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W:\Python\"/>
    </mc:Choice>
  </mc:AlternateContent>
  <xr:revisionPtr revIDLastSave="0" documentId="13_ncr:1_{7E062083-D845-48B0-AEC9-EC861538B6E3}" xr6:coauthVersionLast="47" xr6:coauthVersionMax="47" xr10:uidLastSave="{00000000-0000-0000-0000-000000000000}"/>
  <bookViews>
    <workbookView xWindow="-108" yWindow="-108" windowWidth="23256" windowHeight="12576" activeTab="5" xr2:uid="{D040909F-46A0-4BFE-8FF8-5EF38C691AD1}"/>
  </bookViews>
  <sheets>
    <sheet name="rand_vegie" sheetId="1" r:id="rId1"/>
    <sheet name="rand_meat" sheetId="5" r:id="rId2"/>
    <sheet name="meat_july" sheetId="6" r:id="rId3"/>
    <sheet name="vegie_july" sheetId="2" r:id="rId4"/>
    <sheet name="master_july" sheetId="7" r:id="rId5"/>
    <sheet name="report_july" sheetId="4" r:id="rId6"/>
  </sheets>
  <definedNames>
    <definedName name="ExternalData_1" localSheetId="4" hidden="1">master_july!$D$7:$J$761</definedName>
    <definedName name="ExternalData_1" localSheetId="2" hidden="1">meat_july!$Q$6:$X$362</definedName>
    <definedName name="ExternalData_1" localSheetId="3" hidden="1">vegie_july!$Q$6:$X$404</definedName>
  </definedNames>
  <calcPr calcId="181029"/>
  <pivotCaches>
    <pivotCache cacheId="7" r:id="rId7"/>
    <pivotCache cacheId="6" r:id="rId8"/>
    <pivotCache cacheId="1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8" i="6" l="1"/>
  <c r="N408" i="6" s="1"/>
  <c r="J408" i="6"/>
  <c r="M407" i="6"/>
  <c r="J407" i="6"/>
  <c r="M406" i="6"/>
  <c r="J406" i="6"/>
  <c r="M405" i="6"/>
  <c r="J405" i="6"/>
  <c r="M404" i="6"/>
  <c r="J404" i="6"/>
  <c r="M403" i="6"/>
  <c r="J403" i="6"/>
  <c r="M402" i="6"/>
  <c r="J402" i="6"/>
  <c r="M401" i="6"/>
  <c r="J401" i="6"/>
  <c r="M400" i="6"/>
  <c r="J400" i="6"/>
  <c r="M399" i="6"/>
  <c r="J399" i="6"/>
  <c r="M398" i="6"/>
  <c r="J398" i="6"/>
  <c r="M397" i="6"/>
  <c r="J397" i="6"/>
  <c r="M396" i="6"/>
  <c r="J396" i="6"/>
  <c r="M395" i="6"/>
  <c r="J395" i="6"/>
  <c r="M394" i="6"/>
  <c r="J394" i="6"/>
  <c r="M393" i="6"/>
  <c r="J393" i="6"/>
  <c r="M392" i="6"/>
  <c r="J392" i="6"/>
  <c r="M391" i="6"/>
  <c r="J391" i="6"/>
  <c r="M390" i="6"/>
  <c r="J390" i="6"/>
  <c r="M389" i="6"/>
  <c r="J389" i="6"/>
  <c r="M388" i="6"/>
  <c r="J388" i="6"/>
  <c r="M387" i="6"/>
  <c r="J387" i="6"/>
  <c r="M386" i="6"/>
  <c r="J386" i="6"/>
  <c r="M385" i="6"/>
  <c r="J385" i="6"/>
  <c r="M384" i="6"/>
  <c r="N384" i="6" s="1"/>
  <c r="J384" i="6"/>
  <c r="M383" i="6"/>
  <c r="J383" i="6"/>
  <c r="M382" i="6"/>
  <c r="J382" i="6"/>
  <c r="M381" i="6"/>
  <c r="J381" i="6"/>
  <c r="M380" i="6"/>
  <c r="J380" i="6"/>
  <c r="M379" i="6"/>
  <c r="J379" i="6"/>
  <c r="M378" i="6"/>
  <c r="J378" i="6"/>
  <c r="M377" i="6"/>
  <c r="J377" i="6"/>
  <c r="M376" i="6"/>
  <c r="J376" i="6"/>
  <c r="N376" i="6" s="1"/>
  <c r="M375" i="6"/>
  <c r="J375" i="6"/>
  <c r="M374" i="6"/>
  <c r="J374" i="6"/>
  <c r="M373" i="6"/>
  <c r="J373" i="6"/>
  <c r="M372" i="6"/>
  <c r="J372" i="6"/>
  <c r="M365" i="6"/>
  <c r="J365" i="6"/>
  <c r="M364" i="6"/>
  <c r="J364" i="6"/>
  <c r="M363" i="6"/>
  <c r="J363" i="6"/>
  <c r="M362" i="6"/>
  <c r="J362" i="6"/>
  <c r="M361" i="6"/>
  <c r="J361" i="6"/>
  <c r="M360" i="6"/>
  <c r="J360" i="6"/>
  <c r="M359" i="6"/>
  <c r="J359" i="6"/>
  <c r="M358" i="6"/>
  <c r="J358" i="6"/>
  <c r="M357" i="6"/>
  <c r="J357" i="6"/>
  <c r="M356" i="6"/>
  <c r="J356" i="6"/>
  <c r="M355" i="6"/>
  <c r="J355" i="6"/>
  <c r="M354" i="6"/>
  <c r="J354" i="6"/>
  <c r="M353" i="6"/>
  <c r="J353" i="6"/>
  <c r="M352" i="6"/>
  <c r="J352" i="6"/>
  <c r="M351" i="6"/>
  <c r="J351" i="6"/>
  <c r="M350" i="6"/>
  <c r="J350" i="6"/>
  <c r="M349" i="6"/>
  <c r="J349" i="6"/>
  <c r="M348" i="6"/>
  <c r="J348" i="6"/>
  <c r="M347" i="6"/>
  <c r="J347" i="6"/>
  <c r="M346" i="6"/>
  <c r="J346" i="6"/>
  <c r="M345" i="6"/>
  <c r="J345" i="6"/>
  <c r="M344" i="6"/>
  <c r="J344" i="6"/>
  <c r="M343" i="6"/>
  <c r="J343" i="6"/>
  <c r="M342" i="6"/>
  <c r="J342" i="6"/>
  <c r="M341" i="6"/>
  <c r="J341" i="6"/>
  <c r="M340" i="6"/>
  <c r="J340" i="6"/>
  <c r="M339" i="6"/>
  <c r="J339" i="6"/>
  <c r="M338" i="6"/>
  <c r="J338" i="6"/>
  <c r="M337" i="6"/>
  <c r="J337" i="6"/>
  <c r="M336" i="6"/>
  <c r="J336" i="6"/>
  <c r="M335" i="6"/>
  <c r="J335" i="6"/>
  <c r="M334" i="6"/>
  <c r="J334" i="6"/>
  <c r="N334" i="6" s="1"/>
  <c r="M333" i="6"/>
  <c r="J333" i="6"/>
  <c r="M332" i="6"/>
  <c r="J332" i="6"/>
  <c r="M331" i="6"/>
  <c r="J331" i="6"/>
  <c r="M325" i="6"/>
  <c r="J325" i="6"/>
  <c r="M324" i="6"/>
  <c r="J324" i="6"/>
  <c r="M323" i="6"/>
  <c r="J323" i="6"/>
  <c r="M322" i="6"/>
  <c r="J322" i="6"/>
  <c r="M321" i="6"/>
  <c r="J321" i="6"/>
  <c r="M320" i="6"/>
  <c r="J320" i="6"/>
  <c r="M319" i="6"/>
  <c r="J319" i="6"/>
  <c r="M318" i="6"/>
  <c r="J318" i="6"/>
  <c r="M317" i="6"/>
  <c r="J317" i="6"/>
  <c r="M316" i="6"/>
  <c r="J316" i="6"/>
  <c r="M315" i="6"/>
  <c r="J315" i="6"/>
  <c r="M314" i="6"/>
  <c r="J314" i="6"/>
  <c r="M313" i="6"/>
  <c r="J313" i="6"/>
  <c r="M312" i="6"/>
  <c r="J312" i="6"/>
  <c r="M311" i="6"/>
  <c r="J311" i="6"/>
  <c r="M310" i="6"/>
  <c r="J310" i="6"/>
  <c r="M309" i="6"/>
  <c r="J309" i="6"/>
  <c r="M308" i="6"/>
  <c r="J308" i="6"/>
  <c r="M307" i="6"/>
  <c r="J307" i="6"/>
  <c r="M306" i="6"/>
  <c r="J306" i="6"/>
  <c r="M305" i="6"/>
  <c r="J305" i="6"/>
  <c r="M304" i="6"/>
  <c r="J304" i="6"/>
  <c r="M303" i="6"/>
  <c r="J303" i="6"/>
  <c r="M302" i="6"/>
  <c r="J302" i="6"/>
  <c r="M301" i="6"/>
  <c r="J301" i="6"/>
  <c r="M300" i="6"/>
  <c r="J300" i="6"/>
  <c r="M299" i="6"/>
  <c r="J299" i="6"/>
  <c r="M298" i="6"/>
  <c r="J298" i="6"/>
  <c r="M297" i="6"/>
  <c r="J297" i="6"/>
  <c r="M296" i="6"/>
  <c r="J296" i="6"/>
  <c r="M295" i="6"/>
  <c r="J295" i="6"/>
  <c r="M294" i="6"/>
  <c r="J294" i="6"/>
  <c r="M293" i="6"/>
  <c r="J293" i="6"/>
  <c r="M292" i="6"/>
  <c r="J292" i="6"/>
  <c r="M291" i="6"/>
  <c r="J291" i="6"/>
  <c r="M290" i="6"/>
  <c r="J290" i="6"/>
  <c r="M284" i="6"/>
  <c r="J284" i="6"/>
  <c r="M283" i="6"/>
  <c r="J283" i="6"/>
  <c r="M282" i="6"/>
  <c r="J282" i="6"/>
  <c r="M281" i="6"/>
  <c r="J281" i="6"/>
  <c r="M280" i="6"/>
  <c r="J280" i="6"/>
  <c r="M279" i="6"/>
  <c r="J279" i="6"/>
  <c r="M278" i="6"/>
  <c r="J278" i="6"/>
  <c r="M277" i="6"/>
  <c r="J277" i="6"/>
  <c r="M276" i="6"/>
  <c r="J276" i="6"/>
  <c r="M275" i="6"/>
  <c r="J275" i="6"/>
  <c r="M274" i="6"/>
  <c r="J274" i="6"/>
  <c r="M273" i="6"/>
  <c r="J273" i="6"/>
  <c r="M272" i="6"/>
  <c r="J272" i="6"/>
  <c r="M271" i="6"/>
  <c r="J271" i="6"/>
  <c r="M270" i="6"/>
  <c r="J270" i="6"/>
  <c r="M269" i="6"/>
  <c r="J269" i="6"/>
  <c r="M268" i="6"/>
  <c r="J268" i="6"/>
  <c r="M267" i="6"/>
  <c r="J267" i="6"/>
  <c r="M266" i="6"/>
  <c r="J266" i="6"/>
  <c r="M265" i="6"/>
  <c r="J265" i="6"/>
  <c r="M264" i="6"/>
  <c r="J264" i="6"/>
  <c r="M263" i="6"/>
  <c r="J263" i="6"/>
  <c r="M262" i="6"/>
  <c r="J262" i="6"/>
  <c r="M261" i="6"/>
  <c r="J261" i="6"/>
  <c r="M260" i="6"/>
  <c r="J260" i="6"/>
  <c r="M259" i="6"/>
  <c r="J259" i="6"/>
  <c r="M258" i="6"/>
  <c r="J258" i="6"/>
  <c r="M257" i="6"/>
  <c r="J257" i="6"/>
  <c r="M256" i="6"/>
  <c r="J256" i="6"/>
  <c r="M255" i="6"/>
  <c r="J255" i="6"/>
  <c r="M254" i="6"/>
  <c r="J254" i="6"/>
  <c r="M253" i="6"/>
  <c r="J253" i="6"/>
  <c r="M252" i="6"/>
  <c r="J252" i="6"/>
  <c r="M251" i="6"/>
  <c r="J251" i="6"/>
  <c r="M250" i="6"/>
  <c r="J250" i="6"/>
  <c r="M249" i="6"/>
  <c r="J249" i="6"/>
  <c r="M248" i="6"/>
  <c r="J248" i="6"/>
  <c r="M247" i="6"/>
  <c r="J247" i="6"/>
  <c r="M246" i="6"/>
  <c r="J246" i="6"/>
  <c r="M245" i="6"/>
  <c r="J245" i="6"/>
  <c r="M239" i="6"/>
  <c r="J239" i="6"/>
  <c r="M238" i="6"/>
  <c r="J238" i="6"/>
  <c r="M237" i="6"/>
  <c r="J237" i="6"/>
  <c r="M236" i="6"/>
  <c r="J236" i="6"/>
  <c r="M235" i="6"/>
  <c r="J235" i="6"/>
  <c r="M234" i="6"/>
  <c r="J234" i="6"/>
  <c r="M233" i="6"/>
  <c r="J233" i="6"/>
  <c r="M232" i="6"/>
  <c r="J232" i="6"/>
  <c r="M231" i="6"/>
  <c r="J231" i="6"/>
  <c r="M230" i="6"/>
  <c r="J230" i="6"/>
  <c r="M229" i="6"/>
  <c r="J229" i="6"/>
  <c r="M228" i="6"/>
  <c r="J228" i="6"/>
  <c r="M227" i="6"/>
  <c r="J227" i="6"/>
  <c r="M226" i="6"/>
  <c r="J226" i="6"/>
  <c r="M225" i="6"/>
  <c r="J225" i="6"/>
  <c r="M224" i="6"/>
  <c r="J224" i="6"/>
  <c r="M223" i="6"/>
  <c r="J223" i="6"/>
  <c r="M222" i="6"/>
  <c r="J222" i="6"/>
  <c r="M221" i="6"/>
  <c r="J221" i="6"/>
  <c r="M220" i="6"/>
  <c r="J220" i="6"/>
  <c r="M219" i="6"/>
  <c r="J219" i="6"/>
  <c r="M218" i="6"/>
  <c r="J218" i="6"/>
  <c r="M217" i="6"/>
  <c r="J217" i="6"/>
  <c r="M216" i="6"/>
  <c r="J216" i="6"/>
  <c r="M215" i="6"/>
  <c r="J215" i="6"/>
  <c r="M214" i="6"/>
  <c r="J214" i="6"/>
  <c r="M213" i="6"/>
  <c r="J213" i="6"/>
  <c r="M212" i="6"/>
  <c r="J212" i="6"/>
  <c r="M211" i="6"/>
  <c r="J211" i="6"/>
  <c r="M210" i="6"/>
  <c r="J210" i="6"/>
  <c r="M209" i="6"/>
  <c r="J209" i="6"/>
  <c r="M208" i="6"/>
  <c r="J208" i="6"/>
  <c r="M207" i="6"/>
  <c r="J207" i="6"/>
  <c r="M206" i="6"/>
  <c r="J206" i="6"/>
  <c r="M205" i="6"/>
  <c r="J205" i="6"/>
  <c r="M199" i="6"/>
  <c r="J199" i="6"/>
  <c r="M198" i="6"/>
  <c r="J198" i="6"/>
  <c r="M197" i="6"/>
  <c r="J197" i="6"/>
  <c r="M196" i="6"/>
  <c r="J196" i="6"/>
  <c r="M195" i="6"/>
  <c r="J195" i="6"/>
  <c r="M194" i="6"/>
  <c r="J194" i="6"/>
  <c r="M193" i="6"/>
  <c r="J193" i="6"/>
  <c r="M192" i="6"/>
  <c r="J192" i="6"/>
  <c r="M191" i="6"/>
  <c r="J191" i="6"/>
  <c r="M190" i="6"/>
  <c r="J190" i="6"/>
  <c r="M189" i="6"/>
  <c r="J189" i="6"/>
  <c r="M188" i="6"/>
  <c r="J188" i="6"/>
  <c r="M187" i="6"/>
  <c r="J187" i="6"/>
  <c r="M186" i="6"/>
  <c r="J186" i="6"/>
  <c r="M185" i="6"/>
  <c r="J185" i="6"/>
  <c r="M184" i="6"/>
  <c r="J184" i="6"/>
  <c r="M183" i="6"/>
  <c r="J183" i="6"/>
  <c r="M182" i="6"/>
  <c r="J182" i="6"/>
  <c r="M181" i="6"/>
  <c r="J181" i="6"/>
  <c r="M180" i="6"/>
  <c r="J180" i="6"/>
  <c r="M179" i="6"/>
  <c r="J179" i="6"/>
  <c r="M178" i="6"/>
  <c r="J178" i="6"/>
  <c r="M177" i="6"/>
  <c r="J177" i="6"/>
  <c r="M176" i="6"/>
  <c r="J176" i="6"/>
  <c r="M175" i="6"/>
  <c r="J175" i="6"/>
  <c r="M174" i="6"/>
  <c r="J174" i="6"/>
  <c r="M173" i="6"/>
  <c r="J173" i="6"/>
  <c r="M172" i="6"/>
  <c r="J172" i="6"/>
  <c r="M171" i="6"/>
  <c r="J171" i="6"/>
  <c r="M170" i="6"/>
  <c r="J170" i="6"/>
  <c r="M169" i="6"/>
  <c r="J169" i="6"/>
  <c r="M168" i="6"/>
  <c r="J168" i="6"/>
  <c r="M167" i="6"/>
  <c r="J167" i="6"/>
  <c r="M166" i="6"/>
  <c r="J166" i="6"/>
  <c r="M165" i="6"/>
  <c r="J165" i="6"/>
  <c r="M159" i="6"/>
  <c r="J159" i="6"/>
  <c r="M158" i="6"/>
  <c r="J158" i="6"/>
  <c r="M157" i="6"/>
  <c r="J157" i="6"/>
  <c r="M156" i="6"/>
  <c r="J156" i="6"/>
  <c r="M155" i="6"/>
  <c r="J155" i="6"/>
  <c r="M154" i="6"/>
  <c r="J154" i="6"/>
  <c r="M153" i="6"/>
  <c r="J153" i="6"/>
  <c r="M152" i="6"/>
  <c r="J152" i="6"/>
  <c r="M151" i="6"/>
  <c r="J151" i="6"/>
  <c r="M150" i="6"/>
  <c r="J150" i="6"/>
  <c r="M149" i="6"/>
  <c r="J149" i="6"/>
  <c r="M148" i="6"/>
  <c r="J148" i="6"/>
  <c r="M147" i="6"/>
  <c r="J147" i="6"/>
  <c r="M146" i="6"/>
  <c r="J146" i="6"/>
  <c r="M145" i="6"/>
  <c r="J145" i="6"/>
  <c r="M144" i="6"/>
  <c r="J144" i="6"/>
  <c r="M143" i="6"/>
  <c r="J143" i="6"/>
  <c r="M142" i="6"/>
  <c r="J142" i="6"/>
  <c r="M141" i="6"/>
  <c r="J141" i="6"/>
  <c r="M140" i="6"/>
  <c r="J140" i="6"/>
  <c r="M139" i="6"/>
  <c r="J139" i="6"/>
  <c r="M138" i="6"/>
  <c r="J138" i="6"/>
  <c r="M137" i="6"/>
  <c r="J137" i="6"/>
  <c r="M136" i="6"/>
  <c r="J136" i="6"/>
  <c r="M135" i="6"/>
  <c r="J135" i="6"/>
  <c r="M134" i="6"/>
  <c r="J134" i="6"/>
  <c r="M133" i="6"/>
  <c r="J133" i="6"/>
  <c r="M132" i="6"/>
  <c r="J132" i="6"/>
  <c r="M131" i="6"/>
  <c r="J131" i="6"/>
  <c r="M130" i="6"/>
  <c r="J130" i="6"/>
  <c r="M129" i="6"/>
  <c r="J129" i="6"/>
  <c r="M128" i="6"/>
  <c r="J128" i="6"/>
  <c r="M127" i="6"/>
  <c r="J127" i="6"/>
  <c r="M126" i="6"/>
  <c r="J126" i="6"/>
  <c r="M120" i="6"/>
  <c r="J120" i="6"/>
  <c r="M119" i="6"/>
  <c r="J119" i="6"/>
  <c r="M118" i="6"/>
  <c r="J118" i="6"/>
  <c r="M117" i="6"/>
  <c r="J117" i="6"/>
  <c r="M116" i="6"/>
  <c r="J116" i="6"/>
  <c r="M115" i="6"/>
  <c r="J115" i="6"/>
  <c r="M114" i="6"/>
  <c r="J114" i="6"/>
  <c r="M113" i="6"/>
  <c r="J113" i="6"/>
  <c r="M112" i="6"/>
  <c r="J112" i="6"/>
  <c r="M111" i="6"/>
  <c r="J111" i="6"/>
  <c r="M110" i="6"/>
  <c r="J110" i="6"/>
  <c r="M109" i="6"/>
  <c r="J109" i="6"/>
  <c r="M108" i="6"/>
  <c r="J108" i="6"/>
  <c r="M107" i="6"/>
  <c r="J107" i="6"/>
  <c r="M106" i="6"/>
  <c r="J106" i="6"/>
  <c r="M105" i="6"/>
  <c r="J105" i="6"/>
  <c r="M104" i="6"/>
  <c r="J104" i="6"/>
  <c r="M103" i="6"/>
  <c r="J103" i="6"/>
  <c r="M102" i="6"/>
  <c r="J102" i="6"/>
  <c r="M101" i="6"/>
  <c r="J101" i="6"/>
  <c r="M100" i="6"/>
  <c r="J100" i="6"/>
  <c r="M99" i="6"/>
  <c r="J99" i="6"/>
  <c r="M98" i="6"/>
  <c r="J98" i="6"/>
  <c r="M97" i="6"/>
  <c r="J97" i="6"/>
  <c r="M96" i="6"/>
  <c r="J96" i="6"/>
  <c r="M95" i="6"/>
  <c r="J95" i="6"/>
  <c r="M94" i="6"/>
  <c r="J94" i="6"/>
  <c r="M93" i="6"/>
  <c r="J93" i="6"/>
  <c r="M92" i="6"/>
  <c r="J92" i="6"/>
  <c r="M91" i="6"/>
  <c r="J91" i="6"/>
  <c r="M90" i="6"/>
  <c r="J90" i="6"/>
  <c r="M89" i="6"/>
  <c r="J89" i="6"/>
  <c r="M88" i="6"/>
  <c r="J88" i="6"/>
  <c r="M87" i="6"/>
  <c r="J87" i="6"/>
  <c r="M86" i="6"/>
  <c r="J86" i="6"/>
  <c r="M80" i="6"/>
  <c r="J80" i="6"/>
  <c r="M79" i="6"/>
  <c r="J79" i="6"/>
  <c r="M78" i="6"/>
  <c r="J78" i="6"/>
  <c r="M77" i="6"/>
  <c r="J77" i="6"/>
  <c r="M76" i="6"/>
  <c r="J76" i="6"/>
  <c r="M75" i="6"/>
  <c r="J75" i="6"/>
  <c r="M74" i="6"/>
  <c r="J74" i="6"/>
  <c r="M73" i="6"/>
  <c r="J73" i="6"/>
  <c r="M72" i="6"/>
  <c r="J72" i="6"/>
  <c r="M71" i="6"/>
  <c r="J71" i="6"/>
  <c r="M70" i="6"/>
  <c r="J70" i="6"/>
  <c r="M69" i="6"/>
  <c r="J69" i="6"/>
  <c r="M68" i="6"/>
  <c r="J68" i="6"/>
  <c r="M67" i="6"/>
  <c r="J67" i="6"/>
  <c r="M66" i="6"/>
  <c r="J66" i="6"/>
  <c r="M65" i="6"/>
  <c r="J65" i="6"/>
  <c r="M64" i="6"/>
  <c r="J64" i="6"/>
  <c r="M63" i="6"/>
  <c r="J63" i="6"/>
  <c r="M62" i="6"/>
  <c r="J62" i="6"/>
  <c r="M61" i="6"/>
  <c r="J61" i="6"/>
  <c r="M60" i="6"/>
  <c r="J60" i="6"/>
  <c r="M59" i="6"/>
  <c r="J59" i="6"/>
  <c r="M58" i="6"/>
  <c r="J58" i="6"/>
  <c r="M57" i="6"/>
  <c r="J57" i="6"/>
  <c r="M56" i="6"/>
  <c r="J56" i="6"/>
  <c r="M55" i="6"/>
  <c r="J55" i="6"/>
  <c r="M54" i="6"/>
  <c r="J54" i="6"/>
  <c r="M53" i="6"/>
  <c r="J53" i="6"/>
  <c r="M52" i="6"/>
  <c r="J52" i="6"/>
  <c r="M51" i="6"/>
  <c r="J51" i="6"/>
  <c r="M50" i="6"/>
  <c r="J50" i="6"/>
  <c r="M49" i="6"/>
  <c r="J49" i="6"/>
  <c r="M48" i="6"/>
  <c r="J48" i="6"/>
  <c r="M42" i="6"/>
  <c r="J42" i="6"/>
  <c r="M41" i="6"/>
  <c r="J41" i="6"/>
  <c r="M40" i="6"/>
  <c r="J40" i="6"/>
  <c r="M39" i="6"/>
  <c r="J39" i="6"/>
  <c r="M38" i="6"/>
  <c r="J38" i="6"/>
  <c r="M37" i="6"/>
  <c r="J37" i="6"/>
  <c r="M36" i="6"/>
  <c r="J36" i="6"/>
  <c r="M35" i="6"/>
  <c r="J35" i="6"/>
  <c r="M34" i="6"/>
  <c r="J34" i="6"/>
  <c r="M33" i="6"/>
  <c r="J33" i="6"/>
  <c r="M32" i="6"/>
  <c r="J32" i="6"/>
  <c r="M31" i="6"/>
  <c r="J31" i="6"/>
  <c r="M30" i="6"/>
  <c r="J30" i="6"/>
  <c r="M29" i="6"/>
  <c r="J29" i="6"/>
  <c r="M28" i="6"/>
  <c r="J28" i="6"/>
  <c r="M27" i="6"/>
  <c r="J27" i="6"/>
  <c r="M26" i="6"/>
  <c r="J26" i="6"/>
  <c r="M25" i="6"/>
  <c r="J25" i="6"/>
  <c r="M24" i="6"/>
  <c r="J24" i="6"/>
  <c r="M23" i="6"/>
  <c r="J23" i="6"/>
  <c r="M22" i="6"/>
  <c r="J22" i="6"/>
  <c r="M21" i="6"/>
  <c r="J21" i="6"/>
  <c r="M20" i="6"/>
  <c r="J20" i="6"/>
  <c r="M19" i="6"/>
  <c r="J19" i="6"/>
  <c r="M18" i="6"/>
  <c r="J18" i="6"/>
  <c r="M17" i="6"/>
  <c r="J17" i="6"/>
  <c r="M16" i="6"/>
  <c r="J16" i="6"/>
  <c r="M15" i="6"/>
  <c r="J15" i="6"/>
  <c r="M14" i="6"/>
  <c r="J14" i="6"/>
  <c r="M13" i="6"/>
  <c r="J13" i="6"/>
  <c r="M12" i="6"/>
  <c r="J12" i="6"/>
  <c r="M11" i="6"/>
  <c r="J11" i="6"/>
  <c r="M10" i="6"/>
  <c r="J10" i="6"/>
  <c r="M9" i="6"/>
  <c r="J9" i="6"/>
  <c r="M8" i="6"/>
  <c r="J8" i="6"/>
  <c r="M7" i="6"/>
  <c r="J7" i="6"/>
  <c r="V438" i="5"/>
  <c r="V444" i="5"/>
  <c r="V442" i="5"/>
  <c r="V441" i="5"/>
  <c r="V427" i="5"/>
  <c r="V426" i="5"/>
  <c r="V429" i="5"/>
  <c r="V420" i="5"/>
  <c r="V433" i="5"/>
  <c r="V424" i="5"/>
  <c r="V436" i="5"/>
  <c r="V440" i="5"/>
  <c r="V428" i="5"/>
  <c r="V430" i="5"/>
  <c r="V423" i="5"/>
  <c r="V419" i="5"/>
  <c r="V422" i="5"/>
  <c r="V416" i="5"/>
  <c r="V425" i="5"/>
  <c r="V450" i="5"/>
  <c r="V434" i="5"/>
  <c r="V445" i="5"/>
  <c r="V449" i="5"/>
  <c r="V447" i="5"/>
  <c r="V443" i="5"/>
  <c r="V413" i="5"/>
  <c r="V417" i="5"/>
  <c r="V439" i="5"/>
  <c r="V412" i="5"/>
  <c r="V437" i="5"/>
  <c r="V418" i="5"/>
  <c r="V411" i="5"/>
  <c r="V432" i="5"/>
  <c r="V421" i="5"/>
  <c r="V435" i="5"/>
  <c r="V431" i="5"/>
  <c r="V448" i="5"/>
  <c r="V414" i="5"/>
  <c r="V415" i="5"/>
  <c r="V446" i="5"/>
  <c r="V394" i="5"/>
  <c r="V392" i="5"/>
  <c r="V383" i="5"/>
  <c r="V381" i="5"/>
  <c r="V366" i="5"/>
  <c r="V374" i="5"/>
  <c r="V379" i="5"/>
  <c r="V400" i="5"/>
  <c r="V393" i="5"/>
  <c r="V401" i="5"/>
  <c r="V385" i="5"/>
  <c r="V398" i="5"/>
  <c r="V373" i="5"/>
  <c r="V375" i="5"/>
  <c r="V388" i="5"/>
  <c r="V396" i="5"/>
  <c r="V368" i="5"/>
  <c r="V386" i="5"/>
  <c r="V399" i="5"/>
  <c r="V390" i="5"/>
  <c r="V402" i="5"/>
  <c r="V395" i="5"/>
  <c r="V372" i="5"/>
  <c r="V377" i="5"/>
  <c r="V364" i="5"/>
  <c r="V384" i="5"/>
  <c r="V378" i="5"/>
  <c r="V382" i="5"/>
  <c r="V367" i="5"/>
  <c r="V365" i="5"/>
  <c r="V363" i="5"/>
  <c r="V376" i="5"/>
  <c r="V387" i="5"/>
  <c r="V391" i="5"/>
  <c r="V369" i="5"/>
  <c r="V397" i="5"/>
  <c r="V370" i="5"/>
  <c r="V371" i="5"/>
  <c r="V380" i="5"/>
  <c r="V389" i="5"/>
  <c r="V319" i="5"/>
  <c r="V341" i="5"/>
  <c r="V347" i="5"/>
  <c r="V336" i="5"/>
  <c r="V329" i="5"/>
  <c r="V333" i="5"/>
  <c r="V334" i="5"/>
  <c r="V330" i="5"/>
  <c r="V346" i="5"/>
  <c r="V323" i="5"/>
  <c r="V332" i="5"/>
  <c r="V322" i="5"/>
  <c r="V326" i="5"/>
  <c r="V353" i="5"/>
  <c r="V317" i="5"/>
  <c r="V324" i="5"/>
  <c r="V350" i="5"/>
  <c r="V335" i="5"/>
  <c r="V348" i="5"/>
  <c r="V355" i="5"/>
  <c r="V343" i="5"/>
  <c r="V337" i="5"/>
  <c r="V320" i="5"/>
  <c r="V331" i="5"/>
  <c r="V352" i="5"/>
  <c r="V354" i="5"/>
  <c r="V356" i="5"/>
  <c r="V318" i="5"/>
  <c r="V338" i="5"/>
  <c r="V349" i="5"/>
  <c r="V340" i="5"/>
  <c r="V351" i="5"/>
  <c r="V328" i="5"/>
  <c r="V345" i="5"/>
  <c r="V327" i="5"/>
  <c r="V342" i="5"/>
  <c r="V325" i="5"/>
  <c r="V344" i="5"/>
  <c r="V321" i="5"/>
  <c r="V339" i="5"/>
  <c r="V286" i="5"/>
  <c r="V296" i="5"/>
  <c r="V279" i="5"/>
  <c r="V273" i="5"/>
  <c r="V284" i="5"/>
  <c r="V304" i="5"/>
  <c r="V293" i="5"/>
  <c r="V283" i="5"/>
  <c r="V309" i="5"/>
  <c r="V282" i="5"/>
  <c r="V281" i="5"/>
  <c r="V301" i="5"/>
  <c r="V303" i="5"/>
  <c r="V289" i="5"/>
  <c r="V299" i="5"/>
  <c r="V275" i="5"/>
  <c r="V300" i="5"/>
  <c r="V307" i="5"/>
  <c r="V280" i="5"/>
  <c r="V306" i="5"/>
  <c r="V308" i="5"/>
  <c r="V277" i="5"/>
  <c r="V305" i="5"/>
  <c r="V278" i="5"/>
  <c r="V272" i="5"/>
  <c r="V287" i="5"/>
  <c r="V290" i="5"/>
  <c r="V274" i="5"/>
  <c r="V310" i="5"/>
  <c r="V302" i="5"/>
  <c r="V292" i="5"/>
  <c r="V297" i="5"/>
  <c r="V295" i="5"/>
  <c r="V288" i="5"/>
  <c r="V291" i="5"/>
  <c r="V311" i="5"/>
  <c r="V285" i="5"/>
  <c r="V276" i="5"/>
  <c r="V298" i="5"/>
  <c r="V294" i="5"/>
  <c r="V245" i="5"/>
  <c r="V232" i="5"/>
  <c r="V234" i="5"/>
  <c r="V258" i="5"/>
  <c r="V229" i="5"/>
  <c r="V265" i="5"/>
  <c r="V233" i="5"/>
  <c r="V251" i="5"/>
  <c r="V264" i="5"/>
  <c r="V243" i="5"/>
  <c r="V260" i="5"/>
  <c r="V261" i="5"/>
  <c r="V235" i="5"/>
  <c r="V252" i="5"/>
  <c r="V254" i="5"/>
  <c r="V256" i="5"/>
  <c r="V240" i="5"/>
  <c r="V239" i="5"/>
  <c r="V262" i="5"/>
  <c r="V259" i="5"/>
  <c r="V267" i="5"/>
  <c r="V238" i="5"/>
  <c r="V247" i="5"/>
  <c r="V244" i="5"/>
  <c r="V230" i="5"/>
  <c r="V246" i="5"/>
  <c r="V266" i="5"/>
  <c r="V231" i="5"/>
  <c r="V241" i="5"/>
  <c r="V237" i="5"/>
  <c r="V255" i="5"/>
  <c r="V253" i="5"/>
  <c r="V250" i="5"/>
  <c r="V248" i="5"/>
  <c r="V249" i="5"/>
  <c r="V263" i="5"/>
  <c r="V242" i="5"/>
  <c r="V236" i="5"/>
  <c r="V257" i="5"/>
  <c r="V228" i="5"/>
  <c r="V198" i="5"/>
  <c r="V184" i="5"/>
  <c r="V186" i="5"/>
  <c r="V209" i="5"/>
  <c r="V196" i="5"/>
  <c r="V215" i="5"/>
  <c r="V206" i="5"/>
  <c r="V195" i="5"/>
  <c r="V213" i="5"/>
  <c r="V191" i="5"/>
  <c r="V187" i="5"/>
  <c r="V188" i="5"/>
  <c r="V205" i="5"/>
  <c r="V223" i="5"/>
  <c r="V202" i="5"/>
  <c r="V200" i="5"/>
  <c r="V185" i="5"/>
  <c r="V216" i="5"/>
  <c r="V208" i="5"/>
  <c r="V197" i="5"/>
  <c r="V219" i="5"/>
  <c r="V217" i="5"/>
  <c r="V189" i="5"/>
  <c r="V212" i="5"/>
  <c r="V190" i="5"/>
  <c r="V194" i="5"/>
  <c r="V222" i="5"/>
  <c r="V221" i="5"/>
  <c r="V203" i="5"/>
  <c r="V218" i="5"/>
  <c r="V211" i="5"/>
  <c r="V210" i="5"/>
  <c r="V204" i="5"/>
  <c r="V199" i="5"/>
  <c r="V201" i="5"/>
  <c r="V214" i="5"/>
  <c r="V193" i="5"/>
  <c r="V192" i="5"/>
  <c r="V220" i="5"/>
  <c r="V207" i="5"/>
  <c r="V173" i="5"/>
  <c r="V143" i="5"/>
  <c r="V146" i="5"/>
  <c r="V158" i="5"/>
  <c r="V159" i="5"/>
  <c r="V144" i="5"/>
  <c r="V139" i="5"/>
  <c r="V175" i="5"/>
  <c r="V156" i="5"/>
  <c r="V151" i="5"/>
  <c r="V149" i="5"/>
  <c r="V155" i="5"/>
  <c r="V169" i="5"/>
  <c r="V176" i="5"/>
  <c r="V153" i="5"/>
  <c r="V145" i="5"/>
  <c r="V168" i="5"/>
  <c r="V166" i="5"/>
  <c r="V152" i="5"/>
  <c r="V150" i="5"/>
  <c r="V177" i="5"/>
  <c r="V140" i="5"/>
  <c r="V148" i="5"/>
  <c r="V171" i="5"/>
  <c r="V178" i="5"/>
  <c r="V167" i="5"/>
  <c r="V174" i="5"/>
  <c r="V157" i="5"/>
  <c r="V161" i="5"/>
  <c r="V165" i="5"/>
  <c r="V170" i="5"/>
  <c r="V142" i="5"/>
  <c r="V154" i="5"/>
  <c r="V162" i="5"/>
  <c r="V163" i="5"/>
  <c r="V172" i="5"/>
  <c r="V164" i="5"/>
  <c r="V147" i="5"/>
  <c r="V141" i="5"/>
  <c r="V160" i="5"/>
  <c r="V121" i="5"/>
  <c r="V111" i="5"/>
  <c r="V134" i="5"/>
  <c r="V118" i="5"/>
  <c r="V122" i="5"/>
  <c r="V126" i="5"/>
  <c r="V124" i="5"/>
  <c r="V128" i="5"/>
  <c r="V133" i="5"/>
  <c r="V99" i="5"/>
  <c r="V104" i="5"/>
  <c r="V129" i="5"/>
  <c r="V96" i="5"/>
  <c r="V114" i="5"/>
  <c r="V112" i="5"/>
  <c r="V130" i="5"/>
  <c r="V97" i="5"/>
  <c r="V103" i="5"/>
  <c r="V110" i="5"/>
  <c r="V106" i="5"/>
  <c r="V119" i="5"/>
  <c r="V115" i="5"/>
  <c r="V102" i="5"/>
  <c r="V101" i="5"/>
  <c r="V109" i="5"/>
  <c r="V125" i="5"/>
  <c r="V98" i="5"/>
  <c r="V105" i="5"/>
  <c r="V107" i="5"/>
  <c r="V116" i="5"/>
  <c r="V95" i="5"/>
  <c r="V127" i="5"/>
  <c r="V100" i="5"/>
  <c r="V120" i="5"/>
  <c r="V131" i="5"/>
  <c r="V117" i="5"/>
  <c r="V132" i="5"/>
  <c r="V123" i="5"/>
  <c r="V108" i="5"/>
  <c r="V113" i="5"/>
  <c r="T89" i="5"/>
  <c r="T70" i="5"/>
  <c r="Q85" i="5"/>
  <c r="Q71" i="5"/>
  <c r="T69" i="5"/>
  <c r="T77" i="5"/>
  <c r="Q60" i="5"/>
  <c r="T74" i="5"/>
  <c r="T64" i="5"/>
  <c r="V62" i="5"/>
  <c r="V52" i="5"/>
  <c r="V55" i="5"/>
  <c r="V81" i="5"/>
  <c r="V79" i="5"/>
  <c r="V89" i="5"/>
  <c r="V63" i="5"/>
  <c r="V80" i="5"/>
  <c r="V83" i="5"/>
  <c r="V56" i="5"/>
  <c r="V88" i="5"/>
  <c r="V57" i="5"/>
  <c r="V68" i="5"/>
  <c r="V70" i="5"/>
  <c r="V85" i="5"/>
  <c r="V66" i="5"/>
  <c r="V87" i="5"/>
  <c r="V86" i="5"/>
  <c r="V67" i="5"/>
  <c r="V59" i="5"/>
  <c r="V51" i="5"/>
  <c r="V71" i="5"/>
  <c r="V72" i="5"/>
  <c r="V78" i="5"/>
  <c r="V53" i="5"/>
  <c r="V90" i="5"/>
  <c r="V73" i="5"/>
  <c r="V69" i="5"/>
  <c r="V54" i="5"/>
  <c r="V77" i="5"/>
  <c r="V58" i="5"/>
  <c r="V65" i="5"/>
  <c r="V76" i="5"/>
  <c r="V84" i="5"/>
  <c r="V61" i="5"/>
  <c r="V60" i="5"/>
  <c r="V75" i="5"/>
  <c r="V74" i="5"/>
  <c r="V64" i="5"/>
  <c r="V82" i="5"/>
  <c r="T61" i="5"/>
  <c r="T84" i="5"/>
  <c r="T65" i="5"/>
  <c r="T58" i="5"/>
  <c r="Q73" i="5"/>
  <c r="T90" i="5"/>
  <c r="Q78" i="5"/>
  <c r="T72" i="5"/>
  <c r="Q59" i="5"/>
  <c r="T67" i="5"/>
  <c r="T86" i="5"/>
  <c r="T66" i="5"/>
  <c r="T88" i="5"/>
  <c r="Q56" i="5"/>
  <c r="T80" i="5"/>
  <c r="Q63" i="5"/>
  <c r="T55" i="5"/>
  <c r="T52" i="5"/>
  <c r="T82" i="5"/>
  <c r="T415" i="5"/>
  <c r="Q415" i="5"/>
  <c r="T414" i="5"/>
  <c r="Q414" i="5"/>
  <c r="T448" i="5"/>
  <c r="Q448" i="5"/>
  <c r="T431" i="5"/>
  <c r="Q431" i="5"/>
  <c r="U431" i="5" s="1"/>
  <c r="T435" i="5"/>
  <c r="Q435" i="5"/>
  <c r="T421" i="5"/>
  <c r="U421" i="5" s="1"/>
  <c r="Q421" i="5"/>
  <c r="T432" i="5"/>
  <c r="U432" i="5" s="1"/>
  <c r="Q432" i="5"/>
  <c r="T411" i="5"/>
  <c r="Q411" i="5"/>
  <c r="T418" i="5"/>
  <c r="Q418" i="5"/>
  <c r="T437" i="5"/>
  <c r="Q437" i="5"/>
  <c r="T412" i="5"/>
  <c r="U412" i="5" s="1"/>
  <c r="Q412" i="5"/>
  <c r="T439" i="5"/>
  <c r="Q439" i="5"/>
  <c r="T417" i="5"/>
  <c r="Q417" i="5"/>
  <c r="U413" i="5"/>
  <c r="T413" i="5"/>
  <c r="Q413" i="5"/>
  <c r="T443" i="5"/>
  <c r="Q443" i="5"/>
  <c r="T447" i="5"/>
  <c r="Q447" i="5"/>
  <c r="T449" i="5"/>
  <c r="Q449" i="5"/>
  <c r="T445" i="5"/>
  <c r="Q445" i="5"/>
  <c r="T434" i="5"/>
  <c r="Q434" i="5"/>
  <c r="T450" i="5"/>
  <c r="Q450" i="5"/>
  <c r="T425" i="5"/>
  <c r="Q425" i="5"/>
  <c r="T416" i="5"/>
  <c r="Q416" i="5"/>
  <c r="T422" i="5"/>
  <c r="Q422" i="5"/>
  <c r="T419" i="5"/>
  <c r="Q419" i="5"/>
  <c r="T423" i="5"/>
  <c r="Q423" i="5"/>
  <c r="T430" i="5"/>
  <c r="Q430" i="5"/>
  <c r="T428" i="5"/>
  <c r="Q428" i="5"/>
  <c r="T440" i="5"/>
  <c r="Q440" i="5"/>
  <c r="T436" i="5"/>
  <c r="Q436" i="5"/>
  <c r="U436" i="5" s="1"/>
  <c r="T424" i="5"/>
  <c r="Q424" i="5"/>
  <c r="U424" i="5" s="1"/>
  <c r="T433" i="5"/>
  <c r="Q433" i="5"/>
  <c r="T420" i="5"/>
  <c r="Q420" i="5"/>
  <c r="T429" i="5"/>
  <c r="Q429" i="5"/>
  <c r="T426" i="5"/>
  <c r="Q426" i="5"/>
  <c r="T427" i="5"/>
  <c r="Q427" i="5"/>
  <c r="T441" i="5"/>
  <c r="Q441" i="5"/>
  <c r="U441" i="5" s="1"/>
  <c r="T442" i="5"/>
  <c r="Q442" i="5"/>
  <c r="T444" i="5"/>
  <c r="U444" i="5" s="1"/>
  <c r="Q444" i="5"/>
  <c r="T438" i="5"/>
  <c r="Q438" i="5"/>
  <c r="T446" i="5"/>
  <c r="Q446" i="5"/>
  <c r="T380" i="5"/>
  <c r="U380" i="5" s="1"/>
  <c r="Q380" i="5"/>
  <c r="T371" i="5"/>
  <c r="U371" i="5" s="1"/>
  <c r="Q371" i="5"/>
  <c r="T370" i="5"/>
  <c r="Q370" i="5"/>
  <c r="T397" i="5"/>
  <c r="Q397" i="5"/>
  <c r="T369" i="5"/>
  <c r="Q369" i="5"/>
  <c r="T391" i="5"/>
  <c r="Q391" i="5"/>
  <c r="T387" i="5"/>
  <c r="Q387" i="5"/>
  <c r="T376" i="5"/>
  <c r="Q376" i="5"/>
  <c r="U363" i="5"/>
  <c r="T363" i="5"/>
  <c r="Q363" i="5"/>
  <c r="T365" i="5"/>
  <c r="Q365" i="5"/>
  <c r="T367" i="5"/>
  <c r="U367" i="5" s="1"/>
  <c r="Q367" i="5"/>
  <c r="T382" i="5"/>
  <c r="U382" i="5" s="1"/>
  <c r="Q382" i="5"/>
  <c r="T378" i="5"/>
  <c r="Q378" i="5"/>
  <c r="T384" i="5"/>
  <c r="Q384" i="5"/>
  <c r="T364" i="5"/>
  <c r="Q364" i="5"/>
  <c r="T377" i="5"/>
  <c r="Q377" i="5"/>
  <c r="T372" i="5"/>
  <c r="Q372" i="5"/>
  <c r="T395" i="5"/>
  <c r="Q395" i="5"/>
  <c r="T402" i="5"/>
  <c r="U402" i="5" s="1"/>
  <c r="Q402" i="5"/>
  <c r="T390" i="5"/>
  <c r="U390" i="5" s="1"/>
  <c r="Q390" i="5"/>
  <c r="T399" i="5"/>
  <c r="Q399" i="5"/>
  <c r="T386" i="5"/>
  <c r="U386" i="5" s="1"/>
  <c r="Q386" i="5"/>
  <c r="T368" i="5"/>
  <c r="Q368" i="5"/>
  <c r="T396" i="5"/>
  <c r="U396" i="5" s="1"/>
  <c r="Q396" i="5"/>
  <c r="T388" i="5"/>
  <c r="U388" i="5" s="1"/>
  <c r="Q388" i="5"/>
  <c r="T375" i="5"/>
  <c r="Q375" i="5"/>
  <c r="T373" i="5"/>
  <c r="U373" i="5" s="1"/>
  <c r="Q373" i="5"/>
  <c r="T398" i="5"/>
  <c r="Q398" i="5"/>
  <c r="U398" i="5" s="1"/>
  <c r="T385" i="5"/>
  <c r="Q385" i="5"/>
  <c r="T401" i="5"/>
  <c r="Q401" i="5"/>
  <c r="T393" i="5"/>
  <c r="Q393" i="5"/>
  <c r="T400" i="5"/>
  <c r="Q400" i="5"/>
  <c r="T379" i="5"/>
  <c r="U379" i="5" s="1"/>
  <c r="Q379" i="5"/>
  <c r="T374" i="5"/>
  <c r="Q374" i="5"/>
  <c r="U366" i="5"/>
  <c r="T366" i="5"/>
  <c r="Q366" i="5"/>
  <c r="T381" i="5"/>
  <c r="Q381" i="5"/>
  <c r="T383" i="5"/>
  <c r="Q383" i="5"/>
  <c r="T392" i="5"/>
  <c r="U392" i="5" s="1"/>
  <c r="Q392" i="5"/>
  <c r="T394" i="5"/>
  <c r="U394" i="5" s="1"/>
  <c r="Q394" i="5"/>
  <c r="T389" i="5"/>
  <c r="Q389" i="5"/>
  <c r="T321" i="5"/>
  <c r="U321" i="5" s="1"/>
  <c r="Q321" i="5"/>
  <c r="T344" i="5"/>
  <c r="U344" i="5" s="1"/>
  <c r="Q344" i="5"/>
  <c r="T325" i="5"/>
  <c r="U325" i="5" s="1"/>
  <c r="Q325" i="5"/>
  <c r="T342" i="5"/>
  <c r="Q342" i="5"/>
  <c r="T327" i="5"/>
  <c r="Q327" i="5"/>
  <c r="T345" i="5"/>
  <c r="U345" i="5" s="1"/>
  <c r="Q345" i="5"/>
  <c r="T328" i="5"/>
  <c r="Q328" i="5"/>
  <c r="T351" i="5"/>
  <c r="Q351" i="5"/>
  <c r="T340" i="5"/>
  <c r="Q340" i="5"/>
  <c r="U340" i="5" s="1"/>
  <c r="T349" i="5"/>
  <c r="Q349" i="5"/>
  <c r="T338" i="5"/>
  <c r="Q338" i="5"/>
  <c r="T318" i="5"/>
  <c r="Q318" i="5"/>
  <c r="T356" i="5"/>
  <c r="Q356" i="5"/>
  <c r="T354" i="5"/>
  <c r="Q354" i="5"/>
  <c r="T352" i="5"/>
  <c r="Q352" i="5"/>
  <c r="T331" i="5"/>
  <c r="Q331" i="5"/>
  <c r="T320" i="5"/>
  <c r="Q320" i="5"/>
  <c r="T337" i="5"/>
  <c r="Q337" i="5"/>
  <c r="T343" i="5"/>
  <c r="Q343" i="5"/>
  <c r="T355" i="5"/>
  <c r="Q355" i="5"/>
  <c r="T348" i="5"/>
  <c r="Q348" i="5"/>
  <c r="U348" i="5" s="1"/>
  <c r="T335" i="5"/>
  <c r="Q335" i="5"/>
  <c r="U335" i="5" s="1"/>
  <c r="T350" i="5"/>
  <c r="Q350" i="5"/>
  <c r="T324" i="5"/>
  <c r="Q324" i="5"/>
  <c r="T317" i="5"/>
  <c r="Q317" i="5"/>
  <c r="T353" i="5"/>
  <c r="Q353" i="5"/>
  <c r="T326" i="5"/>
  <c r="Q326" i="5"/>
  <c r="T322" i="5"/>
  <c r="Q322" i="5"/>
  <c r="T332" i="5"/>
  <c r="Q332" i="5"/>
  <c r="U332" i="5" s="1"/>
  <c r="T323" i="5"/>
  <c r="Q323" i="5"/>
  <c r="T346" i="5"/>
  <c r="Q346" i="5"/>
  <c r="T330" i="5"/>
  <c r="Q330" i="5"/>
  <c r="T334" i="5"/>
  <c r="Q334" i="5"/>
  <c r="U334" i="5" s="1"/>
  <c r="T333" i="5"/>
  <c r="Q333" i="5"/>
  <c r="T329" i="5"/>
  <c r="Q329" i="5"/>
  <c r="T336" i="5"/>
  <c r="Q336" i="5"/>
  <c r="T347" i="5"/>
  <c r="Q347" i="5"/>
  <c r="U347" i="5" s="1"/>
  <c r="T341" i="5"/>
  <c r="U341" i="5" s="1"/>
  <c r="Q341" i="5"/>
  <c r="T319" i="5"/>
  <c r="Q319" i="5"/>
  <c r="T339" i="5"/>
  <c r="U339" i="5" s="1"/>
  <c r="Q339" i="5"/>
  <c r="T298" i="5"/>
  <c r="U298" i="5" s="1"/>
  <c r="Q298" i="5"/>
  <c r="T276" i="5"/>
  <c r="U276" i="5" s="1"/>
  <c r="Q276" i="5"/>
  <c r="T285" i="5"/>
  <c r="U285" i="5" s="1"/>
  <c r="Q285" i="5"/>
  <c r="T311" i="5"/>
  <c r="U311" i="5" s="1"/>
  <c r="Q311" i="5"/>
  <c r="T291" i="5"/>
  <c r="Q291" i="5"/>
  <c r="T288" i="5"/>
  <c r="U288" i="5" s="1"/>
  <c r="Q288" i="5"/>
  <c r="T295" i="5"/>
  <c r="Q295" i="5"/>
  <c r="T297" i="5"/>
  <c r="U297" i="5" s="1"/>
  <c r="Q297" i="5"/>
  <c r="T292" i="5"/>
  <c r="Q292" i="5"/>
  <c r="T302" i="5"/>
  <c r="U302" i="5" s="1"/>
  <c r="Q302" i="5"/>
  <c r="T310" i="5"/>
  <c r="Q310" i="5"/>
  <c r="T274" i="5"/>
  <c r="Q274" i="5"/>
  <c r="T290" i="5"/>
  <c r="Q290" i="5"/>
  <c r="T287" i="5"/>
  <c r="U287" i="5" s="1"/>
  <c r="Q287" i="5"/>
  <c r="T272" i="5"/>
  <c r="U272" i="5" s="1"/>
  <c r="Q272" i="5"/>
  <c r="T278" i="5"/>
  <c r="Q278" i="5"/>
  <c r="T305" i="5"/>
  <c r="U305" i="5" s="1"/>
  <c r="Q305" i="5"/>
  <c r="T277" i="5"/>
  <c r="Q277" i="5"/>
  <c r="T308" i="5"/>
  <c r="U308" i="5" s="1"/>
  <c r="Q308" i="5"/>
  <c r="T306" i="5"/>
  <c r="U306" i="5" s="1"/>
  <c r="Q306" i="5"/>
  <c r="T280" i="5"/>
  <c r="Q280" i="5"/>
  <c r="U307" i="5"/>
  <c r="T307" i="5"/>
  <c r="Q307" i="5"/>
  <c r="T300" i="5"/>
  <c r="Q300" i="5"/>
  <c r="T275" i="5"/>
  <c r="Q275" i="5"/>
  <c r="T299" i="5"/>
  <c r="Q299" i="5"/>
  <c r="T289" i="5"/>
  <c r="Q289" i="5"/>
  <c r="T303" i="5"/>
  <c r="Q303" i="5"/>
  <c r="T301" i="5"/>
  <c r="Q301" i="5"/>
  <c r="U301" i="5" s="1"/>
  <c r="T281" i="5"/>
  <c r="Q281" i="5"/>
  <c r="T282" i="5"/>
  <c r="Q282" i="5"/>
  <c r="T309" i="5"/>
  <c r="Q309" i="5"/>
  <c r="T283" i="5"/>
  <c r="Q283" i="5"/>
  <c r="T293" i="5"/>
  <c r="Q293" i="5"/>
  <c r="T304" i="5"/>
  <c r="Q304" i="5"/>
  <c r="T284" i="5"/>
  <c r="Q284" i="5"/>
  <c r="T273" i="5"/>
  <c r="Q273" i="5"/>
  <c r="T279" i="5"/>
  <c r="Q279" i="5"/>
  <c r="U279" i="5" s="1"/>
  <c r="T296" i="5"/>
  <c r="Q296" i="5"/>
  <c r="T286" i="5"/>
  <c r="Q286" i="5"/>
  <c r="T294" i="5"/>
  <c r="Q294" i="5"/>
  <c r="T257" i="5"/>
  <c r="U257" i="5" s="1"/>
  <c r="Q257" i="5"/>
  <c r="T236" i="5"/>
  <c r="Q236" i="5"/>
  <c r="T242" i="5"/>
  <c r="Q242" i="5"/>
  <c r="T263" i="5"/>
  <c r="U263" i="5" s="1"/>
  <c r="Q263" i="5"/>
  <c r="T249" i="5"/>
  <c r="Q249" i="5"/>
  <c r="T248" i="5"/>
  <c r="Q248" i="5"/>
  <c r="U248" i="5" s="1"/>
  <c r="T250" i="5"/>
  <c r="U250" i="5" s="1"/>
  <c r="Q250" i="5"/>
  <c r="T253" i="5"/>
  <c r="Q253" i="5"/>
  <c r="U255" i="5"/>
  <c r="T255" i="5"/>
  <c r="Q255" i="5"/>
  <c r="T237" i="5"/>
  <c r="U237" i="5" s="1"/>
  <c r="Q237" i="5"/>
  <c r="T241" i="5"/>
  <c r="Q241" i="5"/>
  <c r="T231" i="5"/>
  <c r="U231" i="5" s="1"/>
  <c r="Q231" i="5"/>
  <c r="T266" i="5"/>
  <c r="Q266" i="5"/>
  <c r="U246" i="5"/>
  <c r="T246" i="5"/>
  <c r="Q246" i="5"/>
  <c r="T230" i="5"/>
  <c r="Q230" i="5"/>
  <c r="T244" i="5"/>
  <c r="Q244" i="5"/>
  <c r="T247" i="5"/>
  <c r="U247" i="5" s="1"/>
  <c r="Q247" i="5"/>
  <c r="T238" i="5"/>
  <c r="Q238" i="5"/>
  <c r="T267" i="5"/>
  <c r="U267" i="5" s="1"/>
  <c r="Q267" i="5"/>
  <c r="T259" i="5"/>
  <c r="Q259" i="5"/>
  <c r="T262" i="5"/>
  <c r="U262" i="5" s="1"/>
  <c r="Q262" i="5"/>
  <c r="T239" i="5"/>
  <c r="U239" i="5" s="1"/>
  <c r="Q239" i="5"/>
  <c r="T240" i="5"/>
  <c r="U240" i="5" s="1"/>
  <c r="Q240" i="5"/>
  <c r="T256" i="5"/>
  <c r="Q256" i="5"/>
  <c r="U256" i="5" s="1"/>
  <c r="T254" i="5"/>
  <c r="U254" i="5" s="1"/>
  <c r="Q254" i="5"/>
  <c r="T252" i="5"/>
  <c r="Q252" i="5"/>
  <c r="T235" i="5"/>
  <c r="U235" i="5" s="1"/>
  <c r="Q235" i="5"/>
  <c r="T261" i="5"/>
  <c r="Q261" i="5"/>
  <c r="T260" i="5"/>
  <c r="Q260" i="5"/>
  <c r="U243" i="5"/>
  <c r="T243" i="5"/>
  <c r="Q243" i="5"/>
  <c r="T264" i="5"/>
  <c r="Q264" i="5"/>
  <c r="T251" i="5"/>
  <c r="Q251" i="5"/>
  <c r="T233" i="5"/>
  <c r="U233" i="5" s="1"/>
  <c r="Q233" i="5"/>
  <c r="T265" i="5"/>
  <c r="U265" i="5" s="1"/>
  <c r="Q265" i="5"/>
  <c r="T229" i="5"/>
  <c r="Q229" i="5"/>
  <c r="T258" i="5"/>
  <c r="U258" i="5" s="1"/>
  <c r="Q258" i="5"/>
  <c r="T234" i="5"/>
  <c r="U234" i="5" s="1"/>
  <c r="Q234" i="5"/>
  <c r="U232" i="5"/>
  <c r="T232" i="5"/>
  <c r="Q232" i="5"/>
  <c r="T245" i="5"/>
  <c r="U245" i="5" s="1"/>
  <c r="Q245" i="5"/>
  <c r="T228" i="5"/>
  <c r="Q228" i="5"/>
  <c r="U228" i="5" s="1"/>
  <c r="T220" i="5"/>
  <c r="Q220" i="5"/>
  <c r="T192" i="5"/>
  <c r="Q192" i="5"/>
  <c r="T193" i="5"/>
  <c r="Q193" i="5"/>
  <c r="T214" i="5"/>
  <c r="U214" i="5" s="1"/>
  <c r="Q214" i="5"/>
  <c r="T201" i="5"/>
  <c r="Q201" i="5"/>
  <c r="T199" i="5"/>
  <c r="Q199" i="5"/>
  <c r="T204" i="5"/>
  <c r="Q204" i="5"/>
  <c r="T210" i="5"/>
  <c r="Q210" i="5"/>
  <c r="U210" i="5" s="1"/>
  <c r="T211" i="5"/>
  <c r="Q211" i="5"/>
  <c r="T218" i="5"/>
  <c r="Q218" i="5"/>
  <c r="T203" i="5"/>
  <c r="Q203" i="5"/>
  <c r="T221" i="5"/>
  <c r="Q221" i="5"/>
  <c r="T222" i="5"/>
  <c r="Q222" i="5"/>
  <c r="U194" i="5"/>
  <c r="T194" i="5"/>
  <c r="Q194" i="5"/>
  <c r="T190" i="5"/>
  <c r="Q190" i="5"/>
  <c r="T212" i="5"/>
  <c r="Q212" i="5"/>
  <c r="U212" i="5" s="1"/>
  <c r="T189" i="5"/>
  <c r="Q189" i="5"/>
  <c r="T217" i="5"/>
  <c r="Q217" i="5"/>
  <c r="T219" i="5"/>
  <c r="Q219" i="5"/>
  <c r="T197" i="5"/>
  <c r="Q197" i="5"/>
  <c r="T208" i="5"/>
  <c r="Q208" i="5"/>
  <c r="T216" i="5"/>
  <c r="U216" i="5" s="1"/>
  <c r="Q216" i="5"/>
  <c r="T185" i="5"/>
  <c r="Q185" i="5"/>
  <c r="T200" i="5"/>
  <c r="Q200" i="5"/>
  <c r="U200" i="5" s="1"/>
  <c r="T202" i="5"/>
  <c r="Q202" i="5"/>
  <c r="T223" i="5"/>
  <c r="Q223" i="5"/>
  <c r="T205" i="5"/>
  <c r="Q205" i="5"/>
  <c r="T188" i="5"/>
  <c r="Q188" i="5"/>
  <c r="T187" i="5"/>
  <c r="U187" i="5" s="1"/>
  <c r="Q187" i="5"/>
  <c r="T191" i="5"/>
  <c r="U191" i="5" s="1"/>
  <c r="Q191" i="5"/>
  <c r="T213" i="5"/>
  <c r="Q213" i="5"/>
  <c r="T195" i="5"/>
  <c r="Q195" i="5"/>
  <c r="U195" i="5" s="1"/>
  <c r="T206" i="5"/>
  <c r="Q206" i="5"/>
  <c r="T215" i="5"/>
  <c r="Q215" i="5"/>
  <c r="T196" i="5"/>
  <c r="Q196" i="5"/>
  <c r="T209" i="5"/>
  <c r="Q209" i="5"/>
  <c r="T186" i="5"/>
  <c r="Q186" i="5"/>
  <c r="T184" i="5"/>
  <c r="Q184" i="5"/>
  <c r="T198" i="5"/>
  <c r="Q198" i="5"/>
  <c r="T207" i="5"/>
  <c r="Q207" i="5"/>
  <c r="U207" i="5" s="1"/>
  <c r="T141" i="5"/>
  <c r="Q141" i="5"/>
  <c r="U141" i="5" s="1"/>
  <c r="T147" i="5"/>
  <c r="Q147" i="5"/>
  <c r="T164" i="5"/>
  <c r="Q164" i="5"/>
  <c r="T172" i="5"/>
  <c r="Q172" i="5"/>
  <c r="T163" i="5"/>
  <c r="Q163" i="5"/>
  <c r="T162" i="5"/>
  <c r="U162" i="5" s="1"/>
  <c r="Q162" i="5"/>
  <c r="T154" i="5"/>
  <c r="U154" i="5" s="1"/>
  <c r="Q154" i="5"/>
  <c r="T142" i="5"/>
  <c r="Q142" i="5"/>
  <c r="T170" i="5"/>
  <c r="Q170" i="5"/>
  <c r="U170" i="5" s="1"/>
  <c r="T165" i="5"/>
  <c r="Q165" i="5"/>
  <c r="T161" i="5"/>
  <c r="Q161" i="5"/>
  <c r="T157" i="5"/>
  <c r="U157" i="5" s="1"/>
  <c r="Q157" i="5"/>
  <c r="T174" i="5"/>
  <c r="Q174" i="5"/>
  <c r="T167" i="5"/>
  <c r="U167" i="5" s="1"/>
  <c r="Q167" i="5"/>
  <c r="T178" i="5"/>
  <c r="U178" i="5" s="1"/>
  <c r="Q178" i="5"/>
  <c r="T171" i="5"/>
  <c r="Q171" i="5"/>
  <c r="T148" i="5"/>
  <c r="Q148" i="5"/>
  <c r="T140" i="5"/>
  <c r="U140" i="5" s="1"/>
  <c r="Q140" i="5"/>
  <c r="T177" i="5"/>
  <c r="U177" i="5" s="1"/>
  <c r="Q177" i="5"/>
  <c r="T150" i="5"/>
  <c r="U150" i="5" s="1"/>
  <c r="Q150" i="5"/>
  <c r="T152" i="5"/>
  <c r="U152" i="5" s="1"/>
  <c r="Q152" i="5"/>
  <c r="U166" i="5"/>
  <c r="T166" i="5"/>
  <c r="Q166" i="5"/>
  <c r="T168" i="5"/>
  <c r="Q168" i="5"/>
  <c r="T145" i="5"/>
  <c r="Q145" i="5"/>
  <c r="U145" i="5" s="1"/>
  <c r="T153" i="5"/>
  <c r="U153" i="5" s="1"/>
  <c r="Q153" i="5"/>
  <c r="T176" i="5"/>
  <c r="Q176" i="5"/>
  <c r="T169" i="5"/>
  <c r="Q169" i="5"/>
  <c r="T155" i="5"/>
  <c r="Q155" i="5"/>
  <c r="U155" i="5" s="1"/>
  <c r="T149" i="5"/>
  <c r="Q149" i="5"/>
  <c r="U149" i="5" s="1"/>
  <c r="T151" i="5"/>
  <c r="Q151" i="5"/>
  <c r="T156" i="5"/>
  <c r="Q156" i="5"/>
  <c r="T175" i="5"/>
  <c r="Q175" i="5"/>
  <c r="T139" i="5"/>
  <c r="Q139" i="5"/>
  <c r="U139" i="5" s="1"/>
  <c r="T144" i="5"/>
  <c r="Q144" i="5"/>
  <c r="T159" i="5"/>
  <c r="Q159" i="5"/>
  <c r="T158" i="5"/>
  <c r="Q158" i="5"/>
  <c r="T146" i="5"/>
  <c r="Q146" i="5"/>
  <c r="T143" i="5"/>
  <c r="U143" i="5" s="1"/>
  <c r="Q143" i="5"/>
  <c r="T173" i="5"/>
  <c r="U173" i="5" s="1"/>
  <c r="Q173" i="5"/>
  <c r="T160" i="5"/>
  <c r="Q160" i="5"/>
  <c r="T113" i="5"/>
  <c r="Q113" i="5"/>
  <c r="T108" i="5"/>
  <c r="Q108" i="5"/>
  <c r="T123" i="5"/>
  <c r="Q123" i="5"/>
  <c r="T132" i="5"/>
  <c r="U132" i="5" s="1"/>
  <c r="Q132" i="5"/>
  <c r="U117" i="5"/>
  <c r="T117" i="5"/>
  <c r="Q117" i="5"/>
  <c r="T131" i="5"/>
  <c r="Q131" i="5"/>
  <c r="T120" i="5"/>
  <c r="Q120" i="5"/>
  <c r="T100" i="5"/>
  <c r="Q100" i="5"/>
  <c r="T127" i="5"/>
  <c r="Q127" i="5"/>
  <c r="T95" i="5"/>
  <c r="Q95" i="5"/>
  <c r="T116" i="5"/>
  <c r="Q116" i="5"/>
  <c r="T107" i="5"/>
  <c r="U107" i="5" s="1"/>
  <c r="Q107" i="5"/>
  <c r="T105" i="5"/>
  <c r="Q105" i="5"/>
  <c r="T98" i="5"/>
  <c r="Q98" i="5"/>
  <c r="U98" i="5" s="1"/>
  <c r="T125" i="5"/>
  <c r="Q125" i="5"/>
  <c r="T109" i="5"/>
  <c r="Q109" i="5"/>
  <c r="U109" i="5" s="1"/>
  <c r="T101" i="5"/>
  <c r="Q101" i="5"/>
  <c r="T102" i="5"/>
  <c r="Q102" i="5"/>
  <c r="T115" i="5"/>
  <c r="Q115" i="5"/>
  <c r="T119" i="5"/>
  <c r="Q119" i="5"/>
  <c r="T106" i="5"/>
  <c r="U106" i="5" s="1"/>
  <c r="Q106" i="5"/>
  <c r="T110" i="5"/>
  <c r="U110" i="5" s="1"/>
  <c r="Q110" i="5"/>
  <c r="T103" i="5"/>
  <c r="U103" i="5" s="1"/>
  <c r="Q103" i="5"/>
  <c r="T97" i="5"/>
  <c r="Q97" i="5"/>
  <c r="T130" i="5"/>
  <c r="U130" i="5" s="1"/>
  <c r="Q130" i="5"/>
  <c r="T112" i="5"/>
  <c r="Q112" i="5"/>
  <c r="T114" i="5"/>
  <c r="U114" i="5" s="1"/>
  <c r="Q114" i="5"/>
  <c r="T96" i="5"/>
  <c r="U96" i="5" s="1"/>
  <c r="Q96" i="5"/>
  <c r="T129" i="5"/>
  <c r="Q129" i="5"/>
  <c r="T104" i="5"/>
  <c r="Q104" i="5"/>
  <c r="U104" i="5" s="1"/>
  <c r="T99" i="5"/>
  <c r="Q99" i="5"/>
  <c r="T133" i="5"/>
  <c r="Q133" i="5"/>
  <c r="U133" i="5" s="1"/>
  <c r="T128" i="5"/>
  <c r="Q128" i="5"/>
  <c r="T124" i="5"/>
  <c r="Q124" i="5"/>
  <c r="T126" i="5"/>
  <c r="Q126" i="5"/>
  <c r="T122" i="5"/>
  <c r="Q122" i="5"/>
  <c r="T118" i="5"/>
  <c r="Q118" i="5"/>
  <c r="U118" i="5" s="1"/>
  <c r="T134" i="5"/>
  <c r="Q134" i="5"/>
  <c r="T111" i="5"/>
  <c r="Q111" i="5"/>
  <c r="T121" i="5"/>
  <c r="Q121" i="5"/>
  <c r="Q64" i="5"/>
  <c r="T75" i="5"/>
  <c r="Q75" i="5"/>
  <c r="T60" i="5"/>
  <c r="Q84" i="5"/>
  <c r="T76" i="5"/>
  <c r="Q76" i="5"/>
  <c r="Q58" i="5"/>
  <c r="T54" i="5"/>
  <c r="Q54" i="5"/>
  <c r="Q69" i="5"/>
  <c r="T73" i="5"/>
  <c r="T53" i="5"/>
  <c r="Q53" i="5"/>
  <c r="T51" i="5"/>
  <c r="U51" i="5" s="1"/>
  <c r="Q51" i="5"/>
  <c r="T59" i="5"/>
  <c r="Q67" i="5"/>
  <c r="Q86" i="5"/>
  <c r="T87" i="5"/>
  <c r="Q87" i="5"/>
  <c r="T85" i="5"/>
  <c r="T68" i="5"/>
  <c r="Q68" i="5"/>
  <c r="T57" i="5"/>
  <c r="Q57" i="5"/>
  <c r="T83" i="5"/>
  <c r="Q83" i="5"/>
  <c r="T63" i="5"/>
  <c r="T79" i="5"/>
  <c r="Q79" i="5"/>
  <c r="T81" i="5"/>
  <c r="Q81" i="5"/>
  <c r="T62" i="5"/>
  <c r="Q62" i="5"/>
  <c r="V23" i="5"/>
  <c r="V34" i="5"/>
  <c r="V16" i="5"/>
  <c r="V38" i="5"/>
  <c r="V32" i="5"/>
  <c r="V6" i="5"/>
  <c r="V13" i="5"/>
  <c r="V19" i="5"/>
  <c r="V22" i="5"/>
  <c r="V11" i="5"/>
  <c r="V30" i="5"/>
  <c r="V45" i="5"/>
  <c r="V25" i="5"/>
  <c r="V27" i="5"/>
  <c r="V33" i="5"/>
  <c r="V39" i="5"/>
  <c r="V21" i="5"/>
  <c r="V43" i="5"/>
  <c r="V44" i="5"/>
  <c r="V35" i="5"/>
  <c r="V40" i="5"/>
  <c r="V28" i="5"/>
  <c r="V8" i="5"/>
  <c r="V7" i="5"/>
  <c r="V26" i="5"/>
  <c r="V37" i="5"/>
  <c r="V31" i="5"/>
  <c r="V10" i="5"/>
  <c r="V24" i="5"/>
  <c r="V9" i="5"/>
  <c r="V36" i="5"/>
  <c r="V42" i="5"/>
  <c r="V15" i="5"/>
  <c r="V17" i="5"/>
  <c r="V29" i="5"/>
  <c r="V12" i="5"/>
  <c r="V14" i="5"/>
  <c r="V18" i="5"/>
  <c r="V20" i="5"/>
  <c r="V41" i="5"/>
  <c r="U13" i="5"/>
  <c r="T23" i="5"/>
  <c r="U23" i="5" s="1"/>
  <c r="T34" i="5"/>
  <c r="U34" i="5" s="1"/>
  <c r="T16" i="5"/>
  <c r="U16" i="5" s="1"/>
  <c r="T38" i="5"/>
  <c r="U38" i="5" s="1"/>
  <c r="T32" i="5"/>
  <c r="U32" i="5" s="1"/>
  <c r="T6" i="5"/>
  <c r="U6" i="5" s="1"/>
  <c r="T13" i="5"/>
  <c r="T19" i="5"/>
  <c r="U19" i="5" s="1"/>
  <c r="T22" i="5"/>
  <c r="U22" i="5" s="1"/>
  <c r="T11" i="5"/>
  <c r="U11" i="5" s="1"/>
  <c r="T30" i="5"/>
  <c r="U30" i="5" s="1"/>
  <c r="T45" i="5"/>
  <c r="U45" i="5" s="1"/>
  <c r="T25" i="5"/>
  <c r="U25" i="5" s="1"/>
  <c r="T27" i="5"/>
  <c r="U27" i="5" s="1"/>
  <c r="T33" i="5"/>
  <c r="U33" i="5" s="1"/>
  <c r="T39" i="5"/>
  <c r="U39" i="5" s="1"/>
  <c r="T21" i="5"/>
  <c r="U21" i="5" s="1"/>
  <c r="T43" i="5"/>
  <c r="U43" i="5" s="1"/>
  <c r="T44" i="5"/>
  <c r="U44" i="5" s="1"/>
  <c r="T35" i="5"/>
  <c r="U35" i="5" s="1"/>
  <c r="T40" i="5"/>
  <c r="U40" i="5" s="1"/>
  <c r="T28" i="5"/>
  <c r="U28" i="5" s="1"/>
  <c r="T8" i="5"/>
  <c r="U8" i="5" s="1"/>
  <c r="T7" i="5"/>
  <c r="U7" i="5" s="1"/>
  <c r="T26" i="5"/>
  <c r="U26" i="5" s="1"/>
  <c r="T37" i="5"/>
  <c r="U37" i="5" s="1"/>
  <c r="T31" i="5"/>
  <c r="U31" i="5" s="1"/>
  <c r="T10" i="5"/>
  <c r="U10" i="5" s="1"/>
  <c r="T24" i="5"/>
  <c r="U24" i="5" s="1"/>
  <c r="T9" i="5"/>
  <c r="U9" i="5" s="1"/>
  <c r="T36" i="5"/>
  <c r="U36" i="5" s="1"/>
  <c r="T42" i="5"/>
  <c r="U42" i="5" s="1"/>
  <c r="T15" i="5"/>
  <c r="U15" i="5" s="1"/>
  <c r="T17" i="5"/>
  <c r="U17" i="5" s="1"/>
  <c r="T29" i="5"/>
  <c r="U29" i="5" s="1"/>
  <c r="T12" i="5"/>
  <c r="U12" i="5" s="1"/>
  <c r="T14" i="5"/>
  <c r="U14" i="5" s="1"/>
  <c r="T18" i="5"/>
  <c r="U18" i="5" s="1"/>
  <c r="T20" i="5"/>
  <c r="U20" i="5" s="1"/>
  <c r="T41" i="5"/>
  <c r="U41" i="5" s="1"/>
  <c r="Q23" i="5"/>
  <c r="Q34" i="5"/>
  <c r="Q16" i="5"/>
  <c r="Q38" i="5"/>
  <c r="Q32" i="5"/>
  <c r="Q6" i="5"/>
  <c r="Q13" i="5"/>
  <c r="Q19" i="5"/>
  <c r="Q22" i="5"/>
  <c r="Q11" i="5"/>
  <c r="Q30" i="5"/>
  <c r="Q45" i="5"/>
  <c r="Q25" i="5"/>
  <c r="Q27" i="5"/>
  <c r="Q33" i="5"/>
  <c r="Q39" i="5"/>
  <c r="Q21" i="5"/>
  <c r="Q43" i="5"/>
  <c r="Q44" i="5"/>
  <c r="Q35" i="5"/>
  <c r="Q40" i="5"/>
  <c r="Q28" i="5"/>
  <c r="Q8" i="5"/>
  <c r="Q7" i="5"/>
  <c r="Q26" i="5"/>
  <c r="Q37" i="5"/>
  <c r="Q31" i="5"/>
  <c r="Q10" i="5"/>
  <c r="Q24" i="5"/>
  <c r="Q9" i="5"/>
  <c r="Q36" i="5"/>
  <c r="Q42" i="5"/>
  <c r="Q15" i="5"/>
  <c r="Q17" i="5"/>
  <c r="Q29" i="5"/>
  <c r="Q12" i="5"/>
  <c r="Q14" i="5"/>
  <c r="Q18" i="5"/>
  <c r="Q20" i="5"/>
  <c r="Q41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6" i="5"/>
  <c r="E6" i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6" i="5"/>
  <c r="D22" i="5"/>
  <c r="D35" i="5"/>
  <c r="D18" i="5"/>
  <c r="D7" i="5"/>
  <c r="D24" i="5"/>
  <c r="D30" i="5"/>
  <c r="D21" i="5"/>
  <c r="D14" i="5"/>
  <c r="D15" i="5"/>
  <c r="D38" i="5"/>
  <c r="D16" i="5"/>
  <c r="D42" i="5"/>
  <c r="D12" i="5"/>
  <c r="D6" i="5"/>
  <c r="D8" i="5"/>
  <c r="D27" i="5"/>
  <c r="D20" i="5"/>
  <c r="D40" i="5"/>
  <c r="D13" i="5"/>
  <c r="D28" i="5"/>
  <c r="D9" i="5"/>
  <c r="D36" i="5"/>
  <c r="D25" i="5"/>
  <c r="D29" i="5"/>
  <c r="D23" i="5"/>
  <c r="D19" i="5"/>
  <c r="D39" i="5"/>
  <c r="D34" i="5"/>
  <c r="D32" i="5"/>
  <c r="D43" i="5"/>
  <c r="D37" i="5"/>
  <c r="D45" i="5"/>
  <c r="D33" i="5"/>
  <c r="D41" i="5"/>
  <c r="D17" i="5"/>
  <c r="D10" i="5"/>
  <c r="D26" i="5"/>
  <c r="D44" i="5"/>
  <c r="D11" i="5"/>
  <c r="D31" i="5"/>
  <c r="M454" i="2"/>
  <c r="N454" i="2" s="1"/>
  <c r="J454" i="2"/>
  <c r="M453" i="2"/>
  <c r="J453" i="2"/>
  <c r="M452" i="2"/>
  <c r="N452" i="2" s="1"/>
  <c r="J452" i="2"/>
  <c r="M451" i="2"/>
  <c r="N451" i="2" s="1"/>
  <c r="J451" i="2"/>
  <c r="N450" i="2"/>
  <c r="M450" i="2"/>
  <c r="J450" i="2"/>
  <c r="N449" i="2"/>
  <c r="M449" i="2"/>
  <c r="J449" i="2"/>
  <c r="M448" i="2"/>
  <c r="N448" i="2" s="1"/>
  <c r="J448" i="2"/>
  <c r="M447" i="2"/>
  <c r="N447" i="2" s="1"/>
  <c r="J447" i="2"/>
  <c r="M446" i="2"/>
  <c r="N446" i="2" s="1"/>
  <c r="J446" i="2"/>
  <c r="M445" i="2"/>
  <c r="J445" i="2"/>
  <c r="M444" i="2"/>
  <c r="N444" i="2" s="1"/>
  <c r="J444" i="2"/>
  <c r="M443" i="2"/>
  <c r="J443" i="2"/>
  <c r="N442" i="2"/>
  <c r="M442" i="2"/>
  <c r="J442" i="2"/>
  <c r="N441" i="2"/>
  <c r="M441" i="2"/>
  <c r="J441" i="2"/>
  <c r="M440" i="2"/>
  <c r="J440" i="2"/>
  <c r="M439" i="2"/>
  <c r="N439" i="2" s="1"/>
  <c r="J439" i="2"/>
  <c r="M438" i="2"/>
  <c r="N438" i="2" s="1"/>
  <c r="J438" i="2"/>
  <c r="M437" i="2"/>
  <c r="N437" i="2" s="1"/>
  <c r="J437" i="2"/>
  <c r="M436" i="2"/>
  <c r="J436" i="2"/>
  <c r="M435" i="2"/>
  <c r="N435" i="2" s="1"/>
  <c r="J435" i="2"/>
  <c r="N434" i="2"/>
  <c r="M434" i="2"/>
  <c r="J434" i="2"/>
  <c r="M433" i="2"/>
  <c r="N433" i="2" s="1"/>
  <c r="J433" i="2"/>
  <c r="M432" i="2"/>
  <c r="N432" i="2" s="1"/>
  <c r="J432" i="2"/>
  <c r="M431" i="2"/>
  <c r="N431" i="2" s="1"/>
  <c r="J431" i="2"/>
  <c r="N430" i="2"/>
  <c r="M430" i="2"/>
  <c r="J430" i="2"/>
  <c r="M429" i="2"/>
  <c r="N429" i="2" s="1"/>
  <c r="J429" i="2"/>
  <c r="M428" i="2"/>
  <c r="J428" i="2"/>
  <c r="M427" i="2"/>
  <c r="N427" i="2" s="1"/>
  <c r="J427" i="2"/>
  <c r="M426" i="2"/>
  <c r="N426" i="2" s="1"/>
  <c r="J426" i="2"/>
  <c r="M425" i="2"/>
  <c r="J425" i="2"/>
  <c r="N425" i="2" s="1"/>
  <c r="M424" i="2"/>
  <c r="N424" i="2" s="1"/>
  <c r="J424" i="2"/>
  <c r="M423" i="2"/>
  <c r="J423" i="2"/>
  <c r="M422" i="2"/>
  <c r="N422" i="2" s="1"/>
  <c r="J422" i="2"/>
  <c r="M421" i="2"/>
  <c r="N421" i="2" s="1"/>
  <c r="J421" i="2"/>
  <c r="M420" i="2"/>
  <c r="N420" i="2" s="1"/>
  <c r="J420" i="2"/>
  <c r="M419" i="2"/>
  <c r="J419" i="2"/>
  <c r="M418" i="2"/>
  <c r="J418" i="2"/>
  <c r="N418" i="2" s="1"/>
  <c r="N417" i="2"/>
  <c r="M417" i="2"/>
  <c r="J417" i="2"/>
  <c r="M416" i="2"/>
  <c r="J416" i="2"/>
  <c r="M415" i="2"/>
  <c r="N415" i="2" s="1"/>
  <c r="J415" i="2"/>
  <c r="M406" i="2"/>
  <c r="N406" i="2" s="1"/>
  <c r="J406" i="2"/>
  <c r="M405" i="2"/>
  <c r="N405" i="2" s="1"/>
  <c r="J405" i="2"/>
  <c r="M404" i="2"/>
  <c r="J404" i="2"/>
  <c r="M403" i="2"/>
  <c r="J403" i="2"/>
  <c r="N403" i="2" s="1"/>
  <c r="M402" i="2"/>
  <c r="N402" i="2" s="1"/>
  <c r="J402" i="2"/>
  <c r="M401" i="2"/>
  <c r="N401" i="2" s="1"/>
  <c r="J401" i="2"/>
  <c r="M400" i="2"/>
  <c r="J400" i="2"/>
  <c r="M399" i="2"/>
  <c r="J399" i="2"/>
  <c r="M398" i="2"/>
  <c r="N398" i="2" s="1"/>
  <c r="J398" i="2"/>
  <c r="M397" i="2"/>
  <c r="J397" i="2"/>
  <c r="M396" i="2"/>
  <c r="J396" i="2"/>
  <c r="M395" i="2"/>
  <c r="N395" i="2" s="1"/>
  <c r="J395" i="2"/>
  <c r="M394" i="2"/>
  <c r="J394" i="2"/>
  <c r="M393" i="2"/>
  <c r="J393" i="2"/>
  <c r="M392" i="2"/>
  <c r="N392" i="2" s="1"/>
  <c r="J392" i="2"/>
  <c r="M391" i="2"/>
  <c r="J391" i="2"/>
  <c r="M390" i="2"/>
  <c r="J390" i="2"/>
  <c r="M389" i="2"/>
  <c r="J389" i="2"/>
  <c r="M388" i="2"/>
  <c r="N388" i="2" s="1"/>
  <c r="J388" i="2"/>
  <c r="M387" i="2"/>
  <c r="N387" i="2" s="1"/>
  <c r="J387" i="2"/>
  <c r="M386" i="2"/>
  <c r="J386" i="2"/>
  <c r="M385" i="2"/>
  <c r="J385" i="2"/>
  <c r="M384" i="2"/>
  <c r="J384" i="2"/>
  <c r="M383" i="2"/>
  <c r="J383" i="2"/>
  <c r="M382" i="2"/>
  <c r="J382" i="2"/>
  <c r="M381" i="2"/>
  <c r="J381" i="2"/>
  <c r="M380" i="2"/>
  <c r="J380" i="2"/>
  <c r="M379" i="2"/>
  <c r="N379" i="2" s="1"/>
  <c r="J379" i="2"/>
  <c r="M378" i="2"/>
  <c r="J378" i="2"/>
  <c r="M377" i="2"/>
  <c r="J377" i="2"/>
  <c r="M376" i="2"/>
  <c r="J376" i="2"/>
  <c r="M375" i="2"/>
  <c r="J375" i="2"/>
  <c r="M374" i="2"/>
  <c r="J374" i="2"/>
  <c r="M373" i="2"/>
  <c r="J373" i="2"/>
  <c r="M372" i="2"/>
  <c r="J372" i="2"/>
  <c r="M371" i="2"/>
  <c r="J371" i="2"/>
  <c r="M370" i="2"/>
  <c r="J370" i="2"/>
  <c r="M369" i="2"/>
  <c r="J369" i="2"/>
  <c r="M368" i="2"/>
  <c r="J368" i="2"/>
  <c r="M362" i="2"/>
  <c r="N362" i="2" s="1"/>
  <c r="J362" i="2"/>
  <c r="M361" i="2"/>
  <c r="J361" i="2"/>
  <c r="M360" i="2"/>
  <c r="J360" i="2"/>
  <c r="M359" i="2"/>
  <c r="J359" i="2"/>
  <c r="N359" i="2" s="1"/>
  <c r="M358" i="2"/>
  <c r="N358" i="2" s="1"/>
  <c r="J358" i="2"/>
  <c r="M357" i="2"/>
  <c r="J357" i="2"/>
  <c r="M356" i="2"/>
  <c r="J356" i="2"/>
  <c r="M355" i="2"/>
  <c r="J355" i="2"/>
  <c r="M354" i="2"/>
  <c r="N354" i="2" s="1"/>
  <c r="J354" i="2"/>
  <c r="M353" i="2"/>
  <c r="J353" i="2"/>
  <c r="M352" i="2"/>
  <c r="J352" i="2"/>
  <c r="M351" i="2"/>
  <c r="N351" i="2" s="1"/>
  <c r="J351" i="2"/>
  <c r="M350" i="2"/>
  <c r="J350" i="2"/>
  <c r="M349" i="2"/>
  <c r="J349" i="2"/>
  <c r="M348" i="2"/>
  <c r="N348" i="2" s="1"/>
  <c r="J348" i="2"/>
  <c r="M347" i="2"/>
  <c r="J347" i="2"/>
  <c r="M346" i="2"/>
  <c r="J346" i="2"/>
  <c r="M345" i="2"/>
  <c r="J345" i="2"/>
  <c r="M344" i="2"/>
  <c r="N344" i="2" s="1"/>
  <c r="J344" i="2"/>
  <c r="M343" i="2"/>
  <c r="N343" i="2" s="1"/>
  <c r="J343" i="2"/>
  <c r="M342" i="2"/>
  <c r="J342" i="2"/>
  <c r="M341" i="2"/>
  <c r="J341" i="2"/>
  <c r="M340" i="2"/>
  <c r="J340" i="2"/>
  <c r="M339" i="2"/>
  <c r="J339" i="2"/>
  <c r="M338" i="2"/>
  <c r="J338" i="2"/>
  <c r="M337" i="2"/>
  <c r="J337" i="2"/>
  <c r="M336" i="2"/>
  <c r="J336" i="2"/>
  <c r="M335" i="2"/>
  <c r="N335" i="2" s="1"/>
  <c r="J335" i="2"/>
  <c r="M334" i="2"/>
  <c r="J334" i="2"/>
  <c r="M333" i="2"/>
  <c r="N333" i="2" s="1"/>
  <c r="J333" i="2"/>
  <c r="M332" i="2"/>
  <c r="J332" i="2"/>
  <c r="M331" i="2"/>
  <c r="J331" i="2"/>
  <c r="M330" i="2"/>
  <c r="J330" i="2"/>
  <c r="M329" i="2"/>
  <c r="N329" i="2" s="1"/>
  <c r="J329" i="2"/>
  <c r="M328" i="2"/>
  <c r="J328" i="2"/>
  <c r="M327" i="2"/>
  <c r="J327" i="2"/>
  <c r="M326" i="2"/>
  <c r="J326" i="2"/>
  <c r="M325" i="2"/>
  <c r="N325" i="2" s="1"/>
  <c r="J325" i="2"/>
  <c r="M324" i="2"/>
  <c r="J324" i="2"/>
  <c r="M318" i="2"/>
  <c r="N318" i="2" s="1"/>
  <c r="J318" i="2"/>
  <c r="M317" i="2"/>
  <c r="J317" i="2"/>
  <c r="M316" i="2"/>
  <c r="J316" i="2"/>
  <c r="M315" i="2"/>
  <c r="J315" i="2"/>
  <c r="N315" i="2" s="1"/>
  <c r="M314" i="2"/>
  <c r="N314" i="2" s="1"/>
  <c r="J314" i="2"/>
  <c r="M313" i="2"/>
  <c r="J313" i="2"/>
  <c r="M312" i="2"/>
  <c r="N312" i="2" s="1"/>
  <c r="J312" i="2"/>
  <c r="M311" i="2"/>
  <c r="J311" i="2"/>
  <c r="M310" i="2"/>
  <c r="N310" i="2" s="1"/>
  <c r="J310" i="2"/>
  <c r="M309" i="2"/>
  <c r="J309" i="2"/>
  <c r="M308" i="2"/>
  <c r="N308" i="2" s="1"/>
  <c r="J308" i="2"/>
  <c r="M307" i="2"/>
  <c r="N307" i="2" s="1"/>
  <c r="J307" i="2"/>
  <c r="M306" i="2"/>
  <c r="J306" i="2"/>
  <c r="M305" i="2"/>
  <c r="J305" i="2"/>
  <c r="M304" i="2"/>
  <c r="J304" i="2"/>
  <c r="M303" i="2"/>
  <c r="J303" i="2"/>
  <c r="M302" i="2"/>
  <c r="J302" i="2"/>
  <c r="M301" i="2"/>
  <c r="J301" i="2"/>
  <c r="M300" i="2"/>
  <c r="J300" i="2"/>
  <c r="N299" i="2"/>
  <c r="M299" i="2"/>
  <c r="J299" i="2"/>
  <c r="M298" i="2"/>
  <c r="J298" i="2"/>
  <c r="M297" i="2"/>
  <c r="N297" i="2" s="1"/>
  <c r="J297" i="2"/>
  <c r="M296" i="2"/>
  <c r="J296" i="2"/>
  <c r="M295" i="2"/>
  <c r="J295" i="2"/>
  <c r="M294" i="2"/>
  <c r="J294" i="2"/>
  <c r="M293" i="2"/>
  <c r="N293" i="2" s="1"/>
  <c r="J293" i="2"/>
  <c r="M292" i="2"/>
  <c r="J292" i="2"/>
  <c r="M291" i="2"/>
  <c r="N291" i="2" s="1"/>
  <c r="J291" i="2"/>
  <c r="M290" i="2"/>
  <c r="J290" i="2"/>
  <c r="N289" i="2"/>
  <c r="M289" i="2"/>
  <c r="J289" i="2"/>
  <c r="M288" i="2"/>
  <c r="J288" i="2"/>
  <c r="M287" i="2"/>
  <c r="J287" i="2"/>
  <c r="M286" i="2"/>
  <c r="J286" i="2"/>
  <c r="M285" i="2"/>
  <c r="J285" i="2"/>
  <c r="M284" i="2"/>
  <c r="J284" i="2"/>
  <c r="M283" i="2"/>
  <c r="J283" i="2"/>
  <c r="N283" i="2" s="1"/>
  <c r="M282" i="2"/>
  <c r="J282" i="2"/>
  <c r="M281" i="2"/>
  <c r="J281" i="2"/>
  <c r="M280" i="2"/>
  <c r="N280" i="2" s="1"/>
  <c r="J280" i="2"/>
  <c r="M279" i="2"/>
  <c r="J279" i="2"/>
  <c r="M273" i="2"/>
  <c r="J273" i="2"/>
  <c r="M272" i="2"/>
  <c r="J272" i="2"/>
  <c r="M271" i="2"/>
  <c r="N271" i="2" s="1"/>
  <c r="J271" i="2"/>
  <c r="M270" i="2"/>
  <c r="N270" i="2" s="1"/>
  <c r="J270" i="2"/>
  <c r="M269" i="2"/>
  <c r="J269" i="2"/>
  <c r="M268" i="2"/>
  <c r="J268" i="2"/>
  <c r="M267" i="2"/>
  <c r="N267" i="2" s="1"/>
  <c r="J267" i="2"/>
  <c r="M266" i="2"/>
  <c r="J266" i="2"/>
  <c r="M265" i="2"/>
  <c r="J265" i="2"/>
  <c r="M264" i="2"/>
  <c r="J264" i="2"/>
  <c r="M263" i="2"/>
  <c r="N263" i="2" s="1"/>
  <c r="J263" i="2"/>
  <c r="M262" i="2"/>
  <c r="N262" i="2" s="1"/>
  <c r="J262" i="2"/>
  <c r="M261" i="2"/>
  <c r="J261" i="2"/>
  <c r="N261" i="2" s="1"/>
  <c r="M260" i="2"/>
  <c r="N260" i="2" s="1"/>
  <c r="J260" i="2"/>
  <c r="M259" i="2"/>
  <c r="N259" i="2" s="1"/>
  <c r="J259" i="2"/>
  <c r="M258" i="2"/>
  <c r="J258" i="2"/>
  <c r="M257" i="2"/>
  <c r="J257" i="2"/>
  <c r="M256" i="2"/>
  <c r="N256" i="2" s="1"/>
  <c r="J256" i="2"/>
  <c r="M255" i="2"/>
  <c r="N255" i="2" s="1"/>
  <c r="J255" i="2"/>
  <c r="M254" i="2"/>
  <c r="J254" i="2"/>
  <c r="M253" i="2"/>
  <c r="J253" i="2"/>
  <c r="N253" i="2" s="1"/>
  <c r="N252" i="2"/>
  <c r="M252" i="2"/>
  <c r="J252" i="2"/>
  <c r="M251" i="2"/>
  <c r="J251" i="2"/>
  <c r="M250" i="2"/>
  <c r="N250" i="2" s="1"/>
  <c r="J250" i="2"/>
  <c r="M249" i="2"/>
  <c r="J249" i="2"/>
  <c r="M248" i="2"/>
  <c r="N248" i="2" s="1"/>
  <c r="J248" i="2"/>
  <c r="M247" i="2"/>
  <c r="J247" i="2"/>
  <c r="M246" i="2"/>
  <c r="J246" i="2"/>
  <c r="M245" i="2"/>
  <c r="J245" i="2"/>
  <c r="N245" i="2" s="1"/>
  <c r="M244" i="2"/>
  <c r="N244" i="2" s="1"/>
  <c r="J244" i="2"/>
  <c r="M243" i="2"/>
  <c r="J243" i="2"/>
  <c r="M242" i="2"/>
  <c r="N242" i="2" s="1"/>
  <c r="J242" i="2"/>
  <c r="M241" i="2"/>
  <c r="J241" i="2"/>
  <c r="M240" i="2"/>
  <c r="J240" i="2"/>
  <c r="M239" i="2"/>
  <c r="J239" i="2"/>
  <c r="N238" i="2"/>
  <c r="M238" i="2"/>
  <c r="J238" i="2"/>
  <c r="M237" i="2"/>
  <c r="J237" i="2"/>
  <c r="M236" i="2"/>
  <c r="N236" i="2" s="1"/>
  <c r="J236" i="2"/>
  <c r="M235" i="2"/>
  <c r="J235" i="2"/>
  <c r="M229" i="2"/>
  <c r="N229" i="2" s="1"/>
  <c r="J229" i="2"/>
  <c r="M228" i="2"/>
  <c r="J228" i="2"/>
  <c r="M227" i="2"/>
  <c r="J227" i="2"/>
  <c r="M226" i="2"/>
  <c r="J226" i="2"/>
  <c r="M225" i="2"/>
  <c r="J225" i="2"/>
  <c r="N225" i="2" s="1"/>
  <c r="M224" i="2"/>
  <c r="N224" i="2" s="1"/>
  <c r="J224" i="2"/>
  <c r="M223" i="2"/>
  <c r="J223" i="2"/>
  <c r="M222" i="2"/>
  <c r="N222" i="2" s="1"/>
  <c r="J222" i="2"/>
  <c r="M221" i="2"/>
  <c r="J221" i="2"/>
  <c r="M220" i="2"/>
  <c r="J220" i="2"/>
  <c r="M219" i="2"/>
  <c r="J219" i="2"/>
  <c r="M218" i="2"/>
  <c r="J218" i="2"/>
  <c r="M217" i="2"/>
  <c r="J217" i="2"/>
  <c r="N217" i="2" s="1"/>
  <c r="M216" i="2"/>
  <c r="N216" i="2" s="1"/>
  <c r="J216" i="2"/>
  <c r="M215" i="2"/>
  <c r="J215" i="2"/>
  <c r="M214" i="2"/>
  <c r="J214" i="2"/>
  <c r="M213" i="2"/>
  <c r="J213" i="2"/>
  <c r="N213" i="2" s="1"/>
  <c r="M212" i="2"/>
  <c r="N212" i="2" s="1"/>
  <c r="J212" i="2"/>
  <c r="M211" i="2"/>
  <c r="J211" i="2"/>
  <c r="M210" i="2"/>
  <c r="J210" i="2"/>
  <c r="M209" i="2"/>
  <c r="J209" i="2"/>
  <c r="N209" i="2" s="1"/>
  <c r="N208" i="2"/>
  <c r="M208" i="2"/>
  <c r="J208" i="2"/>
  <c r="M207" i="2"/>
  <c r="J207" i="2"/>
  <c r="M206" i="2"/>
  <c r="J206" i="2"/>
  <c r="N205" i="2"/>
  <c r="M205" i="2"/>
  <c r="J205" i="2"/>
  <c r="M204" i="2"/>
  <c r="J204" i="2"/>
  <c r="M203" i="2"/>
  <c r="J203" i="2"/>
  <c r="M202" i="2"/>
  <c r="J202" i="2"/>
  <c r="M201" i="2"/>
  <c r="J201" i="2"/>
  <c r="M200" i="2"/>
  <c r="J200" i="2"/>
  <c r="M199" i="2"/>
  <c r="J199" i="2"/>
  <c r="M198" i="2"/>
  <c r="J198" i="2"/>
  <c r="M197" i="2"/>
  <c r="N197" i="2" s="1"/>
  <c r="J197" i="2"/>
  <c r="M196" i="2"/>
  <c r="J196" i="2"/>
  <c r="M195" i="2"/>
  <c r="N195" i="2" s="1"/>
  <c r="J195" i="2"/>
  <c r="M194" i="2"/>
  <c r="N194" i="2" s="1"/>
  <c r="J194" i="2"/>
  <c r="M193" i="2"/>
  <c r="J193" i="2"/>
  <c r="N193" i="2" s="1"/>
  <c r="M192" i="2"/>
  <c r="J192" i="2"/>
  <c r="M186" i="2"/>
  <c r="N186" i="2" s="1"/>
  <c r="J186" i="2"/>
  <c r="M185" i="2"/>
  <c r="J185" i="2"/>
  <c r="M184" i="2"/>
  <c r="N184" i="2" s="1"/>
  <c r="J184" i="2"/>
  <c r="M183" i="2"/>
  <c r="N183" i="2" s="1"/>
  <c r="J183" i="2"/>
  <c r="M182" i="2"/>
  <c r="J182" i="2"/>
  <c r="M181" i="2"/>
  <c r="N181" i="2" s="1"/>
  <c r="J181" i="2"/>
  <c r="M180" i="2"/>
  <c r="J180" i="2"/>
  <c r="M179" i="2"/>
  <c r="J179" i="2"/>
  <c r="M178" i="2"/>
  <c r="J178" i="2"/>
  <c r="M177" i="2"/>
  <c r="N177" i="2" s="1"/>
  <c r="J177" i="2"/>
  <c r="M176" i="2"/>
  <c r="J176" i="2"/>
  <c r="N175" i="2"/>
  <c r="M175" i="2"/>
  <c r="J175" i="2"/>
  <c r="M174" i="2"/>
  <c r="J174" i="2"/>
  <c r="M173" i="2"/>
  <c r="N173" i="2" s="1"/>
  <c r="J173" i="2"/>
  <c r="M172" i="2"/>
  <c r="J172" i="2"/>
  <c r="M171" i="2"/>
  <c r="J171" i="2"/>
  <c r="M170" i="2"/>
  <c r="N170" i="2" s="1"/>
  <c r="J170" i="2"/>
  <c r="M169" i="2"/>
  <c r="N169" i="2" s="1"/>
  <c r="J169" i="2"/>
  <c r="M168" i="2"/>
  <c r="J168" i="2"/>
  <c r="M167" i="2"/>
  <c r="N167" i="2" s="1"/>
  <c r="J167" i="2"/>
  <c r="M166" i="2"/>
  <c r="J166" i="2"/>
  <c r="M165" i="2"/>
  <c r="J165" i="2"/>
  <c r="N165" i="2" s="1"/>
  <c r="M164" i="2"/>
  <c r="J164" i="2"/>
  <c r="M163" i="2"/>
  <c r="J163" i="2"/>
  <c r="M162" i="2"/>
  <c r="N162" i="2" s="1"/>
  <c r="J162" i="2"/>
  <c r="M161" i="2"/>
  <c r="J161" i="2"/>
  <c r="M160" i="2"/>
  <c r="J160" i="2"/>
  <c r="M159" i="2"/>
  <c r="J159" i="2"/>
  <c r="N159" i="2" s="1"/>
  <c r="M158" i="2"/>
  <c r="N158" i="2" s="1"/>
  <c r="J158" i="2"/>
  <c r="M157" i="2"/>
  <c r="J157" i="2"/>
  <c r="M156" i="2"/>
  <c r="N156" i="2" s="1"/>
  <c r="J156" i="2"/>
  <c r="M155" i="2"/>
  <c r="J155" i="2"/>
  <c r="M154" i="2"/>
  <c r="N154" i="2" s="1"/>
  <c r="J154" i="2"/>
  <c r="M153" i="2"/>
  <c r="J153" i="2"/>
  <c r="M152" i="2"/>
  <c r="N152" i="2" s="1"/>
  <c r="J152" i="2"/>
  <c r="M151" i="2"/>
  <c r="N151" i="2" s="1"/>
  <c r="J151" i="2"/>
  <c r="M150" i="2"/>
  <c r="J150" i="2"/>
  <c r="M149" i="2"/>
  <c r="J149" i="2"/>
  <c r="M148" i="2"/>
  <c r="N148" i="2" s="1"/>
  <c r="J148" i="2"/>
  <c r="M142" i="2"/>
  <c r="N142" i="2" s="1"/>
  <c r="J142" i="2"/>
  <c r="M141" i="2"/>
  <c r="J141" i="2"/>
  <c r="M140" i="2"/>
  <c r="J140" i="2"/>
  <c r="M139" i="2"/>
  <c r="N139" i="2" s="1"/>
  <c r="J139" i="2"/>
  <c r="N138" i="2"/>
  <c r="M138" i="2"/>
  <c r="J138" i="2"/>
  <c r="M137" i="2"/>
  <c r="J137" i="2"/>
  <c r="N136" i="2"/>
  <c r="M136" i="2"/>
  <c r="J136" i="2"/>
  <c r="M135" i="2"/>
  <c r="J135" i="2"/>
  <c r="M134" i="2"/>
  <c r="J134" i="2"/>
  <c r="M133" i="2"/>
  <c r="J133" i="2"/>
  <c r="M132" i="2"/>
  <c r="N132" i="2" s="1"/>
  <c r="J132" i="2"/>
  <c r="M131" i="2"/>
  <c r="N131" i="2" s="1"/>
  <c r="J131" i="2"/>
  <c r="M130" i="2"/>
  <c r="J130" i="2"/>
  <c r="M129" i="2"/>
  <c r="N129" i="2" s="1"/>
  <c r="J129" i="2"/>
  <c r="M128" i="2"/>
  <c r="J128" i="2"/>
  <c r="M127" i="2"/>
  <c r="J127" i="2"/>
  <c r="M126" i="2"/>
  <c r="J126" i="2"/>
  <c r="M125" i="2"/>
  <c r="J125" i="2"/>
  <c r="M124" i="2"/>
  <c r="J124" i="2"/>
  <c r="M123" i="2"/>
  <c r="N123" i="2" s="1"/>
  <c r="J123" i="2"/>
  <c r="M122" i="2"/>
  <c r="N122" i="2" s="1"/>
  <c r="J122" i="2"/>
  <c r="M121" i="2"/>
  <c r="N121" i="2" s="1"/>
  <c r="J121" i="2"/>
  <c r="N120" i="2"/>
  <c r="M120" i="2"/>
  <c r="J120" i="2"/>
  <c r="M119" i="2"/>
  <c r="J119" i="2"/>
  <c r="M118" i="2"/>
  <c r="J118" i="2"/>
  <c r="M117" i="2"/>
  <c r="J117" i="2"/>
  <c r="M116" i="2"/>
  <c r="N116" i="2" s="1"/>
  <c r="J116" i="2"/>
  <c r="M115" i="2"/>
  <c r="J115" i="2"/>
  <c r="M114" i="2"/>
  <c r="N114" i="2" s="1"/>
  <c r="J114" i="2"/>
  <c r="M113" i="2"/>
  <c r="N113" i="2" s="1"/>
  <c r="J113" i="2"/>
  <c r="M112" i="2"/>
  <c r="N112" i="2" s="1"/>
  <c r="J112" i="2"/>
  <c r="M111" i="2"/>
  <c r="J111" i="2"/>
  <c r="M110" i="2"/>
  <c r="N110" i="2" s="1"/>
  <c r="J110" i="2"/>
  <c r="M109" i="2"/>
  <c r="N109" i="2" s="1"/>
  <c r="J109" i="2"/>
  <c r="M108" i="2"/>
  <c r="J108" i="2"/>
  <c r="M107" i="2"/>
  <c r="J107" i="2"/>
  <c r="M106" i="2"/>
  <c r="J106" i="2"/>
  <c r="N106" i="2" s="1"/>
  <c r="M105" i="2"/>
  <c r="N105" i="2" s="1"/>
  <c r="J105" i="2"/>
  <c r="M104" i="2"/>
  <c r="J104" i="2"/>
  <c r="N104" i="2" s="1"/>
  <c r="M103" i="2"/>
  <c r="N103" i="2" s="1"/>
  <c r="J103" i="2"/>
  <c r="M102" i="2"/>
  <c r="J102" i="2"/>
  <c r="M95" i="2"/>
  <c r="N95" i="2" s="1"/>
  <c r="J95" i="2"/>
  <c r="M94" i="2"/>
  <c r="J94" i="2"/>
  <c r="M93" i="2"/>
  <c r="N93" i="2" s="1"/>
  <c r="J93" i="2"/>
  <c r="M92" i="2"/>
  <c r="J92" i="2"/>
  <c r="M91" i="2"/>
  <c r="N91" i="2" s="1"/>
  <c r="J91" i="2"/>
  <c r="M90" i="2"/>
  <c r="N90" i="2" s="1"/>
  <c r="J90" i="2"/>
  <c r="M89" i="2"/>
  <c r="J89" i="2"/>
  <c r="M88" i="2"/>
  <c r="J88" i="2"/>
  <c r="M87" i="2"/>
  <c r="J87" i="2"/>
  <c r="N87" i="2" s="1"/>
  <c r="M86" i="2"/>
  <c r="J86" i="2"/>
  <c r="M85" i="2"/>
  <c r="J85" i="2"/>
  <c r="N84" i="2"/>
  <c r="M84" i="2"/>
  <c r="J84" i="2"/>
  <c r="M83" i="2"/>
  <c r="J83" i="2"/>
  <c r="M82" i="2"/>
  <c r="J82" i="2"/>
  <c r="M81" i="2"/>
  <c r="N81" i="2" s="1"/>
  <c r="J81" i="2"/>
  <c r="M80" i="2"/>
  <c r="J80" i="2"/>
  <c r="M79" i="2"/>
  <c r="J79" i="2"/>
  <c r="M78" i="2"/>
  <c r="N78" i="2" s="1"/>
  <c r="J78" i="2"/>
  <c r="M77" i="2"/>
  <c r="N77" i="2" s="1"/>
  <c r="J77" i="2"/>
  <c r="M76" i="2"/>
  <c r="N76" i="2" s="1"/>
  <c r="J76" i="2"/>
  <c r="M75" i="2"/>
  <c r="J75" i="2"/>
  <c r="M74" i="2"/>
  <c r="J74" i="2"/>
  <c r="N74" i="2" s="1"/>
  <c r="M73" i="2"/>
  <c r="J73" i="2"/>
  <c r="M72" i="2"/>
  <c r="J72" i="2"/>
  <c r="N72" i="2" s="1"/>
  <c r="N71" i="2"/>
  <c r="M71" i="2"/>
  <c r="J71" i="2"/>
  <c r="M70" i="2"/>
  <c r="J70" i="2"/>
  <c r="M69" i="2"/>
  <c r="N69" i="2" s="1"/>
  <c r="J69" i="2"/>
  <c r="M68" i="2"/>
  <c r="N68" i="2" s="1"/>
  <c r="J68" i="2"/>
  <c r="M67" i="2"/>
  <c r="J67" i="2"/>
  <c r="M66" i="2"/>
  <c r="J66" i="2"/>
  <c r="M65" i="2"/>
  <c r="J65" i="2"/>
  <c r="M64" i="2"/>
  <c r="J64" i="2"/>
  <c r="M63" i="2"/>
  <c r="J63" i="2"/>
  <c r="M62" i="2"/>
  <c r="N62" i="2" s="1"/>
  <c r="J62" i="2"/>
  <c r="M61" i="2"/>
  <c r="J61" i="2"/>
  <c r="M60" i="2"/>
  <c r="N60" i="2" s="1"/>
  <c r="J60" i="2"/>
  <c r="M59" i="2"/>
  <c r="J59" i="2"/>
  <c r="N58" i="2"/>
  <c r="M58" i="2"/>
  <c r="J58" i="2"/>
  <c r="M57" i="2"/>
  <c r="J57" i="2"/>
  <c r="M50" i="2"/>
  <c r="J50" i="2"/>
  <c r="M49" i="2"/>
  <c r="N49" i="2" s="1"/>
  <c r="J49" i="2"/>
  <c r="M48" i="2"/>
  <c r="J48" i="2"/>
  <c r="M47" i="2"/>
  <c r="J47" i="2"/>
  <c r="M46" i="2"/>
  <c r="N46" i="2" s="1"/>
  <c r="J46" i="2"/>
  <c r="N45" i="2"/>
  <c r="M45" i="2"/>
  <c r="J45" i="2"/>
  <c r="M44" i="2"/>
  <c r="J44" i="2"/>
  <c r="M43" i="2"/>
  <c r="J43" i="2"/>
  <c r="M42" i="2"/>
  <c r="J42" i="2"/>
  <c r="M41" i="2"/>
  <c r="J41" i="2"/>
  <c r="M40" i="2"/>
  <c r="J40" i="2"/>
  <c r="M39" i="2"/>
  <c r="N39" i="2" s="1"/>
  <c r="J39" i="2"/>
  <c r="M38" i="2"/>
  <c r="J38" i="2"/>
  <c r="M37" i="2"/>
  <c r="N37" i="2" s="1"/>
  <c r="J37" i="2"/>
  <c r="M36" i="2"/>
  <c r="J36" i="2"/>
  <c r="M35" i="2"/>
  <c r="J35" i="2"/>
  <c r="M34" i="2"/>
  <c r="J34" i="2"/>
  <c r="M33" i="2"/>
  <c r="N33" i="2" s="1"/>
  <c r="J33" i="2"/>
  <c r="M32" i="2"/>
  <c r="J32" i="2"/>
  <c r="N31" i="2"/>
  <c r="M31" i="2"/>
  <c r="J31" i="2"/>
  <c r="M30" i="2"/>
  <c r="J30" i="2"/>
  <c r="M29" i="2"/>
  <c r="J29" i="2"/>
  <c r="M28" i="2"/>
  <c r="J28" i="2"/>
  <c r="M27" i="2"/>
  <c r="J27" i="2"/>
  <c r="M26" i="2"/>
  <c r="J26" i="2"/>
  <c r="M25" i="2"/>
  <c r="J25" i="2"/>
  <c r="M24" i="2"/>
  <c r="J24" i="2"/>
  <c r="M23" i="2"/>
  <c r="J23" i="2"/>
  <c r="M22" i="2"/>
  <c r="N22" i="2" s="1"/>
  <c r="J22" i="2"/>
  <c r="M21" i="2"/>
  <c r="J21" i="2"/>
  <c r="M20" i="2"/>
  <c r="J20" i="2"/>
  <c r="M19" i="2"/>
  <c r="J19" i="2"/>
  <c r="M18" i="2"/>
  <c r="J18" i="2"/>
  <c r="M17" i="2"/>
  <c r="J17" i="2"/>
  <c r="M16" i="2"/>
  <c r="J16" i="2"/>
  <c r="M15" i="2"/>
  <c r="J15" i="2"/>
  <c r="M14" i="2"/>
  <c r="N14" i="2" s="1"/>
  <c r="J14" i="2"/>
  <c r="M13" i="2"/>
  <c r="J13" i="2"/>
  <c r="M12" i="2"/>
  <c r="J12" i="2"/>
  <c r="M11" i="2"/>
  <c r="J11" i="2"/>
  <c r="M10" i="2"/>
  <c r="J10" i="2"/>
  <c r="M9" i="2"/>
  <c r="J9" i="2"/>
  <c r="M8" i="2"/>
  <c r="J8" i="2"/>
  <c r="M7" i="2"/>
  <c r="J7" i="2"/>
  <c r="S502" i="1"/>
  <c r="S508" i="1"/>
  <c r="S487" i="1"/>
  <c r="S490" i="1"/>
  <c r="S525" i="1"/>
  <c r="S522" i="1"/>
  <c r="S533" i="1"/>
  <c r="S532" i="1"/>
  <c r="S519" i="1"/>
  <c r="S529" i="1"/>
  <c r="S495" i="1"/>
  <c r="S491" i="1"/>
  <c r="S517" i="1"/>
  <c r="S514" i="1"/>
  <c r="S512" i="1"/>
  <c r="S518" i="1"/>
  <c r="S516" i="1"/>
  <c r="S497" i="1"/>
  <c r="S494" i="1"/>
  <c r="S509" i="1"/>
  <c r="S499" i="1"/>
  <c r="S507" i="1"/>
  <c r="S501" i="1"/>
  <c r="S520" i="1"/>
  <c r="S504" i="1"/>
  <c r="S500" i="1"/>
  <c r="S510" i="1"/>
  <c r="S496" i="1"/>
  <c r="S534" i="1"/>
  <c r="S492" i="1"/>
  <c r="S489" i="1"/>
  <c r="S527" i="1"/>
  <c r="S531" i="1"/>
  <c r="S505" i="1"/>
  <c r="S524" i="1"/>
  <c r="S530" i="1"/>
  <c r="S498" i="1"/>
  <c r="S506" i="1"/>
  <c r="S521" i="1"/>
  <c r="S493" i="1"/>
  <c r="S511" i="1"/>
  <c r="S528" i="1"/>
  <c r="S523" i="1"/>
  <c r="S515" i="1"/>
  <c r="S488" i="1"/>
  <c r="S503" i="1"/>
  <c r="S526" i="1"/>
  <c r="S513" i="1"/>
  <c r="S449" i="1"/>
  <c r="S462" i="1"/>
  <c r="S457" i="1"/>
  <c r="S433" i="1"/>
  <c r="S455" i="1"/>
  <c r="S478" i="1"/>
  <c r="S448" i="1"/>
  <c r="S480" i="1"/>
  <c r="S459" i="1"/>
  <c r="S475" i="1"/>
  <c r="S447" i="1"/>
  <c r="S465" i="1"/>
  <c r="S477" i="1"/>
  <c r="S452" i="1"/>
  <c r="S444" i="1"/>
  <c r="S436" i="1"/>
  <c r="S435" i="1"/>
  <c r="S439" i="1"/>
  <c r="S450" i="1"/>
  <c r="S446" i="1"/>
  <c r="S460" i="1"/>
  <c r="S451" i="1"/>
  <c r="S471" i="1"/>
  <c r="S466" i="1"/>
  <c r="S445" i="1"/>
  <c r="S441" i="1"/>
  <c r="S469" i="1"/>
  <c r="S476" i="1"/>
  <c r="S443" i="1"/>
  <c r="S438" i="1"/>
  <c r="S454" i="1"/>
  <c r="S474" i="1"/>
  <c r="S472" i="1"/>
  <c r="S434" i="1"/>
  <c r="S470" i="1"/>
  <c r="S467" i="1"/>
  <c r="S461" i="1"/>
  <c r="S463" i="1"/>
  <c r="S468" i="1"/>
  <c r="S473" i="1"/>
  <c r="S440" i="1"/>
  <c r="S479" i="1"/>
  <c r="S456" i="1"/>
  <c r="S437" i="1"/>
  <c r="S453" i="1"/>
  <c r="S458" i="1"/>
  <c r="S442" i="1"/>
  <c r="S464" i="1"/>
  <c r="S408" i="1"/>
  <c r="S396" i="1"/>
  <c r="S383" i="1"/>
  <c r="S385" i="1"/>
  <c r="S402" i="1"/>
  <c r="S397" i="1"/>
  <c r="S399" i="1"/>
  <c r="S388" i="1"/>
  <c r="S416" i="1"/>
  <c r="S395" i="1"/>
  <c r="S418" i="1"/>
  <c r="S400" i="1"/>
  <c r="S427" i="1"/>
  <c r="S386" i="1"/>
  <c r="S407" i="1"/>
  <c r="S404" i="1"/>
  <c r="S392" i="1"/>
  <c r="S412" i="1"/>
  <c r="S394" i="1"/>
  <c r="S409" i="1"/>
  <c r="S398" i="1"/>
  <c r="S415" i="1"/>
  <c r="S414" i="1"/>
  <c r="S422" i="1"/>
  <c r="S419" i="1"/>
  <c r="S426" i="1"/>
  <c r="S423" i="1"/>
  <c r="S393" i="1"/>
  <c r="S406" i="1"/>
  <c r="S391" i="1"/>
  <c r="S421" i="1"/>
  <c r="S382" i="1"/>
  <c r="S413" i="1"/>
  <c r="S401" i="1"/>
  <c r="S387" i="1"/>
  <c r="S389" i="1"/>
  <c r="S403" i="1"/>
  <c r="S384" i="1"/>
  <c r="S390" i="1"/>
  <c r="S405" i="1"/>
  <c r="S410" i="1"/>
  <c r="S424" i="1"/>
  <c r="S411" i="1"/>
  <c r="S425" i="1"/>
  <c r="S381" i="1"/>
  <c r="S380" i="1"/>
  <c r="S420" i="1"/>
  <c r="S417" i="1"/>
  <c r="S344" i="1"/>
  <c r="S350" i="1"/>
  <c r="S337" i="1"/>
  <c r="S332" i="1"/>
  <c r="S359" i="1"/>
  <c r="S340" i="1"/>
  <c r="S338" i="1"/>
  <c r="S349" i="1"/>
  <c r="S372" i="1"/>
  <c r="S327" i="1"/>
  <c r="S363" i="1"/>
  <c r="S346" i="1"/>
  <c r="S328" i="1"/>
  <c r="S329" i="1"/>
  <c r="S335" i="1"/>
  <c r="S336" i="1"/>
  <c r="S367" i="1"/>
  <c r="S330" i="1"/>
  <c r="S351" i="1"/>
  <c r="S353" i="1"/>
  <c r="S347" i="1"/>
  <c r="S331" i="1"/>
  <c r="S343" i="1"/>
  <c r="S365" i="1"/>
  <c r="S370" i="1"/>
  <c r="S334" i="1"/>
  <c r="S362" i="1"/>
  <c r="S368" i="1"/>
  <c r="S373" i="1"/>
  <c r="S326" i="1"/>
  <c r="S357" i="1"/>
  <c r="S342" i="1"/>
  <c r="S356" i="1"/>
  <c r="S366" i="1"/>
  <c r="S345" i="1"/>
  <c r="S358" i="1"/>
  <c r="S361" i="1"/>
  <c r="S355" i="1"/>
  <c r="S364" i="1"/>
  <c r="S333" i="1"/>
  <c r="S354" i="1"/>
  <c r="S348" i="1"/>
  <c r="S352" i="1"/>
  <c r="S369" i="1"/>
  <c r="S371" i="1"/>
  <c r="S339" i="1"/>
  <c r="S360" i="1"/>
  <c r="S341" i="1"/>
  <c r="S301" i="1"/>
  <c r="S291" i="1"/>
  <c r="S285" i="1"/>
  <c r="S315" i="1"/>
  <c r="S304" i="1"/>
  <c r="S295" i="1"/>
  <c r="S302" i="1"/>
  <c r="S283" i="1"/>
  <c r="S306" i="1"/>
  <c r="S287" i="1"/>
  <c r="S297" i="1"/>
  <c r="S277" i="1"/>
  <c r="S293" i="1"/>
  <c r="S274" i="1"/>
  <c r="S311" i="1"/>
  <c r="S316" i="1"/>
  <c r="S294" i="1"/>
  <c r="S288" i="1"/>
  <c r="S271" i="1"/>
  <c r="S308" i="1"/>
  <c r="S312" i="1"/>
  <c r="S273" i="1"/>
  <c r="S279" i="1"/>
  <c r="S275" i="1"/>
  <c r="S310" i="1"/>
  <c r="S317" i="1"/>
  <c r="S296" i="1"/>
  <c r="S318" i="1"/>
  <c r="S292" i="1"/>
  <c r="S276" i="1"/>
  <c r="S289" i="1"/>
  <c r="S299" i="1"/>
  <c r="S290" i="1"/>
  <c r="S303" i="1"/>
  <c r="S309" i="1"/>
  <c r="S305" i="1"/>
  <c r="S313" i="1"/>
  <c r="S298" i="1"/>
  <c r="S284" i="1"/>
  <c r="S280" i="1"/>
  <c r="S307" i="1"/>
  <c r="S314" i="1"/>
  <c r="S282" i="1"/>
  <c r="S286" i="1"/>
  <c r="S278" i="1"/>
  <c r="S272" i="1"/>
  <c r="S281" i="1"/>
  <c r="S300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18" i="1"/>
  <c r="S198" i="1"/>
  <c r="S192" i="1"/>
  <c r="S175" i="1"/>
  <c r="S179" i="1"/>
  <c r="S173" i="1"/>
  <c r="S183" i="1"/>
  <c r="S188" i="1"/>
  <c r="S194" i="1"/>
  <c r="S177" i="1"/>
  <c r="S197" i="1"/>
  <c r="S167" i="1"/>
  <c r="S181" i="1"/>
  <c r="S170" i="1"/>
  <c r="S195" i="1"/>
  <c r="S208" i="1"/>
  <c r="S191" i="1"/>
  <c r="S189" i="1"/>
  <c r="S201" i="1"/>
  <c r="S209" i="1"/>
  <c r="S185" i="1"/>
  <c r="S200" i="1"/>
  <c r="S210" i="1"/>
  <c r="S180" i="1"/>
  <c r="S199" i="1"/>
  <c r="S211" i="1"/>
  <c r="S186" i="1"/>
  <c r="S206" i="1"/>
  <c r="S184" i="1"/>
  <c r="S202" i="1"/>
  <c r="S165" i="1"/>
  <c r="S172" i="1"/>
  <c r="S171" i="1"/>
  <c r="S193" i="1"/>
  <c r="S169" i="1"/>
  <c r="S187" i="1"/>
  <c r="S203" i="1"/>
  <c r="S190" i="1"/>
  <c r="S166" i="1"/>
  <c r="S178" i="1"/>
  <c r="S207" i="1"/>
  <c r="S168" i="1"/>
  <c r="S212" i="1"/>
  <c r="S182" i="1"/>
  <c r="S174" i="1"/>
  <c r="S196" i="1"/>
  <c r="S204" i="1"/>
  <c r="S205" i="1"/>
  <c r="Q183" i="1"/>
  <c r="Q195" i="1"/>
  <c r="N208" i="1"/>
  <c r="Q210" i="1"/>
  <c r="Q180" i="1"/>
  <c r="N186" i="1"/>
  <c r="Q206" i="1"/>
  <c r="N172" i="1"/>
  <c r="Q166" i="1"/>
  <c r="Q178" i="1"/>
  <c r="Q182" i="1"/>
  <c r="N204" i="1"/>
  <c r="N205" i="1"/>
  <c r="S176" i="1"/>
  <c r="N174" i="1"/>
  <c r="N212" i="1"/>
  <c r="Q168" i="1"/>
  <c r="Q207" i="1"/>
  <c r="N187" i="1"/>
  <c r="Q169" i="1"/>
  <c r="Q193" i="1"/>
  <c r="Q171" i="1"/>
  <c r="N165" i="1"/>
  <c r="Q199" i="1"/>
  <c r="Q185" i="1"/>
  <c r="Q209" i="1"/>
  <c r="Q201" i="1"/>
  <c r="Q191" i="1"/>
  <c r="Q167" i="1"/>
  <c r="N197" i="1"/>
  <c r="Q177" i="1"/>
  <c r="Q194" i="1"/>
  <c r="Q188" i="1"/>
  <c r="N175" i="1"/>
  <c r="Q192" i="1"/>
  <c r="Q198" i="1"/>
  <c r="Q176" i="1"/>
  <c r="Q526" i="1"/>
  <c r="R526" i="1" s="1"/>
  <c r="N526" i="1"/>
  <c r="Q503" i="1"/>
  <c r="N503" i="1"/>
  <c r="Q488" i="1"/>
  <c r="N488" i="1"/>
  <c r="Q515" i="1"/>
  <c r="N515" i="1"/>
  <c r="Q523" i="1"/>
  <c r="N523" i="1"/>
  <c r="Q528" i="1"/>
  <c r="R528" i="1" s="1"/>
  <c r="N528" i="1"/>
  <c r="Q511" i="1"/>
  <c r="N511" i="1"/>
  <c r="Q493" i="1"/>
  <c r="N493" i="1"/>
  <c r="Q521" i="1"/>
  <c r="N521" i="1"/>
  <c r="Q506" i="1"/>
  <c r="R506" i="1" s="1"/>
  <c r="N506" i="1"/>
  <c r="Q498" i="1"/>
  <c r="N498" i="1"/>
  <c r="Q530" i="1"/>
  <c r="R530" i="1" s="1"/>
  <c r="N530" i="1"/>
  <c r="Q524" i="1"/>
  <c r="R524" i="1" s="1"/>
  <c r="N524" i="1"/>
  <c r="Q505" i="1"/>
  <c r="N505" i="1"/>
  <c r="Q531" i="1"/>
  <c r="R531" i="1" s="1"/>
  <c r="N531" i="1"/>
  <c r="Q527" i="1"/>
  <c r="N527" i="1"/>
  <c r="Q489" i="1"/>
  <c r="N489" i="1"/>
  <c r="Q492" i="1"/>
  <c r="N492" i="1"/>
  <c r="Q534" i="1"/>
  <c r="R534" i="1" s="1"/>
  <c r="N534" i="1"/>
  <c r="Q496" i="1"/>
  <c r="R496" i="1" s="1"/>
  <c r="N496" i="1"/>
  <c r="Q510" i="1"/>
  <c r="R510" i="1" s="1"/>
  <c r="N510" i="1"/>
  <c r="R500" i="1"/>
  <c r="Q500" i="1"/>
  <c r="N500" i="1"/>
  <c r="Q504" i="1"/>
  <c r="N504" i="1"/>
  <c r="Q520" i="1"/>
  <c r="N520" i="1"/>
  <c r="Q501" i="1"/>
  <c r="N501" i="1"/>
  <c r="Q507" i="1"/>
  <c r="N507" i="1"/>
  <c r="Q499" i="1"/>
  <c r="N499" i="1"/>
  <c r="Q509" i="1"/>
  <c r="R509" i="1" s="1"/>
  <c r="N509" i="1"/>
  <c r="Q494" i="1"/>
  <c r="N494" i="1"/>
  <c r="Q497" i="1"/>
  <c r="N497" i="1"/>
  <c r="Q516" i="1"/>
  <c r="N516" i="1"/>
  <c r="Q518" i="1"/>
  <c r="N518" i="1"/>
  <c r="Q512" i="1"/>
  <c r="N512" i="1"/>
  <c r="Q514" i="1"/>
  <c r="N514" i="1"/>
  <c r="Q517" i="1"/>
  <c r="N517" i="1"/>
  <c r="Q491" i="1"/>
  <c r="R491" i="1" s="1"/>
  <c r="N491" i="1"/>
  <c r="Q495" i="1"/>
  <c r="N495" i="1"/>
  <c r="Q529" i="1"/>
  <c r="R529" i="1" s="1"/>
  <c r="N529" i="1"/>
  <c r="Q519" i="1"/>
  <c r="N519" i="1"/>
  <c r="Q532" i="1"/>
  <c r="N532" i="1"/>
  <c r="Q533" i="1"/>
  <c r="N533" i="1"/>
  <c r="Q522" i="1"/>
  <c r="R522" i="1" s="1"/>
  <c r="N522" i="1"/>
  <c r="Q525" i="1"/>
  <c r="N525" i="1"/>
  <c r="Q490" i="1"/>
  <c r="N490" i="1"/>
  <c r="Q487" i="1"/>
  <c r="R487" i="1" s="1"/>
  <c r="N487" i="1"/>
  <c r="Q508" i="1"/>
  <c r="N508" i="1"/>
  <c r="Q502" i="1"/>
  <c r="R502" i="1" s="1"/>
  <c r="N502" i="1"/>
  <c r="Q513" i="1"/>
  <c r="N513" i="1"/>
  <c r="Q442" i="1"/>
  <c r="R442" i="1" s="1"/>
  <c r="N442" i="1"/>
  <c r="Q458" i="1"/>
  <c r="R458" i="1" s="1"/>
  <c r="N458" i="1"/>
  <c r="Q453" i="1"/>
  <c r="N453" i="1"/>
  <c r="Q437" i="1"/>
  <c r="R437" i="1" s="1"/>
  <c r="N437" i="1"/>
  <c r="Q456" i="1"/>
  <c r="N456" i="1"/>
  <c r="Q479" i="1"/>
  <c r="N479" i="1"/>
  <c r="Q440" i="1"/>
  <c r="N440" i="1"/>
  <c r="Q473" i="1"/>
  <c r="R473" i="1" s="1"/>
  <c r="N473" i="1"/>
  <c r="Q468" i="1"/>
  <c r="R468" i="1" s="1"/>
  <c r="N468" i="1"/>
  <c r="Q463" i="1"/>
  <c r="N463" i="1"/>
  <c r="Q461" i="1"/>
  <c r="R461" i="1" s="1"/>
  <c r="N461" i="1"/>
  <c r="R467" i="1"/>
  <c r="Q467" i="1"/>
  <c r="N467" i="1"/>
  <c r="Q470" i="1"/>
  <c r="N470" i="1"/>
  <c r="R470" i="1" s="1"/>
  <c r="Q434" i="1"/>
  <c r="N434" i="1"/>
  <c r="Q472" i="1"/>
  <c r="N472" i="1"/>
  <c r="Q474" i="1"/>
  <c r="N474" i="1"/>
  <c r="Q454" i="1"/>
  <c r="N454" i="1"/>
  <c r="Q438" i="1"/>
  <c r="N438" i="1"/>
  <c r="Q443" i="1"/>
  <c r="N443" i="1"/>
  <c r="Q476" i="1"/>
  <c r="N476" i="1"/>
  <c r="Q469" i="1"/>
  <c r="N469" i="1"/>
  <c r="R469" i="1" s="1"/>
  <c r="Q441" i="1"/>
  <c r="R441" i="1" s="1"/>
  <c r="N441" i="1"/>
  <c r="Q445" i="1"/>
  <c r="R445" i="1" s="1"/>
  <c r="N445" i="1"/>
  <c r="Q466" i="1"/>
  <c r="R466" i="1" s="1"/>
  <c r="N466" i="1"/>
  <c r="Q471" i="1"/>
  <c r="R471" i="1" s="1"/>
  <c r="N471" i="1"/>
  <c r="Q451" i="1"/>
  <c r="N451" i="1"/>
  <c r="Q460" i="1"/>
  <c r="R460" i="1" s="1"/>
  <c r="N460" i="1"/>
  <c r="Q446" i="1"/>
  <c r="N446" i="1"/>
  <c r="Q450" i="1"/>
  <c r="N450" i="1"/>
  <c r="Q439" i="1"/>
  <c r="R439" i="1" s="1"/>
  <c r="N439" i="1"/>
  <c r="Q435" i="1"/>
  <c r="N435" i="1"/>
  <c r="Q436" i="1"/>
  <c r="N436" i="1"/>
  <c r="Q444" i="1"/>
  <c r="N444" i="1"/>
  <c r="Q452" i="1"/>
  <c r="N452" i="1"/>
  <c r="Q477" i="1"/>
  <c r="N477" i="1"/>
  <c r="Q465" i="1"/>
  <c r="R465" i="1" s="1"/>
  <c r="N465" i="1"/>
  <c r="Q447" i="1"/>
  <c r="N447" i="1"/>
  <c r="Q475" i="1"/>
  <c r="R475" i="1" s="1"/>
  <c r="N475" i="1"/>
  <c r="Q459" i="1"/>
  <c r="R459" i="1" s="1"/>
  <c r="N459" i="1"/>
  <c r="Q480" i="1"/>
  <c r="R480" i="1" s="1"/>
  <c r="N480" i="1"/>
  <c r="Q448" i="1"/>
  <c r="N448" i="1"/>
  <c r="Q478" i="1"/>
  <c r="R478" i="1" s="1"/>
  <c r="N478" i="1"/>
  <c r="Q455" i="1"/>
  <c r="R455" i="1" s="1"/>
  <c r="N455" i="1"/>
  <c r="Q433" i="1"/>
  <c r="N433" i="1"/>
  <c r="R433" i="1" s="1"/>
  <c r="Q457" i="1"/>
  <c r="N457" i="1"/>
  <c r="R457" i="1" s="1"/>
  <c r="Q462" i="1"/>
  <c r="N462" i="1"/>
  <c r="Q449" i="1"/>
  <c r="N449" i="1"/>
  <c r="Q464" i="1"/>
  <c r="N464" i="1"/>
  <c r="Q420" i="1"/>
  <c r="N420" i="1"/>
  <c r="Q380" i="1"/>
  <c r="N380" i="1"/>
  <c r="Q381" i="1"/>
  <c r="N381" i="1"/>
  <c r="Q425" i="1"/>
  <c r="N425" i="1"/>
  <c r="Q411" i="1"/>
  <c r="N411" i="1"/>
  <c r="Q424" i="1"/>
  <c r="N424" i="1"/>
  <c r="Q410" i="1"/>
  <c r="N410" i="1"/>
  <c r="Q405" i="1"/>
  <c r="N405" i="1"/>
  <c r="Q390" i="1"/>
  <c r="N390" i="1"/>
  <c r="Q384" i="1"/>
  <c r="N384" i="1"/>
  <c r="Q403" i="1"/>
  <c r="N403" i="1"/>
  <c r="Q389" i="1"/>
  <c r="N389" i="1"/>
  <c r="R389" i="1" s="1"/>
  <c r="Q387" i="1"/>
  <c r="N387" i="1"/>
  <c r="Q401" i="1"/>
  <c r="N401" i="1"/>
  <c r="Q413" i="1"/>
  <c r="N413" i="1"/>
  <c r="Q382" i="1"/>
  <c r="N382" i="1"/>
  <c r="Q421" i="1"/>
  <c r="N421" i="1"/>
  <c r="Q391" i="1"/>
  <c r="N391" i="1"/>
  <c r="Q406" i="1"/>
  <c r="N406" i="1"/>
  <c r="Q393" i="1"/>
  <c r="R393" i="1" s="1"/>
  <c r="N393" i="1"/>
  <c r="Q423" i="1"/>
  <c r="N423" i="1"/>
  <c r="Q426" i="1"/>
  <c r="R426" i="1" s="1"/>
  <c r="N426" i="1"/>
  <c r="Q419" i="1"/>
  <c r="N419" i="1"/>
  <c r="Q422" i="1"/>
  <c r="N422" i="1"/>
  <c r="Q414" i="1"/>
  <c r="N414" i="1"/>
  <c r="Q415" i="1"/>
  <c r="R415" i="1" s="1"/>
  <c r="N415" i="1"/>
  <c r="Q398" i="1"/>
  <c r="R398" i="1" s="1"/>
  <c r="N398" i="1"/>
  <c r="R409" i="1"/>
  <c r="Q409" i="1"/>
  <c r="N409" i="1"/>
  <c r="Q394" i="1"/>
  <c r="N394" i="1"/>
  <c r="Q412" i="1"/>
  <c r="N412" i="1"/>
  <c r="Q392" i="1"/>
  <c r="N392" i="1"/>
  <c r="Q404" i="1"/>
  <c r="N404" i="1"/>
  <c r="Q407" i="1"/>
  <c r="N407" i="1"/>
  <c r="Q386" i="1"/>
  <c r="N386" i="1"/>
  <c r="Q427" i="1"/>
  <c r="R427" i="1" s="1"/>
  <c r="N427" i="1"/>
  <c r="Q400" i="1"/>
  <c r="N400" i="1"/>
  <c r="R400" i="1" s="1"/>
  <c r="Q418" i="1"/>
  <c r="N418" i="1"/>
  <c r="Q395" i="1"/>
  <c r="N395" i="1"/>
  <c r="Q416" i="1"/>
  <c r="N416" i="1"/>
  <c r="Q388" i="1"/>
  <c r="N388" i="1"/>
  <c r="Q399" i="1"/>
  <c r="N399" i="1"/>
  <c r="Q397" i="1"/>
  <c r="R397" i="1" s="1"/>
  <c r="N397" i="1"/>
  <c r="Q402" i="1"/>
  <c r="N402" i="1"/>
  <c r="R402" i="1" s="1"/>
  <c r="Q385" i="1"/>
  <c r="R385" i="1" s="1"/>
  <c r="N385" i="1"/>
  <c r="Q383" i="1"/>
  <c r="N383" i="1"/>
  <c r="Q396" i="1"/>
  <c r="N396" i="1"/>
  <c r="Q408" i="1"/>
  <c r="N408" i="1"/>
  <c r="Q417" i="1"/>
  <c r="N417" i="1"/>
  <c r="Q360" i="1"/>
  <c r="N360" i="1"/>
  <c r="Q339" i="1"/>
  <c r="R339" i="1" s="1"/>
  <c r="N339" i="1"/>
  <c r="Q371" i="1"/>
  <c r="N371" i="1"/>
  <c r="Q369" i="1"/>
  <c r="R369" i="1" s="1"/>
  <c r="N369" i="1"/>
  <c r="Q352" i="1"/>
  <c r="N352" i="1"/>
  <c r="Q348" i="1"/>
  <c r="R348" i="1" s="1"/>
  <c r="N348" i="1"/>
  <c r="Q354" i="1"/>
  <c r="N354" i="1"/>
  <c r="Q333" i="1"/>
  <c r="N333" i="1"/>
  <c r="Q364" i="1"/>
  <c r="N364" i="1"/>
  <c r="Q355" i="1"/>
  <c r="N355" i="1"/>
  <c r="Q361" i="1"/>
  <c r="N361" i="1"/>
  <c r="Q358" i="1"/>
  <c r="R358" i="1" s="1"/>
  <c r="N358" i="1"/>
  <c r="Q345" i="1"/>
  <c r="N345" i="1"/>
  <c r="R366" i="1"/>
  <c r="Q366" i="1"/>
  <c r="N366" i="1"/>
  <c r="Q356" i="1"/>
  <c r="N356" i="1"/>
  <c r="Q342" i="1"/>
  <c r="R342" i="1" s="1"/>
  <c r="N342" i="1"/>
  <c r="Q357" i="1"/>
  <c r="N357" i="1"/>
  <c r="Q326" i="1"/>
  <c r="R326" i="1" s="1"/>
  <c r="N326" i="1"/>
  <c r="Q373" i="1"/>
  <c r="N373" i="1"/>
  <c r="Q368" i="1"/>
  <c r="N368" i="1"/>
  <c r="R368" i="1" s="1"/>
  <c r="Q362" i="1"/>
  <c r="N362" i="1"/>
  <c r="Q334" i="1"/>
  <c r="N334" i="1"/>
  <c r="Q370" i="1"/>
  <c r="R370" i="1" s="1"/>
  <c r="N370" i="1"/>
  <c r="Q365" i="1"/>
  <c r="N365" i="1"/>
  <c r="Q343" i="1"/>
  <c r="R343" i="1" s="1"/>
  <c r="N343" i="1"/>
  <c r="Q331" i="1"/>
  <c r="N331" i="1"/>
  <c r="Q347" i="1"/>
  <c r="R347" i="1" s="1"/>
  <c r="N347" i="1"/>
  <c r="Q353" i="1"/>
  <c r="N353" i="1"/>
  <c r="Q351" i="1"/>
  <c r="N351" i="1"/>
  <c r="Q330" i="1"/>
  <c r="R330" i="1" s="1"/>
  <c r="N330" i="1"/>
  <c r="Q367" i="1"/>
  <c r="N367" i="1"/>
  <c r="Q336" i="1"/>
  <c r="R336" i="1" s="1"/>
  <c r="N336" i="1"/>
  <c r="Q335" i="1"/>
  <c r="N335" i="1"/>
  <c r="Q329" i="1"/>
  <c r="R329" i="1" s="1"/>
  <c r="N329" i="1"/>
  <c r="Q328" i="1"/>
  <c r="N328" i="1"/>
  <c r="Q346" i="1"/>
  <c r="N346" i="1"/>
  <c r="Q363" i="1"/>
  <c r="N363" i="1"/>
  <c r="Q327" i="1"/>
  <c r="R327" i="1" s="1"/>
  <c r="N327" i="1"/>
  <c r="Q372" i="1"/>
  <c r="R372" i="1" s="1"/>
  <c r="N372" i="1"/>
  <c r="Q349" i="1"/>
  <c r="N349" i="1"/>
  <c r="Q338" i="1"/>
  <c r="R338" i="1" s="1"/>
  <c r="N338" i="1"/>
  <c r="Q340" i="1"/>
  <c r="N340" i="1"/>
  <c r="Q359" i="1"/>
  <c r="R359" i="1" s="1"/>
  <c r="N359" i="1"/>
  <c r="Q332" i="1"/>
  <c r="R332" i="1" s="1"/>
  <c r="N332" i="1"/>
  <c r="Q337" i="1"/>
  <c r="N337" i="1"/>
  <c r="R350" i="1"/>
  <c r="Q350" i="1"/>
  <c r="N350" i="1"/>
  <c r="Q344" i="1"/>
  <c r="N344" i="1"/>
  <c r="Q341" i="1"/>
  <c r="R341" i="1" s="1"/>
  <c r="N341" i="1"/>
  <c r="Q281" i="1"/>
  <c r="N281" i="1"/>
  <c r="Q272" i="1"/>
  <c r="R272" i="1" s="1"/>
  <c r="N272" i="1"/>
  <c r="Q278" i="1"/>
  <c r="N278" i="1"/>
  <c r="Q286" i="1"/>
  <c r="N286" i="1"/>
  <c r="Q282" i="1"/>
  <c r="N282" i="1"/>
  <c r="R282" i="1" s="1"/>
  <c r="Q314" i="1"/>
  <c r="N314" i="1"/>
  <c r="Q307" i="1"/>
  <c r="N307" i="1"/>
  <c r="R307" i="1" s="1"/>
  <c r="Q280" i="1"/>
  <c r="N280" i="1"/>
  <c r="Q284" i="1"/>
  <c r="N284" i="1"/>
  <c r="Q298" i="1"/>
  <c r="N298" i="1"/>
  <c r="Q313" i="1"/>
  <c r="N313" i="1"/>
  <c r="Q305" i="1"/>
  <c r="N305" i="1"/>
  <c r="Q309" i="1"/>
  <c r="N309" i="1"/>
  <c r="Q303" i="1"/>
  <c r="N303" i="1"/>
  <c r="Q290" i="1"/>
  <c r="N290" i="1"/>
  <c r="R290" i="1" s="1"/>
  <c r="Q299" i="1"/>
  <c r="N299" i="1"/>
  <c r="Q289" i="1"/>
  <c r="N289" i="1"/>
  <c r="Q276" i="1"/>
  <c r="R276" i="1" s="1"/>
  <c r="N276" i="1"/>
  <c r="Q292" i="1"/>
  <c r="N292" i="1"/>
  <c r="Q318" i="1"/>
  <c r="N318" i="1"/>
  <c r="Q296" i="1"/>
  <c r="N296" i="1"/>
  <c r="R317" i="1"/>
  <c r="Q317" i="1"/>
  <c r="N317" i="1"/>
  <c r="Q310" i="1"/>
  <c r="N310" i="1"/>
  <c r="Q275" i="1"/>
  <c r="N275" i="1"/>
  <c r="Q279" i="1"/>
  <c r="N279" i="1"/>
  <c r="Q273" i="1"/>
  <c r="N273" i="1"/>
  <c r="Q312" i="1"/>
  <c r="N312" i="1"/>
  <c r="Q308" i="1"/>
  <c r="N308" i="1"/>
  <c r="Q271" i="1"/>
  <c r="N271" i="1"/>
  <c r="Q288" i="1"/>
  <c r="R288" i="1" s="1"/>
  <c r="N288" i="1"/>
  <c r="Q294" i="1"/>
  <c r="N294" i="1"/>
  <c r="Q316" i="1"/>
  <c r="N316" i="1"/>
  <c r="Q311" i="1"/>
  <c r="R311" i="1" s="1"/>
  <c r="N311" i="1"/>
  <c r="Q274" i="1"/>
  <c r="N274" i="1"/>
  <c r="Q293" i="1"/>
  <c r="N293" i="1"/>
  <c r="Q277" i="1"/>
  <c r="N277" i="1"/>
  <c r="Q297" i="1"/>
  <c r="N297" i="1"/>
  <c r="Q287" i="1"/>
  <c r="R287" i="1" s="1"/>
  <c r="N287" i="1"/>
  <c r="Q306" i="1"/>
  <c r="R306" i="1" s="1"/>
  <c r="N306" i="1"/>
  <c r="Q283" i="1"/>
  <c r="N283" i="1"/>
  <c r="Q302" i="1"/>
  <c r="N302" i="1"/>
  <c r="Q295" i="1"/>
  <c r="R295" i="1" s="1"/>
  <c r="N295" i="1"/>
  <c r="Q304" i="1"/>
  <c r="R304" i="1" s="1"/>
  <c r="N304" i="1"/>
  <c r="Q315" i="1"/>
  <c r="N315" i="1"/>
  <c r="Q285" i="1"/>
  <c r="N285" i="1"/>
  <c r="Q291" i="1"/>
  <c r="N291" i="1"/>
  <c r="Q301" i="1"/>
  <c r="R301" i="1" s="1"/>
  <c r="N301" i="1"/>
  <c r="Q300" i="1"/>
  <c r="N300" i="1"/>
  <c r="Q265" i="1"/>
  <c r="N265" i="1"/>
  <c r="Q264" i="1"/>
  <c r="N264" i="1"/>
  <c r="Q263" i="1"/>
  <c r="N263" i="1"/>
  <c r="Q262" i="1"/>
  <c r="R262" i="1" s="1"/>
  <c r="N262" i="1"/>
  <c r="Q261" i="1"/>
  <c r="R261" i="1" s="1"/>
  <c r="N261" i="1"/>
  <c r="Q260" i="1"/>
  <c r="R260" i="1" s="1"/>
  <c r="N260" i="1"/>
  <c r="Q259" i="1"/>
  <c r="R259" i="1" s="1"/>
  <c r="N259" i="1"/>
  <c r="Q258" i="1"/>
  <c r="R258" i="1" s="1"/>
  <c r="N258" i="1"/>
  <c r="Q257" i="1"/>
  <c r="N257" i="1"/>
  <c r="Q256" i="1"/>
  <c r="N256" i="1"/>
  <c r="Q255" i="1"/>
  <c r="R255" i="1" s="1"/>
  <c r="N255" i="1"/>
  <c r="Q254" i="1"/>
  <c r="R254" i="1" s="1"/>
  <c r="N254" i="1"/>
  <c r="Q253" i="1"/>
  <c r="R253" i="1" s="1"/>
  <c r="N253" i="1"/>
  <c r="Q252" i="1"/>
  <c r="R252" i="1" s="1"/>
  <c r="N252" i="1"/>
  <c r="Q251" i="1"/>
  <c r="N251" i="1"/>
  <c r="Q250" i="1"/>
  <c r="N250" i="1"/>
  <c r="R250" i="1" s="1"/>
  <c r="Q249" i="1"/>
  <c r="N249" i="1"/>
  <c r="Q248" i="1"/>
  <c r="N248" i="1"/>
  <c r="Q247" i="1"/>
  <c r="N247" i="1"/>
  <c r="Q246" i="1"/>
  <c r="R246" i="1" s="1"/>
  <c r="N246" i="1"/>
  <c r="Q245" i="1"/>
  <c r="R245" i="1" s="1"/>
  <c r="N245" i="1"/>
  <c r="Q244" i="1"/>
  <c r="N244" i="1"/>
  <c r="Q243" i="1"/>
  <c r="R243" i="1" s="1"/>
  <c r="N243" i="1"/>
  <c r="Q242" i="1"/>
  <c r="N242" i="1"/>
  <c r="R242" i="1" s="1"/>
  <c r="Q241" i="1"/>
  <c r="N241" i="1"/>
  <c r="Q240" i="1"/>
  <c r="N240" i="1"/>
  <c r="Q239" i="1"/>
  <c r="N239" i="1"/>
  <c r="Q238" i="1"/>
  <c r="R238" i="1" s="1"/>
  <c r="N238" i="1"/>
  <c r="Q237" i="1"/>
  <c r="N237" i="1"/>
  <c r="Q236" i="1"/>
  <c r="R236" i="1" s="1"/>
  <c r="N236" i="1"/>
  <c r="Q235" i="1"/>
  <c r="R235" i="1" s="1"/>
  <c r="N235" i="1"/>
  <c r="R234" i="1"/>
  <c r="Q234" i="1"/>
  <c r="N234" i="1"/>
  <c r="Q233" i="1"/>
  <c r="N233" i="1"/>
  <c r="Q232" i="1"/>
  <c r="N232" i="1"/>
  <c r="Q231" i="1"/>
  <c r="N231" i="1"/>
  <c r="Q230" i="1"/>
  <c r="R230" i="1" s="1"/>
  <c r="N230" i="1"/>
  <c r="Q229" i="1"/>
  <c r="R229" i="1" s="1"/>
  <c r="N229" i="1"/>
  <c r="Q228" i="1"/>
  <c r="R228" i="1" s="1"/>
  <c r="N228" i="1"/>
  <c r="Q227" i="1"/>
  <c r="R227" i="1" s="1"/>
  <c r="N227" i="1"/>
  <c r="Q226" i="1"/>
  <c r="N226" i="1"/>
  <c r="R226" i="1" s="1"/>
  <c r="Q225" i="1"/>
  <c r="N225" i="1"/>
  <c r="Q224" i="1"/>
  <c r="N224" i="1"/>
  <c r="Q223" i="1"/>
  <c r="N223" i="1"/>
  <c r="Q222" i="1"/>
  <c r="R222" i="1" s="1"/>
  <c r="N222" i="1"/>
  <c r="Q221" i="1"/>
  <c r="R221" i="1" s="1"/>
  <c r="N221" i="1"/>
  <c r="Q220" i="1"/>
  <c r="R220" i="1" s="1"/>
  <c r="N220" i="1"/>
  <c r="Q219" i="1"/>
  <c r="R219" i="1" s="1"/>
  <c r="N219" i="1"/>
  <c r="Q218" i="1"/>
  <c r="N218" i="1"/>
  <c r="R218" i="1" s="1"/>
  <c r="Q204" i="1"/>
  <c r="Q196" i="1"/>
  <c r="N196" i="1"/>
  <c r="Q174" i="1"/>
  <c r="N168" i="1"/>
  <c r="N178" i="1"/>
  <c r="Q190" i="1"/>
  <c r="N190" i="1"/>
  <c r="Q203" i="1"/>
  <c r="N203" i="1"/>
  <c r="N193" i="1"/>
  <c r="Q202" i="1"/>
  <c r="N202" i="1"/>
  <c r="Q184" i="1"/>
  <c r="N184" i="1"/>
  <c r="Q186" i="1"/>
  <c r="Q211" i="1"/>
  <c r="N211" i="1"/>
  <c r="N210" i="1"/>
  <c r="Q200" i="1"/>
  <c r="N200" i="1"/>
  <c r="Q189" i="1"/>
  <c r="N189" i="1"/>
  <c r="Q170" i="1"/>
  <c r="N170" i="1"/>
  <c r="Q181" i="1"/>
  <c r="N181" i="1"/>
  <c r="N183" i="1"/>
  <c r="Q173" i="1"/>
  <c r="N173" i="1"/>
  <c r="Q179" i="1"/>
  <c r="N179" i="1"/>
  <c r="S141" i="1"/>
  <c r="S138" i="1"/>
  <c r="S124" i="1"/>
  <c r="S158" i="1"/>
  <c r="S148" i="1"/>
  <c r="S152" i="1"/>
  <c r="S140" i="1"/>
  <c r="S133" i="1"/>
  <c r="S149" i="1"/>
  <c r="S157" i="1"/>
  <c r="S142" i="1"/>
  <c r="S126" i="1"/>
  <c r="S151" i="1"/>
  <c r="S136" i="1"/>
  <c r="S121" i="1"/>
  <c r="S125" i="1"/>
  <c r="S160" i="1"/>
  <c r="S127" i="1"/>
  <c r="S117" i="1"/>
  <c r="S156" i="1"/>
  <c r="S114" i="1"/>
  <c r="S135" i="1"/>
  <c r="S146" i="1"/>
  <c r="S134" i="1"/>
  <c r="S129" i="1"/>
  <c r="S155" i="1"/>
  <c r="S128" i="1"/>
  <c r="S123" i="1"/>
  <c r="S147" i="1"/>
  <c r="S143" i="1"/>
  <c r="S137" i="1"/>
  <c r="S154" i="1"/>
  <c r="S144" i="1"/>
  <c r="S115" i="1"/>
  <c r="S159" i="1"/>
  <c r="S132" i="1"/>
  <c r="S113" i="1"/>
  <c r="S119" i="1"/>
  <c r="S139" i="1"/>
  <c r="S131" i="1"/>
  <c r="S120" i="1"/>
  <c r="S118" i="1"/>
  <c r="S145" i="1"/>
  <c r="S150" i="1"/>
  <c r="S153" i="1"/>
  <c r="S130" i="1"/>
  <c r="S116" i="1"/>
  <c r="S122" i="1"/>
  <c r="S95" i="1"/>
  <c r="S98" i="1"/>
  <c r="S91" i="1"/>
  <c r="S88" i="1"/>
  <c r="S66" i="1"/>
  <c r="S108" i="1"/>
  <c r="S64" i="1"/>
  <c r="S84" i="1"/>
  <c r="S67" i="1"/>
  <c r="S93" i="1"/>
  <c r="S82" i="1"/>
  <c r="S75" i="1"/>
  <c r="S62" i="1"/>
  <c r="S76" i="1"/>
  <c r="S78" i="1"/>
  <c r="S69" i="1"/>
  <c r="S63" i="1"/>
  <c r="S94" i="1"/>
  <c r="S81" i="1"/>
  <c r="S101" i="1"/>
  <c r="S106" i="1"/>
  <c r="S100" i="1"/>
  <c r="S70" i="1"/>
  <c r="S90" i="1"/>
  <c r="S72" i="1"/>
  <c r="S99" i="1"/>
  <c r="S103" i="1"/>
  <c r="S77" i="1"/>
  <c r="S97" i="1"/>
  <c r="S79" i="1"/>
  <c r="S92" i="1"/>
  <c r="S105" i="1"/>
  <c r="S74" i="1"/>
  <c r="S86" i="1"/>
  <c r="S83" i="1"/>
  <c r="S71" i="1"/>
  <c r="S68" i="1"/>
  <c r="S65" i="1"/>
  <c r="S87" i="1"/>
  <c r="S61" i="1"/>
  <c r="S80" i="1"/>
  <c r="S104" i="1"/>
  <c r="S102" i="1"/>
  <c r="S89" i="1"/>
  <c r="S73" i="1"/>
  <c r="S96" i="1"/>
  <c r="S107" i="1"/>
  <c r="S85" i="1"/>
  <c r="S42" i="1"/>
  <c r="S20" i="1"/>
  <c r="S16" i="1"/>
  <c r="S23" i="1"/>
  <c r="S12" i="1"/>
  <c r="S45" i="1"/>
  <c r="S11" i="1"/>
  <c r="S37" i="1"/>
  <c r="S8" i="1"/>
  <c r="S36" i="1"/>
  <c r="S44" i="1"/>
  <c r="S52" i="1"/>
  <c r="S53" i="1"/>
  <c r="S9" i="1"/>
  <c r="S46" i="1"/>
  <c r="S43" i="1"/>
  <c r="S6" i="1"/>
  <c r="S17" i="1"/>
  <c r="S48" i="1"/>
  <c r="S32" i="1"/>
  <c r="S14" i="1"/>
  <c r="S51" i="1"/>
  <c r="S26" i="1"/>
  <c r="S27" i="1"/>
  <c r="S21" i="1"/>
  <c r="S10" i="1"/>
  <c r="S35" i="1"/>
  <c r="S24" i="1"/>
  <c r="S13" i="1"/>
  <c r="S41" i="1"/>
  <c r="S47" i="1"/>
  <c r="S33" i="1"/>
  <c r="S7" i="1"/>
  <c r="S30" i="1"/>
  <c r="S18" i="1"/>
  <c r="S25" i="1"/>
  <c r="S28" i="1"/>
  <c r="S34" i="1"/>
  <c r="S22" i="1"/>
  <c r="S39" i="1"/>
  <c r="S29" i="1"/>
  <c r="S15" i="1"/>
  <c r="S19" i="1"/>
  <c r="S40" i="1"/>
  <c r="S38" i="1"/>
  <c r="S49" i="1"/>
  <c r="S50" i="1"/>
  <c r="S31" i="1"/>
  <c r="Q116" i="1"/>
  <c r="N116" i="1"/>
  <c r="R116" i="1" s="1"/>
  <c r="Q130" i="1"/>
  <c r="N130" i="1"/>
  <c r="R130" i="1" s="1"/>
  <c r="Q153" i="1"/>
  <c r="N153" i="1"/>
  <c r="R150" i="1"/>
  <c r="Q150" i="1"/>
  <c r="N150" i="1"/>
  <c r="Q145" i="1"/>
  <c r="N145" i="1"/>
  <c r="Q118" i="1"/>
  <c r="N118" i="1"/>
  <c r="R120" i="1"/>
  <c r="Q120" i="1"/>
  <c r="N120" i="1"/>
  <c r="Q131" i="1"/>
  <c r="N131" i="1"/>
  <c r="Q139" i="1"/>
  <c r="R139" i="1" s="1"/>
  <c r="N139" i="1"/>
  <c r="R119" i="1"/>
  <c r="Q119" i="1"/>
  <c r="N119" i="1"/>
  <c r="Q113" i="1"/>
  <c r="N113" i="1"/>
  <c r="R113" i="1" s="1"/>
  <c r="Q132" i="1"/>
  <c r="R132" i="1" s="1"/>
  <c r="N132" i="1"/>
  <c r="Q159" i="1"/>
  <c r="N159" i="1"/>
  <c r="Q115" i="1"/>
  <c r="N115" i="1"/>
  <c r="Q144" i="1"/>
  <c r="N144" i="1"/>
  <c r="R144" i="1" s="1"/>
  <c r="Q154" i="1"/>
  <c r="R154" i="1" s="1"/>
  <c r="N154" i="1"/>
  <c r="R137" i="1"/>
  <c r="Q137" i="1"/>
  <c r="N137" i="1"/>
  <c r="Q143" i="1"/>
  <c r="N143" i="1"/>
  <c r="R143" i="1" s="1"/>
  <c r="Q147" i="1"/>
  <c r="N147" i="1"/>
  <c r="R123" i="1"/>
  <c r="Q123" i="1"/>
  <c r="N123" i="1"/>
  <c r="Q128" i="1"/>
  <c r="N128" i="1"/>
  <c r="Q155" i="1"/>
  <c r="N155" i="1"/>
  <c r="R129" i="1"/>
  <c r="Q129" i="1"/>
  <c r="N129" i="1"/>
  <c r="Q134" i="1"/>
  <c r="N134" i="1"/>
  <c r="Q146" i="1"/>
  <c r="R146" i="1" s="1"/>
  <c r="N146" i="1"/>
  <c r="R135" i="1"/>
  <c r="Q135" i="1"/>
  <c r="N135" i="1"/>
  <c r="Q114" i="1"/>
  <c r="N114" i="1"/>
  <c r="R114" i="1" s="1"/>
  <c r="Q156" i="1"/>
  <c r="R156" i="1" s="1"/>
  <c r="N156" i="1"/>
  <c r="Q117" i="1"/>
  <c r="N117" i="1"/>
  <c r="Q127" i="1"/>
  <c r="N127" i="1"/>
  <c r="Q160" i="1"/>
  <c r="N160" i="1"/>
  <c r="R160" i="1" s="1"/>
  <c r="Q125" i="1"/>
  <c r="R125" i="1" s="1"/>
  <c r="N125" i="1"/>
  <c r="R121" i="1"/>
  <c r="Q121" i="1"/>
  <c r="N121" i="1"/>
  <c r="Q136" i="1"/>
  <c r="N136" i="1"/>
  <c r="R136" i="1" s="1"/>
  <c r="Q151" i="1"/>
  <c r="N151" i="1"/>
  <c r="R126" i="1"/>
  <c r="Q126" i="1"/>
  <c r="N126" i="1"/>
  <c r="Q142" i="1"/>
  <c r="N142" i="1"/>
  <c r="Q157" i="1"/>
  <c r="N157" i="1"/>
  <c r="R149" i="1"/>
  <c r="Q149" i="1"/>
  <c r="N149" i="1"/>
  <c r="Q133" i="1"/>
  <c r="R133" i="1" s="1"/>
  <c r="N133" i="1"/>
  <c r="Q140" i="1"/>
  <c r="R140" i="1" s="1"/>
  <c r="N140" i="1"/>
  <c r="R152" i="1"/>
  <c r="Q152" i="1"/>
  <c r="N152" i="1"/>
  <c r="Q148" i="1"/>
  <c r="N148" i="1"/>
  <c r="R148" i="1" s="1"/>
  <c r="Q158" i="1"/>
  <c r="R158" i="1" s="1"/>
  <c r="N158" i="1"/>
  <c r="Q124" i="1"/>
  <c r="N124" i="1"/>
  <c r="Q138" i="1"/>
  <c r="R138" i="1" s="1"/>
  <c r="N138" i="1"/>
  <c r="Q141" i="1"/>
  <c r="N141" i="1"/>
  <c r="R141" i="1" s="1"/>
  <c r="Q122" i="1"/>
  <c r="R122" i="1" s="1"/>
  <c r="N122" i="1"/>
  <c r="Q107" i="1"/>
  <c r="N107" i="1"/>
  <c r="Q96" i="1"/>
  <c r="N96" i="1"/>
  <c r="Q73" i="1"/>
  <c r="N73" i="1"/>
  <c r="Q89" i="1"/>
  <c r="N89" i="1"/>
  <c r="Q102" i="1"/>
  <c r="N102" i="1"/>
  <c r="Q104" i="1"/>
  <c r="N104" i="1"/>
  <c r="R104" i="1" s="1"/>
  <c r="Q80" i="1"/>
  <c r="N80" i="1"/>
  <c r="Q61" i="1"/>
  <c r="N61" i="1"/>
  <c r="Q87" i="1"/>
  <c r="N87" i="1"/>
  <c r="Q65" i="1"/>
  <c r="N65" i="1"/>
  <c r="Q68" i="1"/>
  <c r="N68" i="1"/>
  <c r="Q71" i="1"/>
  <c r="N71" i="1"/>
  <c r="Q83" i="1"/>
  <c r="N83" i="1"/>
  <c r="Q86" i="1"/>
  <c r="N86" i="1"/>
  <c r="Q74" i="1"/>
  <c r="N74" i="1"/>
  <c r="Q105" i="1"/>
  <c r="N105" i="1"/>
  <c r="Q92" i="1"/>
  <c r="R92" i="1" s="1"/>
  <c r="N92" i="1"/>
  <c r="Q79" i="1"/>
  <c r="N79" i="1"/>
  <c r="Q97" i="1"/>
  <c r="N97" i="1"/>
  <c r="Q77" i="1"/>
  <c r="N77" i="1"/>
  <c r="Q103" i="1"/>
  <c r="N103" i="1"/>
  <c r="Q99" i="1"/>
  <c r="R99" i="1" s="1"/>
  <c r="N99" i="1"/>
  <c r="Q72" i="1"/>
  <c r="N72" i="1"/>
  <c r="Q90" i="1"/>
  <c r="N90" i="1"/>
  <c r="Q70" i="1"/>
  <c r="N70" i="1"/>
  <c r="Q100" i="1"/>
  <c r="N100" i="1"/>
  <c r="R100" i="1" s="1"/>
  <c r="Q106" i="1"/>
  <c r="N106" i="1"/>
  <c r="Q101" i="1"/>
  <c r="N101" i="1"/>
  <c r="Q81" i="1"/>
  <c r="N81" i="1"/>
  <c r="Q94" i="1"/>
  <c r="N94" i="1"/>
  <c r="Q63" i="1"/>
  <c r="N63" i="1"/>
  <c r="Q69" i="1"/>
  <c r="N69" i="1"/>
  <c r="R78" i="1"/>
  <c r="Q78" i="1"/>
  <c r="N78" i="1"/>
  <c r="Q76" i="1"/>
  <c r="N76" i="1"/>
  <c r="Q62" i="1"/>
  <c r="N62" i="1"/>
  <c r="Q75" i="1"/>
  <c r="N75" i="1"/>
  <c r="Q82" i="1"/>
  <c r="N82" i="1"/>
  <c r="Q93" i="1"/>
  <c r="R93" i="1" s="1"/>
  <c r="N93" i="1"/>
  <c r="Q67" i="1"/>
  <c r="N67" i="1"/>
  <c r="Q84" i="1"/>
  <c r="N84" i="1"/>
  <c r="Q64" i="1"/>
  <c r="N64" i="1"/>
  <c r="Q108" i="1"/>
  <c r="N108" i="1"/>
  <c r="Q66" i="1"/>
  <c r="N66" i="1"/>
  <c r="Q88" i="1"/>
  <c r="N88" i="1"/>
  <c r="Q91" i="1"/>
  <c r="N91" i="1"/>
  <c r="Q98" i="1"/>
  <c r="N98" i="1"/>
  <c r="Q95" i="1"/>
  <c r="N95" i="1"/>
  <c r="Q85" i="1"/>
  <c r="N85" i="1"/>
  <c r="Q42" i="1"/>
  <c r="Q20" i="1"/>
  <c r="Q16" i="1"/>
  <c r="Q23" i="1"/>
  <c r="Q12" i="1"/>
  <c r="Q45" i="1"/>
  <c r="Q11" i="1"/>
  <c r="Q37" i="1"/>
  <c r="Q8" i="1"/>
  <c r="Q36" i="1"/>
  <c r="Q44" i="1"/>
  <c r="Q52" i="1"/>
  <c r="Q53" i="1"/>
  <c r="Q9" i="1"/>
  <c r="Q46" i="1"/>
  <c r="Q43" i="1"/>
  <c r="Q6" i="1"/>
  <c r="Q17" i="1"/>
  <c r="Q48" i="1"/>
  <c r="Q32" i="1"/>
  <c r="Q14" i="1"/>
  <c r="Q51" i="1"/>
  <c r="Q26" i="1"/>
  <c r="Q27" i="1"/>
  <c r="Q21" i="1"/>
  <c r="Q10" i="1"/>
  <c r="Q35" i="1"/>
  <c r="Q24" i="1"/>
  <c r="Q13" i="1"/>
  <c r="Q41" i="1"/>
  <c r="Q47" i="1"/>
  <c r="Q33" i="1"/>
  <c r="Q7" i="1"/>
  <c r="Q30" i="1"/>
  <c r="Q18" i="1"/>
  <c r="Q25" i="1"/>
  <c r="Q28" i="1"/>
  <c r="Q34" i="1"/>
  <c r="Q22" i="1"/>
  <c r="Q39" i="1"/>
  <c r="Q29" i="1"/>
  <c r="Q15" i="1"/>
  <c r="Q19" i="1"/>
  <c r="Q40" i="1"/>
  <c r="Q38" i="1"/>
  <c r="Q49" i="1"/>
  <c r="Q50" i="1"/>
  <c r="Q31" i="1"/>
  <c r="N42" i="1"/>
  <c r="N20" i="1"/>
  <c r="N16" i="1"/>
  <c r="N23" i="1"/>
  <c r="N12" i="1"/>
  <c r="N45" i="1"/>
  <c r="N11" i="1"/>
  <c r="R11" i="1" s="1"/>
  <c r="N37" i="1"/>
  <c r="N8" i="1"/>
  <c r="R8" i="1" s="1"/>
  <c r="N36" i="1"/>
  <c r="N44" i="1"/>
  <c r="N52" i="1"/>
  <c r="N53" i="1"/>
  <c r="N9" i="1"/>
  <c r="N46" i="1"/>
  <c r="R46" i="1" s="1"/>
  <c r="N43" i="1"/>
  <c r="N6" i="1"/>
  <c r="N17" i="1"/>
  <c r="N48" i="1"/>
  <c r="N32" i="1"/>
  <c r="N14" i="1"/>
  <c r="N51" i="1"/>
  <c r="N26" i="1"/>
  <c r="R26" i="1" s="1"/>
  <c r="N27" i="1"/>
  <c r="N21" i="1"/>
  <c r="R21" i="1" s="1"/>
  <c r="N10" i="1"/>
  <c r="N35" i="1"/>
  <c r="N24" i="1"/>
  <c r="N13" i="1"/>
  <c r="R13" i="1" s="1"/>
  <c r="N41" i="1"/>
  <c r="N47" i="1"/>
  <c r="R47" i="1" s="1"/>
  <c r="N33" i="1"/>
  <c r="N7" i="1"/>
  <c r="N30" i="1"/>
  <c r="N18" i="1"/>
  <c r="N25" i="1"/>
  <c r="N28" i="1"/>
  <c r="R28" i="1" s="1"/>
  <c r="N34" i="1"/>
  <c r="N22" i="1"/>
  <c r="R22" i="1" s="1"/>
  <c r="N39" i="1"/>
  <c r="N29" i="1"/>
  <c r="R29" i="1" s="1"/>
  <c r="N15" i="1"/>
  <c r="N19" i="1"/>
  <c r="N40" i="1"/>
  <c r="N38" i="1"/>
  <c r="R38" i="1" s="1"/>
  <c r="N49" i="1"/>
  <c r="N50" i="1"/>
  <c r="R50" i="1" s="1"/>
  <c r="N3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6" i="1"/>
  <c r="N109" i="6" l="1"/>
  <c r="N126" i="6"/>
  <c r="N130" i="6"/>
  <c r="N138" i="6"/>
  <c r="N142" i="6"/>
  <c r="N175" i="6"/>
  <c r="N179" i="6"/>
  <c r="N191" i="6"/>
  <c r="N195" i="6"/>
  <c r="N212" i="6"/>
  <c r="N224" i="6"/>
  <c r="N232" i="6"/>
  <c r="N261" i="6"/>
  <c r="N277" i="6"/>
  <c r="N290" i="6"/>
  <c r="N363" i="6"/>
  <c r="N381" i="6"/>
  <c r="N401" i="6"/>
  <c r="N405" i="6"/>
  <c r="N17" i="6"/>
  <c r="N41" i="6"/>
  <c r="N312" i="6"/>
  <c r="N337" i="6"/>
  <c r="N365" i="6"/>
  <c r="N375" i="6"/>
  <c r="N395" i="6"/>
  <c r="N391" i="6"/>
  <c r="N380" i="6"/>
  <c r="N39" i="6"/>
  <c r="N388" i="6"/>
  <c r="N32" i="6"/>
  <c r="N49" i="6"/>
  <c r="N57" i="6"/>
  <c r="N65" i="6"/>
  <c r="N182" i="6"/>
  <c r="N186" i="6"/>
  <c r="N190" i="6"/>
  <c r="N194" i="6"/>
  <c r="N207" i="6"/>
  <c r="N231" i="6"/>
  <c r="N372" i="6"/>
  <c r="N387" i="6"/>
  <c r="N398" i="6"/>
  <c r="N402" i="6"/>
  <c r="N406" i="6"/>
  <c r="N89" i="6"/>
  <c r="N101" i="6"/>
  <c r="N403" i="6"/>
  <c r="N392" i="6"/>
  <c r="N106" i="6"/>
  <c r="N114" i="6"/>
  <c r="N127" i="6"/>
  <c r="N159" i="6"/>
  <c r="N168" i="6"/>
  <c r="N176" i="6"/>
  <c r="N237" i="6"/>
  <c r="N270" i="6"/>
  <c r="N278" i="6"/>
  <c r="N282" i="6"/>
  <c r="N336" i="6"/>
  <c r="N396" i="6"/>
  <c r="N404" i="6"/>
  <c r="N140" i="6"/>
  <c r="N173" i="6"/>
  <c r="N210" i="6"/>
  <c r="N259" i="6"/>
  <c r="N87" i="6"/>
  <c r="N189" i="6"/>
  <c r="N247" i="6"/>
  <c r="N263" i="6"/>
  <c r="N271" i="6"/>
  <c r="N279" i="6"/>
  <c r="N283" i="6"/>
  <c r="N300" i="6"/>
  <c r="N304" i="6"/>
  <c r="N352" i="6"/>
  <c r="N374" i="6"/>
  <c r="N385" i="6"/>
  <c r="N14" i="6"/>
  <c r="N51" i="6"/>
  <c r="N116" i="6"/>
  <c r="N166" i="6"/>
  <c r="N320" i="6"/>
  <c r="N386" i="6"/>
  <c r="N393" i="6"/>
  <c r="N400" i="6"/>
  <c r="N394" i="6"/>
  <c r="N48" i="6"/>
  <c r="N245" i="6"/>
  <c r="N249" i="6"/>
  <c r="N379" i="6"/>
  <c r="N383" i="6"/>
  <c r="N318" i="6"/>
  <c r="N188" i="6"/>
  <c r="N137" i="6"/>
  <c r="N170" i="6"/>
  <c r="N197" i="6"/>
  <c r="N214" i="6"/>
  <c r="N218" i="6"/>
  <c r="N226" i="6"/>
  <c r="N275" i="6"/>
  <c r="N347" i="6"/>
  <c r="N351" i="6"/>
  <c r="N11" i="6"/>
  <c r="N158" i="6"/>
  <c r="N198" i="6"/>
  <c r="N211" i="6"/>
  <c r="N227" i="6"/>
  <c r="N344" i="6"/>
  <c r="N69" i="6"/>
  <c r="N135" i="6"/>
  <c r="N151" i="6"/>
  <c r="N172" i="6"/>
  <c r="N183" i="6"/>
  <c r="N239" i="6"/>
  <c r="N264" i="6"/>
  <c r="N268" i="6"/>
  <c r="N324" i="6"/>
  <c r="N273" i="6"/>
  <c r="N184" i="6"/>
  <c r="N321" i="6"/>
  <c r="N67" i="6"/>
  <c r="N75" i="6"/>
  <c r="N100" i="6"/>
  <c r="N107" i="6"/>
  <c r="N111" i="6"/>
  <c r="N115" i="6"/>
  <c r="N119" i="6"/>
  <c r="N165" i="6"/>
  <c r="N181" i="6"/>
  <c r="N205" i="6"/>
  <c r="N217" i="6"/>
  <c r="N221" i="6"/>
  <c r="N225" i="6"/>
  <c r="N314" i="6"/>
  <c r="N322" i="6"/>
  <c r="N338" i="6"/>
  <c r="N346" i="6"/>
  <c r="N354" i="6"/>
  <c r="N8" i="6"/>
  <c r="N16" i="6"/>
  <c r="N19" i="6"/>
  <c r="N23" i="6"/>
  <c r="N27" i="6"/>
  <c r="N31" i="6"/>
  <c r="N35" i="6"/>
  <c r="N55" i="6"/>
  <c r="N59" i="6"/>
  <c r="N63" i="6"/>
  <c r="N70" i="6"/>
  <c r="N91" i="6"/>
  <c r="N95" i="6"/>
  <c r="N99" i="6"/>
  <c r="N103" i="6"/>
  <c r="N146" i="6"/>
  <c r="N150" i="6"/>
  <c r="N154" i="6"/>
  <c r="N295" i="6"/>
  <c r="N306" i="6"/>
  <c r="N317" i="6"/>
  <c r="N333" i="6"/>
  <c r="N340" i="6"/>
  <c r="N36" i="6"/>
  <c r="N56" i="6"/>
  <c r="N60" i="6"/>
  <c r="N88" i="6"/>
  <c r="N92" i="6"/>
  <c r="N96" i="6"/>
  <c r="N143" i="6"/>
  <c r="N230" i="6"/>
  <c r="N253" i="6"/>
  <c r="N272" i="6"/>
  <c r="N292" i="6"/>
  <c r="N296" i="6"/>
  <c r="N307" i="6"/>
  <c r="N311" i="6"/>
  <c r="N356" i="6"/>
  <c r="N360" i="6"/>
  <c r="N68" i="6"/>
  <c r="N104" i="6"/>
  <c r="N108" i="6"/>
  <c r="N112" i="6"/>
  <c r="N129" i="6"/>
  <c r="N167" i="6"/>
  <c r="N174" i="6"/>
  <c r="N178" i="6"/>
  <c r="N192" i="6"/>
  <c r="N196" i="6"/>
  <c r="N199" i="6"/>
  <c r="N215" i="6"/>
  <c r="N223" i="6"/>
  <c r="N234" i="6"/>
  <c r="N269" i="6"/>
  <c r="N280" i="6"/>
  <c r="N349" i="6"/>
  <c r="N25" i="6"/>
  <c r="N33" i="6"/>
  <c r="N53" i="6"/>
  <c r="N61" i="6"/>
  <c r="N76" i="6"/>
  <c r="N80" i="6"/>
  <c r="N93" i="6"/>
  <c r="N105" i="6"/>
  <c r="N152" i="6"/>
  <c r="N208" i="6"/>
  <c r="N250" i="6"/>
  <c r="N254" i="6"/>
  <c r="N258" i="6"/>
  <c r="N281" i="6"/>
  <c r="N293" i="6"/>
  <c r="N297" i="6"/>
  <c r="N308" i="6"/>
  <c r="N319" i="6"/>
  <c r="N331" i="6"/>
  <c r="N335" i="6"/>
  <c r="N350" i="6"/>
  <c r="N361" i="6"/>
  <c r="N7" i="6"/>
  <c r="N34" i="6"/>
  <c r="N62" i="6"/>
  <c r="N66" i="6"/>
  <c r="N77" i="6"/>
  <c r="N86" i="6"/>
  <c r="N90" i="6"/>
  <c r="N98" i="6"/>
  <c r="N134" i="6"/>
  <c r="N149" i="6"/>
  <c r="N157" i="6"/>
  <c r="N228" i="6"/>
  <c r="N255" i="6"/>
  <c r="N267" i="6"/>
  <c r="N298" i="6"/>
  <c r="N316" i="6"/>
  <c r="N362" i="6"/>
  <c r="N18" i="6"/>
  <c r="N30" i="6"/>
  <c r="N40" i="6"/>
  <c r="N52" i="6"/>
  <c r="N118" i="6"/>
  <c r="N133" i="6"/>
  <c r="N136" i="6"/>
  <c r="N153" i="6"/>
  <c r="N177" i="6"/>
  <c r="N193" i="6"/>
  <c r="N222" i="6"/>
  <c r="N229" i="6"/>
  <c r="N236" i="6"/>
  <c r="N262" i="6"/>
  <c r="N276" i="6"/>
  <c r="N291" i="6"/>
  <c r="N301" i="6"/>
  <c r="N325" i="6"/>
  <c r="N341" i="6"/>
  <c r="N348" i="6"/>
  <c r="N355" i="6"/>
  <c r="N359" i="6"/>
  <c r="N382" i="6"/>
  <c r="N399" i="6"/>
  <c r="N15" i="6"/>
  <c r="N37" i="6"/>
  <c r="N74" i="6"/>
  <c r="N102" i="6"/>
  <c r="N147" i="6"/>
  <c r="N171" i="6"/>
  <c r="N187" i="6"/>
  <c r="N219" i="6"/>
  <c r="N233" i="6"/>
  <c r="N248" i="6"/>
  <c r="N252" i="6"/>
  <c r="N266" i="6"/>
  <c r="N302" i="6"/>
  <c r="N305" i="6"/>
  <c r="N315" i="6"/>
  <c r="N342" i="6"/>
  <c r="N345" i="6"/>
  <c r="N389" i="6"/>
  <c r="N12" i="6"/>
  <c r="N38" i="6"/>
  <c r="N50" i="6"/>
  <c r="N64" i="6"/>
  <c r="N71" i="6"/>
  <c r="N78" i="6"/>
  <c r="N97" i="6"/>
  <c r="N113" i="6"/>
  <c r="N131" i="6"/>
  <c r="N141" i="6"/>
  <c r="N144" i="6"/>
  <c r="N148" i="6"/>
  <c r="N209" i="6"/>
  <c r="N216" i="6"/>
  <c r="N256" i="6"/>
  <c r="N260" i="6"/>
  <c r="N274" i="6"/>
  <c r="N284" i="6"/>
  <c r="N299" i="6"/>
  <c r="N309" i="6"/>
  <c r="N323" i="6"/>
  <c r="N353" i="6"/>
  <c r="N373" i="6"/>
  <c r="N390" i="6"/>
  <c r="N407" i="6"/>
  <c r="N169" i="6"/>
  <c r="N185" i="6"/>
  <c r="N206" i="6"/>
  <c r="N213" i="6"/>
  <c r="N220" i="6"/>
  <c r="N238" i="6"/>
  <c r="N246" i="6"/>
  <c r="N257" i="6"/>
  <c r="N303" i="6"/>
  <c r="N310" i="6"/>
  <c r="N313" i="6"/>
  <c r="N332" i="6"/>
  <c r="N339" i="6"/>
  <c r="N343" i="6"/>
  <c r="N357" i="6"/>
  <c r="N364" i="6"/>
  <c r="N377" i="6"/>
  <c r="N397" i="6"/>
  <c r="N9" i="6"/>
  <c r="N13" i="6"/>
  <c r="N42" i="6"/>
  <c r="N54" i="6"/>
  <c r="N58" i="6"/>
  <c r="N72" i="6"/>
  <c r="N79" i="6"/>
  <c r="N94" i="6"/>
  <c r="N110" i="6"/>
  <c r="N117" i="6"/>
  <c r="N120" i="6"/>
  <c r="N128" i="6"/>
  <c r="N132" i="6"/>
  <c r="N145" i="6"/>
  <c r="N155" i="6"/>
  <c r="N235" i="6"/>
  <c r="N358" i="6"/>
  <c r="N378" i="6"/>
  <c r="N73" i="6"/>
  <c r="N139" i="6"/>
  <c r="N156" i="6"/>
  <c r="N180" i="6"/>
  <c r="N251" i="6"/>
  <c r="N265" i="6"/>
  <c r="N294" i="6"/>
  <c r="N26" i="6"/>
  <c r="N10" i="6"/>
  <c r="N20" i="6"/>
  <c r="N24" i="6"/>
  <c r="N21" i="6"/>
  <c r="N28" i="6"/>
  <c r="N22" i="6"/>
  <c r="N29" i="6"/>
  <c r="U423" i="5"/>
  <c r="U420" i="5"/>
  <c r="U440" i="5"/>
  <c r="U450" i="5"/>
  <c r="U438" i="5"/>
  <c r="U439" i="5"/>
  <c r="U416" i="5"/>
  <c r="U445" i="5"/>
  <c r="U385" i="5"/>
  <c r="U376" i="5"/>
  <c r="U397" i="5"/>
  <c r="U381" i="5"/>
  <c r="U395" i="5"/>
  <c r="U387" i="5"/>
  <c r="U370" i="5"/>
  <c r="U374" i="5"/>
  <c r="U378" i="5"/>
  <c r="U372" i="5"/>
  <c r="U320" i="5"/>
  <c r="U327" i="5"/>
  <c r="U355" i="5"/>
  <c r="U331" i="5"/>
  <c r="U318" i="5"/>
  <c r="U351" i="5"/>
  <c r="U342" i="5"/>
  <c r="U346" i="5"/>
  <c r="U326" i="5"/>
  <c r="U350" i="5"/>
  <c r="U343" i="5"/>
  <c r="U333" i="5"/>
  <c r="U323" i="5"/>
  <c r="U337" i="5"/>
  <c r="U354" i="5"/>
  <c r="U294" i="5"/>
  <c r="U273" i="5"/>
  <c r="U275" i="5"/>
  <c r="U274" i="5"/>
  <c r="U284" i="5"/>
  <c r="U309" i="5"/>
  <c r="U303" i="5"/>
  <c r="U296" i="5"/>
  <c r="U304" i="5"/>
  <c r="U282" i="5"/>
  <c r="U289" i="5"/>
  <c r="U293" i="5"/>
  <c r="U280" i="5"/>
  <c r="U291" i="5"/>
  <c r="U260" i="5"/>
  <c r="U229" i="5"/>
  <c r="U261" i="5"/>
  <c r="U259" i="5"/>
  <c r="U236" i="5"/>
  <c r="U253" i="5"/>
  <c r="U197" i="5"/>
  <c r="U221" i="5"/>
  <c r="U184" i="5"/>
  <c r="U199" i="5"/>
  <c r="U208" i="5"/>
  <c r="U209" i="5"/>
  <c r="U188" i="5"/>
  <c r="U222" i="5"/>
  <c r="U220" i="5"/>
  <c r="U158" i="5"/>
  <c r="U148" i="5"/>
  <c r="U174" i="5"/>
  <c r="U164" i="5"/>
  <c r="U159" i="5"/>
  <c r="U156" i="5"/>
  <c r="U147" i="5"/>
  <c r="U144" i="5"/>
  <c r="U151" i="5"/>
  <c r="U168" i="5"/>
  <c r="U142" i="5"/>
  <c r="U163" i="5"/>
  <c r="U160" i="5"/>
  <c r="U146" i="5"/>
  <c r="U172" i="5"/>
  <c r="U129" i="5"/>
  <c r="U116" i="5"/>
  <c r="U120" i="5"/>
  <c r="U122" i="5"/>
  <c r="U95" i="5"/>
  <c r="U131" i="5"/>
  <c r="U105" i="5"/>
  <c r="U108" i="5"/>
  <c r="U119" i="5"/>
  <c r="U134" i="5"/>
  <c r="U442" i="5"/>
  <c r="U426" i="5"/>
  <c r="U428" i="5"/>
  <c r="U422" i="5"/>
  <c r="U447" i="5"/>
  <c r="U418" i="5"/>
  <c r="U435" i="5"/>
  <c r="U414" i="5"/>
  <c r="U446" i="5"/>
  <c r="U429" i="5"/>
  <c r="U430" i="5"/>
  <c r="U434" i="5"/>
  <c r="U443" i="5"/>
  <c r="U411" i="5"/>
  <c r="U415" i="5"/>
  <c r="U425" i="5"/>
  <c r="U427" i="5"/>
  <c r="U433" i="5"/>
  <c r="U419" i="5"/>
  <c r="U449" i="5"/>
  <c r="U417" i="5"/>
  <c r="U437" i="5"/>
  <c r="U448" i="5"/>
  <c r="U383" i="5"/>
  <c r="U393" i="5"/>
  <c r="U384" i="5"/>
  <c r="U401" i="5"/>
  <c r="U365" i="5"/>
  <c r="U389" i="5"/>
  <c r="U368" i="5"/>
  <c r="U391" i="5"/>
  <c r="U375" i="5"/>
  <c r="U377" i="5"/>
  <c r="U369" i="5"/>
  <c r="U400" i="5"/>
  <c r="U399" i="5"/>
  <c r="U364" i="5"/>
  <c r="U353" i="5"/>
  <c r="U352" i="5"/>
  <c r="U336" i="5"/>
  <c r="U317" i="5"/>
  <c r="U338" i="5"/>
  <c r="U319" i="5"/>
  <c r="U330" i="5"/>
  <c r="U328" i="5"/>
  <c r="U329" i="5"/>
  <c r="U322" i="5"/>
  <c r="U324" i="5"/>
  <c r="U356" i="5"/>
  <c r="U349" i="5"/>
  <c r="U281" i="5"/>
  <c r="U286" i="5"/>
  <c r="U283" i="5"/>
  <c r="U299" i="5"/>
  <c r="U277" i="5"/>
  <c r="U310" i="5"/>
  <c r="U295" i="5"/>
  <c r="U290" i="5"/>
  <c r="U300" i="5"/>
  <c r="U278" i="5"/>
  <c r="U292" i="5"/>
  <c r="U251" i="5"/>
  <c r="U252" i="5"/>
  <c r="U244" i="5"/>
  <c r="U266" i="5"/>
  <c r="U242" i="5"/>
  <c r="U264" i="5"/>
  <c r="U230" i="5"/>
  <c r="U249" i="5"/>
  <c r="U238" i="5"/>
  <c r="U241" i="5"/>
  <c r="U196" i="5"/>
  <c r="U213" i="5"/>
  <c r="U189" i="5"/>
  <c r="U218" i="5"/>
  <c r="U193" i="5"/>
  <c r="U215" i="5"/>
  <c r="U205" i="5"/>
  <c r="U185" i="5"/>
  <c r="U211" i="5"/>
  <c r="U192" i="5"/>
  <c r="U186" i="5"/>
  <c r="U201" i="5"/>
  <c r="U206" i="5"/>
  <c r="U223" i="5"/>
  <c r="U219" i="5"/>
  <c r="U190" i="5"/>
  <c r="U198" i="5"/>
  <c r="U202" i="5"/>
  <c r="U217" i="5"/>
  <c r="U203" i="5"/>
  <c r="U204" i="5"/>
  <c r="U169" i="5"/>
  <c r="U161" i="5"/>
  <c r="U175" i="5"/>
  <c r="U176" i="5"/>
  <c r="U171" i="5"/>
  <c r="U165" i="5"/>
  <c r="U121" i="5"/>
  <c r="U124" i="5"/>
  <c r="U101" i="5"/>
  <c r="U128" i="5"/>
  <c r="U123" i="5"/>
  <c r="U111" i="5"/>
  <c r="U112" i="5"/>
  <c r="U127" i="5"/>
  <c r="U115" i="5"/>
  <c r="U125" i="5"/>
  <c r="U100" i="5"/>
  <c r="U126" i="5"/>
  <c r="U99" i="5"/>
  <c r="U97" i="5"/>
  <c r="U102" i="5"/>
  <c r="U113" i="5"/>
  <c r="U64" i="5"/>
  <c r="U85" i="5"/>
  <c r="Q70" i="5"/>
  <c r="T71" i="5"/>
  <c r="U71" i="5" s="1"/>
  <c r="Q74" i="5"/>
  <c r="U74" i="5" s="1"/>
  <c r="U63" i="5"/>
  <c r="Q52" i="5"/>
  <c r="U52" i="5" s="1"/>
  <c r="Q72" i="5"/>
  <c r="U72" i="5" s="1"/>
  <c r="U69" i="5"/>
  <c r="T56" i="5"/>
  <c r="U56" i="5" s="1"/>
  <c r="U58" i="5"/>
  <c r="U75" i="5"/>
  <c r="Q55" i="5"/>
  <c r="U55" i="5" s="1"/>
  <c r="U68" i="5"/>
  <c r="Q88" i="5"/>
  <c r="U88" i="5" s="1"/>
  <c r="Q61" i="5"/>
  <c r="U61" i="5" s="1"/>
  <c r="U83" i="5"/>
  <c r="U53" i="5"/>
  <c r="U86" i="5"/>
  <c r="U84" i="5"/>
  <c r="U79" i="5"/>
  <c r="U73" i="5"/>
  <c r="U60" i="5"/>
  <c r="U57" i="5"/>
  <c r="U67" i="5"/>
  <c r="U54" i="5"/>
  <c r="U70" i="5"/>
  <c r="T78" i="5"/>
  <c r="U78" i="5" s="1"/>
  <c r="U62" i="5"/>
  <c r="Q80" i="5"/>
  <c r="U80" i="5" s="1"/>
  <c r="Q65" i="5"/>
  <c r="U65" i="5" s="1"/>
  <c r="Q89" i="5"/>
  <c r="U89" i="5" s="1"/>
  <c r="Q90" i="5"/>
  <c r="U90" i="5" s="1"/>
  <c r="Q66" i="5"/>
  <c r="U66" i="5" s="1"/>
  <c r="Q77" i="5"/>
  <c r="U77" i="5" s="1"/>
  <c r="U59" i="5"/>
  <c r="U76" i="5"/>
  <c r="Q82" i="5"/>
  <c r="U82" i="5" s="1"/>
  <c r="U81" i="5"/>
  <c r="U87" i="5"/>
  <c r="N11" i="2"/>
  <c r="N19" i="2"/>
  <c r="N27" i="2"/>
  <c r="N38" i="2"/>
  <c r="N42" i="2"/>
  <c r="N59" i="2"/>
  <c r="N63" i="2"/>
  <c r="N67" i="2"/>
  <c r="N82" i="2"/>
  <c r="N85" i="2"/>
  <c r="N92" i="2"/>
  <c r="N128" i="2"/>
  <c r="N171" i="2"/>
  <c r="N198" i="2"/>
  <c r="N202" i="2"/>
  <c r="N221" i="2"/>
  <c r="N241" i="2"/>
  <c r="N249" i="2"/>
  <c r="N264" i="2"/>
  <c r="N268" i="2"/>
  <c r="N292" i="2"/>
  <c r="N296" i="2"/>
  <c r="N324" i="2"/>
  <c r="N43" i="2"/>
  <c r="N64" i="2"/>
  <c r="N206" i="2"/>
  <c r="N246" i="2"/>
  <c r="N257" i="2"/>
  <c r="N269" i="2"/>
  <c r="N281" i="2"/>
  <c r="N285" i="2"/>
  <c r="N300" i="2"/>
  <c r="N304" i="2"/>
  <c r="N336" i="2"/>
  <c r="N340" i="2"/>
  <c r="N368" i="2"/>
  <c r="N380" i="2"/>
  <c r="N384" i="2"/>
  <c r="N16" i="2"/>
  <c r="N20" i="2"/>
  <c r="N47" i="2"/>
  <c r="N75" i="2"/>
  <c r="N79" i="2"/>
  <c r="N83" i="2"/>
  <c r="N107" i="2"/>
  <c r="N111" i="2"/>
  <c r="N140" i="2"/>
  <c r="N149" i="2"/>
  <c r="N168" i="2"/>
  <c r="N172" i="2"/>
  <c r="N192" i="2"/>
  <c r="N235" i="2"/>
  <c r="N254" i="2"/>
  <c r="N273" i="2"/>
  <c r="N282" i="2"/>
  <c r="N286" i="2"/>
  <c r="N301" i="2"/>
  <c r="N305" i="2"/>
  <c r="N337" i="2"/>
  <c r="N341" i="2"/>
  <c r="N352" i="2"/>
  <c r="N356" i="2"/>
  <c r="N369" i="2"/>
  <c r="N373" i="2"/>
  <c r="N377" i="2"/>
  <c r="N381" i="2"/>
  <c r="N385" i="2"/>
  <c r="N396" i="2"/>
  <c r="N400" i="2"/>
  <c r="N29" i="2"/>
  <c r="N40" i="2"/>
  <c r="N61" i="2"/>
  <c r="N65" i="2"/>
  <c r="N80" i="2"/>
  <c r="N94" i="2"/>
  <c r="N126" i="2"/>
  <c r="N130" i="2"/>
  <c r="N137" i="2"/>
  <c r="N157" i="2"/>
  <c r="N161" i="2"/>
  <c r="N176" i="2"/>
  <c r="N180" i="2"/>
  <c r="N196" i="2"/>
  <c r="N200" i="2"/>
  <c r="N215" i="2"/>
  <c r="N223" i="2"/>
  <c r="N239" i="2"/>
  <c r="N243" i="2"/>
  <c r="N266" i="2"/>
  <c r="N294" i="2"/>
  <c r="N313" i="2"/>
  <c r="N317" i="2"/>
  <c r="N326" i="2"/>
  <c r="N330" i="2"/>
  <c r="N345" i="2"/>
  <c r="N349" i="2"/>
  <c r="N389" i="2"/>
  <c r="N393" i="2"/>
  <c r="N66" i="2"/>
  <c r="N295" i="2"/>
  <c r="N327" i="2"/>
  <c r="N338" i="2"/>
  <c r="N357" i="2"/>
  <c r="N361" i="2"/>
  <c r="N374" i="2"/>
  <c r="N382" i="2"/>
  <c r="N88" i="2"/>
  <c r="N135" i="2"/>
  <c r="N237" i="2"/>
  <c r="N339" i="2"/>
  <c r="N371" i="2"/>
  <c r="N383" i="2"/>
  <c r="N9" i="2"/>
  <c r="N13" i="2"/>
  <c r="N21" i="2"/>
  <c r="N25" i="2"/>
  <c r="N32" i="2"/>
  <c r="N36" i="2"/>
  <c r="N50" i="2"/>
  <c r="N117" i="2"/>
  <c r="N127" i="2"/>
  <c r="N133" i="2"/>
  <c r="N163" i="2"/>
  <c r="N166" i="2"/>
  <c r="N199" i="2"/>
  <c r="N220" i="2"/>
  <c r="N227" i="2"/>
  <c r="N287" i="2"/>
  <c r="N290" i="2"/>
  <c r="N331" i="2"/>
  <c r="N334" i="2"/>
  <c r="N375" i="2"/>
  <c r="N378" i="2"/>
  <c r="N428" i="2"/>
  <c r="N445" i="2"/>
  <c r="N44" i="2"/>
  <c r="N57" i="2"/>
  <c r="N73" i="2"/>
  <c r="N89" i="2"/>
  <c r="N118" i="2"/>
  <c r="N124" i="2"/>
  <c r="N134" i="2"/>
  <c r="N174" i="2"/>
  <c r="N203" i="2"/>
  <c r="N210" i="2"/>
  <c r="N228" i="2"/>
  <c r="N298" i="2"/>
  <c r="N342" i="2"/>
  <c r="N386" i="2"/>
  <c r="N30" i="2"/>
  <c r="N70" i="2"/>
  <c r="N86" i="2"/>
  <c r="N108" i="2"/>
  <c r="N141" i="2"/>
  <c r="N153" i="2"/>
  <c r="N160" i="2"/>
  <c r="N164" i="2"/>
  <c r="N178" i="2"/>
  <c r="N185" i="2"/>
  <c r="N207" i="2"/>
  <c r="N214" i="2"/>
  <c r="N240" i="2"/>
  <c r="N247" i="2"/>
  <c r="N251" i="2"/>
  <c r="N258" i="2"/>
  <c r="N265" i="2"/>
  <c r="N272" i="2"/>
  <c r="N284" i="2"/>
  <c r="N288" i="2"/>
  <c r="N302" i="2"/>
  <c r="N309" i="2"/>
  <c r="N316" i="2"/>
  <c r="N328" i="2"/>
  <c r="N332" i="2"/>
  <c r="N346" i="2"/>
  <c r="N353" i="2"/>
  <c r="N360" i="2"/>
  <c r="N372" i="2"/>
  <c r="N376" i="2"/>
  <c r="N390" i="2"/>
  <c r="N397" i="2"/>
  <c r="N404" i="2"/>
  <c r="N416" i="2"/>
  <c r="N419" i="2"/>
  <c r="N436" i="2"/>
  <c r="N453" i="2"/>
  <c r="N7" i="2"/>
  <c r="N15" i="2"/>
  <c r="N23" i="2"/>
  <c r="N34" i="2"/>
  <c r="N41" i="2"/>
  <c r="N48" i="2"/>
  <c r="N102" i="2"/>
  <c r="N115" i="2"/>
  <c r="N119" i="2"/>
  <c r="N125" i="2"/>
  <c r="N150" i="2"/>
  <c r="N179" i="2"/>
  <c r="N182" i="2"/>
  <c r="N201" i="2"/>
  <c r="N204" i="2"/>
  <c r="N211" i="2"/>
  <c r="N218" i="2"/>
  <c r="N303" i="2"/>
  <c r="N306" i="2"/>
  <c r="N347" i="2"/>
  <c r="N350" i="2"/>
  <c r="N391" i="2"/>
  <c r="N394" i="2"/>
  <c r="N423" i="2"/>
  <c r="N440" i="2"/>
  <c r="N443" i="2"/>
  <c r="N35" i="2"/>
  <c r="N155" i="2"/>
  <c r="N219" i="2"/>
  <c r="N226" i="2"/>
  <c r="N279" i="2"/>
  <c r="N311" i="2"/>
  <c r="N355" i="2"/>
  <c r="N370" i="2"/>
  <c r="N399" i="2"/>
  <c r="N18" i="2"/>
  <c r="N8" i="2"/>
  <c r="N12" i="2"/>
  <c r="N26" i="2"/>
  <c r="N10" i="2"/>
  <c r="N17" i="2"/>
  <c r="N24" i="2"/>
  <c r="N28" i="2"/>
  <c r="R513" i="1"/>
  <c r="R490" i="1"/>
  <c r="R512" i="1"/>
  <c r="R494" i="1"/>
  <c r="R518" i="1"/>
  <c r="R520" i="1"/>
  <c r="R527" i="1"/>
  <c r="R493" i="1"/>
  <c r="R508" i="1"/>
  <c r="R515" i="1"/>
  <c r="R497" i="1"/>
  <c r="R507" i="1"/>
  <c r="R505" i="1"/>
  <c r="R488" i="1"/>
  <c r="R514" i="1"/>
  <c r="R499" i="1"/>
  <c r="R503" i="1"/>
  <c r="R532" i="1"/>
  <c r="R495" i="1"/>
  <c r="R523" i="1"/>
  <c r="R504" i="1"/>
  <c r="R521" i="1"/>
  <c r="R525" i="1"/>
  <c r="R519" i="1"/>
  <c r="R501" i="1"/>
  <c r="R492" i="1"/>
  <c r="R498" i="1"/>
  <c r="R511" i="1"/>
  <c r="R533" i="1"/>
  <c r="R517" i="1"/>
  <c r="R516" i="1"/>
  <c r="R489" i="1"/>
  <c r="R452" i="1"/>
  <c r="R443" i="1"/>
  <c r="R472" i="1"/>
  <c r="R448" i="1"/>
  <c r="R451" i="1"/>
  <c r="R440" i="1"/>
  <c r="R464" i="1"/>
  <c r="R444" i="1"/>
  <c r="R438" i="1"/>
  <c r="R434" i="1"/>
  <c r="R453" i="1"/>
  <c r="R463" i="1"/>
  <c r="R479" i="1"/>
  <c r="R449" i="1"/>
  <c r="R436" i="1"/>
  <c r="R446" i="1"/>
  <c r="R454" i="1"/>
  <c r="R476" i="1"/>
  <c r="R462" i="1"/>
  <c r="R477" i="1"/>
  <c r="R435" i="1"/>
  <c r="R474" i="1"/>
  <c r="R447" i="1"/>
  <c r="R456" i="1"/>
  <c r="R450" i="1"/>
  <c r="R388" i="1"/>
  <c r="R407" i="1"/>
  <c r="R394" i="1"/>
  <c r="R424" i="1"/>
  <c r="R395" i="1"/>
  <c r="R405" i="1"/>
  <c r="R425" i="1"/>
  <c r="R399" i="1"/>
  <c r="R418" i="1"/>
  <c r="R386" i="1"/>
  <c r="R406" i="1"/>
  <c r="R403" i="1"/>
  <c r="R381" i="1"/>
  <c r="R408" i="1"/>
  <c r="R412" i="1"/>
  <c r="R419" i="1"/>
  <c r="R382" i="1"/>
  <c r="R390" i="1"/>
  <c r="R411" i="1"/>
  <c r="R380" i="1"/>
  <c r="R396" i="1"/>
  <c r="R413" i="1"/>
  <c r="R420" i="1"/>
  <c r="R416" i="1"/>
  <c r="R383" i="1"/>
  <c r="R404" i="1"/>
  <c r="R414" i="1"/>
  <c r="R423" i="1"/>
  <c r="R391" i="1"/>
  <c r="R401" i="1"/>
  <c r="R410" i="1"/>
  <c r="R384" i="1"/>
  <c r="R417" i="1"/>
  <c r="R392" i="1"/>
  <c r="R422" i="1"/>
  <c r="R421" i="1"/>
  <c r="R387" i="1"/>
  <c r="R337" i="1"/>
  <c r="R334" i="1"/>
  <c r="R361" i="1"/>
  <c r="R354" i="1"/>
  <c r="R351" i="1"/>
  <c r="R346" i="1"/>
  <c r="R353" i="1"/>
  <c r="R364" i="1"/>
  <c r="R340" i="1"/>
  <c r="R328" i="1"/>
  <c r="R367" i="1"/>
  <c r="R365" i="1"/>
  <c r="R357" i="1"/>
  <c r="R345" i="1"/>
  <c r="R355" i="1"/>
  <c r="R371" i="1"/>
  <c r="R363" i="1"/>
  <c r="R352" i="1"/>
  <c r="R344" i="1"/>
  <c r="R349" i="1"/>
  <c r="R335" i="1"/>
  <c r="R331" i="1"/>
  <c r="R373" i="1"/>
  <c r="R356" i="1"/>
  <c r="R333" i="1"/>
  <c r="R360" i="1"/>
  <c r="R362" i="1"/>
  <c r="R300" i="1"/>
  <c r="R277" i="1"/>
  <c r="R316" i="1"/>
  <c r="R308" i="1"/>
  <c r="R275" i="1"/>
  <c r="R294" i="1"/>
  <c r="R305" i="1"/>
  <c r="R280" i="1"/>
  <c r="R312" i="1"/>
  <c r="R284" i="1"/>
  <c r="R291" i="1"/>
  <c r="R278" i="1"/>
  <c r="R289" i="1"/>
  <c r="R314" i="1"/>
  <c r="R285" i="1"/>
  <c r="R271" i="1"/>
  <c r="R303" i="1"/>
  <c r="R293" i="1"/>
  <c r="R310" i="1"/>
  <c r="R318" i="1"/>
  <c r="R299" i="1"/>
  <c r="R281" i="1"/>
  <c r="R274" i="1"/>
  <c r="R292" i="1"/>
  <c r="R286" i="1"/>
  <c r="R302" i="1"/>
  <c r="R297" i="1"/>
  <c r="R273" i="1"/>
  <c r="R313" i="1"/>
  <c r="R315" i="1"/>
  <c r="R283" i="1"/>
  <c r="R279" i="1"/>
  <c r="R296" i="1"/>
  <c r="R298" i="1"/>
  <c r="R309" i="1"/>
  <c r="R225" i="1"/>
  <c r="R232" i="1"/>
  <c r="R239" i="1"/>
  <c r="R257" i="1"/>
  <c r="R264" i="1"/>
  <c r="R233" i="1"/>
  <c r="R240" i="1"/>
  <c r="R247" i="1"/>
  <c r="R265" i="1"/>
  <c r="R237" i="1"/>
  <c r="R244" i="1"/>
  <c r="R251" i="1"/>
  <c r="R223" i="1"/>
  <c r="R241" i="1"/>
  <c r="R248" i="1"/>
  <c r="R224" i="1"/>
  <c r="R231" i="1"/>
  <c r="R249" i="1"/>
  <c r="R256" i="1"/>
  <c r="R263" i="1"/>
  <c r="R203" i="1"/>
  <c r="Q172" i="1"/>
  <c r="R186" i="1"/>
  <c r="Q205" i="1"/>
  <c r="R205" i="1" s="1"/>
  <c r="N180" i="1"/>
  <c r="R180" i="1" s="1"/>
  <c r="N188" i="1"/>
  <c r="R188" i="1" s="1"/>
  <c r="N198" i="1"/>
  <c r="R198" i="1" s="1"/>
  <c r="N177" i="1"/>
  <c r="R177" i="1" s="1"/>
  <c r="N185" i="1"/>
  <c r="R185" i="1" s="1"/>
  <c r="N206" i="1"/>
  <c r="R206" i="1" s="1"/>
  <c r="Q187" i="1"/>
  <c r="R187" i="1" s="1"/>
  <c r="R178" i="1"/>
  <c r="R184" i="1"/>
  <c r="N192" i="1"/>
  <c r="R192" i="1" s="1"/>
  <c r="Q208" i="1"/>
  <c r="R208" i="1" s="1"/>
  <c r="R191" i="1"/>
  <c r="Q175" i="1"/>
  <c r="R175" i="1" s="1"/>
  <c r="N191" i="1"/>
  <c r="N169" i="1"/>
  <c r="R169" i="1" s="1"/>
  <c r="R196" i="1"/>
  <c r="Q197" i="1"/>
  <c r="R197" i="1" s="1"/>
  <c r="N209" i="1"/>
  <c r="R209" i="1" s="1"/>
  <c r="R202" i="1"/>
  <c r="Q212" i="1"/>
  <c r="R212" i="1" s="1"/>
  <c r="N176" i="1"/>
  <c r="R176" i="1" s="1"/>
  <c r="R181" i="1"/>
  <c r="R211" i="1"/>
  <c r="Q165" i="1"/>
  <c r="R165" i="1" s="1"/>
  <c r="N182" i="1"/>
  <c r="R182" i="1" s="1"/>
  <c r="R183" i="1"/>
  <c r="R210" i="1"/>
  <c r="R170" i="1"/>
  <c r="R172" i="1"/>
  <c r="R204" i="1"/>
  <c r="R193" i="1"/>
  <c r="N207" i="1"/>
  <c r="R207" i="1" s="1"/>
  <c r="N195" i="1"/>
  <c r="R195" i="1" s="1"/>
  <c r="R189" i="1"/>
  <c r="N199" i="1"/>
  <c r="R199" i="1" s="1"/>
  <c r="R190" i="1"/>
  <c r="N167" i="1"/>
  <c r="R167" i="1" s="1"/>
  <c r="N201" i="1"/>
  <c r="R201" i="1" s="1"/>
  <c r="N166" i="1"/>
  <c r="R166" i="1" s="1"/>
  <c r="R168" i="1"/>
  <c r="R174" i="1"/>
  <c r="R179" i="1"/>
  <c r="N194" i="1"/>
  <c r="R194" i="1" s="1"/>
  <c r="R200" i="1"/>
  <c r="N171" i="1"/>
  <c r="R171" i="1" s="1"/>
  <c r="R173" i="1"/>
  <c r="R151" i="1"/>
  <c r="R147" i="1"/>
  <c r="R153" i="1"/>
  <c r="R157" i="1"/>
  <c r="R118" i="1"/>
  <c r="R142" i="1"/>
  <c r="R128" i="1"/>
  <c r="R145" i="1"/>
  <c r="R155" i="1"/>
  <c r="R134" i="1"/>
  <c r="R131" i="1"/>
  <c r="R127" i="1"/>
  <c r="R115" i="1"/>
  <c r="R124" i="1"/>
  <c r="R117" i="1"/>
  <c r="R159" i="1"/>
  <c r="R69" i="1"/>
  <c r="R108" i="1"/>
  <c r="R89" i="1"/>
  <c r="R76" i="1"/>
  <c r="R73" i="1"/>
  <c r="R79" i="1"/>
  <c r="R86" i="1"/>
  <c r="R7" i="1"/>
  <c r="R40" i="1"/>
  <c r="R25" i="1"/>
  <c r="R24" i="1"/>
  <c r="R32" i="1"/>
  <c r="R52" i="1"/>
  <c r="R23" i="1"/>
  <c r="R15" i="1"/>
  <c r="R30" i="1"/>
  <c r="R10" i="1"/>
  <c r="R17" i="1"/>
  <c r="R36" i="1"/>
  <c r="R20" i="1"/>
  <c r="R6" i="1"/>
  <c r="R31" i="1"/>
  <c r="R49" i="1"/>
  <c r="R34" i="1"/>
  <c r="R41" i="1"/>
  <c r="R51" i="1"/>
  <c r="R9" i="1"/>
  <c r="R45" i="1"/>
  <c r="R19" i="1"/>
  <c r="R18" i="1"/>
  <c r="R35" i="1"/>
  <c r="R48" i="1"/>
  <c r="R44" i="1"/>
  <c r="R16" i="1"/>
  <c r="R42" i="1"/>
  <c r="R39" i="1"/>
  <c r="R33" i="1"/>
  <c r="R27" i="1"/>
  <c r="R43" i="1"/>
  <c r="R37" i="1"/>
  <c r="R14" i="1"/>
  <c r="R53" i="1"/>
  <c r="R12" i="1"/>
  <c r="R98" i="1"/>
  <c r="R63" i="1"/>
  <c r="R105" i="1"/>
  <c r="R64" i="1"/>
  <c r="R82" i="1"/>
  <c r="R94" i="1"/>
  <c r="R97" i="1"/>
  <c r="R74" i="1"/>
  <c r="R88" i="1"/>
  <c r="R81" i="1"/>
  <c r="R65" i="1"/>
  <c r="R75" i="1"/>
  <c r="R70" i="1"/>
  <c r="R83" i="1"/>
  <c r="R96" i="1"/>
  <c r="R87" i="1"/>
  <c r="R62" i="1"/>
  <c r="R85" i="1"/>
  <c r="R106" i="1"/>
  <c r="R90" i="1"/>
  <c r="R80" i="1"/>
  <c r="R95" i="1"/>
  <c r="R77" i="1"/>
  <c r="R66" i="1"/>
  <c r="R84" i="1"/>
  <c r="R72" i="1"/>
  <c r="R67" i="1"/>
  <c r="R71" i="1"/>
  <c r="R102" i="1"/>
  <c r="R91" i="1"/>
  <c r="R101" i="1"/>
  <c r="R103" i="1"/>
  <c r="R68" i="1"/>
  <c r="R61" i="1"/>
  <c r="R10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AA3DDA-D463-4761-9BFC-8FB457ECC15F}" keepAlive="1" name="Query - july_master" description="Connection to the 'july_master' query in the workbook." type="5" refreshedVersion="8" background="1" saveData="1">
    <dbPr connection="Provider=Microsoft.Mashup.OleDb.1;Data Source=$Workbook$;Location=july_master;Extended Properties=&quot;&quot;" command="SELECT * FROM [july_master]"/>
  </connection>
  <connection id="2" xr16:uid="{B441B221-DBA8-42C8-875C-4193FF808F05}" keepAlive="1" name="Query - meat_july" description="Connection to the 'meat_july' query in the workbook." type="5" refreshedVersion="8" background="1" saveData="1">
    <dbPr connection="Provider=Microsoft.Mashup.OleDb.1;Data Source=$Workbook$;Location=meat_july;Extended Properties=&quot;&quot;" command="SELECT * FROM [meat_july]"/>
  </connection>
  <connection id="3" xr16:uid="{B93B0A7D-781F-47BA-8ACD-5D6C3BAC2170}" keepAlive="1" name="Query - veg_july" description="Connection to the 'veg_july' query in the workbook." type="5" refreshedVersion="8" background="1" saveData="1">
    <dbPr connection="Provider=Microsoft.Mashup.OleDb.1;Data Source=$Workbook$;Location=veg_july;Extended Properties=&quot;&quot;" command="SELECT * FROM [veg_july]"/>
  </connection>
</connections>
</file>

<file path=xl/sharedStrings.xml><?xml version="1.0" encoding="utf-8"?>
<sst xmlns="http://schemas.openxmlformats.org/spreadsheetml/2006/main" count="7805" uniqueCount="156">
  <si>
    <t>Apricots</t>
  </si>
  <si>
    <t>Artichokes</t>
  </si>
  <si>
    <t>Arugula</t>
  </si>
  <si>
    <t>Asparagus</t>
  </si>
  <si>
    <t>Avocados</t>
  </si>
  <si>
    <t>Basil</t>
  </si>
  <si>
    <t>Beets</t>
  </si>
  <si>
    <t>Black-eyed Peas</t>
  </si>
  <si>
    <t>Blood Oranges </t>
  </si>
  <si>
    <t>Broccoli</t>
  </si>
  <si>
    <t>Carrots</t>
  </si>
  <si>
    <t>Cauliflower </t>
  </si>
  <si>
    <t>Chard </t>
  </si>
  <si>
    <t>Cherries</t>
  </si>
  <si>
    <t>Corn</t>
  </si>
  <si>
    <t>Cucumber</t>
  </si>
  <si>
    <t>Eggplant</t>
  </si>
  <si>
    <t>Fava Beans</t>
  </si>
  <si>
    <t>Fennel</t>
  </si>
  <si>
    <t>Fiddleheads</t>
  </si>
  <si>
    <t>Garlic</t>
  </si>
  <si>
    <t>Figs</t>
  </si>
  <si>
    <t>Grapefruits </t>
  </si>
  <si>
    <t>Green Onions </t>
  </si>
  <si>
    <t>Kohlrabi</t>
  </si>
  <si>
    <t>Kumquats</t>
  </si>
  <si>
    <t>Medjool Dates</t>
  </si>
  <si>
    <t>Morels</t>
  </si>
  <si>
    <t>Mushrooms</t>
  </si>
  <si>
    <t>Navel Oranges</t>
  </si>
  <si>
    <t>Nectarines</t>
  </si>
  <si>
    <t>Nettles</t>
  </si>
  <si>
    <t>Lettuce</t>
  </si>
  <si>
    <t>Okra</t>
  </si>
  <si>
    <t>Parsley</t>
  </si>
  <si>
    <t>Passion Fruit</t>
  </si>
  <si>
    <t>Pea Beans</t>
  </si>
  <si>
    <t>Peaches</t>
  </si>
  <si>
    <t>Plums</t>
  </si>
  <si>
    <t>Potatoes</t>
  </si>
  <si>
    <t>Radish</t>
  </si>
  <si>
    <t>Raspberries</t>
  </si>
  <si>
    <t>Rhubarb</t>
  </si>
  <si>
    <t>Spinach </t>
  </si>
  <si>
    <t>Spring Onions</t>
  </si>
  <si>
    <t>Strawberries</t>
  </si>
  <si>
    <t>Tomatoes</t>
  </si>
  <si>
    <t>Turnips</t>
  </si>
  <si>
    <t>Item</t>
  </si>
  <si>
    <t>ID</t>
  </si>
  <si>
    <t>Unit</t>
  </si>
  <si>
    <t>kg</t>
  </si>
  <si>
    <t>Tax %</t>
  </si>
  <si>
    <t>Discount %</t>
  </si>
  <si>
    <t>Discount Amount</t>
  </si>
  <si>
    <t>Tax Amount</t>
  </si>
  <si>
    <t>Unit Price</t>
  </si>
  <si>
    <t>Amount</t>
  </si>
  <si>
    <t>id</t>
  </si>
  <si>
    <t>unit price</t>
  </si>
  <si>
    <t>amount</t>
  </si>
  <si>
    <t>Price</t>
  </si>
  <si>
    <t>Price w. Tax</t>
  </si>
  <si>
    <t>Ran</t>
  </si>
  <si>
    <t>Date</t>
  </si>
  <si>
    <t>Company</t>
  </si>
  <si>
    <t>Vegie</t>
  </si>
  <si>
    <t>Row Labels</t>
  </si>
  <si>
    <t>Grand Total</t>
  </si>
  <si>
    <t>Sum of Price w. Tax</t>
  </si>
  <si>
    <t>Sum of Amount</t>
  </si>
  <si>
    <t>rib</t>
  </si>
  <si>
    <t>chop</t>
  </si>
  <si>
    <t>sausage</t>
  </si>
  <si>
    <t>ham</t>
  </si>
  <si>
    <t>beef</t>
  </si>
  <si>
    <t>lamb</t>
  </si>
  <si>
    <t>pork</t>
  </si>
  <si>
    <t>chicken</t>
  </si>
  <si>
    <t>duck</t>
  </si>
  <si>
    <t>egg</t>
  </si>
  <si>
    <t>shrimp</t>
  </si>
  <si>
    <t>fish</t>
  </si>
  <si>
    <t>tuna</t>
  </si>
  <si>
    <t>crab</t>
  </si>
  <si>
    <t>abalone</t>
  </si>
  <si>
    <t>clam</t>
  </si>
  <si>
    <t>mussel</t>
  </si>
  <si>
    <t>horn snail</t>
  </si>
  <si>
    <t>squid</t>
  </si>
  <si>
    <t>cuttlefish</t>
  </si>
  <si>
    <t>octopus</t>
  </si>
  <si>
    <t>cockle</t>
  </si>
  <si>
    <t>scallop</t>
  </si>
  <si>
    <t>lobster</t>
  </si>
  <si>
    <t>oyster</t>
  </si>
  <si>
    <t>lake trout</t>
  </si>
  <si>
    <t>herring</t>
  </si>
  <si>
    <t>snapper</t>
  </si>
  <si>
    <t>sardines</t>
  </si>
  <si>
    <t>salmon</t>
  </si>
  <si>
    <t>sea bass</t>
  </si>
  <si>
    <t>yellowtail</t>
  </si>
  <si>
    <t>salmon fillet</t>
  </si>
  <si>
    <t>tilapia</t>
  </si>
  <si>
    <t>flounder</t>
  </si>
  <si>
    <t>cod</t>
  </si>
  <si>
    <t>mackerel</t>
  </si>
  <si>
    <t>tuna steak</t>
  </si>
  <si>
    <t>cod fillet</t>
  </si>
  <si>
    <t>Rib</t>
  </si>
  <si>
    <t>Chop</t>
  </si>
  <si>
    <t>Sausage</t>
  </si>
  <si>
    <t>Ham</t>
  </si>
  <si>
    <t>Beef</t>
  </si>
  <si>
    <t>Lamb</t>
  </si>
  <si>
    <t>Pork</t>
  </si>
  <si>
    <t>Chicken</t>
  </si>
  <si>
    <t>Duck</t>
  </si>
  <si>
    <t>Egg</t>
  </si>
  <si>
    <t>Shrimp</t>
  </si>
  <si>
    <t>Fish</t>
  </si>
  <si>
    <t>Tuna</t>
  </si>
  <si>
    <t>Crab</t>
  </si>
  <si>
    <t>Abalone</t>
  </si>
  <si>
    <t>Clam</t>
  </si>
  <si>
    <t>Mussel</t>
  </si>
  <si>
    <t>Horn Snail</t>
  </si>
  <si>
    <t>Squid</t>
  </si>
  <si>
    <t>Cuttlefish</t>
  </si>
  <si>
    <t>Octopus</t>
  </si>
  <si>
    <t>Cockle</t>
  </si>
  <si>
    <t>Scallop</t>
  </si>
  <si>
    <t>Lobster</t>
  </si>
  <si>
    <t>Oyster</t>
  </si>
  <si>
    <t>Lake Trout</t>
  </si>
  <si>
    <t>Herring</t>
  </si>
  <si>
    <t>Snapper</t>
  </si>
  <si>
    <t>Sardines</t>
  </si>
  <si>
    <t>Salmon</t>
  </si>
  <si>
    <t>Sea Bass</t>
  </si>
  <si>
    <t>Yellowtail</t>
  </si>
  <si>
    <t>Salmon Fillet</t>
  </si>
  <si>
    <t>Tilapia</t>
  </si>
  <si>
    <t>Flounder</t>
  </si>
  <si>
    <t>Cod</t>
  </si>
  <si>
    <t>Mackerel</t>
  </si>
  <si>
    <t>Tuna Steak</t>
  </si>
  <si>
    <t>Cod Fillet</t>
  </si>
  <si>
    <t>Proper</t>
  </si>
  <si>
    <t>Tax</t>
  </si>
  <si>
    <t>Meat</t>
  </si>
  <si>
    <t>Items</t>
  </si>
  <si>
    <t>Total Amount</t>
  </si>
  <si>
    <t>Top 10 Items</t>
  </si>
  <si>
    <t>Total Price w.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</si>
</sst>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ISK]"/>
    <numFmt numFmtId="165" formatCode="#,##0\ [$ISK]"/>
  </numFmts>
  <fonts count="6">
    <font>
      <sz val="11"/>
      <color theme="1"/>
      <name val="Calibri"/>
      <family val="2"/>
      <charset val="238"/>
      <scheme val="minor"/>
    </font>
    <font>
      <sz val="12"/>
      <color rgb="FF0A0A0A"/>
      <name val="Arial"/>
      <family val="2"/>
      <charset val="238"/>
    </font>
    <font>
      <sz val="8"/>
      <name val="Calibri"/>
      <family val="2"/>
      <charset val="238"/>
      <scheme val="minor"/>
    </font>
    <font>
      <sz val="11"/>
      <color rgb="FF1E1E1E"/>
      <name val="Inherit"/>
    </font>
    <font>
      <b/>
      <sz val="11"/>
      <color theme="1"/>
      <name val="Calibri"/>
      <family val="2"/>
      <charset val="238"/>
      <scheme val="minor"/>
    </font>
    <font>
      <i/>
      <sz val="8"/>
      <color rgb="FFFFFFF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165" fontId="0" fillId="0" borderId="0" xfId="0" applyNumberFormat="1"/>
    <xf numFmtId="0" fontId="3" fillId="0" borderId="0" xfId="0" applyFont="1" applyAlignment="1">
      <alignment horizontal="left" vertical="center" indent="1"/>
    </xf>
    <xf numFmtId="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5" fillId="0" borderId="0" xfId="0" applyFont="1"/>
    <xf numFmtId="165" fontId="0" fillId="0" borderId="0" xfId="0" applyNumberFormat="1" applyAlignment="1">
      <alignment horizontal="left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left"/>
    </xf>
  </cellXfs>
  <cellStyles count="1">
    <cellStyle name="Normal" xfId="0" builtinId="0"/>
  </cellStyles>
  <dxfs count="209">
    <dxf>
      <alignment horizontal="left"/>
    </dxf>
    <dxf>
      <alignment horizontal="left"/>
    </dxf>
    <dxf>
      <font>
        <b/>
      </font>
    </dxf>
    <dxf>
      <alignment horizontal="center"/>
    </dxf>
    <dxf>
      <font>
        <b/>
      </font>
    </dxf>
    <dxf>
      <alignment horizontal="center"/>
    </dxf>
    <dxf>
      <alignment horizontal="left"/>
    </dxf>
    <dxf>
      <alignment horizontal="left"/>
    </dxf>
    <dxf>
      <numFmt numFmtId="164" formatCode="#,##0.00\ [$ISK]"/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64" formatCode="#,##0.00\ [$ISK]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#,##0.00\ [$ISK]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#,##0.00\ [$ISK]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  <alignment horizontal="lef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4" formatCode="#,##0.00\ [$ISK]"/>
    </dxf>
    <dxf>
      <numFmt numFmtId="164" formatCode="#,##0.00\ [$ISK]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533400</xdr:colOff>
      <xdr:row>12</xdr:row>
      <xdr:rowOff>121920</xdr:rowOff>
    </xdr:from>
    <xdr:to>
      <xdr:col>33</xdr:col>
      <xdr:colOff>91440</xdr:colOff>
      <xdr:row>25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E0C919C-15F8-3EFF-F2D7-3A1F16345A91}"/>
            </a:ext>
          </a:extLst>
        </xdr:cNvPr>
        <xdr:cNvSpPr/>
      </xdr:nvSpPr>
      <xdr:spPr>
        <a:xfrm>
          <a:off x="22288500" y="2316480"/>
          <a:ext cx="3101340" cy="233172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</xdr:row>
      <xdr:rowOff>144780</xdr:rowOff>
    </xdr:from>
    <xdr:to>
      <xdr:col>3</xdr:col>
      <xdr:colOff>121920</xdr:colOff>
      <xdr:row>6</xdr:row>
      <xdr:rowOff>60960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96903E-C499-6178-1CAD-923B45444034}"/>
            </a:ext>
          </a:extLst>
        </xdr:cNvPr>
        <xdr:cNvSpPr/>
      </xdr:nvSpPr>
      <xdr:spPr>
        <a:xfrm>
          <a:off x="754380" y="327660"/>
          <a:ext cx="1196340" cy="83058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cs-CZ" sz="30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July</a:t>
          </a:r>
        </a:p>
        <a:p>
          <a:pPr algn="l"/>
          <a:r>
            <a:rPr lang="cs-CZ" sz="18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cs-CZ" sz="16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2023</a:t>
          </a:r>
        </a:p>
      </xdr:txBody>
    </xdr:sp>
    <xdr:clientData/>
  </xdr:twoCellAnchor>
  <xdr:twoCellAnchor>
    <xdr:from>
      <xdr:col>4</xdr:col>
      <xdr:colOff>121920</xdr:colOff>
      <xdr:row>1</xdr:row>
      <xdr:rowOff>160020</xdr:rowOff>
    </xdr:from>
    <xdr:to>
      <xdr:col>9</xdr:col>
      <xdr:colOff>342900</xdr:colOff>
      <xdr:row>6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AD99909-AD37-4C0F-B3E2-1548671886D3}"/>
            </a:ext>
          </a:extLst>
        </xdr:cNvPr>
        <xdr:cNvSpPr/>
      </xdr:nvSpPr>
      <xdr:spPr>
        <a:xfrm>
          <a:off x="2560320" y="342900"/>
          <a:ext cx="3268980" cy="83058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cs-CZ" sz="2800" b="1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12</a:t>
          </a:r>
          <a:r>
            <a:rPr lang="cs-CZ" sz="2800" b="1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</a:t>
          </a:r>
          <a:r>
            <a:rPr lang="cs-CZ" sz="2800" b="1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166</a:t>
          </a:r>
          <a:r>
            <a:rPr lang="cs-CZ" sz="2800" b="1" i="0" u="none" strike="noStrike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,</a:t>
          </a:r>
          <a:r>
            <a:rPr lang="cs-CZ" sz="2800" b="1" i="0" u="none" strike="noStrike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694 ISK</a:t>
          </a:r>
          <a:endParaRPr lang="cs-CZ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cs-CZ" sz="1200" b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cost in July </a:t>
          </a:r>
        </a:p>
      </xdr:txBody>
    </xdr:sp>
    <xdr:clientData/>
  </xdr:twoCellAnchor>
  <xdr:twoCellAnchor>
    <xdr:from>
      <xdr:col>10</xdr:col>
      <xdr:colOff>388620</xdr:colOff>
      <xdr:row>1</xdr:row>
      <xdr:rowOff>144780</xdr:rowOff>
    </xdr:from>
    <xdr:to>
      <xdr:col>12</xdr:col>
      <xdr:colOff>533400</xdr:colOff>
      <xdr:row>6</xdr:row>
      <xdr:rowOff>60960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218B235-CDBF-4DE1-B093-B4CD1E40A77D}"/>
            </a:ext>
          </a:extLst>
        </xdr:cNvPr>
        <xdr:cNvSpPr/>
      </xdr:nvSpPr>
      <xdr:spPr>
        <a:xfrm>
          <a:off x="6484620" y="327660"/>
          <a:ext cx="1363980" cy="83058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cs-CZ" sz="3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89%</a:t>
          </a:r>
        </a:p>
        <a:p>
          <a:pPr algn="ctr"/>
          <a:r>
            <a:rPr lang="cs-CZ" sz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average occupancy</a:t>
          </a:r>
        </a:p>
      </xdr:txBody>
    </xdr:sp>
    <xdr:clientData/>
  </xdr:twoCellAnchor>
  <xdr:twoCellAnchor>
    <xdr:from>
      <xdr:col>1</xdr:col>
      <xdr:colOff>457200</xdr:colOff>
      <xdr:row>13</xdr:row>
      <xdr:rowOff>76200</xdr:rowOff>
    </xdr:from>
    <xdr:to>
      <xdr:col>6</xdr:col>
      <xdr:colOff>510540</xdr:colOff>
      <xdr:row>26</xdr:row>
      <xdr:rowOff>30480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B3F2F6D-5EF7-45EE-BC1A-08D1869B140D}"/>
            </a:ext>
          </a:extLst>
        </xdr:cNvPr>
        <xdr:cNvSpPr/>
      </xdr:nvSpPr>
      <xdr:spPr>
        <a:xfrm>
          <a:off x="1066800" y="2453640"/>
          <a:ext cx="3101340" cy="233172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>
    <xdr:from>
      <xdr:col>8</xdr:col>
      <xdr:colOff>38100</xdr:colOff>
      <xdr:row>8</xdr:row>
      <xdr:rowOff>15240</xdr:rowOff>
    </xdr:from>
    <xdr:to>
      <xdr:col>11</xdr:col>
      <xdr:colOff>601980</xdr:colOff>
      <xdr:row>11</xdr:row>
      <xdr:rowOff>83820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9E777F9-1C35-4553-B120-9D54416670C0}"/>
            </a:ext>
          </a:extLst>
        </xdr:cNvPr>
        <xdr:cNvSpPr/>
      </xdr:nvSpPr>
      <xdr:spPr>
        <a:xfrm>
          <a:off x="4914900" y="1478280"/>
          <a:ext cx="2392680" cy="61722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cs-CZ" sz="1600" b="1">
              <a:latin typeface="Times New Roman" panose="02020603050405020304" pitchFamily="18" charset="0"/>
              <a:cs typeface="Times New Roman" panose="02020603050405020304" pitchFamily="18" charset="0"/>
            </a:rPr>
            <a:t>10,899,545 ISK</a:t>
          </a:r>
        </a:p>
        <a:p>
          <a:pPr algn="ctr"/>
          <a:r>
            <a:rPr lang="cs-CZ" sz="1200" b="0">
              <a:latin typeface="Times New Roman" panose="02020603050405020304" pitchFamily="18" charset="0"/>
              <a:cs typeface="Times New Roman" panose="02020603050405020304" pitchFamily="18" charset="0"/>
            </a:rPr>
            <a:t>for Meat company</a:t>
          </a:r>
        </a:p>
      </xdr:txBody>
    </xdr:sp>
    <xdr:clientData/>
  </xdr:twoCellAnchor>
  <xdr:twoCellAnchor>
    <xdr:from>
      <xdr:col>7</xdr:col>
      <xdr:colOff>312420</xdr:colOff>
      <xdr:row>13</xdr:row>
      <xdr:rowOff>83820</xdr:rowOff>
    </xdr:from>
    <xdr:to>
      <xdr:col>12</xdr:col>
      <xdr:colOff>365760</xdr:colOff>
      <xdr:row>26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C0D76A4-9211-42C2-975A-AEEEE0F27121}"/>
            </a:ext>
          </a:extLst>
        </xdr:cNvPr>
        <xdr:cNvSpPr/>
      </xdr:nvSpPr>
      <xdr:spPr>
        <a:xfrm>
          <a:off x="4579620" y="2461260"/>
          <a:ext cx="3101340" cy="233172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  <xdr:twoCellAnchor editAs="oneCell">
    <xdr:from>
      <xdr:col>7</xdr:col>
      <xdr:colOff>403860</xdr:colOff>
      <xdr:row>13</xdr:row>
      <xdr:rowOff>137160</xdr:rowOff>
    </xdr:from>
    <xdr:to>
      <xdr:col>12</xdr:col>
      <xdr:colOff>281940</xdr:colOff>
      <xdr:row>25</xdr:row>
      <xdr:rowOff>144780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FD8C285-3BB1-BAED-1050-4396FCEC1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1060" y="2514600"/>
          <a:ext cx="2926080" cy="220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236220</xdr:colOff>
      <xdr:row>8</xdr:row>
      <xdr:rowOff>22860</xdr:rowOff>
    </xdr:from>
    <xdr:to>
      <xdr:col>6</xdr:col>
      <xdr:colOff>190500</xdr:colOff>
      <xdr:row>11</xdr:row>
      <xdr:rowOff>91440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7821691B-1128-4A55-B221-E9EBE01C2A3B}"/>
            </a:ext>
          </a:extLst>
        </xdr:cNvPr>
        <xdr:cNvSpPr/>
      </xdr:nvSpPr>
      <xdr:spPr>
        <a:xfrm>
          <a:off x="1455420" y="1485900"/>
          <a:ext cx="2392680" cy="61722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cs-CZ" sz="1600" b="1">
              <a:latin typeface="Times New Roman" panose="02020603050405020304" pitchFamily="18" charset="0"/>
              <a:cs typeface="Times New Roman" panose="02020603050405020304" pitchFamily="18" charset="0"/>
            </a:rPr>
            <a:t>1,267,150 ISK</a:t>
          </a:r>
        </a:p>
        <a:p>
          <a:pPr algn="ctr"/>
          <a:r>
            <a:rPr lang="cs-CZ" sz="1200" b="0">
              <a:latin typeface="Times New Roman" panose="02020603050405020304" pitchFamily="18" charset="0"/>
              <a:cs typeface="Times New Roman" panose="02020603050405020304" pitchFamily="18" charset="0"/>
            </a:rPr>
            <a:t>for Vegie company</a:t>
          </a:r>
        </a:p>
      </xdr:txBody>
    </xdr:sp>
    <xdr:clientData/>
  </xdr:twoCellAnchor>
  <xdr:twoCellAnchor editAs="oneCell">
    <xdr:from>
      <xdr:col>1</xdr:col>
      <xdr:colOff>518160</xdr:colOff>
      <xdr:row>13</xdr:row>
      <xdr:rowOff>129540</xdr:rowOff>
    </xdr:from>
    <xdr:to>
      <xdr:col>6</xdr:col>
      <xdr:colOff>457200</xdr:colOff>
      <xdr:row>25</xdr:row>
      <xdr:rowOff>137160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5443EF4-DC7F-34C8-0D9D-55A5C8711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" y="2506980"/>
          <a:ext cx="2987040" cy="2202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á" refreshedDate="45159.788083449072" createdVersion="8" refreshedVersion="8" minRefreshableVersion="3" recordCount="398" xr:uid="{31EBEA84-CCA0-4DD2-898A-FC2928660FE6}">
  <cacheSource type="worksheet">
    <worksheetSource name="veg_july"/>
  </cacheSource>
  <cacheFields count="8">
    <cacheField name="Date" numFmtId="14">
      <sharedItems containsSemiMixedTypes="0" containsNonDate="0" containsDate="1" containsString="0" minDate="2023-07-03T00:00:00" maxDate="2023-07-29T00:00:00"/>
    </cacheField>
    <cacheField name="ID" numFmtId="0">
      <sharedItems containsSemiMixedTypes="0" containsString="0" containsNumber="1" containsInteger="1" minValue="1128" maxValue="4981"/>
    </cacheField>
    <cacheField name="Item" numFmtId="0">
      <sharedItems count="48">
        <s v="Apricots"/>
        <s v="Artichokes"/>
        <s v="Arugula"/>
        <s v="Asparagus"/>
        <s v="Avocados"/>
        <s v="Basil"/>
        <s v="Beets"/>
        <s v="Black-eyed Peas"/>
        <s v="Blood Oranges "/>
        <s v="Broccoli"/>
        <s v="Carrots"/>
        <s v="Cauliflower "/>
        <s v="Corn"/>
        <s v="Cucumber"/>
        <s v="Eggplant"/>
        <s v="Fava Beans"/>
        <s v="Fennel"/>
        <s v="Fiddleheads"/>
        <s v="Figs"/>
        <s v="Garlic"/>
        <s v="Grapefruits "/>
        <s v="Green Onions "/>
        <s v="Chard "/>
        <s v="Cherries"/>
        <s v="Kohlrabi"/>
        <s v="Kumquats"/>
        <s v="Lettuce"/>
        <s v="Medjool Dates"/>
        <s v="Morels"/>
        <s v="Mushrooms"/>
        <s v="Navel Oranges"/>
        <s v="Nectarines"/>
        <s v="Nettles"/>
        <s v="Okra"/>
        <s v="Parsley"/>
        <s v="Passion Fruit"/>
        <s v="Pea Beans"/>
        <s v="Peaches"/>
        <s v="Plums"/>
        <s v="Potatoes"/>
        <s v="Radish"/>
        <s v="Raspberries"/>
        <s v="Rhubarb"/>
        <s v="Spinach "/>
        <s v="Spring Onions"/>
        <s v="Strawberries"/>
        <s v="Tomatoes"/>
        <s v="Turnips"/>
      </sharedItems>
    </cacheField>
    <cacheField name="Unit" numFmtId="0">
      <sharedItems count="1">
        <s v="kg"/>
      </sharedItems>
    </cacheField>
    <cacheField name="Unit Price" numFmtId="164">
      <sharedItems containsSemiMixedTypes="0" containsString="0" containsNumber="1" minValue="115.04" maxValue="1893.85"/>
    </cacheField>
    <cacheField name="Amount" numFmtId="0">
      <sharedItems containsSemiMixedTypes="0" containsString="0" containsNumber="1" containsInteger="1" minValue="1" maxValue="5"/>
    </cacheField>
    <cacheField name="Price w. Tax" numFmtId="164">
      <sharedItems containsSemiMixedTypes="0" containsString="0" containsNumber="1" minValue="127.6944" maxValue="10510.8675"/>
    </cacheField>
    <cacheField name="Company" numFmtId="0">
      <sharedItems count="1">
        <s v="Veg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á" refreshedDate="45160.444035995373" createdVersion="8" refreshedVersion="8" minRefreshableVersion="3" recordCount="356" xr:uid="{57984471-A814-4A5E-A094-95C3111478AF}">
  <cacheSource type="worksheet">
    <worksheetSource name="meat_july"/>
  </cacheSource>
  <cacheFields count="8">
    <cacheField name="Date" numFmtId="14">
      <sharedItems containsSemiMixedTypes="0" containsNonDate="0" containsDate="1" containsString="0" minDate="2023-07-03T00:00:00" maxDate="2023-07-29T00:00:00"/>
    </cacheField>
    <cacheField name="Item" numFmtId="0">
      <sharedItems count="39">
        <s v="Crab"/>
        <s v="Pork"/>
        <s v="Oyster"/>
        <s v="Scallop"/>
        <s v="Sardines"/>
        <s v="Fish"/>
        <s v="Tuna"/>
        <s v="Cuttlefish"/>
        <s v="Snapper"/>
        <s v="Cockle"/>
        <s v="Squid"/>
        <s v="Tuna Steak"/>
        <s v="Duck"/>
        <s v="Yellowtail"/>
        <s v="Lake Trout"/>
        <s v="Egg"/>
        <s v="Beef"/>
        <s v="Sausage"/>
        <s v="Herring"/>
        <s v="Rib"/>
        <s v="Horn Snail"/>
        <s v="Octopus"/>
        <s v="Tilapia"/>
        <s v="Flounder"/>
        <s v="Salmon Fillet"/>
        <s v="Cod Fillet"/>
        <s v="Chicken"/>
        <s v="Clam"/>
        <s v="Mackerel"/>
        <s v="Sea Bass"/>
        <s v="Salmon"/>
        <s v="Cod"/>
        <s v="Chop"/>
        <s v="Mussel"/>
        <s v="Abalone"/>
        <s v="Shrimp"/>
        <s v="Ham"/>
        <s v="Lobster"/>
        <s v="Lamb"/>
      </sharedItems>
    </cacheField>
    <cacheField name="id" numFmtId="0">
      <sharedItems containsSemiMixedTypes="0" containsString="0" containsNumber="1" containsInteger="1" minValue="5028" maxValue="9942"/>
    </cacheField>
    <cacheField name="Unit Price" numFmtId="164">
      <sharedItems containsSemiMixedTypes="0" containsString="0" containsNumber="1" minValue="1026.52" maxValue="8799.9599999999991"/>
    </cacheField>
    <cacheField name="Unit" numFmtId="0">
      <sharedItems/>
    </cacheField>
    <cacheField name="Amount" numFmtId="0">
      <sharedItems containsSemiMixedTypes="0" containsString="0" containsNumber="1" containsInteger="1" minValue="1" maxValue="10"/>
    </cacheField>
    <cacheField name="Price w. Tax" numFmtId="164">
      <sharedItems containsSemiMixedTypes="0" containsString="0" containsNumber="1" minValue="1139.4372000000001" maxValue="97679.555999999997"/>
    </cacheField>
    <cacheField name="Company" numFmtId="0">
      <sharedItems count="1">
        <s v="Me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á" refreshedDate="45160.747109837961" createdVersion="8" refreshedVersion="8" minRefreshableVersion="3" recordCount="754" xr:uid="{E24A2C5B-67A8-4599-96DA-06B50ADFFD5E}">
  <cacheSource type="worksheet">
    <worksheetSource name="july_master"/>
  </cacheSource>
  <cacheFields count="7">
    <cacheField name="Date" numFmtId="14">
      <sharedItems containsSemiMixedTypes="0" containsNonDate="0" containsDate="1" containsString="0" minDate="2023-07-03T00:00:00" maxDate="2023-07-29T00:00:00"/>
    </cacheField>
    <cacheField name="Item" numFmtId="0">
      <sharedItems count="87">
        <s v="Abalone"/>
        <s v="Apricots"/>
        <s v="Artichokes"/>
        <s v="Arugula"/>
        <s v="Asparagus"/>
        <s v="Avocados"/>
        <s v="Basil"/>
        <s v="Beef"/>
        <s v="Beets"/>
        <s v="Black-eyed Peas"/>
        <s v="Blood Oranges "/>
        <s v="Broccoli"/>
        <s v="Carrots"/>
        <s v="Cauliflower "/>
        <s v="Clam"/>
        <s v="Cockle"/>
        <s v="Cod"/>
        <s v="Cod Fillet"/>
        <s v="Corn"/>
        <s v="Crab"/>
        <s v="Cucumber"/>
        <s v="Cuttlefish"/>
        <s v="Duck"/>
        <s v="Egg"/>
        <s v="Eggplant"/>
        <s v="Fava Beans"/>
        <s v="Fennel"/>
        <s v="Fiddleheads"/>
        <s v="Figs"/>
        <s v="Fish"/>
        <s v="Flounder"/>
        <s v="Garlic"/>
        <s v="Green Onions "/>
        <s v="Herring"/>
        <s v="Horn Snail"/>
        <s v="Chicken"/>
        <s v="Chop"/>
        <s v="Kohlrabi"/>
        <s v="Kumquats"/>
        <s v="Lake Trout"/>
        <s v="Lettuce"/>
        <s v="Mackerel"/>
        <s v="Medjool Dates"/>
        <s v="Morels"/>
        <s v="Mushrooms"/>
        <s v="Mussel"/>
        <s v="Navel Oranges"/>
        <s v="Nectarines"/>
        <s v="Nettles"/>
        <s v="Octopus"/>
        <s v="Okra"/>
        <s v="Oyster"/>
        <s v="Parsley"/>
        <s v="Passion Fruit"/>
        <s v="Pea Beans"/>
        <s v="Peaches"/>
        <s v="Plums"/>
        <s v="Pork"/>
        <s v="Potatoes"/>
        <s v="Radish"/>
        <s v="Raspberries"/>
        <s v="Rhubarb"/>
        <s v="Rib"/>
        <s v="Salmon"/>
        <s v="Salmon Fillet"/>
        <s v="Sardines"/>
        <s v="Sausage"/>
        <s v="Scallop"/>
        <s v="Sea Bass"/>
        <s v="Snapper"/>
        <s v="Spinach "/>
        <s v="Spring Onions"/>
        <s v="Squid"/>
        <s v="Strawberries"/>
        <s v="Tilapia"/>
        <s v="Tomatoes"/>
        <s v="Tuna"/>
        <s v="Tuna Steak"/>
        <s v="Yellowtail"/>
        <s v="Chard "/>
        <s v="Cherries"/>
        <s v="Ham"/>
        <s v="Lamb"/>
        <s v="Lobster"/>
        <s v="Shrimp"/>
        <s v="Grapefruits "/>
        <s v="Turnips"/>
      </sharedItems>
    </cacheField>
    <cacheField name="ID" numFmtId="0">
      <sharedItems containsSemiMixedTypes="0" containsString="0" containsNumber="1" containsInteger="1" minValue="1128" maxValue="9942"/>
    </cacheField>
    <cacheField name="Unit Price" numFmtId="164">
      <sharedItems containsSemiMixedTypes="0" containsString="0" containsNumber="1" minValue="115.04" maxValue="8799.9599999999991"/>
    </cacheField>
    <cacheField name="Amount" numFmtId="0">
      <sharedItems containsSemiMixedTypes="0" containsString="0" containsNumber="1" containsInteger="1" minValue="1" maxValue="10"/>
    </cacheField>
    <cacheField name="Price w. Tax" numFmtId="164">
      <sharedItems containsSemiMixedTypes="0" containsString="0" containsNumber="1" minValue="127.6944" maxValue="97679.555999999997"/>
    </cacheField>
    <cacheField name="Company" numFmtId="0">
      <sharedItems count="2">
        <s v="Meat"/>
        <s v="Vegi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d v="2023-07-03T00:00:00"/>
    <n v="1524"/>
    <x v="0"/>
    <x v="0"/>
    <n v="1455.6"/>
    <n v="4"/>
    <n v="6462.8639999999996"/>
    <x v="0"/>
  </r>
  <r>
    <d v="2023-07-05T00:00:00"/>
    <n v="1524"/>
    <x v="0"/>
    <x v="0"/>
    <n v="1455.6"/>
    <n v="4"/>
    <n v="6462.8639999999996"/>
    <x v="0"/>
  </r>
  <r>
    <d v="2023-07-07T00:00:00"/>
    <n v="1524"/>
    <x v="0"/>
    <x v="0"/>
    <n v="1455.6"/>
    <n v="1"/>
    <n v="1615.7159999999999"/>
    <x v="0"/>
  </r>
  <r>
    <d v="2023-07-12T00:00:00"/>
    <n v="1524"/>
    <x v="0"/>
    <x v="0"/>
    <n v="1455.6"/>
    <n v="2"/>
    <n v="3231.4319999999998"/>
    <x v="0"/>
  </r>
  <r>
    <d v="2023-07-25T00:00:00"/>
    <n v="1524"/>
    <x v="0"/>
    <x v="0"/>
    <n v="1455.6"/>
    <n v="1"/>
    <n v="1615.7159999999999"/>
    <x v="0"/>
  </r>
  <r>
    <d v="2023-07-28T00:00:00"/>
    <n v="1524"/>
    <x v="0"/>
    <x v="0"/>
    <n v="1455.6"/>
    <n v="1"/>
    <n v="1615.7159999999999"/>
    <x v="0"/>
  </r>
  <r>
    <d v="2023-07-03T00:00:00"/>
    <n v="3987"/>
    <x v="1"/>
    <x v="0"/>
    <n v="1795.24"/>
    <n v="5"/>
    <n v="9963.5820000000003"/>
    <x v="0"/>
  </r>
  <r>
    <d v="2023-07-05T00:00:00"/>
    <n v="3987"/>
    <x v="1"/>
    <x v="0"/>
    <n v="1795.24"/>
    <n v="1"/>
    <n v="1992.7164"/>
    <x v="0"/>
  </r>
  <r>
    <d v="2023-07-07T00:00:00"/>
    <n v="3987"/>
    <x v="1"/>
    <x v="0"/>
    <n v="1795.24"/>
    <n v="3"/>
    <n v="5978.1491999999998"/>
    <x v="0"/>
  </r>
  <r>
    <d v="2023-07-09T00:00:00"/>
    <n v="3987"/>
    <x v="1"/>
    <x v="0"/>
    <n v="1795.24"/>
    <n v="1"/>
    <n v="1992.7164"/>
    <x v="0"/>
  </r>
  <r>
    <d v="2023-07-12T00:00:00"/>
    <n v="3987"/>
    <x v="1"/>
    <x v="0"/>
    <n v="1795.24"/>
    <n v="2"/>
    <n v="3985.4328"/>
    <x v="0"/>
  </r>
  <r>
    <d v="2023-07-15T00:00:00"/>
    <n v="3987"/>
    <x v="1"/>
    <x v="0"/>
    <n v="1795.24"/>
    <n v="4"/>
    <n v="7970.8656000000001"/>
    <x v="0"/>
  </r>
  <r>
    <d v="2023-07-17T00:00:00"/>
    <n v="3987"/>
    <x v="1"/>
    <x v="0"/>
    <n v="1795.24"/>
    <n v="1"/>
    <n v="1992.7164"/>
    <x v="0"/>
  </r>
  <r>
    <d v="2023-07-21T00:00:00"/>
    <n v="3987"/>
    <x v="1"/>
    <x v="0"/>
    <n v="1795.24"/>
    <n v="5"/>
    <n v="9963.5820000000003"/>
    <x v="0"/>
  </r>
  <r>
    <d v="2023-07-25T00:00:00"/>
    <n v="3987"/>
    <x v="1"/>
    <x v="0"/>
    <n v="1795.24"/>
    <n v="5"/>
    <n v="9963.5820000000003"/>
    <x v="0"/>
  </r>
  <r>
    <d v="2023-07-03T00:00:00"/>
    <n v="3502"/>
    <x v="2"/>
    <x v="0"/>
    <n v="186.18"/>
    <n v="4"/>
    <n v="826.63919999999996"/>
    <x v="0"/>
  </r>
  <r>
    <d v="2023-07-05T00:00:00"/>
    <n v="3502"/>
    <x v="2"/>
    <x v="0"/>
    <n v="186.18"/>
    <n v="2"/>
    <n v="413.31959999999998"/>
    <x v="0"/>
  </r>
  <r>
    <d v="2023-07-07T00:00:00"/>
    <n v="3502"/>
    <x v="2"/>
    <x v="0"/>
    <n v="186.18"/>
    <n v="4"/>
    <n v="826.63919999999996"/>
    <x v="0"/>
  </r>
  <r>
    <d v="2023-07-09T00:00:00"/>
    <n v="3502"/>
    <x v="2"/>
    <x v="0"/>
    <n v="186.18"/>
    <n v="1"/>
    <n v="206.65979999999999"/>
    <x v="0"/>
  </r>
  <r>
    <d v="2023-07-12T00:00:00"/>
    <n v="3502"/>
    <x v="2"/>
    <x v="0"/>
    <n v="186.18"/>
    <n v="3"/>
    <n v="619.97940000000006"/>
    <x v="0"/>
  </r>
  <r>
    <d v="2023-07-15T00:00:00"/>
    <n v="3502"/>
    <x v="2"/>
    <x v="0"/>
    <n v="186.18"/>
    <n v="4"/>
    <n v="826.63919999999996"/>
    <x v="0"/>
  </r>
  <r>
    <d v="2023-07-17T00:00:00"/>
    <n v="3502"/>
    <x v="2"/>
    <x v="0"/>
    <n v="186.18"/>
    <n v="2"/>
    <n v="413.31959999999998"/>
    <x v="0"/>
  </r>
  <r>
    <d v="2023-07-21T00:00:00"/>
    <n v="3502"/>
    <x v="2"/>
    <x v="0"/>
    <n v="186.18"/>
    <n v="4"/>
    <n v="826.63919999999996"/>
    <x v="0"/>
  </r>
  <r>
    <d v="2023-07-25T00:00:00"/>
    <n v="3502"/>
    <x v="2"/>
    <x v="0"/>
    <n v="186.18"/>
    <n v="3"/>
    <n v="619.97940000000006"/>
    <x v="0"/>
  </r>
  <r>
    <d v="2023-07-28T00:00:00"/>
    <n v="3502"/>
    <x v="2"/>
    <x v="0"/>
    <n v="186.18"/>
    <n v="5"/>
    <n v="1033.299"/>
    <x v="0"/>
  </r>
  <r>
    <d v="2023-07-03T00:00:00"/>
    <n v="3355"/>
    <x v="3"/>
    <x v="0"/>
    <n v="259.44"/>
    <n v="5"/>
    <n v="1439.8920000000001"/>
    <x v="0"/>
  </r>
  <r>
    <d v="2023-07-05T00:00:00"/>
    <n v="3355"/>
    <x v="3"/>
    <x v="0"/>
    <n v="259.44"/>
    <n v="4"/>
    <n v="1151.9136000000001"/>
    <x v="0"/>
  </r>
  <r>
    <d v="2023-07-07T00:00:00"/>
    <n v="3355"/>
    <x v="3"/>
    <x v="0"/>
    <n v="259.44"/>
    <n v="4"/>
    <n v="1151.9136000000001"/>
    <x v="0"/>
  </r>
  <r>
    <d v="2023-07-09T00:00:00"/>
    <n v="3355"/>
    <x v="3"/>
    <x v="0"/>
    <n v="259.44"/>
    <n v="4"/>
    <n v="1151.9136000000001"/>
    <x v="0"/>
  </r>
  <r>
    <d v="2023-07-12T00:00:00"/>
    <n v="3355"/>
    <x v="3"/>
    <x v="0"/>
    <n v="259.44"/>
    <n v="3"/>
    <n v="863.93520000000001"/>
    <x v="0"/>
  </r>
  <r>
    <d v="2023-07-15T00:00:00"/>
    <n v="3355"/>
    <x v="3"/>
    <x v="0"/>
    <n v="259.44"/>
    <n v="4"/>
    <n v="1151.9136000000001"/>
    <x v="0"/>
  </r>
  <r>
    <d v="2023-07-17T00:00:00"/>
    <n v="3355"/>
    <x v="3"/>
    <x v="0"/>
    <n v="259.44"/>
    <n v="4"/>
    <n v="1151.9136000000001"/>
    <x v="0"/>
  </r>
  <r>
    <d v="2023-07-21T00:00:00"/>
    <n v="3355"/>
    <x v="3"/>
    <x v="0"/>
    <n v="259.44"/>
    <n v="4"/>
    <n v="1151.9136000000001"/>
    <x v="0"/>
  </r>
  <r>
    <d v="2023-07-03T00:00:00"/>
    <n v="1425"/>
    <x v="4"/>
    <x v="0"/>
    <n v="278.58999999999997"/>
    <n v="2"/>
    <n v="618.46979999999996"/>
    <x v="0"/>
  </r>
  <r>
    <d v="2023-07-05T00:00:00"/>
    <n v="1425"/>
    <x v="4"/>
    <x v="0"/>
    <n v="278.58999999999997"/>
    <n v="1"/>
    <n v="309.23489999999998"/>
    <x v="0"/>
  </r>
  <r>
    <d v="2023-07-09T00:00:00"/>
    <n v="1425"/>
    <x v="4"/>
    <x v="0"/>
    <n v="278.58999999999997"/>
    <n v="4"/>
    <n v="1236.9395999999999"/>
    <x v="0"/>
  </r>
  <r>
    <d v="2023-07-12T00:00:00"/>
    <n v="1425"/>
    <x v="4"/>
    <x v="0"/>
    <n v="278.58999999999997"/>
    <n v="2"/>
    <n v="618.46979999999996"/>
    <x v="0"/>
  </r>
  <r>
    <d v="2023-07-15T00:00:00"/>
    <n v="1425"/>
    <x v="4"/>
    <x v="0"/>
    <n v="278.58999999999997"/>
    <n v="2"/>
    <n v="618.46979999999996"/>
    <x v="0"/>
  </r>
  <r>
    <d v="2023-07-21T00:00:00"/>
    <n v="1425"/>
    <x v="4"/>
    <x v="0"/>
    <n v="278.58999999999997"/>
    <n v="1"/>
    <n v="309.23489999999998"/>
    <x v="0"/>
  </r>
  <r>
    <d v="2023-07-25T00:00:00"/>
    <n v="1425"/>
    <x v="4"/>
    <x v="0"/>
    <n v="278.58999999999997"/>
    <n v="1"/>
    <n v="309.23489999999998"/>
    <x v="0"/>
  </r>
  <r>
    <d v="2023-07-28T00:00:00"/>
    <n v="1425"/>
    <x v="4"/>
    <x v="0"/>
    <n v="278.58999999999997"/>
    <n v="4"/>
    <n v="1236.9395999999999"/>
    <x v="0"/>
  </r>
  <r>
    <d v="2023-07-03T00:00:00"/>
    <n v="1661"/>
    <x v="5"/>
    <x v="0"/>
    <n v="1602.63"/>
    <n v="1"/>
    <n v="1778.9193"/>
    <x v="0"/>
  </r>
  <r>
    <d v="2023-07-05T00:00:00"/>
    <n v="1661"/>
    <x v="5"/>
    <x v="0"/>
    <n v="1602.63"/>
    <n v="5"/>
    <n v="8894.5964999999997"/>
    <x v="0"/>
  </r>
  <r>
    <d v="2023-07-07T00:00:00"/>
    <n v="1661"/>
    <x v="5"/>
    <x v="0"/>
    <n v="1602.63"/>
    <n v="4"/>
    <n v="7115.6772000000001"/>
    <x v="0"/>
  </r>
  <r>
    <d v="2023-07-09T00:00:00"/>
    <n v="1661"/>
    <x v="5"/>
    <x v="0"/>
    <n v="1602.63"/>
    <n v="5"/>
    <n v="8894.5964999999997"/>
    <x v="0"/>
  </r>
  <r>
    <d v="2023-07-12T00:00:00"/>
    <n v="1661"/>
    <x v="5"/>
    <x v="0"/>
    <n v="1602.63"/>
    <n v="1"/>
    <n v="1778.9193"/>
    <x v="0"/>
  </r>
  <r>
    <d v="2023-07-15T00:00:00"/>
    <n v="1661"/>
    <x v="5"/>
    <x v="0"/>
    <n v="1602.63"/>
    <n v="4"/>
    <n v="7115.6772000000001"/>
    <x v="0"/>
  </r>
  <r>
    <d v="2023-07-17T00:00:00"/>
    <n v="1661"/>
    <x v="5"/>
    <x v="0"/>
    <n v="1602.63"/>
    <n v="2"/>
    <n v="3557.8386"/>
    <x v="0"/>
  </r>
  <r>
    <d v="2023-07-21T00:00:00"/>
    <n v="1661"/>
    <x v="5"/>
    <x v="0"/>
    <n v="1602.63"/>
    <n v="5"/>
    <n v="8894.5964999999997"/>
    <x v="0"/>
  </r>
  <r>
    <d v="2023-07-28T00:00:00"/>
    <n v="1661"/>
    <x v="5"/>
    <x v="0"/>
    <n v="1602.63"/>
    <n v="1"/>
    <n v="1778.9193"/>
    <x v="0"/>
  </r>
  <r>
    <d v="2023-07-03T00:00:00"/>
    <n v="1801"/>
    <x v="6"/>
    <x v="0"/>
    <n v="568.29999999999995"/>
    <n v="1"/>
    <n v="630.81299999999999"/>
    <x v="0"/>
  </r>
  <r>
    <d v="2023-07-07T00:00:00"/>
    <n v="1801"/>
    <x v="6"/>
    <x v="0"/>
    <n v="568.29999999999995"/>
    <n v="1"/>
    <n v="630.81299999999999"/>
    <x v="0"/>
  </r>
  <r>
    <d v="2023-07-09T00:00:00"/>
    <n v="1801"/>
    <x v="6"/>
    <x v="0"/>
    <n v="568.29999999999995"/>
    <n v="5"/>
    <n v="3154.0650000000001"/>
    <x v="0"/>
  </r>
  <r>
    <d v="2023-07-15T00:00:00"/>
    <n v="1801"/>
    <x v="6"/>
    <x v="0"/>
    <n v="568.29999999999995"/>
    <n v="4"/>
    <n v="2523.252"/>
    <x v="0"/>
  </r>
  <r>
    <d v="2023-07-17T00:00:00"/>
    <n v="1801"/>
    <x v="6"/>
    <x v="0"/>
    <n v="568.29999999999995"/>
    <n v="5"/>
    <n v="3154.0650000000001"/>
    <x v="0"/>
  </r>
  <r>
    <d v="2023-07-21T00:00:00"/>
    <n v="1801"/>
    <x v="6"/>
    <x v="0"/>
    <n v="568.29999999999995"/>
    <n v="4"/>
    <n v="2523.252"/>
    <x v="0"/>
  </r>
  <r>
    <d v="2023-07-25T00:00:00"/>
    <n v="1801"/>
    <x v="6"/>
    <x v="0"/>
    <n v="568.29999999999995"/>
    <n v="4"/>
    <n v="2523.252"/>
    <x v="0"/>
  </r>
  <r>
    <d v="2023-07-28T00:00:00"/>
    <n v="1801"/>
    <x v="6"/>
    <x v="0"/>
    <n v="568.29999999999995"/>
    <n v="2"/>
    <n v="1261.626"/>
    <x v="0"/>
  </r>
  <r>
    <d v="2023-07-03T00:00:00"/>
    <n v="2108"/>
    <x v="7"/>
    <x v="0"/>
    <n v="1126.3699999999999"/>
    <n v="3"/>
    <n v="3750.8121000000001"/>
    <x v="0"/>
  </r>
  <r>
    <d v="2023-07-05T00:00:00"/>
    <n v="2108"/>
    <x v="7"/>
    <x v="0"/>
    <n v="1126.3699999999999"/>
    <n v="5"/>
    <n v="6251.3535000000002"/>
    <x v="0"/>
  </r>
  <r>
    <d v="2023-07-07T00:00:00"/>
    <n v="2108"/>
    <x v="7"/>
    <x v="0"/>
    <n v="1126.3699999999999"/>
    <n v="1"/>
    <n v="1250.2707"/>
    <x v="0"/>
  </r>
  <r>
    <d v="2023-07-09T00:00:00"/>
    <n v="2108"/>
    <x v="7"/>
    <x v="0"/>
    <n v="1126.3699999999999"/>
    <n v="4"/>
    <n v="5001.0828000000001"/>
    <x v="0"/>
  </r>
  <r>
    <d v="2023-07-12T00:00:00"/>
    <n v="2108"/>
    <x v="7"/>
    <x v="0"/>
    <n v="1126.3699999999999"/>
    <n v="2"/>
    <n v="2500.5414000000001"/>
    <x v="0"/>
  </r>
  <r>
    <d v="2023-07-15T00:00:00"/>
    <n v="2108"/>
    <x v="7"/>
    <x v="0"/>
    <n v="1126.3699999999999"/>
    <n v="5"/>
    <n v="6251.3535000000002"/>
    <x v="0"/>
  </r>
  <r>
    <d v="2023-07-17T00:00:00"/>
    <n v="2108"/>
    <x v="7"/>
    <x v="0"/>
    <n v="1126.3699999999999"/>
    <n v="2"/>
    <n v="2500.5414000000001"/>
    <x v="0"/>
  </r>
  <r>
    <d v="2023-07-21T00:00:00"/>
    <n v="2108"/>
    <x v="7"/>
    <x v="0"/>
    <n v="1126.3699999999999"/>
    <n v="2"/>
    <n v="2500.5414000000001"/>
    <x v="0"/>
  </r>
  <r>
    <d v="2023-07-25T00:00:00"/>
    <n v="2108"/>
    <x v="7"/>
    <x v="0"/>
    <n v="1126.3699999999999"/>
    <n v="3"/>
    <n v="3750.8121000000001"/>
    <x v="0"/>
  </r>
  <r>
    <d v="2023-07-28T00:00:00"/>
    <n v="2108"/>
    <x v="7"/>
    <x v="0"/>
    <n v="1126.3699999999999"/>
    <n v="5"/>
    <n v="6251.3535000000002"/>
    <x v="0"/>
  </r>
  <r>
    <d v="2023-07-03T00:00:00"/>
    <n v="4006"/>
    <x v="8"/>
    <x v="0"/>
    <n v="1066.58"/>
    <n v="4"/>
    <n v="4735.6152000000002"/>
    <x v="0"/>
  </r>
  <r>
    <d v="2023-07-05T00:00:00"/>
    <n v="4006"/>
    <x v="8"/>
    <x v="0"/>
    <n v="1066.58"/>
    <n v="1"/>
    <n v="1183.9038"/>
    <x v="0"/>
  </r>
  <r>
    <d v="2023-07-07T00:00:00"/>
    <n v="4006"/>
    <x v="8"/>
    <x v="0"/>
    <n v="1066.58"/>
    <n v="3"/>
    <n v="3551.7114000000001"/>
    <x v="0"/>
  </r>
  <r>
    <d v="2023-07-09T00:00:00"/>
    <n v="4006"/>
    <x v="8"/>
    <x v="0"/>
    <n v="1066.58"/>
    <n v="1"/>
    <n v="1183.9038"/>
    <x v="0"/>
  </r>
  <r>
    <d v="2023-07-12T00:00:00"/>
    <n v="4006"/>
    <x v="8"/>
    <x v="0"/>
    <n v="1066.58"/>
    <n v="1"/>
    <n v="1183.9038"/>
    <x v="0"/>
  </r>
  <r>
    <d v="2023-07-15T00:00:00"/>
    <n v="4006"/>
    <x v="8"/>
    <x v="0"/>
    <n v="1066.58"/>
    <n v="1"/>
    <n v="1183.9038"/>
    <x v="0"/>
  </r>
  <r>
    <d v="2023-07-17T00:00:00"/>
    <n v="4006"/>
    <x v="8"/>
    <x v="0"/>
    <n v="1066.58"/>
    <n v="1"/>
    <n v="1183.9038"/>
    <x v="0"/>
  </r>
  <r>
    <d v="2023-07-25T00:00:00"/>
    <n v="4006"/>
    <x v="8"/>
    <x v="0"/>
    <n v="1066.58"/>
    <n v="1"/>
    <n v="1183.9038"/>
    <x v="0"/>
  </r>
  <r>
    <d v="2023-07-28T00:00:00"/>
    <n v="4006"/>
    <x v="8"/>
    <x v="0"/>
    <n v="1066.58"/>
    <n v="1"/>
    <n v="1183.9038"/>
    <x v="0"/>
  </r>
  <r>
    <d v="2023-07-03T00:00:00"/>
    <n v="2288"/>
    <x v="9"/>
    <x v="0"/>
    <n v="530.88"/>
    <n v="2"/>
    <n v="1178.5536"/>
    <x v="0"/>
  </r>
  <r>
    <d v="2023-07-05T00:00:00"/>
    <n v="2288"/>
    <x v="9"/>
    <x v="0"/>
    <n v="530.88"/>
    <n v="4"/>
    <n v="2357.1071999999999"/>
    <x v="0"/>
  </r>
  <r>
    <d v="2023-07-07T00:00:00"/>
    <n v="2288"/>
    <x v="9"/>
    <x v="0"/>
    <n v="530.88"/>
    <n v="5"/>
    <n v="2946.384"/>
    <x v="0"/>
  </r>
  <r>
    <d v="2023-07-09T00:00:00"/>
    <n v="2288"/>
    <x v="9"/>
    <x v="0"/>
    <n v="530.88"/>
    <n v="4"/>
    <n v="2357.1071999999999"/>
    <x v="0"/>
  </r>
  <r>
    <d v="2023-07-12T00:00:00"/>
    <n v="2288"/>
    <x v="9"/>
    <x v="0"/>
    <n v="530.88"/>
    <n v="2"/>
    <n v="1178.5536"/>
    <x v="0"/>
  </r>
  <r>
    <d v="2023-07-15T00:00:00"/>
    <n v="2288"/>
    <x v="9"/>
    <x v="0"/>
    <n v="530.88"/>
    <n v="2"/>
    <n v="1178.5536"/>
    <x v="0"/>
  </r>
  <r>
    <d v="2023-07-17T00:00:00"/>
    <n v="2288"/>
    <x v="9"/>
    <x v="0"/>
    <n v="530.88"/>
    <n v="5"/>
    <n v="2946.384"/>
    <x v="0"/>
  </r>
  <r>
    <d v="2023-07-21T00:00:00"/>
    <n v="2288"/>
    <x v="9"/>
    <x v="0"/>
    <n v="530.88"/>
    <n v="3"/>
    <n v="1767.8304000000001"/>
    <x v="0"/>
  </r>
  <r>
    <d v="2023-07-25T00:00:00"/>
    <n v="2288"/>
    <x v="9"/>
    <x v="0"/>
    <n v="530.88"/>
    <n v="2"/>
    <n v="1178.5536"/>
    <x v="0"/>
  </r>
  <r>
    <d v="2023-07-28T00:00:00"/>
    <n v="2288"/>
    <x v="9"/>
    <x v="0"/>
    <n v="530.88"/>
    <n v="3"/>
    <n v="1767.8304000000001"/>
    <x v="0"/>
  </r>
  <r>
    <d v="2023-07-03T00:00:00"/>
    <n v="2117"/>
    <x v="10"/>
    <x v="0"/>
    <n v="1433.02"/>
    <n v="1"/>
    <n v="1590.6522"/>
    <x v="0"/>
  </r>
  <r>
    <d v="2023-07-05T00:00:00"/>
    <n v="2117"/>
    <x v="10"/>
    <x v="0"/>
    <n v="1433.02"/>
    <n v="3"/>
    <n v="4771.9566000000004"/>
    <x v="0"/>
  </r>
  <r>
    <d v="2023-07-09T00:00:00"/>
    <n v="2117"/>
    <x v="10"/>
    <x v="0"/>
    <n v="1433.02"/>
    <n v="5"/>
    <n v="7953.2610000000004"/>
    <x v="0"/>
  </r>
  <r>
    <d v="2023-07-12T00:00:00"/>
    <n v="2117"/>
    <x v="10"/>
    <x v="0"/>
    <n v="1433.02"/>
    <n v="5"/>
    <n v="7953.2610000000004"/>
    <x v="0"/>
  </r>
  <r>
    <d v="2023-07-15T00:00:00"/>
    <n v="2117"/>
    <x v="10"/>
    <x v="0"/>
    <n v="1433.02"/>
    <n v="5"/>
    <n v="7953.2610000000004"/>
    <x v="0"/>
  </r>
  <r>
    <d v="2023-07-17T00:00:00"/>
    <n v="2117"/>
    <x v="10"/>
    <x v="0"/>
    <n v="1433.02"/>
    <n v="5"/>
    <n v="7953.2610000000004"/>
    <x v="0"/>
  </r>
  <r>
    <d v="2023-07-21T00:00:00"/>
    <n v="2117"/>
    <x v="10"/>
    <x v="0"/>
    <n v="1433.02"/>
    <n v="5"/>
    <n v="7953.2610000000004"/>
    <x v="0"/>
  </r>
  <r>
    <d v="2023-07-25T00:00:00"/>
    <n v="2117"/>
    <x v="10"/>
    <x v="0"/>
    <n v="1433.02"/>
    <n v="4"/>
    <n v="6362.6088"/>
    <x v="0"/>
  </r>
  <r>
    <d v="2023-07-28T00:00:00"/>
    <n v="2117"/>
    <x v="10"/>
    <x v="0"/>
    <n v="1433.02"/>
    <n v="3"/>
    <n v="4771.9566000000004"/>
    <x v="0"/>
  </r>
  <r>
    <d v="2023-07-03T00:00:00"/>
    <n v="2026"/>
    <x v="11"/>
    <x v="0"/>
    <n v="1580.68"/>
    <n v="3"/>
    <n v="5263.6643999999997"/>
    <x v="0"/>
  </r>
  <r>
    <d v="2023-07-05T00:00:00"/>
    <n v="2026"/>
    <x v="11"/>
    <x v="0"/>
    <n v="1580.68"/>
    <n v="3"/>
    <n v="5263.6643999999997"/>
    <x v="0"/>
  </r>
  <r>
    <d v="2023-07-07T00:00:00"/>
    <n v="2026"/>
    <x v="11"/>
    <x v="0"/>
    <n v="1580.68"/>
    <n v="5"/>
    <n v="8772.7739999999994"/>
    <x v="0"/>
  </r>
  <r>
    <d v="2023-07-09T00:00:00"/>
    <n v="2026"/>
    <x v="11"/>
    <x v="0"/>
    <n v="1580.68"/>
    <n v="3"/>
    <n v="5263.6643999999997"/>
    <x v="0"/>
  </r>
  <r>
    <d v="2023-07-15T00:00:00"/>
    <n v="2026"/>
    <x v="11"/>
    <x v="0"/>
    <n v="1580.68"/>
    <n v="5"/>
    <n v="8772.7739999999994"/>
    <x v="0"/>
  </r>
  <r>
    <d v="2023-07-17T00:00:00"/>
    <n v="2026"/>
    <x v="11"/>
    <x v="0"/>
    <n v="1580.68"/>
    <n v="2"/>
    <n v="3509.1095999999998"/>
    <x v="0"/>
  </r>
  <r>
    <d v="2023-07-21T00:00:00"/>
    <n v="2026"/>
    <x v="11"/>
    <x v="0"/>
    <n v="1580.68"/>
    <n v="2"/>
    <n v="3509.1095999999998"/>
    <x v="0"/>
  </r>
  <r>
    <d v="2023-07-25T00:00:00"/>
    <n v="2026"/>
    <x v="11"/>
    <x v="0"/>
    <n v="1580.68"/>
    <n v="5"/>
    <n v="8772.7739999999994"/>
    <x v="0"/>
  </r>
  <r>
    <d v="2023-07-28T00:00:00"/>
    <n v="2026"/>
    <x v="11"/>
    <x v="0"/>
    <n v="1580.68"/>
    <n v="5"/>
    <n v="8772.7739999999994"/>
    <x v="0"/>
  </r>
  <r>
    <d v="2023-07-03T00:00:00"/>
    <n v="3659"/>
    <x v="12"/>
    <x v="0"/>
    <n v="1170.5899999999999"/>
    <n v="3"/>
    <n v="3898.0646999999999"/>
    <x v="0"/>
  </r>
  <r>
    <d v="2023-07-05T00:00:00"/>
    <n v="3659"/>
    <x v="12"/>
    <x v="0"/>
    <n v="1170.5899999999999"/>
    <n v="5"/>
    <n v="6496.7745000000004"/>
    <x v="0"/>
  </r>
  <r>
    <d v="2023-07-07T00:00:00"/>
    <n v="3659"/>
    <x v="12"/>
    <x v="0"/>
    <n v="1170.5899999999999"/>
    <n v="3"/>
    <n v="3898.0646999999999"/>
    <x v="0"/>
  </r>
  <r>
    <d v="2023-07-09T00:00:00"/>
    <n v="3659"/>
    <x v="12"/>
    <x v="0"/>
    <n v="1170.5899999999999"/>
    <n v="2"/>
    <n v="2598.7098000000001"/>
    <x v="0"/>
  </r>
  <r>
    <d v="2023-07-12T00:00:00"/>
    <n v="3659"/>
    <x v="12"/>
    <x v="0"/>
    <n v="1170.5899999999999"/>
    <n v="4"/>
    <n v="5197.4196000000002"/>
    <x v="0"/>
  </r>
  <r>
    <d v="2023-07-15T00:00:00"/>
    <n v="3659"/>
    <x v="12"/>
    <x v="0"/>
    <n v="1170.5899999999999"/>
    <n v="4"/>
    <n v="5197.4196000000002"/>
    <x v="0"/>
  </r>
  <r>
    <d v="2023-07-17T00:00:00"/>
    <n v="3659"/>
    <x v="12"/>
    <x v="0"/>
    <n v="1170.5899999999999"/>
    <n v="1"/>
    <n v="1299.3549"/>
    <x v="0"/>
  </r>
  <r>
    <d v="2023-07-21T00:00:00"/>
    <n v="3659"/>
    <x v="12"/>
    <x v="0"/>
    <n v="1170.5899999999999"/>
    <n v="4"/>
    <n v="5197.4196000000002"/>
    <x v="0"/>
  </r>
  <r>
    <d v="2023-07-25T00:00:00"/>
    <n v="3659"/>
    <x v="12"/>
    <x v="0"/>
    <n v="1170.5899999999999"/>
    <n v="1"/>
    <n v="1299.3549"/>
    <x v="0"/>
  </r>
  <r>
    <d v="2023-07-28T00:00:00"/>
    <n v="3659"/>
    <x v="12"/>
    <x v="0"/>
    <n v="1170.5899999999999"/>
    <n v="5"/>
    <n v="6496.7745000000004"/>
    <x v="0"/>
  </r>
  <r>
    <d v="2023-07-03T00:00:00"/>
    <n v="2862"/>
    <x v="13"/>
    <x v="0"/>
    <n v="152.85"/>
    <n v="3"/>
    <n v="508.9905"/>
    <x v="0"/>
  </r>
  <r>
    <d v="2023-07-05T00:00:00"/>
    <n v="2862"/>
    <x v="13"/>
    <x v="0"/>
    <n v="152.85"/>
    <n v="1"/>
    <n v="169.6635"/>
    <x v="0"/>
  </r>
  <r>
    <d v="2023-07-07T00:00:00"/>
    <n v="2862"/>
    <x v="13"/>
    <x v="0"/>
    <n v="152.85"/>
    <n v="2"/>
    <n v="339.327"/>
    <x v="0"/>
  </r>
  <r>
    <d v="2023-07-15T00:00:00"/>
    <n v="2862"/>
    <x v="13"/>
    <x v="0"/>
    <n v="152.85"/>
    <n v="1"/>
    <n v="169.6635"/>
    <x v="0"/>
  </r>
  <r>
    <d v="2023-07-17T00:00:00"/>
    <n v="2862"/>
    <x v="13"/>
    <x v="0"/>
    <n v="152.85"/>
    <n v="4"/>
    <n v="678.654"/>
    <x v="0"/>
  </r>
  <r>
    <d v="2023-07-21T00:00:00"/>
    <n v="2862"/>
    <x v="13"/>
    <x v="0"/>
    <n v="152.85"/>
    <n v="2"/>
    <n v="339.327"/>
    <x v="0"/>
  </r>
  <r>
    <d v="2023-07-28T00:00:00"/>
    <n v="2862"/>
    <x v="13"/>
    <x v="0"/>
    <n v="152.85"/>
    <n v="2"/>
    <n v="339.327"/>
    <x v="0"/>
  </r>
  <r>
    <d v="2023-07-03T00:00:00"/>
    <n v="4981"/>
    <x v="14"/>
    <x v="0"/>
    <n v="1636.32"/>
    <n v="2"/>
    <n v="3632.6304"/>
    <x v="0"/>
  </r>
  <r>
    <d v="2023-07-05T00:00:00"/>
    <n v="4981"/>
    <x v="14"/>
    <x v="0"/>
    <n v="1636.32"/>
    <n v="2"/>
    <n v="3632.6304"/>
    <x v="0"/>
  </r>
  <r>
    <d v="2023-07-07T00:00:00"/>
    <n v="4981"/>
    <x v="14"/>
    <x v="0"/>
    <n v="1636.32"/>
    <n v="5"/>
    <n v="9081.5759999999991"/>
    <x v="0"/>
  </r>
  <r>
    <d v="2023-07-09T00:00:00"/>
    <n v="4981"/>
    <x v="14"/>
    <x v="0"/>
    <n v="1636.32"/>
    <n v="3"/>
    <n v="5448.9456"/>
    <x v="0"/>
  </r>
  <r>
    <d v="2023-07-12T00:00:00"/>
    <n v="4981"/>
    <x v="14"/>
    <x v="0"/>
    <n v="1636.32"/>
    <n v="3"/>
    <n v="5448.9456"/>
    <x v="0"/>
  </r>
  <r>
    <d v="2023-07-17T00:00:00"/>
    <n v="4981"/>
    <x v="14"/>
    <x v="0"/>
    <n v="1636.32"/>
    <n v="2"/>
    <n v="3632.6304"/>
    <x v="0"/>
  </r>
  <r>
    <d v="2023-07-21T00:00:00"/>
    <n v="4981"/>
    <x v="14"/>
    <x v="0"/>
    <n v="1636.32"/>
    <n v="1"/>
    <n v="1816.3152"/>
    <x v="0"/>
  </r>
  <r>
    <d v="2023-07-25T00:00:00"/>
    <n v="4981"/>
    <x v="14"/>
    <x v="0"/>
    <n v="1636.32"/>
    <n v="1"/>
    <n v="1816.3152"/>
    <x v="0"/>
  </r>
  <r>
    <d v="2023-07-28T00:00:00"/>
    <n v="4981"/>
    <x v="14"/>
    <x v="0"/>
    <n v="1636.32"/>
    <n v="2"/>
    <n v="3632.6304"/>
    <x v="0"/>
  </r>
  <r>
    <d v="2023-07-03T00:00:00"/>
    <n v="3623"/>
    <x v="15"/>
    <x v="0"/>
    <n v="1671.42"/>
    <n v="4"/>
    <n v="7421.1048000000001"/>
    <x v="0"/>
  </r>
  <r>
    <d v="2023-07-05T00:00:00"/>
    <n v="3623"/>
    <x v="15"/>
    <x v="0"/>
    <n v="1671.42"/>
    <n v="3"/>
    <n v="5565.8285999999998"/>
    <x v="0"/>
  </r>
  <r>
    <d v="2023-07-09T00:00:00"/>
    <n v="3623"/>
    <x v="15"/>
    <x v="0"/>
    <n v="1671.42"/>
    <n v="2"/>
    <n v="3710.5524"/>
    <x v="0"/>
  </r>
  <r>
    <d v="2023-07-12T00:00:00"/>
    <n v="3623"/>
    <x v="15"/>
    <x v="0"/>
    <n v="1671.42"/>
    <n v="4"/>
    <n v="7421.1048000000001"/>
    <x v="0"/>
  </r>
  <r>
    <d v="2023-07-15T00:00:00"/>
    <n v="3623"/>
    <x v="15"/>
    <x v="0"/>
    <n v="1671.42"/>
    <n v="1"/>
    <n v="1855.2762"/>
    <x v="0"/>
  </r>
  <r>
    <d v="2023-07-17T00:00:00"/>
    <n v="3623"/>
    <x v="15"/>
    <x v="0"/>
    <n v="1671.42"/>
    <n v="5"/>
    <n v="9276.3809999999994"/>
    <x v="0"/>
  </r>
  <r>
    <d v="2023-07-21T00:00:00"/>
    <n v="3623"/>
    <x v="15"/>
    <x v="0"/>
    <n v="1671.42"/>
    <n v="1"/>
    <n v="1855.2762"/>
    <x v="0"/>
  </r>
  <r>
    <d v="2023-07-25T00:00:00"/>
    <n v="3623"/>
    <x v="15"/>
    <x v="0"/>
    <n v="1671.42"/>
    <n v="5"/>
    <n v="9276.3809999999994"/>
    <x v="0"/>
  </r>
  <r>
    <d v="2023-07-28T00:00:00"/>
    <n v="3623"/>
    <x v="15"/>
    <x v="0"/>
    <n v="1671.42"/>
    <n v="4"/>
    <n v="7421.1048000000001"/>
    <x v="0"/>
  </r>
  <r>
    <d v="2023-07-03T00:00:00"/>
    <n v="4876"/>
    <x v="16"/>
    <x v="0"/>
    <n v="703.29"/>
    <n v="5"/>
    <n v="3903.2595000000001"/>
    <x v="0"/>
  </r>
  <r>
    <d v="2023-07-05T00:00:00"/>
    <n v="4876"/>
    <x v="16"/>
    <x v="0"/>
    <n v="703.29"/>
    <n v="2"/>
    <n v="1561.3037999999999"/>
    <x v="0"/>
  </r>
  <r>
    <d v="2023-07-07T00:00:00"/>
    <n v="4876"/>
    <x v="16"/>
    <x v="0"/>
    <n v="703.29"/>
    <n v="2"/>
    <n v="1561.3037999999999"/>
    <x v="0"/>
  </r>
  <r>
    <d v="2023-07-09T00:00:00"/>
    <n v="4876"/>
    <x v="16"/>
    <x v="0"/>
    <n v="703.29"/>
    <n v="3"/>
    <n v="2341.9557"/>
    <x v="0"/>
  </r>
  <r>
    <d v="2023-07-12T00:00:00"/>
    <n v="4876"/>
    <x v="16"/>
    <x v="0"/>
    <n v="703.29"/>
    <n v="2"/>
    <n v="1561.3037999999999"/>
    <x v="0"/>
  </r>
  <r>
    <d v="2023-07-15T00:00:00"/>
    <n v="4876"/>
    <x v="16"/>
    <x v="0"/>
    <n v="703.29"/>
    <n v="5"/>
    <n v="3903.2595000000001"/>
    <x v="0"/>
  </r>
  <r>
    <d v="2023-07-17T00:00:00"/>
    <n v="4876"/>
    <x v="16"/>
    <x v="0"/>
    <n v="703.29"/>
    <n v="2"/>
    <n v="1561.3037999999999"/>
    <x v="0"/>
  </r>
  <r>
    <d v="2023-07-21T00:00:00"/>
    <n v="4876"/>
    <x v="16"/>
    <x v="0"/>
    <n v="703.29"/>
    <n v="3"/>
    <n v="2341.9557"/>
    <x v="0"/>
  </r>
  <r>
    <d v="2023-07-25T00:00:00"/>
    <n v="4876"/>
    <x v="16"/>
    <x v="0"/>
    <n v="703.29"/>
    <n v="2"/>
    <n v="1561.3037999999999"/>
    <x v="0"/>
  </r>
  <r>
    <d v="2023-07-28T00:00:00"/>
    <n v="4876"/>
    <x v="16"/>
    <x v="0"/>
    <n v="703.29"/>
    <n v="3"/>
    <n v="2341.9557"/>
    <x v="0"/>
  </r>
  <r>
    <d v="2023-07-03T00:00:00"/>
    <n v="1514"/>
    <x v="17"/>
    <x v="0"/>
    <n v="1088.58"/>
    <n v="3"/>
    <n v="3624.9713999999999"/>
    <x v="0"/>
  </r>
  <r>
    <d v="2023-07-05T00:00:00"/>
    <n v="1514"/>
    <x v="17"/>
    <x v="0"/>
    <n v="1088.58"/>
    <n v="2"/>
    <n v="2416.6475999999998"/>
    <x v="0"/>
  </r>
  <r>
    <d v="2023-07-07T00:00:00"/>
    <n v="1514"/>
    <x v="17"/>
    <x v="0"/>
    <n v="1088.58"/>
    <n v="3"/>
    <n v="3624.9713999999999"/>
    <x v="0"/>
  </r>
  <r>
    <d v="2023-07-17T00:00:00"/>
    <n v="1514"/>
    <x v="17"/>
    <x v="0"/>
    <n v="1088.58"/>
    <n v="3"/>
    <n v="3624.9713999999999"/>
    <x v="0"/>
  </r>
  <r>
    <d v="2023-07-03T00:00:00"/>
    <n v="2345"/>
    <x v="18"/>
    <x v="0"/>
    <n v="1163.32"/>
    <n v="5"/>
    <n v="6456.4260000000004"/>
    <x v="0"/>
  </r>
  <r>
    <d v="2023-07-07T00:00:00"/>
    <n v="2345"/>
    <x v="18"/>
    <x v="0"/>
    <n v="1163.32"/>
    <n v="5"/>
    <n v="6456.4260000000004"/>
    <x v="0"/>
  </r>
  <r>
    <d v="2023-07-09T00:00:00"/>
    <n v="2345"/>
    <x v="18"/>
    <x v="0"/>
    <n v="1163.32"/>
    <n v="4"/>
    <n v="5165.1408000000001"/>
    <x v="0"/>
  </r>
  <r>
    <d v="2023-07-12T00:00:00"/>
    <n v="2345"/>
    <x v="18"/>
    <x v="0"/>
    <n v="1163.32"/>
    <n v="4"/>
    <n v="5165.1408000000001"/>
    <x v="0"/>
  </r>
  <r>
    <d v="2023-07-15T00:00:00"/>
    <n v="2345"/>
    <x v="18"/>
    <x v="0"/>
    <n v="1163.32"/>
    <n v="4"/>
    <n v="5165.1408000000001"/>
    <x v="0"/>
  </r>
  <r>
    <d v="2023-07-17T00:00:00"/>
    <n v="2345"/>
    <x v="18"/>
    <x v="0"/>
    <n v="1163.32"/>
    <n v="3"/>
    <n v="3873.8555999999999"/>
    <x v="0"/>
  </r>
  <r>
    <d v="2023-07-21T00:00:00"/>
    <n v="2345"/>
    <x v="18"/>
    <x v="0"/>
    <n v="1163.32"/>
    <n v="1"/>
    <n v="1291.2852"/>
    <x v="0"/>
  </r>
  <r>
    <d v="2023-07-03T00:00:00"/>
    <n v="1418"/>
    <x v="19"/>
    <x v="0"/>
    <n v="1206.6500000000001"/>
    <n v="1"/>
    <n v="1339.3815"/>
    <x v="0"/>
  </r>
  <r>
    <d v="2023-07-09T00:00:00"/>
    <n v="1418"/>
    <x v="19"/>
    <x v="0"/>
    <n v="1206.6500000000001"/>
    <n v="5"/>
    <n v="6696.9075000000003"/>
    <x v="0"/>
  </r>
  <r>
    <d v="2023-07-12T00:00:00"/>
    <n v="1418"/>
    <x v="19"/>
    <x v="0"/>
    <n v="1206.6500000000001"/>
    <n v="5"/>
    <n v="6696.9075000000003"/>
    <x v="0"/>
  </r>
  <r>
    <d v="2023-07-17T00:00:00"/>
    <n v="1418"/>
    <x v="19"/>
    <x v="0"/>
    <n v="1206.6500000000001"/>
    <n v="4"/>
    <n v="5357.5259999999998"/>
    <x v="0"/>
  </r>
  <r>
    <d v="2023-07-25T00:00:00"/>
    <n v="1418"/>
    <x v="19"/>
    <x v="0"/>
    <n v="1206.6500000000001"/>
    <n v="2"/>
    <n v="2678.7629999999999"/>
    <x v="0"/>
  </r>
  <r>
    <d v="2023-07-28T00:00:00"/>
    <n v="1418"/>
    <x v="19"/>
    <x v="0"/>
    <n v="1206.6500000000001"/>
    <n v="1"/>
    <n v="1339.3815"/>
    <x v="0"/>
  </r>
  <r>
    <d v="2023-07-07T00:00:00"/>
    <n v="1360"/>
    <x v="20"/>
    <x v="0"/>
    <n v="1314.67"/>
    <n v="5"/>
    <n v="7296.4184999999998"/>
    <x v="0"/>
  </r>
  <r>
    <d v="2023-07-09T00:00:00"/>
    <n v="1360"/>
    <x v="20"/>
    <x v="0"/>
    <n v="1314.67"/>
    <n v="5"/>
    <n v="7296.4184999999998"/>
    <x v="0"/>
  </r>
  <r>
    <d v="2023-07-15T00:00:00"/>
    <n v="1360"/>
    <x v="20"/>
    <x v="0"/>
    <n v="1314.67"/>
    <n v="1"/>
    <n v="1459.2837"/>
    <x v="0"/>
  </r>
  <r>
    <d v="2023-07-21T00:00:00"/>
    <n v="1360"/>
    <x v="20"/>
    <x v="0"/>
    <n v="1314.67"/>
    <n v="3"/>
    <n v="4377.8510999999999"/>
    <x v="0"/>
  </r>
  <r>
    <d v="2023-07-25T00:00:00"/>
    <n v="1360"/>
    <x v="20"/>
    <x v="0"/>
    <n v="1314.67"/>
    <n v="4"/>
    <n v="5837.1347999999998"/>
    <x v="0"/>
  </r>
  <r>
    <d v="2023-07-28T00:00:00"/>
    <n v="1360"/>
    <x v="20"/>
    <x v="0"/>
    <n v="1314.67"/>
    <n v="3"/>
    <n v="4377.8510999999999"/>
    <x v="0"/>
  </r>
  <r>
    <d v="2023-07-03T00:00:00"/>
    <n v="1416"/>
    <x v="21"/>
    <x v="0"/>
    <n v="1763.76"/>
    <n v="4"/>
    <n v="7831.0944"/>
    <x v="0"/>
  </r>
  <r>
    <d v="2023-07-05T00:00:00"/>
    <n v="1416"/>
    <x v="21"/>
    <x v="0"/>
    <n v="1763.76"/>
    <n v="1"/>
    <n v="1957.7736"/>
    <x v="0"/>
  </r>
  <r>
    <d v="2023-07-07T00:00:00"/>
    <n v="1416"/>
    <x v="21"/>
    <x v="0"/>
    <n v="1763.76"/>
    <n v="3"/>
    <n v="5873.3208000000004"/>
    <x v="0"/>
  </r>
  <r>
    <d v="2023-07-09T00:00:00"/>
    <n v="1416"/>
    <x v="21"/>
    <x v="0"/>
    <n v="1763.76"/>
    <n v="2"/>
    <n v="3915.5472"/>
    <x v="0"/>
  </r>
  <r>
    <d v="2023-07-12T00:00:00"/>
    <n v="1416"/>
    <x v="21"/>
    <x v="0"/>
    <n v="1763.76"/>
    <n v="3"/>
    <n v="5873.3208000000004"/>
    <x v="0"/>
  </r>
  <r>
    <d v="2023-07-15T00:00:00"/>
    <n v="1416"/>
    <x v="21"/>
    <x v="0"/>
    <n v="1763.76"/>
    <n v="1"/>
    <n v="1957.7736"/>
    <x v="0"/>
  </r>
  <r>
    <d v="2023-07-17T00:00:00"/>
    <n v="1416"/>
    <x v="21"/>
    <x v="0"/>
    <n v="1763.76"/>
    <n v="4"/>
    <n v="7831.0944"/>
    <x v="0"/>
  </r>
  <r>
    <d v="2023-07-21T00:00:00"/>
    <n v="1416"/>
    <x v="21"/>
    <x v="0"/>
    <n v="1763.76"/>
    <n v="5"/>
    <n v="9788.8680000000004"/>
    <x v="0"/>
  </r>
  <r>
    <d v="2023-07-25T00:00:00"/>
    <n v="1416"/>
    <x v="21"/>
    <x v="0"/>
    <n v="1763.76"/>
    <n v="2"/>
    <n v="3915.5472"/>
    <x v="0"/>
  </r>
  <r>
    <d v="2023-07-28T00:00:00"/>
    <n v="1416"/>
    <x v="21"/>
    <x v="0"/>
    <n v="1763.76"/>
    <n v="5"/>
    <n v="9788.8680000000004"/>
    <x v="0"/>
  </r>
  <r>
    <d v="2023-07-05T00:00:00"/>
    <n v="1128"/>
    <x v="22"/>
    <x v="0"/>
    <n v="1788.75"/>
    <n v="5"/>
    <n v="9927.5625"/>
    <x v="0"/>
  </r>
  <r>
    <d v="2023-07-07T00:00:00"/>
    <n v="1128"/>
    <x v="22"/>
    <x v="0"/>
    <n v="1788.75"/>
    <n v="1"/>
    <n v="1985.5125"/>
    <x v="0"/>
  </r>
  <r>
    <d v="2023-07-15T00:00:00"/>
    <n v="1128"/>
    <x v="22"/>
    <x v="0"/>
    <n v="1788.75"/>
    <n v="3"/>
    <n v="5956.5375000000004"/>
    <x v="0"/>
  </r>
  <r>
    <d v="2023-07-17T00:00:00"/>
    <n v="1128"/>
    <x v="22"/>
    <x v="0"/>
    <n v="1788.75"/>
    <n v="5"/>
    <n v="9927.5625"/>
    <x v="0"/>
  </r>
  <r>
    <d v="2023-07-21T00:00:00"/>
    <n v="1128"/>
    <x v="22"/>
    <x v="0"/>
    <n v="1788.75"/>
    <n v="1"/>
    <n v="1985.5125"/>
    <x v="0"/>
  </r>
  <r>
    <d v="2023-07-25T00:00:00"/>
    <n v="1128"/>
    <x v="22"/>
    <x v="0"/>
    <n v="1788.75"/>
    <n v="1"/>
    <n v="1985.5125"/>
    <x v="0"/>
  </r>
  <r>
    <d v="2023-07-28T00:00:00"/>
    <n v="1128"/>
    <x v="22"/>
    <x v="0"/>
    <n v="1788.75"/>
    <n v="5"/>
    <n v="9927.5625"/>
    <x v="0"/>
  </r>
  <r>
    <d v="2023-07-05T00:00:00"/>
    <n v="4621"/>
    <x v="23"/>
    <x v="0"/>
    <n v="449.87"/>
    <n v="2"/>
    <n v="998.71140000000003"/>
    <x v="0"/>
  </r>
  <r>
    <d v="2023-07-07T00:00:00"/>
    <n v="4621"/>
    <x v="23"/>
    <x v="0"/>
    <n v="449.87"/>
    <n v="5"/>
    <n v="2496.7784999999999"/>
    <x v="0"/>
  </r>
  <r>
    <d v="2023-07-15T00:00:00"/>
    <n v="4621"/>
    <x v="23"/>
    <x v="0"/>
    <n v="449.87"/>
    <n v="2"/>
    <n v="998.71140000000003"/>
    <x v="0"/>
  </r>
  <r>
    <d v="2023-07-17T00:00:00"/>
    <n v="4621"/>
    <x v="23"/>
    <x v="0"/>
    <n v="449.87"/>
    <n v="2"/>
    <n v="998.71140000000003"/>
    <x v="0"/>
  </r>
  <r>
    <d v="2023-07-25T00:00:00"/>
    <n v="4621"/>
    <x v="23"/>
    <x v="0"/>
    <n v="449.87"/>
    <n v="1"/>
    <n v="499.35570000000001"/>
    <x v="0"/>
  </r>
  <r>
    <d v="2023-07-28T00:00:00"/>
    <n v="4621"/>
    <x v="23"/>
    <x v="0"/>
    <n v="449.87"/>
    <n v="4"/>
    <n v="1997.4228000000001"/>
    <x v="0"/>
  </r>
  <r>
    <d v="2023-07-03T00:00:00"/>
    <n v="1317"/>
    <x v="24"/>
    <x v="0"/>
    <n v="377.93"/>
    <n v="2"/>
    <n v="839.00459999999998"/>
    <x v="0"/>
  </r>
  <r>
    <d v="2023-07-05T00:00:00"/>
    <n v="1317"/>
    <x v="24"/>
    <x v="0"/>
    <n v="377.93"/>
    <n v="5"/>
    <n v="2097.5115000000001"/>
    <x v="0"/>
  </r>
  <r>
    <d v="2023-07-07T00:00:00"/>
    <n v="1317"/>
    <x v="24"/>
    <x v="0"/>
    <n v="377.93"/>
    <n v="1"/>
    <n v="419.50229999999999"/>
    <x v="0"/>
  </r>
  <r>
    <d v="2023-07-09T00:00:00"/>
    <n v="1317"/>
    <x v="24"/>
    <x v="0"/>
    <n v="377.93"/>
    <n v="4"/>
    <n v="1678.0092"/>
    <x v="0"/>
  </r>
  <r>
    <d v="2023-07-12T00:00:00"/>
    <n v="1317"/>
    <x v="24"/>
    <x v="0"/>
    <n v="377.93"/>
    <n v="5"/>
    <n v="2097.5115000000001"/>
    <x v="0"/>
  </r>
  <r>
    <d v="2023-07-17T00:00:00"/>
    <n v="1317"/>
    <x v="24"/>
    <x v="0"/>
    <n v="377.93"/>
    <n v="3"/>
    <n v="1258.5069000000001"/>
    <x v="0"/>
  </r>
  <r>
    <d v="2023-07-21T00:00:00"/>
    <n v="1317"/>
    <x v="24"/>
    <x v="0"/>
    <n v="377.93"/>
    <n v="1"/>
    <n v="419.50229999999999"/>
    <x v="0"/>
  </r>
  <r>
    <d v="2023-07-25T00:00:00"/>
    <n v="1317"/>
    <x v="24"/>
    <x v="0"/>
    <n v="377.93"/>
    <n v="3"/>
    <n v="1258.5069000000001"/>
    <x v="0"/>
  </r>
  <r>
    <d v="2023-07-28T00:00:00"/>
    <n v="1317"/>
    <x v="24"/>
    <x v="0"/>
    <n v="377.93"/>
    <n v="5"/>
    <n v="2097.5115000000001"/>
    <x v="0"/>
  </r>
  <r>
    <d v="2023-07-03T00:00:00"/>
    <n v="1978"/>
    <x v="25"/>
    <x v="0"/>
    <n v="545.44000000000005"/>
    <n v="2"/>
    <n v="1210.8768"/>
    <x v="0"/>
  </r>
  <r>
    <d v="2023-07-05T00:00:00"/>
    <n v="1978"/>
    <x v="25"/>
    <x v="0"/>
    <n v="545.44000000000005"/>
    <n v="2"/>
    <n v="1210.8768"/>
    <x v="0"/>
  </r>
  <r>
    <d v="2023-07-07T00:00:00"/>
    <n v="1978"/>
    <x v="25"/>
    <x v="0"/>
    <n v="545.44000000000005"/>
    <n v="5"/>
    <n v="3027.192"/>
    <x v="0"/>
  </r>
  <r>
    <d v="2023-07-12T00:00:00"/>
    <n v="1978"/>
    <x v="25"/>
    <x v="0"/>
    <n v="545.44000000000005"/>
    <n v="4"/>
    <n v="2421.7536"/>
    <x v="0"/>
  </r>
  <r>
    <d v="2023-07-17T00:00:00"/>
    <n v="1978"/>
    <x v="25"/>
    <x v="0"/>
    <n v="545.44000000000005"/>
    <n v="1"/>
    <n v="605.4384"/>
    <x v="0"/>
  </r>
  <r>
    <d v="2023-07-21T00:00:00"/>
    <n v="1978"/>
    <x v="25"/>
    <x v="0"/>
    <n v="545.44000000000005"/>
    <n v="3"/>
    <n v="1816.3152"/>
    <x v="0"/>
  </r>
  <r>
    <d v="2023-07-25T00:00:00"/>
    <n v="1978"/>
    <x v="25"/>
    <x v="0"/>
    <n v="545.44000000000005"/>
    <n v="3"/>
    <n v="1816.3152"/>
    <x v="0"/>
  </r>
  <r>
    <d v="2023-07-28T00:00:00"/>
    <n v="1978"/>
    <x v="25"/>
    <x v="0"/>
    <n v="545.44000000000005"/>
    <n v="1"/>
    <n v="605.4384"/>
    <x v="0"/>
  </r>
  <r>
    <d v="2023-07-03T00:00:00"/>
    <n v="2326"/>
    <x v="26"/>
    <x v="0"/>
    <n v="156.65"/>
    <n v="4"/>
    <n v="695.52599999999995"/>
    <x v="0"/>
  </r>
  <r>
    <d v="2023-07-12T00:00:00"/>
    <n v="2326"/>
    <x v="26"/>
    <x v="0"/>
    <n v="156.65"/>
    <n v="4"/>
    <n v="695.52599999999995"/>
    <x v="0"/>
  </r>
  <r>
    <d v="2023-07-15T00:00:00"/>
    <n v="2326"/>
    <x v="26"/>
    <x v="0"/>
    <n v="156.65"/>
    <n v="3"/>
    <n v="521.64449999999999"/>
    <x v="0"/>
  </r>
  <r>
    <d v="2023-07-17T00:00:00"/>
    <n v="2326"/>
    <x v="26"/>
    <x v="0"/>
    <n v="156.65"/>
    <n v="5"/>
    <n v="869.40750000000003"/>
    <x v="0"/>
  </r>
  <r>
    <d v="2023-07-25T00:00:00"/>
    <n v="2326"/>
    <x v="26"/>
    <x v="0"/>
    <n v="156.65"/>
    <n v="1"/>
    <n v="173.88149999999999"/>
    <x v="0"/>
  </r>
  <r>
    <d v="2023-07-28T00:00:00"/>
    <n v="2326"/>
    <x v="26"/>
    <x v="0"/>
    <n v="156.65"/>
    <n v="3"/>
    <n v="521.64449999999999"/>
    <x v="0"/>
  </r>
  <r>
    <d v="2023-07-03T00:00:00"/>
    <n v="1867"/>
    <x v="27"/>
    <x v="0"/>
    <n v="1684.72"/>
    <n v="3"/>
    <n v="5610.1175999999996"/>
    <x v="0"/>
  </r>
  <r>
    <d v="2023-07-05T00:00:00"/>
    <n v="1867"/>
    <x v="27"/>
    <x v="0"/>
    <n v="1684.72"/>
    <n v="2"/>
    <n v="3740.0783999999999"/>
    <x v="0"/>
  </r>
  <r>
    <d v="2023-07-09T00:00:00"/>
    <n v="1867"/>
    <x v="27"/>
    <x v="0"/>
    <n v="1684.72"/>
    <n v="3"/>
    <n v="5610.1175999999996"/>
    <x v="0"/>
  </r>
  <r>
    <d v="2023-07-12T00:00:00"/>
    <n v="1867"/>
    <x v="27"/>
    <x v="0"/>
    <n v="1684.72"/>
    <n v="5"/>
    <n v="9350.1959999999999"/>
    <x v="0"/>
  </r>
  <r>
    <d v="2023-07-17T00:00:00"/>
    <n v="1867"/>
    <x v="27"/>
    <x v="0"/>
    <n v="1684.72"/>
    <n v="1"/>
    <n v="1870.0391999999999"/>
    <x v="0"/>
  </r>
  <r>
    <d v="2023-07-21T00:00:00"/>
    <n v="1867"/>
    <x v="27"/>
    <x v="0"/>
    <n v="1684.72"/>
    <n v="4"/>
    <n v="7480.1567999999997"/>
    <x v="0"/>
  </r>
  <r>
    <d v="2023-07-25T00:00:00"/>
    <n v="1867"/>
    <x v="27"/>
    <x v="0"/>
    <n v="1684.72"/>
    <n v="1"/>
    <n v="1870.0391999999999"/>
    <x v="0"/>
  </r>
  <r>
    <d v="2023-07-28T00:00:00"/>
    <n v="1867"/>
    <x v="27"/>
    <x v="0"/>
    <n v="1684.72"/>
    <n v="1"/>
    <n v="1870.0391999999999"/>
    <x v="0"/>
  </r>
  <r>
    <d v="2023-07-03T00:00:00"/>
    <n v="2792"/>
    <x v="28"/>
    <x v="0"/>
    <n v="520.79"/>
    <n v="3"/>
    <n v="1734.2307000000001"/>
    <x v="0"/>
  </r>
  <r>
    <d v="2023-07-07T00:00:00"/>
    <n v="2792"/>
    <x v="28"/>
    <x v="0"/>
    <n v="520.79"/>
    <n v="3"/>
    <n v="1734.2307000000001"/>
    <x v="0"/>
  </r>
  <r>
    <d v="2023-07-09T00:00:00"/>
    <n v="2792"/>
    <x v="28"/>
    <x v="0"/>
    <n v="520.79"/>
    <n v="1"/>
    <n v="578.07690000000002"/>
    <x v="0"/>
  </r>
  <r>
    <d v="2023-07-12T00:00:00"/>
    <n v="2792"/>
    <x v="28"/>
    <x v="0"/>
    <n v="520.79"/>
    <n v="3"/>
    <n v="1734.2307000000001"/>
    <x v="0"/>
  </r>
  <r>
    <d v="2023-07-15T00:00:00"/>
    <n v="2792"/>
    <x v="28"/>
    <x v="0"/>
    <n v="520.79"/>
    <n v="1"/>
    <n v="578.07690000000002"/>
    <x v="0"/>
  </r>
  <r>
    <d v="2023-07-21T00:00:00"/>
    <n v="2792"/>
    <x v="28"/>
    <x v="0"/>
    <n v="520.79"/>
    <n v="3"/>
    <n v="1734.2307000000001"/>
    <x v="0"/>
  </r>
  <r>
    <d v="2023-07-25T00:00:00"/>
    <n v="2792"/>
    <x v="28"/>
    <x v="0"/>
    <n v="520.79"/>
    <n v="4"/>
    <n v="2312.3076000000001"/>
    <x v="0"/>
  </r>
  <r>
    <d v="2023-07-03T00:00:00"/>
    <n v="4258"/>
    <x v="29"/>
    <x v="0"/>
    <n v="803.6"/>
    <n v="1"/>
    <n v="891.99599999999998"/>
    <x v="0"/>
  </r>
  <r>
    <d v="2023-07-05T00:00:00"/>
    <n v="4258"/>
    <x v="29"/>
    <x v="0"/>
    <n v="803.6"/>
    <n v="4"/>
    <n v="3567.9839999999999"/>
    <x v="0"/>
  </r>
  <r>
    <d v="2023-07-07T00:00:00"/>
    <n v="4258"/>
    <x v="29"/>
    <x v="0"/>
    <n v="803.6"/>
    <n v="5"/>
    <n v="4459.9799999999996"/>
    <x v="0"/>
  </r>
  <r>
    <d v="2023-07-09T00:00:00"/>
    <n v="4258"/>
    <x v="29"/>
    <x v="0"/>
    <n v="803.6"/>
    <n v="4"/>
    <n v="3567.9839999999999"/>
    <x v="0"/>
  </r>
  <r>
    <d v="2023-07-12T00:00:00"/>
    <n v="4258"/>
    <x v="29"/>
    <x v="0"/>
    <n v="803.6"/>
    <n v="1"/>
    <n v="891.99599999999998"/>
    <x v="0"/>
  </r>
  <r>
    <d v="2023-07-15T00:00:00"/>
    <n v="4258"/>
    <x v="29"/>
    <x v="0"/>
    <n v="803.6"/>
    <n v="5"/>
    <n v="4459.9799999999996"/>
    <x v="0"/>
  </r>
  <r>
    <d v="2023-07-17T00:00:00"/>
    <n v="4258"/>
    <x v="29"/>
    <x v="0"/>
    <n v="803.6"/>
    <n v="5"/>
    <n v="4459.9799999999996"/>
    <x v="0"/>
  </r>
  <r>
    <d v="2023-07-21T00:00:00"/>
    <n v="4258"/>
    <x v="29"/>
    <x v="0"/>
    <n v="803.6"/>
    <n v="5"/>
    <n v="4459.9799999999996"/>
    <x v="0"/>
  </r>
  <r>
    <d v="2023-07-25T00:00:00"/>
    <n v="4258"/>
    <x v="29"/>
    <x v="0"/>
    <n v="803.6"/>
    <n v="1"/>
    <n v="891.99599999999998"/>
    <x v="0"/>
  </r>
  <r>
    <d v="2023-07-28T00:00:00"/>
    <n v="4258"/>
    <x v="29"/>
    <x v="0"/>
    <n v="803.6"/>
    <n v="3"/>
    <n v="2675.9879999999998"/>
    <x v="0"/>
  </r>
  <r>
    <d v="2023-07-03T00:00:00"/>
    <n v="1602"/>
    <x v="30"/>
    <x v="0"/>
    <n v="684.77"/>
    <n v="2"/>
    <n v="1520.1894"/>
    <x v="0"/>
  </r>
  <r>
    <d v="2023-07-05T00:00:00"/>
    <n v="1602"/>
    <x v="30"/>
    <x v="0"/>
    <n v="684.77"/>
    <n v="3"/>
    <n v="2280.2840999999999"/>
    <x v="0"/>
  </r>
  <r>
    <d v="2023-07-07T00:00:00"/>
    <n v="1602"/>
    <x v="30"/>
    <x v="0"/>
    <n v="684.77"/>
    <n v="3"/>
    <n v="2280.2840999999999"/>
    <x v="0"/>
  </r>
  <r>
    <d v="2023-07-09T00:00:00"/>
    <n v="1602"/>
    <x v="30"/>
    <x v="0"/>
    <n v="684.77"/>
    <n v="2"/>
    <n v="1520.1894"/>
    <x v="0"/>
  </r>
  <r>
    <d v="2023-07-12T00:00:00"/>
    <n v="1602"/>
    <x v="30"/>
    <x v="0"/>
    <n v="684.77"/>
    <n v="1"/>
    <n v="760.09469999999999"/>
    <x v="0"/>
  </r>
  <r>
    <d v="2023-07-15T00:00:00"/>
    <n v="1602"/>
    <x v="30"/>
    <x v="0"/>
    <n v="684.77"/>
    <n v="2"/>
    <n v="1520.1894"/>
    <x v="0"/>
  </r>
  <r>
    <d v="2023-07-17T00:00:00"/>
    <n v="1602"/>
    <x v="30"/>
    <x v="0"/>
    <n v="684.77"/>
    <n v="5"/>
    <n v="3800.4735000000001"/>
    <x v="0"/>
  </r>
  <r>
    <d v="2023-07-21T00:00:00"/>
    <n v="1602"/>
    <x v="30"/>
    <x v="0"/>
    <n v="684.77"/>
    <n v="5"/>
    <n v="3800.4735000000001"/>
    <x v="0"/>
  </r>
  <r>
    <d v="2023-07-25T00:00:00"/>
    <n v="1602"/>
    <x v="30"/>
    <x v="0"/>
    <n v="684.77"/>
    <n v="4"/>
    <n v="3040.3788"/>
    <x v="0"/>
  </r>
  <r>
    <d v="2023-07-03T00:00:00"/>
    <n v="2080"/>
    <x v="31"/>
    <x v="0"/>
    <n v="689.19"/>
    <n v="2"/>
    <n v="1530.0018"/>
    <x v="0"/>
  </r>
  <r>
    <d v="2023-07-05T00:00:00"/>
    <n v="2080"/>
    <x v="31"/>
    <x v="0"/>
    <n v="689.19"/>
    <n v="3"/>
    <n v="2295.0027"/>
    <x v="0"/>
  </r>
  <r>
    <d v="2023-07-07T00:00:00"/>
    <n v="2080"/>
    <x v="31"/>
    <x v="0"/>
    <n v="689.19"/>
    <n v="1"/>
    <n v="765.0009"/>
    <x v="0"/>
  </r>
  <r>
    <d v="2023-07-09T00:00:00"/>
    <n v="2080"/>
    <x v="31"/>
    <x v="0"/>
    <n v="689.19"/>
    <n v="3"/>
    <n v="2295.0027"/>
    <x v="0"/>
  </r>
  <r>
    <d v="2023-07-12T00:00:00"/>
    <n v="2080"/>
    <x v="31"/>
    <x v="0"/>
    <n v="689.19"/>
    <n v="5"/>
    <n v="3825.0045"/>
    <x v="0"/>
  </r>
  <r>
    <d v="2023-07-15T00:00:00"/>
    <n v="2080"/>
    <x v="31"/>
    <x v="0"/>
    <n v="689.19"/>
    <n v="1"/>
    <n v="765.0009"/>
    <x v="0"/>
  </r>
  <r>
    <d v="2023-07-17T00:00:00"/>
    <n v="2080"/>
    <x v="31"/>
    <x v="0"/>
    <n v="689.19"/>
    <n v="1"/>
    <n v="765.0009"/>
    <x v="0"/>
  </r>
  <r>
    <d v="2023-07-21T00:00:00"/>
    <n v="2080"/>
    <x v="31"/>
    <x v="0"/>
    <n v="689.19"/>
    <n v="5"/>
    <n v="3825.0045"/>
    <x v="0"/>
  </r>
  <r>
    <d v="2023-07-25T00:00:00"/>
    <n v="2080"/>
    <x v="31"/>
    <x v="0"/>
    <n v="689.19"/>
    <n v="3"/>
    <n v="2295.0027"/>
    <x v="0"/>
  </r>
  <r>
    <d v="2023-07-28T00:00:00"/>
    <n v="2080"/>
    <x v="31"/>
    <x v="0"/>
    <n v="689.19"/>
    <n v="2"/>
    <n v="1530.0018"/>
    <x v="0"/>
  </r>
  <r>
    <d v="2023-07-03T00:00:00"/>
    <n v="3315"/>
    <x v="32"/>
    <x v="0"/>
    <n v="937.2"/>
    <n v="1"/>
    <n v="1040.2919999999999"/>
    <x v="0"/>
  </r>
  <r>
    <d v="2023-07-05T00:00:00"/>
    <n v="3315"/>
    <x v="32"/>
    <x v="0"/>
    <n v="937.2"/>
    <n v="1"/>
    <n v="1040.2919999999999"/>
    <x v="0"/>
  </r>
  <r>
    <d v="2023-07-07T00:00:00"/>
    <n v="3315"/>
    <x v="32"/>
    <x v="0"/>
    <n v="937.2"/>
    <n v="5"/>
    <n v="5201.46"/>
    <x v="0"/>
  </r>
  <r>
    <d v="2023-07-09T00:00:00"/>
    <n v="3315"/>
    <x v="32"/>
    <x v="0"/>
    <n v="937.2"/>
    <n v="1"/>
    <n v="1040.2919999999999"/>
    <x v="0"/>
  </r>
  <r>
    <d v="2023-07-15T00:00:00"/>
    <n v="3315"/>
    <x v="32"/>
    <x v="0"/>
    <n v="937.2"/>
    <n v="3"/>
    <n v="3120.8760000000002"/>
    <x v="0"/>
  </r>
  <r>
    <d v="2023-07-17T00:00:00"/>
    <n v="3315"/>
    <x v="32"/>
    <x v="0"/>
    <n v="937.2"/>
    <n v="5"/>
    <n v="5201.46"/>
    <x v="0"/>
  </r>
  <r>
    <d v="2023-07-21T00:00:00"/>
    <n v="3315"/>
    <x v="32"/>
    <x v="0"/>
    <n v="937.2"/>
    <n v="4"/>
    <n v="4161.1679999999997"/>
    <x v="0"/>
  </r>
  <r>
    <d v="2023-07-25T00:00:00"/>
    <n v="3315"/>
    <x v="32"/>
    <x v="0"/>
    <n v="937.2"/>
    <n v="2"/>
    <n v="2080.5839999999998"/>
    <x v="0"/>
  </r>
  <r>
    <d v="2023-07-28T00:00:00"/>
    <n v="3315"/>
    <x v="32"/>
    <x v="0"/>
    <n v="937.2"/>
    <n v="2"/>
    <n v="2080.5839999999998"/>
    <x v="0"/>
  </r>
  <r>
    <d v="2023-07-03T00:00:00"/>
    <n v="2108"/>
    <x v="33"/>
    <x v="0"/>
    <n v="375.33"/>
    <n v="5"/>
    <n v="2083.0814999999998"/>
    <x v="0"/>
  </r>
  <r>
    <d v="2023-07-05T00:00:00"/>
    <n v="2108"/>
    <x v="33"/>
    <x v="0"/>
    <n v="375.33"/>
    <n v="1"/>
    <n v="416.61630000000002"/>
    <x v="0"/>
  </r>
  <r>
    <d v="2023-07-07T00:00:00"/>
    <n v="2108"/>
    <x v="33"/>
    <x v="0"/>
    <n v="375.33"/>
    <n v="5"/>
    <n v="2083.0814999999998"/>
    <x v="0"/>
  </r>
  <r>
    <d v="2023-07-09T00:00:00"/>
    <n v="2108"/>
    <x v="33"/>
    <x v="0"/>
    <n v="375.33"/>
    <n v="1"/>
    <n v="416.61630000000002"/>
    <x v="0"/>
  </r>
  <r>
    <d v="2023-07-12T00:00:00"/>
    <n v="2108"/>
    <x v="33"/>
    <x v="0"/>
    <n v="375.33"/>
    <n v="4"/>
    <n v="1666.4652000000001"/>
    <x v="0"/>
  </r>
  <r>
    <d v="2023-07-15T00:00:00"/>
    <n v="2108"/>
    <x v="33"/>
    <x v="0"/>
    <n v="375.33"/>
    <n v="4"/>
    <n v="1666.4652000000001"/>
    <x v="0"/>
  </r>
  <r>
    <d v="2023-07-17T00:00:00"/>
    <n v="2108"/>
    <x v="33"/>
    <x v="0"/>
    <n v="375.33"/>
    <n v="5"/>
    <n v="2083.0814999999998"/>
    <x v="0"/>
  </r>
  <r>
    <d v="2023-07-21T00:00:00"/>
    <n v="2108"/>
    <x v="33"/>
    <x v="0"/>
    <n v="375.33"/>
    <n v="5"/>
    <n v="2083.0814999999998"/>
    <x v="0"/>
  </r>
  <r>
    <d v="2023-07-25T00:00:00"/>
    <n v="2108"/>
    <x v="33"/>
    <x v="0"/>
    <n v="375.33"/>
    <n v="5"/>
    <n v="2083.0814999999998"/>
    <x v="0"/>
  </r>
  <r>
    <d v="2023-07-28T00:00:00"/>
    <n v="2108"/>
    <x v="33"/>
    <x v="0"/>
    <n v="375.33"/>
    <n v="2"/>
    <n v="833.23260000000005"/>
    <x v="0"/>
  </r>
  <r>
    <d v="2023-07-03T00:00:00"/>
    <n v="3823"/>
    <x v="34"/>
    <x v="0"/>
    <n v="754.69"/>
    <n v="2"/>
    <n v="1675.4118000000001"/>
    <x v="0"/>
  </r>
  <r>
    <d v="2023-07-05T00:00:00"/>
    <n v="3823"/>
    <x v="34"/>
    <x v="0"/>
    <n v="754.69"/>
    <n v="5"/>
    <n v="4188.5294999999996"/>
    <x v="0"/>
  </r>
  <r>
    <d v="2023-07-07T00:00:00"/>
    <n v="3823"/>
    <x v="34"/>
    <x v="0"/>
    <n v="754.69"/>
    <n v="2"/>
    <n v="1675.4118000000001"/>
    <x v="0"/>
  </r>
  <r>
    <d v="2023-07-09T00:00:00"/>
    <n v="3823"/>
    <x v="34"/>
    <x v="0"/>
    <n v="754.69"/>
    <n v="3"/>
    <n v="2513.1176999999998"/>
    <x v="0"/>
  </r>
  <r>
    <d v="2023-07-12T00:00:00"/>
    <n v="3823"/>
    <x v="34"/>
    <x v="0"/>
    <n v="754.69"/>
    <n v="2"/>
    <n v="1675.4118000000001"/>
    <x v="0"/>
  </r>
  <r>
    <d v="2023-07-15T00:00:00"/>
    <n v="3823"/>
    <x v="34"/>
    <x v="0"/>
    <n v="754.69"/>
    <n v="2"/>
    <n v="1675.4118000000001"/>
    <x v="0"/>
  </r>
  <r>
    <d v="2023-07-17T00:00:00"/>
    <n v="3823"/>
    <x v="34"/>
    <x v="0"/>
    <n v="754.69"/>
    <n v="1"/>
    <n v="837.70590000000004"/>
    <x v="0"/>
  </r>
  <r>
    <d v="2023-07-25T00:00:00"/>
    <n v="3823"/>
    <x v="34"/>
    <x v="0"/>
    <n v="754.69"/>
    <n v="4"/>
    <n v="3350.8236000000002"/>
    <x v="0"/>
  </r>
  <r>
    <d v="2023-07-28T00:00:00"/>
    <n v="3823"/>
    <x v="34"/>
    <x v="0"/>
    <n v="754.69"/>
    <n v="5"/>
    <n v="4188.5294999999996"/>
    <x v="0"/>
  </r>
  <r>
    <d v="2023-07-03T00:00:00"/>
    <n v="3185"/>
    <x v="35"/>
    <x v="0"/>
    <n v="593.52"/>
    <n v="5"/>
    <n v="3294.0360000000001"/>
    <x v="0"/>
  </r>
  <r>
    <d v="2023-07-05T00:00:00"/>
    <n v="3185"/>
    <x v="35"/>
    <x v="0"/>
    <n v="593.52"/>
    <n v="2"/>
    <n v="1317.6143999999999"/>
    <x v="0"/>
  </r>
  <r>
    <d v="2023-07-09T00:00:00"/>
    <n v="3185"/>
    <x v="35"/>
    <x v="0"/>
    <n v="593.52"/>
    <n v="5"/>
    <n v="3294.0360000000001"/>
    <x v="0"/>
  </r>
  <r>
    <d v="2023-07-12T00:00:00"/>
    <n v="3185"/>
    <x v="35"/>
    <x v="0"/>
    <n v="593.52"/>
    <n v="2"/>
    <n v="1317.6143999999999"/>
    <x v="0"/>
  </r>
  <r>
    <d v="2023-07-15T00:00:00"/>
    <n v="3185"/>
    <x v="35"/>
    <x v="0"/>
    <n v="593.52"/>
    <n v="3"/>
    <n v="1976.4215999999999"/>
    <x v="0"/>
  </r>
  <r>
    <d v="2023-07-17T00:00:00"/>
    <n v="3185"/>
    <x v="35"/>
    <x v="0"/>
    <n v="593.52"/>
    <n v="5"/>
    <n v="3294.0360000000001"/>
    <x v="0"/>
  </r>
  <r>
    <d v="2023-07-21T00:00:00"/>
    <n v="3185"/>
    <x v="35"/>
    <x v="0"/>
    <n v="593.52"/>
    <n v="1"/>
    <n v="658.80719999999997"/>
    <x v="0"/>
  </r>
  <r>
    <d v="2023-07-25T00:00:00"/>
    <n v="3185"/>
    <x v="35"/>
    <x v="0"/>
    <n v="593.52"/>
    <n v="3"/>
    <n v="1976.4215999999999"/>
    <x v="0"/>
  </r>
  <r>
    <d v="2023-07-28T00:00:00"/>
    <n v="3185"/>
    <x v="35"/>
    <x v="0"/>
    <n v="593.52"/>
    <n v="1"/>
    <n v="658.80719999999997"/>
    <x v="0"/>
  </r>
  <r>
    <d v="2023-07-03T00:00:00"/>
    <n v="4921"/>
    <x v="36"/>
    <x v="0"/>
    <n v="249.08"/>
    <n v="4"/>
    <n v="1105.9151999999999"/>
    <x v="0"/>
  </r>
  <r>
    <d v="2023-07-05T00:00:00"/>
    <n v="4921"/>
    <x v="36"/>
    <x v="0"/>
    <n v="249.08"/>
    <n v="2"/>
    <n v="552.95759999999996"/>
    <x v="0"/>
  </r>
  <r>
    <d v="2023-07-07T00:00:00"/>
    <n v="4921"/>
    <x v="36"/>
    <x v="0"/>
    <n v="249.08"/>
    <n v="3"/>
    <n v="829.43640000000005"/>
    <x v="0"/>
  </r>
  <r>
    <d v="2023-07-12T00:00:00"/>
    <n v="4921"/>
    <x v="36"/>
    <x v="0"/>
    <n v="249.08"/>
    <n v="5"/>
    <n v="1382.394"/>
    <x v="0"/>
  </r>
  <r>
    <d v="2023-07-15T00:00:00"/>
    <n v="4921"/>
    <x v="36"/>
    <x v="0"/>
    <n v="249.08"/>
    <n v="5"/>
    <n v="1382.394"/>
    <x v="0"/>
  </r>
  <r>
    <d v="2023-07-17T00:00:00"/>
    <n v="4921"/>
    <x v="36"/>
    <x v="0"/>
    <n v="249.08"/>
    <n v="3"/>
    <n v="829.43640000000005"/>
    <x v="0"/>
  </r>
  <r>
    <d v="2023-07-21T00:00:00"/>
    <n v="4921"/>
    <x v="36"/>
    <x v="0"/>
    <n v="249.08"/>
    <n v="1"/>
    <n v="276.47879999999998"/>
    <x v="0"/>
  </r>
  <r>
    <d v="2023-07-25T00:00:00"/>
    <n v="4921"/>
    <x v="36"/>
    <x v="0"/>
    <n v="249.08"/>
    <n v="1"/>
    <n v="276.47879999999998"/>
    <x v="0"/>
  </r>
  <r>
    <d v="2023-07-28T00:00:00"/>
    <n v="4921"/>
    <x v="36"/>
    <x v="0"/>
    <n v="249.08"/>
    <n v="3"/>
    <n v="829.43640000000005"/>
    <x v="0"/>
  </r>
  <r>
    <d v="2023-07-03T00:00:00"/>
    <n v="3619"/>
    <x v="37"/>
    <x v="0"/>
    <n v="1484.36"/>
    <n v="5"/>
    <n v="8238.1980000000003"/>
    <x v="0"/>
  </r>
  <r>
    <d v="2023-07-05T00:00:00"/>
    <n v="3619"/>
    <x v="37"/>
    <x v="0"/>
    <n v="1484.36"/>
    <n v="2"/>
    <n v="3295.2791999999999"/>
    <x v="0"/>
  </r>
  <r>
    <d v="2023-07-07T00:00:00"/>
    <n v="3619"/>
    <x v="37"/>
    <x v="0"/>
    <n v="1484.36"/>
    <n v="3"/>
    <n v="4942.9188000000004"/>
    <x v="0"/>
  </r>
  <r>
    <d v="2023-07-12T00:00:00"/>
    <n v="3619"/>
    <x v="37"/>
    <x v="0"/>
    <n v="1484.36"/>
    <n v="2"/>
    <n v="3295.2791999999999"/>
    <x v="0"/>
  </r>
  <r>
    <d v="2023-07-15T00:00:00"/>
    <n v="3619"/>
    <x v="37"/>
    <x v="0"/>
    <n v="1484.36"/>
    <n v="2"/>
    <n v="3295.2791999999999"/>
    <x v="0"/>
  </r>
  <r>
    <d v="2023-07-17T00:00:00"/>
    <n v="3619"/>
    <x v="37"/>
    <x v="0"/>
    <n v="1484.36"/>
    <n v="1"/>
    <n v="1647.6396"/>
    <x v="0"/>
  </r>
  <r>
    <d v="2023-07-21T00:00:00"/>
    <n v="3619"/>
    <x v="37"/>
    <x v="0"/>
    <n v="1484.36"/>
    <n v="3"/>
    <n v="4942.9188000000004"/>
    <x v="0"/>
  </r>
  <r>
    <d v="2023-07-25T00:00:00"/>
    <n v="3619"/>
    <x v="37"/>
    <x v="0"/>
    <n v="1484.36"/>
    <n v="2"/>
    <n v="3295.2791999999999"/>
    <x v="0"/>
  </r>
  <r>
    <d v="2023-07-28T00:00:00"/>
    <n v="3619"/>
    <x v="37"/>
    <x v="0"/>
    <n v="1484.36"/>
    <n v="3"/>
    <n v="4942.9188000000004"/>
    <x v="0"/>
  </r>
  <r>
    <d v="2023-07-03T00:00:00"/>
    <n v="2221"/>
    <x v="38"/>
    <x v="0"/>
    <n v="309.68"/>
    <n v="3"/>
    <n v="1031.2344000000001"/>
    <x v="0"/>
  </r>
  <r>
    <d v="2023-07-05T00:00:00"/>
    <n v="2221"/>
    <x v="38"/>
    <x v="0"/>
    <n v="309.68"/>
    <n v="5"/>
    <n v="1718.7239999999999"/>
    <x v="0"/>
  </r>
  <r>
    <d v="2023-07-07T00:00:00"/>
    <n v="2221"/>
    <x v="38"/>
    <x v="0"/>
    <n v="309.68"/>
    <n v="3"/>
    <n v="1031.2344000000001"/>
    <x v="0"/>
  </r>
  <r>
    <d v="2023-07-09T00:00:00"/>
    <n v="2221"/>
    <x v="38"/>
    <x v="0"/>
    <n v="309.68"/>
    <n v="3"/>
    <n v="1031.2344000000001"/>
    <x v="0"/>
  </r>
  <r>
    <d v="2023-07-12T00:00:00"/>
    <n v="2221"/>
    <x v="38"/>
    <x v="0"/>
    <n v="309.68"/>
    <n v="2"/>
    <n v="687.4896"/>
    <x v="0"/>
  </r>
  <r>
    <d v="2023-07-21T00:00:00"/>
    <n v="2221"/>
    <x v="38"/>
    <x v="0"/>
    <n v="309.68"/>
    <n v="4"/>
    <n v="1374.9792"/>
    <x v="0"/>
  </r>
  <r>
    <d v="2023-07-28T00:00:00"/>
    <n v="2221"/>
    <x v="38"/>
    <x v="0"/>
    <n v="309.68"/>
    <n v="1"/>
    <n v="343.7448"/>
    <x v="0"/>
  </r>
  <r>
    <d v="2023-07-03T00:00:00"/>
    <n v="2529"/>
    <x v="39"/>
    <x v="0"/>
    <n v="1147.3599999999999"/>
    <n v="2"/>
    <n v="2547.1392000000001"/>
    <x v="0"/>
  </r>
  <r>
    <d v="2023-07-05T00:00:00"/>
    <n v="2529"/>
    <x v="39"/>
    <x v="0"/>
    <n v="1147.3599999999999"/>
    <n v="2"/>
    <n v="2547.1392000000001"/>
    <x v="0"/>
  </r>
  <r>
    <d v="2023-07-07T00:00:00"/>
    <n v="2529"/>
    <x v="39"/>
    <x v="0"/>
    <n v="1147.3599999999999"/>
    <n v="1"/>
    <n v="1273.5696"/>
    <x v="0"/>
  </r>
  <r>
    <d v="2023-07-09T00:00:00"/>
    <n v="2529"/>
    <x v="39"/>
    <x v="0"/>
    <n v="1147.3599999999999"/>
    <n v="1"/>
    <n v="1273.5696"/>
    <x v="0"/>
  </r>
  <r>
    <d v="2023-07-12T00:00:00"/>
    <n v="2529"/>
    <x v="39"/>
    <x v="0"/>
    <n v="1147.3599999999999"/>
    <n v="3"/>
    <n v="3820.7087999999999"/>
    <x v="0"/>
  </r>
  <r>
    <d v="2023-07-17T00:00:00"/>
    <n v="2529"/>
    <x v="39"/>
    <x v="0"/>
    <n v="1147.3599999999999"/>
    <n v="3"/>
    <n v="3820.7087999999999"/>
    <x v="0"/>
  </r>
  <r>
    <d v="2023-07-21T00:00:00"/>
    <n v="2529"/>
    <x v="39"/>
    <x v="0"/>
    <n v="1147.3599999999999"/>
    <n v="1"/>
    <n v="1273.5696"/>
    <x v="0"/>
  </r>
  <r>
    <d v="2023-07-25T00:00:00"/>
    <n v="2529"/>
    <x v="39"/>
    <x v="0"/>
    <n v="1147.3599999999999"/>
    <n v="2"/>
    <n v="2547.1392000000001"/>
    <x v="0"/>
  </r>
  <r>
    <d v="2023-07-28T00:00:00"/>
    <n v="2529"/>
    <x v="39"/>
    <x v="0"/>
    <n v="1147.3599999999999"/>
    <n v="3"/>
    <n v="3820.7087999999999"/>
    <x v="0"/>
  </r>
  <r>
    <d v="2023-07-03T00:00:00"/>
    <n v="2204"/>
    <x v="40"/>
    <x v="0"/>
    <n v="1185.1199999999999"/>
    <n v="5"/>
    <n v="6577.4160000000002"/>
    <x v="0"/>
  </r>
  <r>
    <d v="2023-07-05T00:00:00"/>
    <n v="2204"/>
    <x v="40"/>
    <x v="0"/>
    <n v="1185.1199999999999"/>
    <n v="4"/>
    <n v="5261.9327999999996"/>
    <x v="0"/>
  </r>
  <r>
    <d v="2023-07-07T00:00:00"/>
    <n v="2204"/>
    <x v="40"/>
    <x v="0"/>
    <n v="1185.1199999999999"/>
    <n v="3"/>
    <n v="3946.4495999999999"/>
    <x v="0"/>
  </r>
  <r>
    <d v="2023-07-09T00:00:00"/>
    <n v="2204"/>
    <x v="40"/>
    <x v="0"/>
    <n v="1185.1199999999999"/>
    <n v="2"/>
    <n v="2630.9663999999998"/>
    <x v="0"/>
  </r>
  <r>
    <d v="2023-07-12T00:00:00"/>
    <n v="2204"/>
    <x v="40"/>
    <x v="0"/>
    <n v="1185.1199999999999"/>
    <n v="5"/>
    <n v="6577.4160000000002"/>
    <x v="0"/>
  </r>
  <r>
    <d v="2023-07-15T00:00:00"/>
    <n v="2204"/>
    <x v="40"/>
    <x v="0"/>
    <n v="1185.1199999999999"/>
    <n v="2"/>
    <n v="2630.9663999999998"/>
    <x v="0"/>
  </r>
  <r>
    <d v="2023-07-17T00:00:00"/>
    <n v="2204"/>
    <x v="40"/>
    <x v="0"/>
    <n v="1185.1199999999999"/>
    <n v="3"/>
    <n v="3946.4495999999999"/>
    <x v="0"/>
  </r>
  <r>
    <d v="2023-07-21T00:00:00"/>
    <n v="2204"/>
    <x v="40"/>
    <x v="0"/>
    <n v="1185.1199999999999"/>
    <n v="5"/>
    <n v="6577.4160000000002"/>
    <x v="0"/>
  </r>
  <r>
    <d v="2023-07-03T00:00:00"/>
    <n v="3157"/>
    <x v="41"/>
    <x v="0"/>
    <n v="837.84"/>
    <n v="5"/>
    <n v="4650.0119999999997"/>
    <x v="0"/>
  </r>
  <r>
    <d v="2023-07-05T00:00:00"/>
    <n v="3157"/>
    <x v="41"/>
    <x v="0"/>
    <n v="837.84"/>
    <n v="5"/>
    <n v="4650.0119999999997"/>
    <x v="0"/>
  </r>
  <r>
    <d v="2023-07-07T00:00:00"/>
    <n v="3157"/>
    <x v="41"/>
    <x v="0"/>
    <n v="837.84"/>
    <n v="5"/>
    <n v="4650.0119999999997"/>
    <x v="0"/>
  </r>
  <r>
    <d v="2023-07-09T00:00:00"/>
    <n v="3157"/>
    <x v="41"/>
    <x v="0"/>
    <n v="837.84"/>
    <n v="2"/>
    <n v="1860.0047999999999"/>
    <x v="0"/>
  </r>
  <r>
    <d v="2023-07-12T00:00:00"/>
    <n v="3157"/>
    <x v="41"/>
    <x v="0"/>
    <n v="837.84"/>
    <n v="3"/>
    <n v="2790.0072"/>
    <x v="0"/>
  </r>
  <r>
    <d v="2023-07-15T00:00:00"/>
    <n v="3157"/>
    <x v="41"/>
    <x v="0"/>
    <n v="837.84"/>
    <n v="5"/>
    <n v="4650.0119999999997"/>
    <x v="0"/>
  </r>
  <r>
    <d v="2023-07-17T00:00:00"/>
    <n v="3157"/>
    <x v="41"/>
    <x v="0"/>
    <n v="837.84"/>
    <n v="5"/>
    <n v="4650.0119999999997"/>
    <x v="0"/>
  </r>
  <r>
    <d v="2023-07-21T00:00:00"/>
    <n v="3157"/>
    <x v="41"/>
    <x v="0"/>
    <n v="837.84"/>
    <n v="1"/>
    <n v="930.00239999999997"/>
    <x v="0"/>
  </r>
  <r>
    <d v="2023-07-25T00:00:00"/>
    <n v="3157"/>
    <x v="41"/>
    <x v="0"/>
    <n v="837.84"/>
    <n v="2"/>
    <n v="1860.0047999999999"/>
    <x v="0"/>
  </r>
  <r>
    <d v="2023-07-28T00:00:00"/>
    <n v="3157"/>
    <x v="41"/>
    <x v="0"/>
    <n v="837.84"/>
    <n v="4"/>
    <n v="3720.0095999999999"/>
    <x v="0"/>
  </r>
  <r>
    <d v="2023-07-03T00:00:00"/>
    <n v="2329"/>
    <x v="42"/>
    <x v="0"/>
    <n v="944.36"/>
    <n v="2"/>
    <n v="2096.4792000000002"/>
    <x v="0"/>
  </r>
  <r>
    <d v="2023-07-07T00:00:00"/>
    <n v="2329"/>
    <x v="42"/>
    <x v="0"/>
    <n v="944.36"/>
    <n v="5"/>
    <n v="5241.1980000000003"/>
    <x v="0"/>
  </r>
  <r>
    <d v="2023-07-09T00:00:00"/>
    <n v="2329"/>
    <x v="42"/>
    <x v="0"/>
    <n v="944.36"/>
    <n v="1"/>
    <n v="1048.2396000000001"/>
    <x v="0"/>
  </r>
  <r>
    <d v="2023-07-12T00:00:00"/>
    <n v="2329"/>
    <x v="42"/>
    <x v="0"/>
    <n v="944.36"/>
    <n v="2"/>
    <n v="2096.4792000000002"/>
    <x v="0"/>
  </r>
  <r>
    <d v="2023-07-15T00:00:00"/>
    <n v="2329"/>
    <x v="42"/>
    <x v="0"/>
    <n v="944.36"/>
    <n v="4"/>
    <n v="4192.9584000000004"/>
    <x v="0"/>
  </r>
  <r>
    <d v="2023-07-21T00:00:00"/>
    <n v="2329"/>
    <x v="42"/>
    <x v="0"/>
    <n v="944.36"/>
    <n v="5"/>
    <n v="5241.1980000000003"/>
    <x v="0"/>
  </r>
  <r>
    <d v="2023-07-25T00:00:00"/>
    <n v="2329"/>
    <x v="42"/>
    <x v="0"/>
    <n v="944.36"/>
    <n v="3"/>
    <n v="3144.7188000000001"/>
    <x v="0"/>
  </r>
  <r>
    <d v="2023-07-28T00:00:00"/>
    <n v="2329"/>
    <x v="42"/>
    <x v="0"/>
    <n v="944.36"/>
    <n v="5"/>
    <n v="5241.1980000000003"/>
    <x v="0"/>
  </r>
  <r>
    <d v="2023-07-03T00:00:00"/>
    <n v="2018"/>
    <x v="43"/>
    <x v="0"/>
    <n v="1893.85"/>
    <n v="3"/>
    <n v="6306.5204999999996"/>
    <x v="0"/>
  </r>
  <r>
    <d v="2023-07-07T00:00:00"/>
    <n v="2018"/>
    <x v="43"/>
    <x v="0"/>
    <n v="1893.85"/>
    <n v="5"/>
    <n v="10510.8675"/>
    <x v="0"/>
  </r>
  <r>
    <d v="2023-07-09T00:00:00"/>
    <n v="2018"/>
    <x v="43"/>
    <x v="0"/>
    <n v="1893.85"/>
    <n v="1"/>
    <n v="2102.1734999999999"/>
    <x v="0"/>
  </r>
  <r>
    <d v="2023-07-12T00:00:00"/>
    <n v="2018"/>
    <x v="43"/>
    <x v="0"/>
    <n v="1893.85"/>
    <n v="3"/>
    <n v="6306.5204999999996"/>
    <x v="0"/>
  </r>
  <r>
    <d v="2023-07-15T00:00:00"/>
    <n v="2018"/>
    <x v="43"/>
    <x v="0"/>
    <n v="1893.85"/>
    <n v="4"/>
    <n v="8408.6939999999995"/>
    <x v="0"/>
  </r>
  <r>
    <d v="2023-07-17T00:00:00"/>
    <n v="2018"/>
    <x v="43"/>
    <x v="0"/>
    <n v="1893.85"/>
    <n v="2"/>
    <n v="4204.3469999999998"/>
    <x v="0"/>
  </r>
  <r>
    <d v="2023-07-28T00:00:00"/>
    <n v="2018"/>
    <x v="43"/>
    <x v="0"/>
    <n v="1893.85"/>
    <n v="2"/>
    <n v="4204.3469999999998"/>
    <x v="0"/>
  </r>
  <r>
    <d v="2023-07-03T00:00:00"/>
    <n v="2787"/>
    <x v="44"/>
    <x v="0"/>
    <n v="1611.21"/>
    <n v="1"/>
    <n v="1788.4431"/>
    <x v="0"/>
  </r>
  <r>
    <d v="2023-07-05T00:00:00"/>
    <n v="2787"/>
    <x v="44"/>
    <x v="0"/>
    <n v="1611.21"/>
    <n v="1"/>
    <n v="1788.4431"/>
    <x v="0"/>
  </r>
  <r>
    <d v="2023-07-07T00:00:00"/>
    <n v="2787"/>
    <x v="44"/>
    <x v="0"/>
    <n v="1611.21"/>
    <n v="2"/>
    <n v="3576.8861999999999"/>
    <x v="0"/>
  </r>
  <r>
    <d v="2023-07-09T00:00:00"/>
    <n v="2787"/>
    <x v="44"/>
    <x v="0"/>
    <n v="1611.21"/>
    <n v="4"/>
    <n v="7153.7723999999998"/>
    <x v="0"/>
  </r>
  <r>
    <d v="2023-07-12T00:00:00"/>
    <n v="2787"/>
    <x v="44"/>
    <x v="0"/>
    <n v="1611.21"/>
    <n v="2"/>
    <n v="3576.8861999999999"/>
    <x v="0"/>
  </r>
  <r>
    <d v="2023-07-15T00:00:00"/>
    <n v="2787"/>
    <x v="44"/>
    <x v="0"/>
    <n v="1611.21"/>
    <n v="2"/>
    <n v="3576.8861999999999"/>
    <x v="0"/>
  </r>
  <r>
    <d v="2023-07-21T00:00:00"/>
    <n v="2787"/>
    <x v="44"/>
    <x v="0"/>
    <n v="1611.21"/>
    <n v="5"/>
    <n v="8942.2155000000002"/>
    <x v="0"/>
  </r>
  <r>
    <d v="2023-07-25T00:00:00"/>
    <n v="2787"/>
    <x v="44"/>
    <x v="0"/>
    <n v="1611.21"/>
    <n v="4"/>
    <n v="7153.7723999999998"/>
    <x v="0"/>
  </r>
  <r>
    <d v="2023-07-28T00:00:00"/>
    <n v="2787"/>
    <x v="44"/>
    <x v="0"/>
    <n v="1611.21"/>
    <n v="3"/>
    <n v="5365.3293000000003"/>
    <x v="0"/>
  </r>
  <r>
    <d v="2023-07-03T00:00:00"/>
    <n v="2992"/>
    <x v="45"/>
    <x v="0"/>
    <n v="115.04"/>
    <n v="2"/>
    <n v="255.3888"/>
    <x v="0"/>
  </r>
  <r>
    <d v="2023-07-05T00:00:00"/>
    <n v="2992"/>
    <x v="45"/>
    <x v="0"/>
    <n v="115.04"/>
    <n v="3"/>
    <n v="383.08319999999998"/>
    <x v="0"/>
  </r>
  <r>
    <d v="2023-07-07T00:00:00"/>
    <n v="2992"/>
    <x v="45"/>
    <x v="0"/>
    <n v="115.04"/>
    <n v="4"/>
    <n v="510.77760000000001"/>
    <x v="0"/>
  </r>
  <r>
    <d v="2023-07-09T00:00:00"/>
    <n v="2992"/>
    <x v="45"/>
    <x v="0"/>
    <n v="115.04"/>
    <n v="4"/>
    <n v="510.77760000000001"/>
    <x v="0"/>
  </r>
  <r>
    <d v="2023-07-12T00:00:00"/>
    <n v="2992"/>
    <x v="45"/>
    <x v="0"/>
    <n v="115.04"/>
    <n v="1"/>
    <n v="127.6944"/>
    <x v="0"/>
  </r>
  <r>
    <d v="2023-07-15T00:00:00"/>
    <n v="2992"/>
    <x v="45"/>
    <x v="0"/>
    <n v="115.04"/>
    <n v="3"/>
    <n v="383.08319999999998"/>
    <x v="0"/>
  </r>
  <r>
    <d v="2023-07-17T00:00:00"/>
    <n v="2992"/>
    <x v="45"/>
    <x v="0"/>
    <n v="115.04"/>
    <n v="5"/>
    <n v="638.47199999999998"/>
    <x v="0"/>
  </r>
  <r>
    <d v="2023-07-21T00:00:00"/>
    <n v="2992"/>
    <x v="45"/>
    <x v="0"/>
    <n v="115.04"/>
    <n v="4"/>
    <n v="510.77760000000001"/>
    <x v="0"/>
  </r>
  <r>
    <d v="2023-07-03T00:00:00"/>
    <n v="2902"/>
    <x v="46"/>
    <x v="0"/>
    <n v="1022.45"/>
    <n v="4"/>
    <n v="4539.6779999999999"/>
    <x v="0"/>
  </r>
  <r>
    <d v="2023-07-05T00:00:00"/>
    <n v="2902"/>
    <x v="46"/>
    <x v="0"/>
    <n v="1022.45"/>
    <n v="3"/>
    <n v="3404.7584999999999"/>
    <x v="0"/>
  </r>
  <r>
    <d v="2023-07-07T00:00:00"/>
    <n v="2902"/>
    <x v="46"/>
    <x v="0"/>
    <n v="1022.45"/>
    <n v="1"/>
    <n v="1134.9195"/>
    <x v="0"/>
  </r>
  <r>
    <d v="2023-07-09T00:00:00"/>
    <n v="2902"/>
    <x v="46"/>
    <x v="0"/>
    <n v="1022.45"/>
    <n v="2"/>
    <n v="2269.8389999999999"/>
    <x v="0"/>
  </r>
  <r>
    <d v="2023-07-15T00:00:00"/>
    <n v="2902"/>
    <x v="46"/>
    <x v="0"/>
    <n v="1022.45"/>
    <n v="1"/>
    <n v="1134.9195"/>
    <x v="0"/>
  </r>
  <r>
    <d v="2023-07-17T00:00:00"/>
    <n v="2902"/>
    <x v="46"/>
    <x v="0"/>
    <n v="1022.45"/>
    <n v="3"/>
    <n v="3404.7584999999999"/>
    <x v="0"/>
  </r>
  <r>
    <d v="2023-07-21T00:00:00"/>
    <n v="2902"/>
    <x v="46"/>
    <x v="0"/>
    <n v="1022.45"/>
    <n v="5"/>
    <n v="5674.5974999999999"/>
    <x v="0"/>
  </r>
  <r>
    <d v="2023-07-25T00:00:00"/>
    <n v="2902"/>
    <x v="46"/>
    <x v="0"/>
    <n v="1022.45"/>
    <n v="3"/>
    <n v="3404.7584999999999"/>
    <x v="0"/>
  </r>
  <r>
    <d v="2023-07-28T00:00:00"/>
    <n v="2902"/>
    <x v="46"/>
    <x v="0"/>
    <n v="1022.45"/>
    <n v="4"/>
    <n v="4539.6779999999999"/>
    <x v="0"/>
  </r>
  <r>
    <d v="2023-07-07T00:00:00"/>
    <n v="3753"/>
    <x v="47"/>
    <x v="0"/>
    <n v="1235.3499999999999"/>
    <n v="4"/>
    <n v="5484.9539999999997"/>
    <x v="0"/>
  </r>
  <r>
    <d v="2023-07-09T00:00:00"/>
    <n v="3753"/>
    <x v="47"/>
    <x v="0"/>
    <n v="1235.3499999999999"/>
    <n v="4"/>
    <n v="5484.9539999999997"/>
    <x v="0"/>
  </r>
  <r>
    <d v="2023-07-15T00:00:00"/>
    <n v="3753"/>
    <x v="47"/>
    <x v="0"/>
    <n v="1235.3499999999999"/>
    <n v="4"/>
    <n v="5484.9539999999997"/>
    <x v="0"/>
  </r>
  <r>
    <d v="2023-07-25T00:00:00"/>
    <n v="3753"/>
    <x v="47"/>
    <x v="0"/>
    <n v="1235.3499999999999"/>
    <n v="2"/>
    <n v="2742.4769999999999"/>
    <x v="0"/>
  </r>
  <r>
    <d v="2023-07-28T00:00:00"/>
    <n v="3753"/>
    <x v="47"/>
    <x v="0"/>
    <n v="1235.3499999999999"/>
    <n v="4"/>
    <n v="5484.953999999999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">
  <r>
    <d v="2023-07-03T00:00:00"/>
    <x v="0"/>
    <n v="8607"/>
    <n v="5792.28"/>
    <s v="kg"/>
    <n v="3"/>
    <n v="19288.292399999998"/>
    <x v="0"/>
  </r>
  <r>
    <d v="2023-07-03T00:00:00"/>
    <x v="1"/>
    <n v="7399"/>
    <n v="1232.8399999999999"/>
    <s v="kg"/>
    <n v="6"/>
    <n v="8210.7144000000008"/>
    <x v="0"/>
  </r>
  <r>
    <d v="2023-07-03T00:00:00"/>
    <x v="2"/>
    <n v="7273"/>
    <n v="2367.39"/>
    <s v="kg"/>
    <n v="2"/>
    <n v="5255.6058000000003"/>
    <x v="0"/>
  </r>
  <r>
    <d v="2023-07-03T00:00:00"/>
    <x v="3"/>
    <n v="6827"/>
    <n v="1868.56"/>
    <s v="kg"/>
    <n v="4"/>
    <n v="8296.4063999999998"/>
    <x v="0"/>
  </r>
  <r>
    <d v="2023-07-03T00:00:00"/>
    <x v="4"/>
    <n v="9942"/>
    <n v="1826.08"/>
    <s v="kg"/>
    <n v="7"/>
    <n v="14188.641600000001"/>
    <x v="0"/>
  </r>
  <r>
    <d v="2023-07-03T00:00:00"/>
    <x v="5"/>
    <n v="5758"/>
    <n v="3811.46"/>
    <s v="kg"/>
    <n v="1"/>
    <n v="4230.7205999999996"/>
    <x v="0"/>
  </r>
  <r>
    <d v="2023-07-03T00:00:00"/>
    <x v="6"/>
    <n v="7144"/>
    <n v="6852.61"/>
    <s v="kg"/>
    <n v="4"/>
    <n v="30425.588400000001"/>
    <x v="0"/>
  </r>
  <r>
    <d v="2023-07-03T00:00:00"/>
    <x v="7"/>
    <n v="9463"/>
    <n v="5966.2"/>
    <s v="kg"/>
    <n v="8"/>
    <n v="52979.856"/>
    <x v="0"/>
  </r>
  <r>
    <d v="2023-07-03T00:00:00"/>
    <x v="6"/>
    <n v="9927"/>
    <n v="1240.6400000000001"/>
    <s v="kg"/>
    <n v="10"/>
    <n v="13771.103999999999"/>
    <x v="0"/>
  </r>
  <r>
    <d v="2023-07-03T00:00:00"/>
    <x v="8"/>
    <n v="7356"/>
    <n v="8147.99"/>
    <s v="kg"/>
    <n v="5"/>
    <n v="45221.344499999999"/>
    <x v="0"/>
  </r>
  <r>
    <d v="2023-07-03T00:00:00"/>
    <x v="9"/>
    <n v="5829"/>
    <n v="5887.54"/>
    <s v="kg"/>
    <n v="9"/>
    <n v="58816.524599999997"/>
    <x v="0"/>
  </r>
  <r>
    <d v="2023-07-03T00:00:00"/>
    <x v="10"/>
    <n v="9802"/>
    <n v="8799.9599999999991"/>
    <s v="kg"/>
    <n v="3"/>
    <n v="29303.8668"/>
    <x v="0"/>
  </r>
  <r>
    <d v="2023-07-03T00:00:00"/>
    <x v="11"/>
    <n v="9152"/>
    <n v="2720.63"/>
    <s v="kg"/>
    <n v="2"/>
    <n v="6039.7986000000001"/>
    <x v="0"/>
  </r>
  <r>
    <d v="2023-07-03T00:00:00"/>
    <x v="12"/>
    <n v="7258"/>
    <n v="6859.8"/>
    <s v="kg"/>
    <n v="7"/>
    <n v="53300.646000000001"/>
    <x v="0"/>
  </r>
  <r>
    <d v="2023-07-03T00:00:00"/>
    <x v="13"/>
    <n v="5091"/>
    <n v="5774.47"/>
    <s v="kg"/>
    <n v="8"/>
    <n v="51277.293599999997"/>
    <x v="0"/>
  </r>
  <r>
    <d v="2023-07-03T00:00:00"/>
    <x v="14"/>
    <n v="6342"/>
    <n v="3797.87"/>
    <s v="kg"/>
    <n v="2"/>
    <n v="8431.2713999999996"/>
    <x v="0"/>
  </r>
  <r>
    <d v="2023-07-03T00:00:00"/>
    <x v="15"/>
    <n v="8393"/>
    <n v="5594.92"/>
    <s v="kg"/>
    <n v="10"/>
    <n v="62103.612000000001"/>
    <x v="0"/>
  </r>
  <r>
    <d v="2023-07-03T00:00:00"/>
    <x v="16"/>
    <n v="5176"/>
    <n v="7763.33"/>
    <s v="kg"/>
    <n v="3"/>
    <n v="25851.888900000002"/>
    <x v="0"/>
  </r>
  <r>
    <d v="2023-07-03T00:00:00"/>
    <x v="17"/>
    <n v="5947"/>
    <n v="4289.26"/>
    <s v="kg"/>
    <n v="8"/>
    <n v="38088.628799999999"/>
    <x v="0"/>
  </r>
  <r>
    <d v="2023-07-03T00:00:00"/>
    <x v="18"/>
    <n v="5028"/>
    <n v="1107.79"/>
    <s v="kg"/>
    <n v="3"/>
    <n v="3688.9407000000001"/>
    <x v="0"/>
  </r>
  <r>
    <d v="2023-07-03T00:00:00"/>
    <x v="19"/>
    <n v="7067"/>
    <n v="3486.86"/>
    <s v="kg"/>
    <n v="2"/>
    <n v="7740.8292000000001"/>
    <x v="0"/>
  </r>
  <r>
    <d v="2023-07-03T00:00:00"/>
    <x v="20"/>
    <n v="6168"/>
    <n v="5254.2"/>
    <s v="kg"/>
    <n v="8"/>
    <n v="46657.296000000002"/>
    <x v="0"/>
  </r>
  <r>
    <d v="2023-07-03T00:00:00"/>
    <x v="21"/>
    <n v="8731"/>
    <n v="1026.52"/>
    <s v="kg"/>
    <n v="2"/>
    <n v="2278.8744000000002"/>
    <x v="0"/>
  </r>
  <r>
    <d v="2023-07-03T00:00:00"/>
    <x v="22"/>
    <n v="5778"/>
    <n v="7404.06"/>
    <s v="kg"/>
    <n v="2"/>
    <n v="16437.013200000001"/>
    <x v="0"/>
  </r>
  <r>
    <d v="2023-07-03T00:00:00"/>
    <x v="23"/>
    <n v="7546"/>
    <n v="6952.04"/>
    <s v="kg"/>
    <n v="4"/>
    <n v="30867.0576"/>
    <x v="0"/>
  </r>
  <r>
    <d v="2023-07-03T00:00:00"/>
    <x v="24"/>
    <n v="9512"/>
    <n v="3643.61"/>
    <s v="kg"/>
    <n v="6"/>
    <n v="24266.442599999998"/>
    <x v="0"/>
  </r>
  <r>
    <d v="2023-07-03T00:00:00"/>
    <x v="25"/>
    <n v="6813"/>
    <n v="2723.7"/>
    <s v="kg"/>
    <n v="7"/>
    <n v="21163.149000000001"/>
    <x v="0"/>
  </r>
  <r>
    <d v="2023-07-03T00:00:00"/>
    <x v="26"/>
    <n v="5981"/>
    <n v="4884.87"/>
    <s v="kg"/>
    <n v="7"/>
    <n v="37955.439899999998"/>
    <x v="0"/>
  </r>
  <r>
    <d v="2023-07-03T00:00:00"/>
    <x v="27"/>
    <n v="8513"/>
    <n v="6044.44"/>
    <s v="kg"/>
    <n v="10"/>
    <n v="67093.284"/>
    <x v="0"/>
  </r>
  <r>
    <d v="2023-07-03T00:00:00"/>
    <x v="28"/>
    <n v="7483"/>
    <n v="2755.95"/>
    <s v="kg"/>
    <n v="3"/>
    <n v="9177.3135000000002"/>
    <x v="0"/>
  </r>
  <r>
    <d v="2023-07-03T00:00:00"/>
    <x v="29"/>
    <n v="7327"/>
    <n v="5462.86"/>
    <s v="kg"/>
    <n v="6"/>
    <n v="36382.647599999997"/>
    <x v="0"/>
  </r>
  <r>
    <d v="2023-07-03T00:00:00"/>
    <x v="30"/>
    <n v="7623"/>
    <n v="8780.0300000000007"/>
    <s v="kg"/>
    <n v="1"/>
    <n v="9745.8333000000002"/>
    <x v="0"/>
  </r>
  <r>
    <d v="2023-07-03T00:00:00"/>
    <x v="31"/>
    <n v="6406"/>
    <n v="6151.88"/>
    <s v="kg"/>
    <n v="6"/>
    <n v="40971.520799999998"/>
    <x v="0"/>
  </r>
  <r>
    <d v="2023-07-03T00:00:00"/>
    <x v="32"/>
    <n v="5223"/>
    <n v="7128.1"/>
    <s v="kg"/>
    <n v="6"/>
    <n v="47473.146000000001"/>
    <x v="0"/>
  </r>
  <r>
    <d v="2023-07-03T00:00:00"/>
    <x v="33"/>
    <n v="9652"/>
    <n v="1708.55"/>
    <s v="kg"/>
    <n v="6"/>
    <n v="11378.942999999999"/>
    <x v="0"/>
  </r>
  <r>
    <d v="2023-07-03T00:00:00"/>
    <x v="34"/>
    <n v="6241"/>
    <n v="4568.8"/>
    <s v="kg"/>
    <n v="10"/>
    <n v="50713.68"/>
    <x v="0"/>
  </r>
  <r>
    <d v="2023-07-06T00:00:00"/>
    <x v="20"/>
    <n v="6168"/>
    <n v="5254.2"/>
    <s v="kg"/>
    <n v="2"/>
    <n v="11664.324000000001"/>
    <x v="0"/>
  </r>
  <r>
    <d v="2023-07-06T00:00:00"/>
    <x v="2"/>
    <n v="7273"/>
    <n v="2367.39"/>
    <s v="kg"/>
    <n v="3"/>
    <n v="7883.4087"/>
    <x v="0"/>
  </r>
  <r>
    <d v="2023-07-06T00:00:00"/>
    <x v="24"/>
    <n v="9512"/>
    <n v="3643.61"/>
    <s v="kg"/>
    <n v="4"/>
    <n v="16177.6284"/>
    <x v="0"/>
  </r>
  <r>
    <d v="2023-07-06T00:00:00"/>
    <x v="28"/>
    <n v="7483"/>
    <n v="2755.95"/>
    <s v="kg"/>
    <n v="10"/>
    <n v="30591.044999999998"/>
    <x v="0"/>
  </r>
  <r>
    <d v="2023-07-06T00:00:00"/>
    <x v="3"/>
    <n v="6827"/>
    <n v="1868.56"/>
    <s v="kg"/>
    <n v="3"/>
    <n v="6222.3047999999999"/>
    <x v="0"/>
  </r>
  <r>
    <d v="2023-07-06T00:00:00"/>
    <x v="9"/>
    <n v="5829"/>
    <n v="5887.54"/>
    <s v="kg"/>
    <n v="7"/>
    <n v="45746.185799999999"/>
    <x v="0"/>
  </r>
  <r>
    <d v="2023-07-06T00:00:00"/>
    <x v="11"/>
    <n v="9152"/>
    <n v="2720.63"/>
    <s v="kg"/>
    <n v="7"/>
    <n v="21139.295099999999"/>
    <x v="0"/>
  </r>
  <r>
    <d v="2023-07-06T00:00:00"/>
    <x v="30"/>
    <n v="7623"/>
    <n v="8780.0300000000007"/>
    <s v="kg"/>
    <n v="9"/>
    <n v="87712.4997"/>
    <x v="0"/>
  </r>
  <r>
    <d v="2023-07-06T00:00:00"/>
    <x v="19"/>
    <n v="7067"/>
    <n v="3486.86"/>
    <s v="kg"/>
    <n v="6"/>
    <n v="23222.4876"/>
    <x v="0"/>
  </r>
  <r>
    <d v="2023-07-06T00:00:00"/>
    <x v="35"/>
    <n v="7143"/>
    <n v="5848.88"/>
    <s v="kg"/>
    <n v="8"/>
    <n v="51938.054400000001"/>
    <x v="0"/>
  </r>
  <r>
    <d v="2023-07-06T00:00:00"/>
    <x v="34"/>
    <n v="6241"/>
    <n v="4568.8"/>
    <s v="kg"/>
    <n v="2"/>
    <n v="10142.736000000001"/>
    <x v="0"/>
  </r>
  <r>
    <d v="2023-07-06T00:00:00"/>
    <x v="1"/>
    <n v="7399"/>
    <n v="1232.8399999999999"/>
    <s v="kg"/>
    <n v="2"/>
    <n v="2736.9047999999998"/>
    <x v="0"/>
  </r>
  <r>
    <d v="2023-07-06T00:00:00"/>
    <x v="7"/>
    <n v="9463"/>
    <n v="5966.2"/>
    <s v="kg"/>
    <n v="10"/>
    <n v="66224.820000000007"/>
    <x v="0"/>
  </r>
  <r>
    <d v="2023-07-06T00:00:00"/>
    <x v="36"/>
    <n v="7263"/>
    <n v="5047.07"/>
    <s v="kg"/>
    <n v="1"/>
    <n v="5602.2476999999999"/>
    <x v="0"/>
  </r>
  <r>
    <d v="2023-07-06T00:00:00"/>
    <x v="31"/>
    <n v="6406"/>
    <n v="6151.88"/>
    <s v="kg"/>
    <n v="5"/>
    <n v="34142.934000000001"/>
    <x v="0"/>
  </r>
  <r>
    <d v="2023-07-06T00:00:00"/>
    <x v="15"/>
    <n v="8393"/>
    <n v="5594.92"/>
    <s v="kg"/>
    <n v="4"/>
    <n v="24841.444800000001"/>
    <x v="0"/>
  </r>
  <r>
    <d v="2023-07-06T00:00:00"/>
    <x v="18"/>
    <n v="5028"/>
    <n v="1107.79"/>
    <s v="kg"/>
    <n v="6"/>
    <n v="7377.8814000000002"/>
    <x v="0"/>
  </r>
  <r>
    <d v="2023-07-06T00:00:00"/>
    <x v="12"/>
    <n v="7258"/>
    <n v="6859.8"/>
    <s v="kg"/>
    <n v="4"/>
    <n v="30457.511999999999"/>
    <x v="0"/>
  </r>
  <r>
    <d v="2023-07-06T00:00:00"/>
    <x v="27"/>
    <n v="8513"/>
    <n v="6044.44"/>
    <s v="kg"/>
    <n v="2"/>
    <n v="13418.656800000001"/>
    <x v="0"/>
  </r>
  <r>
    <d v="2023-07-06T00:00:00"/>
    <x v="13"/>
    <n v="5091"/>
    <n v="5774.47"/>
    <s v="kg"/>
    <n v="1"/>
    <n v="6409.6616999999997"/>
    <x v="0"/>
  </r>
  <r>
    <d v="2023-07-06T00:00:00"/>
    <x v="21"/>
    <n v="8731"/>
    <n v="1026.52"/>
    <s v="kg"/>
    <n v="10"/>
    <n v="11394.371999999999"/>
    <x v="0"/>
  </r>
  <r>
    <d v="2023-07-06T00:00:00"/>
    <x v="22"/>
    <n v="5778"/>
    <n v="7404.06"/>
    <s v="kg"/>
    <n v="5"/>
    <n v="41092.533000000003"/>
    <x v="0"/>
  </r>
  <r>
    <d v="2023-07-06T00:00:00"/>
    <x v="26"/>
    <n v="5981"/>
    <n v="4884.87"/>
    <s v="kg"/>
    <n v="7"/>
    <n v="37955.439899999998"/>
    <x v="0"/>
  </r>
  <r>
    <d v="2023-07-06T00:00:00"/>
    <x v="37"/>
    <n v="6032"/>
    <n v="6789.26"/>
    <s v="kg"/>
    <n v="6"/>
    <n v="45216.471599999997"/>
    <x v="0"/>
  </r>
  <r>
    <d v="2023-07-06T00:00:00"/>
    <x v="38"/>
    <n v="6289"/>
    <n v="6664.59"/>
    <s v="kg"/>
    <n v="5"/>
    <n v="36988.474499999997"/>
    <x v="0"/>
  </r>
  <r>
    <d v="2023-07-06T00:00:00"/>
    <x v="32"/>
    <n v="5223"/>
    <n v="7128.1"/>
    <s v="kg"/>
    <n v="5"/>
    <n v="39560.955000000002"/>
    <x v="0"/>
  </r>
  <r>
    <d v="2023-07-06T00:00:00"/>
    <x v="29"/>
    <n v="7327"/>
    <n v="5462.86"/>
    <s v="kg"/>
    <n v="10"/>
    <n v="60637.745999999999"/>
    <x v="0"/>
  </r>
  <r>
    <d v="2023-07-06T00:00:00"/>
    <x v="23"/>
    <n v="7546"/>
    <n v="6952.04"/>
    <s v="kg"/>
    <n v="4"/>
    <n v="30867.0576"/>
    <x v="0"/>
  </r>
  <r>
    <d v="2023-07-06T00:00:00"/>
    <x v="5"/>
    <n v="5758"/>
    <n v="3811.46"/>
    <s v="kg"/>
    <n v="5"/>
    <n v="21153.602999999999"/>
    <x v="0"/>
  </r>
  <r>
    <d v="2023-07-06T00:00:00"/>
    <x v="6"/>
    <n v="9927"/>
    <n v="1240.6400000000001"/>
    <s v="kg"/>
    <n v="10"/>
    <n v="13771.103999999999"/>
    <x v="0"/>
  </r>
  <r>
    <d v="2023-07-06T00:00:00"/>
    <x v="4"/>
    <n v="9942"/>
    <n v="1826.08"/>
    <s v="kg"/>
    <n v="8"/>
    <n v="16215.590399999999"/>
    <x v="0"/>
  </r>
  <r>
    <d v="2023-07-06T00:00:00"/>
    <x v="0"/>
    <n v="8607"/>
    <n v="5792.28"/>
    <s v="kg"/>
    <n v="2"/>
    <n v="12858.8616"/>
    <x v="0"/>
  </r>
  <r>
    <d v="2023-07-06T00:00:00"/>
    <x v="8"/>
    <n v="7356"/>
    <n v="8147.99"/>
    <s v="kg"/>
    <n v="7"/>
    <n v="63309.882299999997"/>
    <x v="0"/>
  </r>
  <r>
    <d v="2023-07-09T00:00:00"/>
    <x v="29"/>
    <n v="7327"/>
    <n v="5462.86"/>
    <s v="kg"/>
    <n v="4"/>
    <n v="24255.098399999999"/>
    <x v="0"/>
  </r>
  <r>
    <d v="2023-07-09T00:00:00"/>
    <x v="11"/>
    <n v="9152"/>
    <n v="2720.63"/>
    <s v="kg"/>
    <n v="5"/>
    <n v="15099.496499999999"/>
    <x v="0"/>
  </r>
  <r>
    <d v="2023-07-09T00:00:00"/>
    <x v="15"/>
    <n v="8393"/>
    <n v="5594.92"/>
    <s v="kg"/>
    <n v="5"/>
    <n v="31051.806"/>
    <x v="0"/>
  </r>
  <r>
    <d v="2023-07-09T00:00:00"/>
    <x v="25"/>
    <n v="6813"/>
    <n v="2723.7"/>
    <s v="kg"/>
    <n v="9"/>
    <n v="27209.762999999999"/>
    <x v="0"/>
  </r>
  <r>
    <d v="2023-07-09T00:00:00"/>
    <x v="8"/>
    <n v="7356"/>
    <n v="8147.99"/>
    <s v="kg"/>
    <n v="6"/>
    <n v="54265.613400000002"/>
    <x v="0"/>
  </r>
  <r>
    <d v="2023-07-09T00:00:00"/>
    <x v="31"/>
    <n v="6406"/>
    <n v="6151.88"/>
    <s v="kg"/>
    <n v="1"/>
    <n v="6828.5868"/>
    <x v="0"/>
  </r>
  <r>
    <d v="2023-07-09T00:00:00"/>
    <x v="22"/>
    <n v="5778"/>
    <n v="7404.06"/>
    <s v="kg"/>
    <n v="9"/>
    <n v="73966.559399999998"/>
    <x v="0"/>
  </r>
  <r>
    <d v="2023-07-09T00:00:00"/>
    <x v="21"/>
    <n v="8731"/>
    <n v="1026.52"/>
    <s v="kg"/>
    <n v="1"/>
    <n v="1139.4372000000001"/>
    <x v="0"/>
  </r>
  <r>
    <d v="2023-07-09T00:00:00"/>
    <x v="16"/>
    <n v="5176"/>
    <n v="7763.33"/>
    <s v="kg"/>
    <n v="5"/>
    <n v="43086.481500000002"/>
    <x v="0"/>
  </r>
  <r>
    <d v="2023-07-09T00:00:00"/>
    <x v="9"/>
    <n v="5829"/>
    <n v="5887.54"/>
    <s v="kg"/>
    <n v="3"/>
    <n v="19605.5082"/>
    <x v="0"/>
  </r>
  <r>
    <d v="2023-07-09T00:00:00"/>
    <x v="26"/>
    <n v="5981"/>
    <n v="4884.87"/>
    <s v="kg"/>
    <n v="8"/>
    <n v="43377.645600000003"/>
    <x v="0"/>
  </r>
  <r>
    <d v="2023-07-09T00:00:00"/>
    <x v="18"/>
    <n v="5028"/>
    <n v="1107.79"/>
    <s v="kg"/>
    <n v="3"/>
    <n v="3688.9407000000001"/>
    <x v="0"/>
  </r>
  <r>
    <d v="2023-07-09T00:00:00"/>
    <x v="27"/>
    <n v="8513"/>
    <n v="6044.44"/>
    <s v="kg"/>
    <n v="3"/>
    <n v="20127.985199999999"/>
    <x v="0"/>
  </r>
  <r>
    <d v="2023-07-09T00:00:00"/>
    <x v="37"/>
    <n v="6032"/>
    <n v="6789.26"/>
    <s v="kg"/>
    <n v="2"/>
    <n v="15072.1572"/>
    <x v="0"/>
  </r>
  <r>
    <d v="2023-07-09T00:00:00"/>
    <x v="23"/>
    <n v="7546"/>
    <n v="6952.04"/>
    <s v="kg"/>
    <n v="5"/>
    <n v="38583.822"/>
    <x v="0"/>
  </r>
  <r>
    <d v="2023-07-09T00:00:00"/>
    <x v="17"/>
    <n v="5947"/>
    <n v="4289.26"/>
    <s v="kg"/>
    <n v="5"/>
    <n v="23805.393"/>
    <x v="0"/>
  </r>
  <r>
    <d v="2023-07-09T00:00:00"/>
    <x v="1"/>
    <n v="7399"/>
    <n v="1232.8399999999999"/>
    <s v="kg"/>
    <n v="9"/>
    <n v="12316.071599999999"/>
    <x v="0"/>
  </r>
  <r>
    <d v="2023-07-09T00:00:00"/>
    <x v="13"/>
    <n v="5091"/>
    <n v="5774.47"/>
    <s v="kg"/>
    <n v="8"/>
    <n v="51277.293599999997"/>
    <x v="0"/>
  </r>
  <r>
    <d v="2023-07-09T00:00:00"/>
    <x v="36"/>
    <n v="7263"/>
    <n v="5047.07"/>
    <s v="kg"/>
    <n v="6"/>
    <n v="33613.486199999999"/>
    <x v="0"/>
  </r>
  <r>
    <d v="2023-07-09T00:00:00"/>
    <x v="12"/>
    <n v="7258"/>
    <n v="6859.8"/>
    <s v="kg"/>
    <n v="3"/>
    <n v="22843.133999999998"/>
    <x v="0"/>
  </r>
  <r>
    <d v="2023-07-09T00:00:00"/>
    <x v="20"/>
    <n v="6168"/>
    <n v="5254.2"/>
    <s v="kg"/>
    <n v="1"/>
    <n v="5832.1620000000003"/>
    <x v="0"/>
  </r>
  <r>
    <d v="2023-07-09T00:00:00"/>
    <x v="28"/>
    <n v="7483"/>
    <n v="2755.95"/>
    <s v="kg"/>
    <n v="3"/>
    <n v="9177.3135000000002"/>
    <x v="0"/>
  </r>
  <r>
    <d v="2023-07-09T00:00:00"/>
    <x v="34"/>
    <n v="6241"/>
    <n v="4568.8"/>
    <s v="kg"/>
    <n v="7"/>
    <n v="35499.576000000001"/>
    <x v="0"/>
  </r>
  <r>
    <d v="2023-07-09T00:00:00"/>
    <x v="3"/>
    <n v="6827"/>
    <n v="1868.56"/>
    <s v="kg"/>
    <n v="1"/>
    <n v="2074.1016"/>
    <x v="0"/>
  </r>
  <r>
    <d v="2023-07-09T00:00:00"/>
    <x v="19"/>
    <n v="7067"/>
    <n v="3486.86"/>
    <s v="kg"/>
    <n v="9"/>
    <n v="34833.731399999997"/>
    <x v="0"/>
  </r>
  <r>
    <d v="2023-07-09T00:00:00"/>
    <x v="32"/>
    <n v="5223"/>
    <n v="7128.1"/>
    <s v="kg"/>
    <n v="2"/>
    <n v="15824.382"/>
    <x v="0"/>
  </r>
  <r>
    <d v="2023-07-09T00:00:00"/>
    <x v="0"/>
    <n v="8607"/>
    <n v="5792.28"/>
    <s v="kg"/>
    <n v="9"/>
    <n v="57864.877200000003"/>
    <x v="0"/>
  </r>
  <r>
    <d v="2023-07-09T00:00:00"/>
    <x v="4"/>
    <n v="9942"/>
    <n v="1826.08"/>
    <s v="kg"/>
    <n v="4"/>
    <n v="8107.7951999999996"/>
    <x v="0"/>
  </r>
  <r>
    <d v="2023-07-09T00:00:00"/>
    <x v="38"/>
    <n v="6289"/>
    <n v="6664.59"/>
    <s v="kg"/>
    <n v="9"/>
    <n v="66579.254100000006"/>
    <x v="0"/>
  </r>
  <r>
    <d v="2023-07-09T00:00:00"/>
    <x v="6"/>
    <n v="7144"/>
    <n v="6852.61"/>
    <s v="kg"/>
    <n v="6"/>
    <n v="45638.382599999997"/>
    <x v="0"/>
  </r>
  <r>
    <d v="2023-07-09T00:00:00"/>
    <x v="24"/>
    <n v="9512"/>
    <n v="3643.61"/>
    <s v="kg"/>
    <n v="10"/>
    <n v="40444.071000000004"/>
    <x v="0"/>
  </r>
  <r>
    <d v="2023-07-09T00:00:00"/>
    <x v="5"/>
    <n v="5758"/>
    <n v="3811.46"/>
    <s v="kg"/>
    <n v="9"/>
    <n v="38076.485399999998"/>
    <x v="0"/>
  </r>
  <r>
    <d v="2023-07-09T00:00:00"/>
    <x v="30"/>
    <n v="7623"/>
    <n v="8780.0300000000007"/>
    <s v="kg"/>
    <n v="10"/>
    <n v="97458.332999999999"/>
    <x v="0"/>
  </r>
  <r>
    <d v="2023-07-09T00:00:00"/>
    <x v="7"/>
    <n v="9463"/>
    <n v="5966.2"/>
    <s v="kg"/>
    <n v="1"/>
    <n v="6622.482"/>
    <x v="0"/>
  </r>
  <r>
    <d v="2023-07-09T00:00:00"/>
    <x v="10"/>
    <n v="9802"/>
    <n v="8799.9599999999991"/>
    <s v="kg"/>
    <n v="9"/>
    <n v="87911.600399999996"/>
    <x v="0"/>
  </r>
  <r>
    <d v="2023-07-11T00:00:00"/>
    <x v="7"/>
    <n v="9463"/>
    <n v="5966.2"/>
    <s v="kg"/>
    <n v="8"/>
    <n v="52979.856"/>
    <x v="0"/>
  </r>
  <r>
    <d v="2023-07-11T00:00:00"/>
    <x v="21"/>
    <n v="8731"/>
    <n v="1026.52"/>
    <s v="kg"/>
    <n v="6"/>
    <n v="6836.6232"/>
    <x v="0"/>
  </r>
  <r>
    <d v="2023-07-11T00:00:00"/>
    <x v="36"/>
    <n v="7263"/>
    <n v="5047.07"/>
    <s v="kg"/>
    <n v="3"/>
    <n v="16806.7431"/>
    <x v="0"/>
  </r>
  <r>
    <d v="2023-07-11T00:00:00"/>
    <x v="31"/>
    <n v="6406"/>
    <n v="6151.88"/>
    <s v="kg"/>
    <n v="5"/>
    <n v="34142.934000000001"/>
    <x v="0"/>
  </r>
  <r>
    <d v="2023-07-11T00:00:00"/>
    <x v="2"/>
    <n v="7273"/>
    <n v="2367.39"/>
    <s v="kg"/>
    <n v="5"/>
    <n v="13139.014499999999"/>
    <x v="0"/>
  </r>
  <r>
    <d v="2023-07-11T00:00:00"/>
    <x v="6"/>
    <n v="7144"/>
    <n v="6852.61"/>
    <s v="kg"/>
    <n v="8"/>
    <n v="60851.176800000001"/>
    <x v="0"/>
  </r>
  <r>
    <d v="2023-07-11T00:00:00"/>
    <x v="15"/>
    <n v="8393"/>
    <n v="5594.92"/>
    <s v="kg"/>
    <n v="1"/>
    <n v="6210.3612000000003"/>
    <x v="0"/>
  </r>
  <r>
    <d v="2023-07-11T00:00:00"/>
    <x v="3"/>
    <n v="6827"/>
    <n v="1868.56"/>
    <s v="kg"/>
    <n v="6"/>
    <n v="12444.6096"/>
    <x v="0"/>
  </r>
  <r>
    <d v="2023-07-11T00:00:00"/>
    <x v="37"/>
    <n v="6032"/>
    <n v="6789.26"/>
    <s v="kg"/>
    <n v="8"/>
    <n v="60288.628799999999"/>
    <x v="0"/>
  </r>
  <r>
    <d v="2023-07-11T00:00:00"/>
    <x v="22"/>
    <n v="5778"/>
    <n v="7404.06"/>
    <s v="kg"/>
    <n v="1"/>
    <n v="8218.5066000000006"/>
    <x v="0"/>
  </r>
  <r>
    <d v="2023-07-11T00:00:00"/>
    <x v="10"/>
    <n v="9802"/>
    <n v="8799.9599999999991"/>
    <s v="kg"/>
    <n v="5"/>
    <n v="48839.777999999998"/>
    <x v="0"/>
  </r>
  <r>
    <d v="2023-07-11T00:00:00"/>
    <x v="19"/>
    <n v="7067"/>
    <n v="3486.86"/>
    <s v="kg"/>
    <n v="2"/>
    <n v="7740.8292000000001"/>
    <x v="0"/>
  </r>
  <r>
    <d v="2023-07-11T00:00:00"/>
    <x v="9"/>
    <n v="5829"/>
    <n v="5887.54"/>
    <s v="kg"/>
    <n v="5"/>
    <n v="32675.847000000002"/>
    <x v="0"/>
  </r>
  <r>
    <d v="2023-07-11T00:00:00"/>
    <x v="18"/>
    <n v="5028"/>
    <n v="1107.79"/>
    <s v="kg"/>
    <n v="10"/>
    <n v="12296.468999999999"/>
    <x v="0"/>
  </r>
  <r>
    <d v="2023-07-11T00:00:00"/>
    <x v="14"/>
    <n v="6342"/>
    <n v="3797.87"/>
    <s v="kg"/>
    <n v="4"/>
    <n v="16862.542799999999"/>
    <x v="0"/>
  </r>
  <r>
    <d v="2023-07-11T00:00:00"/>
    <x v="32"/>
    <n v="5223"/>
    <n v="7128.1"/>
    <s v="kg"/>
    <n v="7"/>
    <n v="55385.337"/>
    <x v="0"/>
  </r>
  <r>
    <d v="2023-07-11T00:00:00"/>
    <x v="11"/>
    <n v="9152"/>
    <n v="2720.63"/>
    <s v="kg"/>
    <n v="5"/>
    <n v="15099.496499999999"/>
    <x v="0"/>
  </r>
  <r>
    <d v="2023-07-11T00:00:00"/>
    <x v="8"/>
    <n v="7356"/>
    <n v="8147.99"/>
    <s v="kg"/>
    <n v="10"/>
    <n v="90442.688999999998"/>
    <x v="0"/>
  </r>
  <r>
    <d v="2023-07-11T00:00:00"/>
    <x v="27"/>
    <n v="8513"/>
    <n v="6044.44"/>
    <s v="kg"/>
    <n v="9"/>
    <n v="60383.955600000001"/>
    <x v="0"/>
  </r>
  <r>
    <d v="2023-07-11T00:00:00"/>
    <x v="4"/>
    <n v="9942"/>
    <n v="1826.08"/>
    <s v="kg"/>
    <n v="10"/>
    <n v="20269.488000000001"/>
    <x v="0"/>
  </r>
  <r>
    <d v="2023-07-11T00:00:00"/>
    <x v="5"/>
    <n v="5758"/>
    <n v="3811.46"/>
    <s v="kg"/>
    <n v="9"/>
    <n v="38076.485399999998"/>
    <x v="0"/>
  </r>
  <r>
    <d v="2023-07-11T00:00:00"/>
    <x v="0"/>
    <n v="8607"/>
    <n v="5792.28"/>
    <s v="kg"/>
    <n v="9"/>
    <n v="57864.877200000003"/>
    <x v="0"/>
  </r>
  <r>
    <d v="2023-07-11T00:00:00"/>
    <x v="28"/>
    <n v="7483"/>
    <n v="2755.95"/>
    <s v="kg"/>
    <n v="5"/>
    <n v="15295.522499999999"/>
    <x v="0"/>
  </r>
  <r>
    <d v="2023-07-11T00:00:00"/>
    <x v="33"/>
    <n v="9652"/>
    <n v="1708.55"/>
    <s v="kg"/>
    <n v="9"/>
    <n v="17068.414499999999"/>
    <x v="0"/>
  </r>
  <r>
    <d v="2023-07-11T00:00:00"/>
    <x v="34"/>
    <n v="6241"/>
    <n v="4568.8"/>
    <s v="kg"/>
    <n v="3"/>
    <n v="15214.103999999999"/>
    <x v="0"/>
  </r>
  <r>
    <d v="2023-07-11T00:00:00"/>
    <x v="38"/>
    <n v="6289"/>
    <n v="6664.59"/>
    <s v="kg"/>
    <n v="9"/>
    <n v="66579.254100000006"/>
    <x v="0"/>
  </r>
  <r>
    <d v="2023-07-11T00:00:00"/>
    <x v="29"/>
    <n v="7327"/>
    <n v="5462.86"/>
    <s v="kg"/>
    <n v="10"/>
    <n v="60637.745999999999"/>
    <x v="0"/>
  </r>
  <r>
    <d v="2023-07-11T00:00:00"/>
    <x v="17"/>
    <n v="5947"/>
    <n v="4289.26"/>
    <s v="kg"/>
    <n v="3"/>
    <n v="14283.2358"/>
    <x v="0"/>
  </r>
  <r>
    <d v="2023-07-11T00:00:00"/>
    <x v="25"/>
    <n v="6813"/>
    <n v="2723.7"/>
    <s v="kg"/>
    <n v="8"/>
    <n v="24186.455999999998"/>
    <x v="0"/>
  </r>
  <r>
    <d v="2023-07-11T00:00:00"/>
    <x v="16"/>
    <n v="5176"/>
    <n v="7763.33"/>
    <s v="kg"/>
    <n v="8"/>
    <n v="68938.3704"/>
    <x v="0"/>
  </r>
  <r>
    <d v="2023-07-11T00:00:00"/>
    <x v="12"/>
    <n v="7258"/>
    <n v="6859.8"/>
    <s v="kg"/>
    <n v="10"/>
    <n v="76143.78"/>
    <x v="0"/>
  </r>
  <r>
    <d v="2023-07-11T00:00:00"/>
    <x v="30"/>
    <n v="7623"/>
    <n v="8780.0300000000007"/>
    <s v="kg"/>
    <n v="10"/>
    <n v="97458.332999999999"/>
    <x v="0"/>
  </r>
  <r>
    <d v="2023-07-11T00:00:00"/>
    <x v="23"/>
    <n v="7546"/>
    <n v="6952.04"/>
    <s v="kg"/>
    <n v="6"/>
    <n v="46300.5864"/>
    <x v="0"/>
  </r>
  <r>
    <d v="2023-07-11T00:00:00"/>
    <x v="35"/>
    <n v="7143"/>
    <n v="5848.88"/>
    <s v="kg"/>
    <n v="6"/>
    <n v="38953.540800000002"/>
    <x v="0"/>
  </r>
  <r>
    <d v="2023-07-15T00:00:00"/>
    <x v="2"/>
    <n v="7273"/>
    <n v="2367.39"/>
    <s v="kg"/>
    <n v="6"/>
    <n v="15766.8174"/>
    <x v="0"/>
  </r>
  <r>
    <d v="2023-07-15T00:00:00"/>
    <x v="16"/>
    <n v="5176"/>
    <n v="7763.33"/>
    <s v="kg"/>
    <n v="5"/>
    <n v="43086.481500000002"/>
    <x v="0"/>
  </r>
  <r>
    <d v="2023-07-15T00:00:00"/>
    <x v="3"/>
    <n v="6827"/>
    <n v="1868.56"/>
    <s v="kg"/>
    <n v="2"/>
    <n v="4148.2031999999999"/>
    <x v="0"/>
  </r>
  <r>
    <d v="2023-07-15T00:00:00"/>
    <x v="10"/>
    <n v="9802"/>
    <n v="8799.9599999999991"/>
    <s v="kg"/>
    <n v="2"/>
    <n v="19535.911199999999"/>
    <x v="0"/>
  </r>
  <r>
    <d v="2023-07-15T00:00:00"/>
    <x v="11"/>
    <n v="9152"/>
    <n v="2720.63"/>
    <s v="kg"/>
    <n v="10"/>
    <n v="30198.992999999999"/>
    <x v="0"/>
  </r>
  <r>
    <d v="2023-07-15T00:00:00"/>
    <x v="22"/>
    <n v="5778"/>
    <n v="7404.06"/>
    <s v="kg"/>
    <n v="4"/>
    <n v="32874.026400000002"/>
    <x v="0"/>
  </r>
  <r>
    <d v="2023-07-15T00:00:00"/>
    <x v="24"/>
    <n v="9512"/>
    <n v="3643.61"/>
    <s v="kg"/>
    <n v="9"/>
    <n v="36399.6639"/>
    <x v="0"/>
  </r>
  <r>
    <d v="2023-07-15T00:00:00"/>
    <x v="9"/>
    <n v="5829"/>
    <n v="5887.54"/>
    <s v="kg"/>
    <n v="8"/>
    <n v="52281.355199999998"/>
    <x v="0"/>
  </r>
  <r>
    <d v="2023-07-15T00:00:00"/>
    <x v="37"/>
    <n v="6032"/>
    <n v="6789.26"/>
    <s v="kg"/>
    <n v="10"/>
    <n v="75360.785999999993"/>
    <x v="0"/>
  </r>
  <r>
    <d v="2023-07-15T00:00:00"/>
    <x v="38"/>
    <n v="6289"/>
    <n v="6664.59"/>
    <s v="kg"/>
    <n v="4"/>
    <n v="29590.779600000002"/>
    <x v="0"/>
  </r>
  <r>
    <d v="2023-07-15T00:00:00"/>
    <x v="25"/>
    <n v="6813"/>
    <n v="2723.7"/>
    <s v="kg"/>
    <n v="3"/>
    <n v="9069.9210000000003"/>
    <x v="0"/>
  </r>
  <r>
    <d v="2023-07-15T00:00:00"/>
    <x v="6"/>
    <n v="9927"/>
    <n v="1240.6400000000001"/>
    <s v="kg"/>
    <n v="2"/>
    <n v="2754.2208000000001"/>
    <x v="0"/>
  </r>
  <r>
    <d v="2023-07-15T00:00:00"/>
    <x v="5"/>
    <n v="5758"/>
    <n v="3811.46"/>
    <s v="kg"/>
    <n v="10"/>
    <n v="42307.205999999998"/>
    <x v="0"/>
  </r>
  <r>
    <d v="2023-07-15T00:00:00"/>
    <x v="19"/>
    <n v="7067"/>
    <n v="3486.86"/>
    <s v="kg"/>
    <n v="8"/>
    <n v="30963.316800000001"/>
    <x v="0"/>
  </r>
  <r>
    <d v="2023-07-15T00:00:00"/>
    <x v="1"/>
    <n v="7399"/>
    <n v="1232.8399999999999"/>
    <s v="kg"/>
    <n v="8"/>
    <n v="10947.619199999999"/>
    <x v="0"/>
  </r>
  <r>
    <d v="2023-07-15T00:00:00"/>
    <x v="33"/>
    <n v="9652"/>
    <n v="1708.55"/>
    <s v="kg"/>
    <n v="2"/>
    <n v="3792.9810000000002"/>
    <x v="0"/>
  </r>
  <r>
    <d v="2023-07-15T00:00:00"/>
    <x v="15"/>
    <n v="8393"/>
    <n v="5594.92"/>
    <s v="kg"/>
    <n v="10"/>
    <n v="62103.612000000001"/>
    <x v="0"/>
  </r>
  <r>
    <d v="2023-07-15T00:00:00"/>
    <x v="34"/>
    <n v="6241"/>
    <n v="4568.8"/>
    <s v="kg"/>
    <n v="3"/>
    <n v="15214.103999999999"/>
    <x v="0"/>
  </r>
  <r>
    <d v="2023-07-15T00:00:00"/>
    <x v="14"/>
    <n v="6342"/>
    <n v="3797.87"/>
    <s v="kg"/>
    <n v="5"/>
    <n v="21078.178500000002"/>
    <x v="0"/>
  </r>
  <r>
    <d v="2023-07-15T00:00:00"/>
    <x v="28"/>
    <n v="7483"/>
    <n v="2755.95"/>
    <s v="kg"/>
    <n v="9"/>
    <n v="27531.940500000001"/>
    <x v="0"/>
  </r>
  <r>
    <d v="2023-07-15T00:00:00"/>
    <x v="32"/>
    <n v="5223"/>
    <n v="7128.1"/>
    <s v="kg"/>
    <n v="2"/>
    <n v="15824.382"/>
    <x v="0"/>
  </r>
  <r>
    <d v="2023-07-15T00:00:00"/>
    <x v="12"/>
    <n v="7258"/>
    <n v="6859.8"/>
    <s v="kg"/>
    <n v="8"/>
    <n v="60915.023999999998"/>
    <x v="0"/>
  </r>
  <r>
    <d v="2023-07-15T00:00:00"/>
    <x v="7"/>
    <n v="9463"/>
    <n v="5966.2"/>
    <s v="kg"/>
    <n v="5"/>
    <n v="33112.410000000003"/>
    <x v="0"/>
  </r>
  <r>
    <d v="2023-07-15T00:00:00"/>
    <x v="0"/>
    <n v="8607"/>
    <n v="5792.28"/>
    <s v="kg"/>
    <n v="9"/>
    <n v="57864.877200000003"/>
    <x v="0"/>
  </r>
  <r>
    <d v="2023-07-15T00:00:00"/>
    <x v="18"/>
    <n v="5028"/>
    <n v="1107.79"/>
    <s v="kg"/>
    <n v="9"/>
    <n v="11066.822099999999"/>
    <x v="0"/>
  </r>
  <r>
    <d v="2023-07-15T00:00:00"/>
    <x v="4"/>
    <n v="9942"/>
    <n v="1826.08"/>
    <s v="kg"/>
    <n v="5"/>
    <n v="10134.744000000001"/>
    <x v="0"/>
  </r>
  <r>
    <d v="2023-07-15T00:00:00"/>
    <x v="31"/>
    <n v="6406"/>
    <n v="6151.88"/>
    <s v="kg"/>
    <n v="7"/>
    <n v="47800.107600000003"/>
    <x v="0"/>
  </r>
  <r>
    <d v="2023-07-15T00:00:00"/>
    <x v="30"/>
    <n v="7623"/>
    <n v="8780.0300000000007"/>
    <s v="kg"/>
    <n v="10"/>
    <n v="97458.332999999999"/>
    <x v="0"/>
  </r>
  <r>
    <d v="2023-07-15T00:00:00"/>
    <x v="23"/>
    <n v="7546"/>
    <n v="6952.04"/>
    <s v="kg"/>
    <n v="8"/>
    <n v="61734.1152"/>
    <x v="0"/>
  </r>
  <r>
    <d v="2023-07-15T00:00:00"/>
    <x v="8"/>
    <n v="7356"/>
    <n v="8147.99"/>
    <s v="kg"/>
    <n v="9"/>
    <n v="81398.420100000003"/>
    <x v="0"/>
  </r>
  <r>
    <d v="2023-07-15T00:00:00"/>
    <x v="35"/>
    <n v="7143"/>
    <n v="5848.88"/>
    <s v="kg"/>
    <n v="6"/>
    <n v="38953.540800000002"/>
    <x v="0"/>
  </r>
  <r>
    <d v="2023-07-15T00:00:00"/>
    <x v="6"/>
    <n v="7144"/>
    <n v="6852.61"/>
    <s v="kg"/>
    <n v="6"/>
    <n v="45638.382599999997"/>
    <x v="0"/>
  </r>
  <r>
    <d v="2023-07-15T00:00:00"/>
    <x v="17"/>
    <n v="5947"/>
    <n v="4289.26"/>
    <s v="kg"/>
    <n v="8"/>
    <n v="38088.628799999999"/>
    <x v="0"/>
  </r>
  <r>
    <d v="2023-07-15T00:00:00"/>
    <x v="21"/>
    <n v="8731"/>
    <n v="1026.52"/>
    <s v="kg"/>
    <n v="8"/>
    <n v="9115.4976000000006"/>
    <x v="0"/>
  </r>
  <r>
    <d v="2023-07-15T00:00:00"/>
    <x v="29"/>
    <n v="7327"/>
    <n v="5462.86"/>
    <s v="kg"/>
    <n v="8"/>
    <n v="48510.196799999998"/>
    <x v="0"/>
  </r>
  <r>
    <d v="2023-07-19T00:00:00"/>
    <x v="0"/>
    <n v="8607"/>
    <n v="5792.28"/>
    <s v="kg"/>
    <n v="8"/>
    <n v="51435.446400000001"/>
    <x v="0"/>
  </r>
  <r>
    <d v="2023-07-19T00:00:00"/>
    <x v="5"/>
    <n v="5758"/>
    <n v="3811.46"/>
    <s v="kg"/>
    <n v="4"/>
    <n v="16922.882399999999"/>
    <x v="0"/>
  </r>
  <r>
    <d v="2023-07-19T00:00:00"/>
    <x v="24"/>
    <n v="9512"/>
    <n v="3643.61"/>
    <s v="kg"/>
    <n v="9"/>
    <n v="36399.6639"/>
    <x v="0"/>
  </r>
  <r>
    <d v="2023-07-19T00:00:00"/>
    <x v="27"/>
    <n v="8513"/>
    <n v="6044.44"/>
    <s v="kg"/>
    <n v="1"/>
    <n v="6709.3284000000003"/>
    <x v="0"/>
  </r>
  <r>
    <d v="2023-07-19T00:00:00"/>
    <x v="2"/>
    <n v="7273"/>
    <n v="2367.39"/>
    <s v="kg"/>
    <n v="10"/>
    <n v="26278.028999999999"/>
    <x v="0"/>
  </r>
  <r>
    <d v="2023-07-19T00:00:00"/>
    <x v="7"/>
    <n v="9463"/>
    <n v="5966.2"/>
    <s v="kg"/>
    <n v="9"/>
    <n v="59602.338000000003"/>
    <x v="0"/>
  </r>
  <r>
    <d v="2023-07-19T00:00:00"/>
    <x v="3"/>
    <n v="6827"/>
    <n v="1868.56"/>
    <s v="kg"/>
    <n v="9"/>
    <n v="18666.914400000001"/>
    <x v="0"/>
  </r>
  <r>
    <d v="2023-07-19T00:00:00"/>
    <x v="12"/>
    <n v="7258"/>
    <n v="6859.8"/>
    <s v="kg"/>
    <n v="6"/>
    <n v="45686.267999999996"/>
    <x v="0"/>
  </r>
  <r>
    <d v="2023-07-19T00:00:00"/>
    <x v="37"/>
    <n v="6032"/>
    <n v="6789.26"/>
    <s v="kg"/>
    <n v="4"/>
    <n v="30144.314399999999"/>
    <x v="0"/>
  </r>
  <r>
    <d v="2023-07-19T00:00:00"/>
    <x v="29"/>
    <n v="7327"/>
    <n v="5462.86"/>
    <s v="kg"/>
    <n v="10"/>
    <n v="60637.745999999999"/>
    <x v="0"/>
  </r>
  <r>
    <d v="2023-07-19T00:00:00"/>
    <x v="21"/>
    <n v="8731"/>
    <n v="1026.52"/>
    <s v="kg"/>
    <n v="4"/>
    <n v="4557.7488000000003"/>
    <x v="0"/>
  </r>
  <r>
    <d v="2023-07-19T00:00:00"/>
    <x v="17"/>
    <n v="5947"/>
    <n v="4289.26"/>
    <s v="kg"/>
    <n v="3"/>
    <n v="14283.2358"/>
    <x v="0"/>
  </r>
  <r>
    <d v="2023-07-19T00:00:00"/>
    <x v="16"/>
    <n v="5176"/>
    <n v="7763.33"/>
    <s v="kg"/>
    <n v="6"/>
    <n v="51703.777800000003"/>
    <x v="0"/>
  </r>
  <r>
    <d v="2023-07-19T00:00:00"/>
    <x v="28"/>
    <n v="7483"/>
    <n v="2755.95"/>
    <s v="kg"/>
    <n v="8"/>
    <n v="24472.835999999999"/>
    <x v="0"/>
  </r>
  <r>
    <d v="2023-07-19T00:00:00"/>
    <x v="38"/>
    <n v="6289"/>
    <n v="6664.59"/>
    <s v="kg"/>
    <n v="9"/>
    <n v="66579.254100000006"/>
    <x v="0"/>
  </r>
  <r>
    <d v="2023-07-19T00:00:00"/>
    <x v="9"/>
    <n v="5829"/>
    <n v="5887.54"/>
    <s v="kg"/>
    <n v="9"/>
    <n v="58816.524599999997"/>
    <x v="0"/>
  </r>
  <r>
    <d v="2023-07-19T00:00:00"/>
    <x v="23"/>
    <n v="7546"/>
    <n v="6952.04"/>
    <s v="kg"/>
    <n v="8"/>
    <n v="61734.1152"/>
    <x v="0"/>
  </r>
  <r>
    <d v="2023-07-19T00:00:00"/>
    <x v="1"/>
    <n v="7399"/>
    <n v="1232.8399999999999"/>
    <s v="kg"/>
    <n v="6"/>
    <n v="8210.7144000000008"/>
    <x v="0"/>
  </r>
  <r>
    <d v="2023-07-19T00:00:00"/>
    <x v="25"/>
    <n v="6813"/>
    <n v="2723.7"/>
    <s v="kg"/>
    <n v="5"/>
    <n v="15116.535"/>
    <x v="0"/>
  </r>
  <r>
    <d v="2023-07-19T00:00:00"/>
    <x v="22"/>
    <n v="5778"/>
    <n v="7404.06"/>
    <s v="kg"/>
    <n v="4"/>
    <n v="32874.026400000002"/>
    <x v="0"/>
  </r>
  <r>
    <d v="2023-07-19T00:00:00"/>
    <x v="33"/>
    <n v="9652"/>
    <n v="1708.55"/>
    <s v="kg"/>
    <n v="10"/>
    <n v="18964.904999999999"/>
    <x v="0"/>
  </r>
  <r>
    <d v="2023-07-19T00:00:00"/>
    <x v="34"/>
    <n v="6241"/>
    <n v="4568.8"/>
    <s v="kg"/>
    <n v="9"/>
    <n v="45642.311999999998"/>
    <x v="0"/>
  </r>
  <r>
    <d v="2023-07-19T00:00:00"/>
    <x v="32"/>
    <n v="5223"/>
    <n v="7128.1"/>
    <s v="kg"/>
    <n v="9"/>
    <n v="71209.718999999997"/>
    <x v="0"/>
  </r>
  <r>
    <d v="2023-07-19T00:00:00"/>
    <x v="6"/>
    <n v="9927"/>
    <n v="1240.6400000000001"/>
    <s v="kg"/>
    <n v="2"/>
    <n v="2754.2208000000001"/>
    <x v="0"/>
  </r>
  <r>
    <d v="2023-07-19T00:00:00"/>
    <x v="13"/>
    <n v="5091"/>
    <n v="5774.47"/>
    <s v="kg"/>
    <n v="6"/>
    <n v="38457.970200000003"/>
    <x v="0"/>
  </r>
  <r>
    <d v="2023-07-19T00:00:00"/>
    <x v="31"/>
    <n v="6406"/>
    <n v="6151.88"/>
    <s v="kg"/>
    <n v="8"/>
    <n v="54628.6944"/>
    <x v="0"/>
  </r>
  <r>
    <d v="2023-07-19T00:00:00"/>
    <x v="14"/>
    <n v="6342"/>
    <n v="3797.87"/>
    <s v="kg"/>
    <n v="10"/>
    <n v="42156.357000000004"/>
    <x v="0"/>
  </r>
  <r>
    <d v="2023-07-19T00:00:00"/>
    <x v="30"/>
    <n v="7623"/>
    <n v="8780.0300000000007"/>
    <s v="kg"/>
    <n v="10"/>
    <n v="97458.332999999999"/>
    <x v="0"/>
  </r>
  <r>
    <d v="2023-07-19T00:00:00"/>
    <x v="15"/>
    <n v="8393"/>
    <n v="5594.92"/>
    <s v="kg"/>
    <n v="7"/>
    <n v="43472.528400000003"/>
    <x v="0"/>
  </r>
  <r>
    <d v="2023-07-19T00:00:00"/>
    <x v="36"/>
    <n v="7263"/>
    <n v="5047.07"/>
    <s v="kg"/>
    <n v="1"/>
    <n v="5602.2476999999999"/>
    <x v="0"/>
  </r>
  <r>
    <d v="2023-07-19T00:00:00"/>
    <x v="4"/>
    <n v="9942"/>
    <n v="1826.08"/>
    <s v="kg"/>
    <n v="4"/>
    <n v="8107.7951999999996"/>
    <x v="0"/>
  </r>
  <r>
    <d v="2023-07-19T00:00:00"/>
    <x v="19"/>
    <n v="7067"/>
    <n v="3486.86"/>
    <s v="kg"/>
    <n v="4"/>
    <n v="15481.6584"/>
    <x v="0"/>
  </r>
  <r>
    <d v="2023-07-19T00:00:00"/>
    <x v="10"/>
    <n v="9802"/>
    <n v="8799.9599999999991"/>
    <s v="kg"/>
    <n v="2"/>
    <n v="19535.911199999999"/>
    <x v="0"/>
  </r>
  <r>
    <d v="2023-07-19T00:00:00"/>
    <x v="11"/>
    <n v="9152"/>
    <n v="2720.63"/>
    <s v="kg"/>
    <n v="7"/>
    <n v="21139.295099999999"/>
    <x v="0"/>
  </r>
  <r>
    <d v="2023-07-19T00:00:00"/>
    <x v="18"/>
    <n v="5028"/>
    <n v="1107.79"/>
    <s v="kg"/>
    <n v="10"/>
    <n v="12296.468999999999"/>
    <x v="0"/>
  </r>
  <r>
    <d v="2023-07-21T00:00:00"/>
    <x v="24"/>
    <n v="9512"/>
    <n v="3643.61"/>
    <s v="kg"/>
    <n v="8"/>
    <n v="32355.256799999999"/>
    <x v="0"/>
  </r>
  <r>
    <d v="2023-07-21T00:00:00"/>
    <x v="4"/>
    <n v="9942"/>
    <n v="1826.08"/>
    <s v="kg"/>
    <n v="6"/>
    <n v="12161.692800000001"/>
    <x v="0"/>
  </r>
  <r>
    <d v="2023-07-21T00:00:00"/>
    <x v="27"/>
    <n v="8513"/>
    <n v="6044.44"/>
    <s v="kg"/>
    <n v="1"/>
    <n v="6709.3284000000003"/>
    <x v="0"/>
  </r>
  <r>
    <d v="2023-07-21T00:00:00"/>
    <x v="15"/>
    <n v="8393"/>
    <n v="5594.92"/>
    <s v="kg"/>
    <n v="5"/>
    <n v="31051.806"/>
    <x v="0"/>
  </r>
  <r>
    <d v="2023-07-21T00:00:00"/>
    <x v="37"/>
    <n v="6032"/>
    <n v="6789.26"/>
    <s v="kg"/>
    <n v="10"/>
    <n v="75360.785999999993"/>
    <x v="0"/>
  </r>
  <r>
    <d v="2023-07-21T00:00:00"/>
    <x v="21"/>
    <n v="8731"/>
    <n v="1026.52"/>
    <s v="kg"/>
    <n v="9"/>
    <n v="10254.934800000001"/>
    <x v="0"/>
  </r>
  <r>
    <d v="2023-07-21T00:00:00"/>
    <x v="23"/>
    <n v="7546"/>
    <n v="6952.04"/>
    <s v="kg"/>
    <n v="2"/>
    <n v="15433.5288"/>
    <x v="0"/>
  </r>
  <r>
    <d v="2023-07-21T00:00:00"/>
    <x v="3"/>
    <n v="6827"/>
    <n v="1868.56"/>
    <s v="kg"/>
    <n v="4"/>
    <n v="8296.4063999999998"/>
    <x v="0"/>
  </r>
  <r>
    <d v="2023-07-21T00:00:00"/>
    <x v="18"/>
    <n v="5028"/>
    <n v="1107.79"/>
    <s v="kg"/>
    <n v="2"/>
    <n v="2459.2937999999999"/>
    <x v="0"/>
  </r>
  <r>
    <d v="2023-07-21T00:00:00"/>
    <x v="10"/>
    <n v="9802"/>
    <n v="8799.9599999999991"/>
    <s v="kg"/>
    <n v="10"/>
    <n v="97679.555999999997"/>
    <x v="0"/>
  </r>
  <r>
    <d v="2023-07-21T00:00:00"/>
    <x v="9"/>
    <n v="5829"/>
    <n v="5887.54"/>
    <s v="kg"/>
    <n v="6"/>
    <n v="39211.0164"/>
    <x v="0"/>
  </r>
  <r>
    <d v="2023-07-21T00:00:00"/>
    <x v="6"/>
    <n v="9927"/>
    <n v="1240.6400000000001"/>
    <s v="kg"/>
    <n v="4"/>
    <n v="5508.4416000000001"/>
    <x v="0"/>
  </r>
  <r>
    <d v="2023-07-21T00:00:00"/>
    <x v="5"/>
    <n v="5758"/>
    <n v="3811.46"/>
    <s v="kg"/>
    <n v="3"/>
    <n v="12692.1618"/>
    <x v="0"/>
  </r>
  <r>
    <d v="2023-07-21T00:00:00"/>
    <x v="38"/>
    <n v="6289"/>
    <n v="6664.59"/>
    <s v="kg"/>
    <n v="1"/>
    <n v="7397.6949000000004"/>
    <x v="0"/>
  </r>
  <r>
    <d v="2023-07-21T00:00:00"/>
    <x v="1"/>
    <n v="7399"/>
    <n v="1232.8399999999999"/>
    <s v="kg"/>
    <n v="7"/>
    <n v="9579.1668000000009"/>
    <x v="0"/>
  </r>
  <r>
    <d v="2023-07-21T00:00:00"/>
    <x v="25"/>
    <n v="6813"/>
    <n v="2723.7"/>
    <s v="kg"/>
    <n v="10"/>
    <n v="30233.07"/>
    <x v="0"/>
  </r>
  <r>
    <d v="2023-07-21T00:00:00"/>
    <x v="33"/>
    <n v="9652"/>
    <n v="1708.55"/>
    <s v="kg"/>
    <n v="2"/>
    <n v="3792.9810000000002"/>
    <x v="0"/>
  </r>
  <r>
    <d v="2023-07-21T00:00:00"/>
    <x v="13"/>
    <n v="5091"/>
    <n v="5774.47"/>
    <s v="kg"/>
    <n v="2"/>
    <n v="12819.323399999999"/>
    <x v="0"/>
  </r>
  <r>
    <d v="2023-07-21T00:00:00"/>
    <x v="26"/>
    <n v="5981"/>
    <n v="4884.87"/>
    <s v="kg"/>
    <n v="5"/>
    <n v="27111.0285"/>
    <x v="0"/>
  </r>
  <r>
    <d v="2023-07-21T00:00:00"/>
    <x v="34"/>
    <n v="6241"/>
    <n v="4568.8"/>
    <s v="kg"/>
    <n v="4"/>
    <n v="20285.472000000002"/>
    <x v="0"/>
  </r>
  <r>
    <d v="2023-07-21T00:00:00"/>
    <x v="30"/>
    <n v="7623"/>
    <n v="8780.0300000000007"/>
    <s v="kg"/>
    <n v="5"/>
    <n v="48729.166499999999"/>
    <x v="0"/>
  </r>
  <r>
    <d v="2023-07-21T00:00:00"/>
    <x v="7"/>
    <n v="9463"/>
    <n v="5966.2"/>
    <s v="kg"/>
    <n v="7"/>
    <n v="46357.374000000003"/>
    <x v="0"/>
  </r>
  <r>
    <d v="2023-07-21T00:00:00"/>
    <x v="0"/>
    <n v="8607"/>
    <n v="5792.28"/>
    <s v="kg"/>
    <n v="8"/>
    <n v="51435.446400000001"/>
    <x v="0"/>
  </r>
  <r>
    <d v="2023-07-21T00:00:00"/>
    <x v="32"/>
    <n v="5223"/>
    <n v="7128.1"/>
    <s v="kg"/>
    <n v="3"/>
    <n v="23736.573"/>
    <x v="0"/>
  </r>
  <r>
    <d v="2023-07-21T00:00:00"/>
    <x v="2"/>
    <n v="7273"/>
    <n v="2367.39"/>
    <s v="kg"/>
    <n v="9"/>
    <n v="23650.2261"/>
    <x v="0"/>
  </r>
  <r>
    <d v="2023-07-21T00:00:00"/>
    <x v="31"/>
    <n v="6406"/>
    <n v="6151.88"/>
    <s v="kg"/>
    <n v="10"/>
    <n v="68285.868000000002"/>
    <x v="0"/>
  </r>
  <r>
    <d v="2023-07-21T00:00:00"/>
    <x v="36"/>
    <n v="7263"/>
    <n v="5047.07"/>
    <s v="kg"/>
    <n v="8"/>
    <n v="44817.981599999999"/>
    <x v="0"/>
  </r>
  <r>
    <d v="2023-07-21T00:00:00"/>
    <x v="14"/>
    <n v="6342"/>
    <n v="3797.87"/>
    <s v="kg"/>
    <n v="8"/>
    <n v="33725.085599999999"/>
    <x v="0"/>
  </r>
  <r>
    <d v="2023-07-21T00:00:00"/>
    <x v="16"/>
    <n v="5176"/>
    <n v="7763.33"/>
    <s v="kg"/>
    <n v="3"/>
    <n v="25851.888900000002"/>
    <x v="0"/>
  </r>
  <r>
    <d v="2023-07-21T00:00:00"/>
    <x v="11"/>
    <n v="9152"/>
    <n v="2720.63"/>
    <s v="kg"/>
    <n v="4"/>
    <n v="12079.5972"/>
    <x v="0"/>
  </r>
  <r>
    <d v="2023-07-21T00:00:00"/>
    <x v="29"/>
    <n v="7327"/>
    <n v="5462.86"/>
    <s v="kg"/>
    <n v="2"/>
    <n v="12127.549199999999"/>
    <x v="0"/>
  </r>
  <r>
    <d v="2023-07-21T00:00:00"/>
    <x v="12"/>
    <n v="7258"/>
    <n v="6859.8"/>
    <s v="kg"/>
    <n v="1"/>
    <n v="7614.3779999999997"/>
    <x v="0"/>
  </r>
  <r>
    <d v="2023-07-21T00:00:00"/>
    <x v="6"/>
    <n v="7144"/>
    <n v="6852.61"/>
    <s v="kg"/>
    <n v="10"/>
    <n v="76063.971000000005"/>
    <x v="0"/>
  </r>
  <r>
    <d v="2023-07-21T00:00:00"/>
    <x v="22"/>
    <n v="5778"/>
    <n v="7404.06"/>
    <s v="kg"/>
    <n v="1"/>
    <n v="8218.5066000000006"/>
    <x v="0"/>
  </r>
  <r>
    <d v="2023-07-21T00:00:00"/>
    <x v="19"/>
    <n v="7067"/>
    <n v="3486.86"/>
    <s v="kg"/>
    <n v="5"/>
    <n v="19352.073"/>
    <x v="0"/>
  </r>
  <r>
    <d v="2023-07-21T00:00:00"/>
    <x v="17"/>
    <n v="5947"/>
    <n v="4289.26"/>
    <s v="kg"/>
    <n v="6"/>
    <n v="28566.471600000001"/>
    <x v="0"/>
  </r>
  <r>
    <d v="2023-07-21T00:00:00"/>
    <x v="20"/>
    <n v="6168"/>
    <n v="5254.2"/>
    <s v="kg"/>
    <n v="3"/>
    <n v="17496.486000000001"/>
    <x v="0"/>
  </r>
  <r>
    <d v="2023-07-21T00:00:00"/>
    <x v="8"/>
    <n v="7356"/>
    <n v="8147.99"/>
    <s v="kg"/>
    <n v="6"/>
    <n v="54265.613400000002"/>
    <x v="0"/>
  </r>
  <r>
    <d v="2023-07-21T00:00:00"/>
    <x v="28"/>
    <n v="7483"/>
    <n v="2755.95"/>
    <s v="kg"/>
    <n v="2"/>
    <n v="6118.2089999999998"/>
    <x v="0"/>
  </r>
  <r>
    <d v="2023-07-21T00:00:00"/>
    <x v="35"/>
    <n v="7143"/>
    <n v="5848.88"/>
    <s v="kg"/>
    <n v="4"/>
    <n v="25969.0272"/>
    <x v="0"/>
  </r>
  <r>
    <d v="2023-07-23T00:00:00"/>
    <x v="14"/>
    <n v="6342"/>
    <n v="3797.87"/>
    <s v="kg"/>
    <n v="10"/>
    <n v="42156.357000000004"/>
    <x v="0"/>
  </r>
  <r>
    <d v="2023-07-23T00:00:00"/>
    <x v="27"/>
    <n v="8513"/>
    <n v="6044.44"/>
    <s v="kg"/>
    <n v="6"/>
    <n v="40255.970399999998"/>
    <x v="0"/>
  </r>
  <r>
    <d v="2023-07-23T00:00:00"/>
    <x v="1"/>
    <n v="7399"/>
    <n v="1232.8399999999999"/>
    <s v="kg"/>
    <n v="3"/>
    <n v="4105.3572000000004"/>
    <x v="0"/>
  </r>
  <r>
    <d v="2023-07-23T00:00:00"/>
    <x v="22"/>
    <n v="5778"/>
    <n v="7404.06"/>
    <s v="kg"/>
    <n v="2"/>
    <n v="16437.013200000001"/>
    <x v="0"/>
  </r>
  <r>
    <d v="2023-07-23T00:00:00"/>
    <x v="36"/>
    <n v="7263"/>
    <n v="5047.07"/>
    <s v="kg"/>
    <n v="4"/>
    <n v="22408.9908"/>
    <x v="0"/>
  </r>
  <r>
    <d v="2023-07-23T00:00:00"/>
    <x v="11"/>
    <n v="9152"/>
    <n v="2720.63"/>
    <s v="kg"/>
    <n v="3"/>
    <n v="9059.6978999999992"/>
    <x v="0"/>
  </r>
  <r>
    <d v="2023-07-23T00:00:00"/>
    <x v="9"/>
    <n v="5829"/>
    <n v="5887.54"/>
    <s v="kg"/>
    <n v="2"/>
    <n v="13070.3388"/>
    <x v="0"/>
  </r>
  <r>
    <d v="2023-07-23T00:00:00"/>
    <x v="15"/>
    <n v="8393"/>
    <n v="5594.92"/>
    <s v="kg"/>
    <n v="6"/>
    <n v="37262.167200000004"/>
    <x v="0"/>
  </r>
  <r>
    <d v="2023-07-23T00:00:00"/>
    <x v="38"/>
    <n v="6289"/>
    <n v="6664.59"/>
    <s v="kg"/>
    <n v="4"/>
    <n v="29590.779600000002"/>
    <x v="0"/>
  </r>
  <r>
    <d v="2023-07-23T00:00:00"/>
    <x v="12"/>
    <n v="7258"/>
    <n v="6859.8"/>
    <s v="kg"/>
    <n v="2"/>
    <n v="15228.755999999999"/>
    <x v="0"/>
  </r>
  <r>
    <d v="2023-07-23T00:00:00"/>
    <x v="34"/>
    <n v="6241"/>
    <n v="4568.8"/>
    <s v="kg"/>
    <n v="2"/>
    <n v="10142.736000000001"/>
    <x v="0"/>
  </r>
  <r>
    <d v="2023-07-23T00:00:00"/>
    <x v="32"/>
    <n v="5223"/>
    <n v="7128.1"/>
    <s v="kg"/>
    <n v="4"/>
    <n v="31648.763999999999"/>
    <x v="0"/>
  </r>
  <r>
    <d v="2023-07-23T00:00:00"/>
    <x v="5"/>
    <n v="5758"/>
    <n v="3811.46"/>
    <s v="kg"/>
    <n v="4"/>
    <n v="16922.882399999999"/>
    <x v="0"/>
  </r>
  <r>
    <d v="2023-07-23T00:00:00"/>
    <x v="6"/>
    <n v="9927"/>
    <n v="1240.6400000000001"/>
    <s v="kg"/>
    <n v="5"/>
    <n v="6885.5519999999997"/>
    <x v="0"/>
  </r>
  <r>
    <d v="2023-07-23T00:00:00"/>
    <x v="23"/>
    <n v="7546"/>
    <n v="6952.04"/>
    <s v="kg"/>
    <n v="3"/>
    <n v="23150.2932"/>
    <x v="0"/>
  </r>
  <r>
    <d v="2023-07-23T00:00:00"/>
    <x v="10"/>
    <n v="9802"/>
    <n v="8799.9599999999991"/>
    <s v="kg"/>
    <n v="5"/>
    <n v="48839.777999999998"/>
    <x v="0"/>
  </r>
  <r>
    <d v="2023-07-23T00:00:00"/>
    <x v="6"/>
    <n v="7144"/>
    <n v="6852.61"/>
    <s v="kg"/>
    <n v="1"/>
    <n v="7606.3971000000001"/>
    <x v="0"/>
  </r>
  <r>
    <d v="2023-07-23T00:00:00"/>
    <x v="7"/>
    <n v="9463"/>
    <n v="5966.2"/>
    <s v="kg"/>
    <n v="7"/>
    <n v="46357.374000000003"/>
    <x v="0"/>
  </r>
  <r>
    <d v="2023-07-23T00:00:00"/>
    <x v="17"/>
    <n v="5947"/>
    <n v="4289.26"/>
    <s v="kg"/>
    <n v="6"/>
    <n v="28566.471600000001"/>
    <x v="0"/>
  </r>
  <r>
    <d v="2023-07-23T00:00:00"/>
    <x v="4"/>
    <n v="9942"/>
    <n v="1826.08"/>
    <s v="kg"/>
    <n v="9"/>
    <n v="18242.539199999999"/>
    <x v="0"/>
  </r>
  <r>
    <d v="2023-07-23T00:00:00"/>
    <x v="21"/>
    <n v="8731"/>
    <n v="1026.52"/>
    <s v="kg"/>
    <n v="6"/>
    <n v="6836.6232"/>
    <x v="0"/>
  </r>
  <r>
    <d v="2023-07-23T00:00:00"/>
    <x v="28"/>
    <n v="7483"/>
    <n v="2755.95"/>
    <s v="kg"/>
    <n v="5"/>
    <n v="15295.522499999999"/>
    <x v="0"/>
  </r>
  <r>
    <d v="2023-07-23T00:00:00"/>
    <x v="0"/>
    <n v="8607"/>
    <n v="5792.28"/>
    <s v="kg"/>
    <n v="8"/>
    <n v="51435.446400000001"/>
    <x v="0"/>
  </r>
  <r>
    <d v="2023-07-23T00:00:00"/>
    <x v="30"/>
    <n v="7623"/>
    <n v="8780.0300000000007"/>
    <s v="kg"/>
    <n v="5"/>
    <n v="48729.166499999999"/>
    <x v="0"/>
  </r>
  <r>
    <d v="2023-07-23T00:00:00"/>
    <x v="2"/>
    <n v="7273"/>
    <n v="2367.39"/>
    <s v="kg"/>
    <n v="5"/>
    <n v="13139.014499999999"/>
    <x v="0"/>
  </r>
  <r>
    <d v="2023-07-23T00:00:00"/>
    <x v="35"/>
    <n v="7143"/>
    <n v="5848.88"/>
    <s v="kg"/>
    <n v="2"/>
    <n v="12984.5136"/>
    <x v="0"/>
  </r>
  <r>
    <d v="2023-07-23T00:00:00"/>
    <x v="20"/>
    <n v="6168"/>
    <n v="5254.2"/>
    <s v="kg"/>
    <n v="6"/>
    <n v="34992.972000000002"/>
    <x v="0"/>
  </r>
  <r>
    <d v="2023-07-23T00:00:00"/>
    <x v="37"/>
    <n v="6032"/>
    <n v="6789.26"/>
    <s v="kg"/>
    <n v="6"/>
    <n v="45216.471599999997"/>
    <x v="0"/>
  </r>
  <r>
    <d v="2023-07-23T00:00:00"/>
    <x v="33"/>
    <n v="9652"/>
    <n v="1708.55"/>
    <s v="kg"/>
    <n v="3"/>
    <n v="5689.4714999999997"/>
    <x v="0"/>
  </r>
  <r>
    <d v="2023-07-23T00:00:00"/>
    <x v="8"/>
    <n v="7356"/>
    <n v="8147.99"/>
    <s v="kg"/>
    <n v="5"/>
    <n v="45221.344499999999"/>
    <x v="0"/>
  </r>
  <r>
    <d v="2023-07-23T00:00:00"/>
    <x v="3"/>
    <n v="6827"/>
    <n v="1868.56"/>
    <s v="kg"/>
    <n v="6"/>
    <n v="12444.6096"/>
    <x v="0"/>
  </r>
  <r>
    <d v="2023-07-23T00:00:00"/>
    <x v="18"/>
    <n v="5028"/>
    <n v="1107.79"/>
    <s v="kg"/>
    <n v="6"/>
    <n v="7377.8814000000002"/>
    <x v="0"/>
  </r>
  <r>
    <d v="2023-07-23T00:00:00"/>
    <x v="29"/>
    <n v="7327"/>
    <n v="5462.86"/>
    <s v="kg"/>
    <n v="2"/>
    <n v="12127.549199999999"/>
    <x v="0"/>
  </r>
  <r>
    <d v="2023-07-23T00:00:00"/>
    <x v="16"/>
    <n v="5176"/>
    <n v="7763.33"/>
    <s v="kg"/>
    <n v="2"/>
    <n v="17234.5926"/>
    <x v="0"/>
  </r>
  <r>
    <d v="2023-07-23T00:00:00"/>
    <x v="31"/>
    <n v="6406"/>
    <n v="6151.88"/>
    <s v="kg"/>
    <n v="9"/>
    <n v="61457.281199999998"/>
    <x v="0"/>
  </r>
  <r>
    <d v="2023-07-23T00:00:00"/>
    <x v="24"/>
    <n v="9512"/>
    <n v="3643.61"/>
    <s v="kg"/>
    <n v="1"/>
    <n v="4044.4070999999999"/>
    <x v="0"/>
  </r>
  <r>
    <d v="2023-07-25T00:00:00"/>
    <x v="30"/>
    <n v="7623"/>
    <n v="8780.0300000000007"/>
    <s v="kg"/>
    <n v="1"/>
    <n v="9745.8333000000002"/>
    <x v="0"/>
  </r>
  <r>
    <d v="2023-07-25T00:00:00"/>
    <x v="24"/>
    <n v="9512"/>
    <n v="3643.61"/>
    <s v="kg"/>
    <n v="6"/>
    <n v="24266.442599999998"/>
    <x v="0"/>
  </r>
  <r>
    <d v="2023-07-25T00:00:00"/>
    <x v="29"/>
    <n v="7327"/>
    <n v="5462.86"/>
    <s v="kg"/>
    <n v="3"/>
    <n v="18191.323799999998"/>
    <x v="0"/>
  </r>
  <r>
    <d v="2023-07-25T00:00:00"/>
    <x v="5"/>
    <n v="5758"/>
    <n v="3811.46"/>
    <s v="kg"/>
    <n v="6"/>
    <n v="25384.3236"/>
    <x v="0"/>
  </r>
  <r>
    <d v="2023-07-25T00:00:00"/>
    <x v="28"/>
    <n v="7483"/>
    <n v="2755.95"/>
    <s v="kg"/>
    <n v="2"/>
    <n v="6118.2089999999998"/>
    <x v="0"/>
  </r>
  <r>
    <d v="2023-07-25T00:00:00"/>
    <x v="16"/>
    <n v="5176"/>
    <n v="7763.33"/>
    <s v="kg"/>
    <n v="10"/>
    <n v="86172.963000000003"/>
    <x v="0"/>
  </r>
  <r>
    <d v="2023-07-25T00:00:00"/>
    <x v="34"/>
    <n v="6241"/>
    <n v="4568.8"/>
    <s v="kg"/>
    <n v="7"/>
    <n v="35499.576000000001"/>
    <x v="0"/>
  </r>
  <r>
    <d v="2023-07-25T00:00:00"/>
    <x v="38"/>
    <n v="6289"/>
    <n v="6664.59"/>
    <s v="kg"/>
    <n v="9"/>
    <n v="66579.254100000006"/>
    <x v="0"/>
  </r>
  <r>
    <d v="2023-07-25T00:00:00"/>
    <x v="37"/>
    <n v="6032"/>
    <n v="6789.26"/>
    <s v="kg"/>
    <n v="3"/>
    <n v="22608.235799999999"/>
    <x v="0"/>
  </r>
  <r>
    <d v="2023-07-25T00:00:00"/>
    <x v="22"/>
    <n v="5778"/>
    <n v="7404.06"/>
    <s v="kg"/>
    <n v="1"/>
    <n v="8218.5066000000006"/>
    <x v="0"/>
  </r>
  <r>
    <d v="2023-07-25T00:00:00"/>
    <x v="12"/>
    <n v="7258"/>
    <n v="6859.8"/>
    <s v="kg"/>
    <n v="5"/>
    <n v="38071.89"/>
    <x v="0"/>
  </r>
  <r>
    <d v="2023-07-25T00:00:00"/>
    <x v="6"/>
    <n v="7144"/>
    <n v="6852.61"/>
    <s v="kg"/>
    <n v="10"/>
    <n v="76063.971000000005"/>
    <x v="0"/>
  </r>
  <r>
    <d v="2023-07-25T00:00:00"/>
    <x v="13"/>
    <n v="5091"/>
    <n v="5774.47"/>
    <s v="kg"/>
    <n v="7"/>
    <n v="44867.6319"/>
    <x v="0"/>
  </r>
  <r>
    <d v="2023-07-25T00:00:00"/>
    <x v="31"/>
    <n v="6406"/>
    <n v="6151.88"/>
    <s v="kg"/>
    <n v="2"/>
    <n v="13657.1736"/>
    <x v="0"/>
  </r>
  <r>
    <d v="2023-07-25T00:00:00"/>
    <x v="23"/>
    <n v="7546"/>
    <n v="6952.04"/>
    <s v="kg"/>
    <n v="8"/>
    <n v="61734.1152"/>
    <x v="0"/>
  </r>
  <r>
    <d v="2023-07-25T00:00:00"/>
    <x v="26"/>
    <n v="5981"/>
    <n v="4884.87"/>
    <s v="kg"/>
    <n v="6"/>
    <n v="32533.234199999999"/>
    <x v="0"/>
  </r>
  <r>
    <d v="2023-07-25T00:00:00"/>
    <x v="7"/>
    <n v="9463"/>
    <n v="5966.2"/>
    <s v="kg"/>
    <n v="3"/>
    <n v="19867.446"/>
    <x v="0"/>
  </r>
  <r>
    <d v="2023-07-25T00:00:00"/>
    <x v="36"/>
    <n v="7263"/>
    <n v="5047.07"/>
    <s v="kg"/>
    <n v="1"/>
    <n v="5602.2476999999999"/>
    <x v="0"/>
  </r>
  <r>
    <d v="2023-07-25T00:00:00"/>
    <x v="4"/>
    <n v="9942"/>
    <n v="1826.08"/>
    <s v="kg"/>
    <n v="10"/>
    <n v="20269.488000000001"/>
    <x v="0"/>
  </r>
  <r>
    <d v="2023-07-25T00:00:00"/>
    <x v="27"/>
    <n v="8513"/>
    <n v="6044.44"/>
    <s v="kg"/>
    <n v="7"/>
    <n v="46965.298799999997"/>
    <x v="0"/>
  </r>
  <r>
    <d v="2023-07-25T00:00:00"/>
    <x v="3"/>
    <n v="6827"/>
    <n v="1868.56"/>
    <s v="kg"/>
    <n v="1"/>
    <n v="2074.1016"/>
    <x v="0"/>
  </r>
  <r>
    <d v="2023-07-25T00:00:00"/>
    <x v="25"/>
    <n v="6813"/>
    <n v="2723.7"/>
    <s v="kg"/>
    <n v="5"/>
    <n v="15116.535"/>
    <x v="0"/>
  </r>
  <r>
    <d v="2023-07-25T00:00:00"/>
    <x v="10"/>
    <n v="9802"/>
    <n v="8799.9599999999991"/>
    <s v="kg"/>
    <n v="7"/>
    <n v="68375.689199999993"/>
    <x v="0"/>
  </r>
  <r>
    <d v="2023-07-25T00:00:00"/>
    <x v="17"/>
    <n v="5947"/>
    <n v="4289.26"/>
    <s v="kg"/>
    <n v="5"/>
    <n v="23805.393"/>
    <x v="0"/>
  </r>
  <r>
    <d v="2023-07-25T00:00:00"/>
    <x v="32"/>
    <n v="5223"/>
    <n v="7128.1"/>
    <s v="kg"/>
    <n v="5"/>
    <n v="39560.955000000002"/>
    <x v="0"/>
  </r>
  <r>
    <d v="2023-07-25T00:00:00"/>
    <x v="14"/>
    <n v="6342"/>
    <n v="3797.87"/>
    <s v="kg"/>
    <n v="6"/>
    <n v="25293.814200000001"/>
    <x v="0"/>
  </r>
  <r>
    <d v="2023-07-25T00:00:00"/>
    <x v="0"/>
    <n v="8607"/>
    <n v="5792.28"/>
    <s v="kg"/>
    <n v="10"/>
    <n v="64294.307999999997"/>
    <x v="0"/>
  </r>
  <r>
    <d v="2023-07-25T00:00:00"/>
    <x v="19"/>
    <n v="7067"/>
    <n v="3486.86"/>
    <s v="kg"/>
    <n v="5"/>
    <n v="19352.073"/>
    <x v="0"/>
  </r>
  <r>
    <d v="2023-07-25T00:00:00"/>
    <x v="33"/>
    <n v="9652"/>
    <n v="1708.55"/>
    <s v="kg"/>
    <n v="6"/>
    <n v="11378.942999999999"/>
    <x v="0"/>
  </r>
  <r>
    <d v="2023-07-25T00:00:00"/>
    <x v="2"/>
    <n v="7273"/>
    <n v="2367.39"/>
    <s v="kg"/>
    <n v="8"/>
    <n v="21022.423200000001"/>
    <x v="0"/>
  </r>
  <r>
    <d v="2023-07-25T00:00:00"/>
    <x v="8"/>
    <n v="7356"/>
    <n v="8147.99"/>
    <s v="kg"/>
    <n v="10"/>
    <n v="90442.688999999998"/>
    <x v="0"/>
  </r>
  <r>
    <d v="2023-07-25T00:00:00"/>
    <x v="1"/>
    <n v="7399"/>
    <n v="1232.8399999999999"/>
    <s v="kg"/>
    <n v="4"/>
    <n v="5473.8095999999996"/>
    <x v="0"/>
  </r>
  <r>
    <d v="2023-07-25T00:00:00"/>
    <x v="21"/>
    <n v="8731"/>
    <n v="1026.52"/>
    <s v="kg"/>
    <n v="1"/>
    <n v="1139.4372000000001"/>
    <x v="0"/>
  </r>
  <r>
    <d v="2023-07-25T00:00:00"/>
    <x v="15"/>
    <n v="8393"/>
    <n v="5594.92"/>
    <s v="kg"/>
    <n v="9"/>
    <n v="55893.250800000002"/>
    <x v="0"/>
  </r>
  <r>
    <d v="2023-07-25T00:00:00"/>
    <x v="35"/>
    <n v="7143"/>
    <n v="5848.88"/>
    <s v="kg"/>
    <n v="7"/>
    <n v="45445.797599999998"/>
    <x v="0"/>
  </r>
  <r>
    <d v="2023-07-28T00:00:00"/>
    <x v="31"/>
    <n v="6406"/>
    <n v="6151.88"/>
    <s v="kg"/>
    <n v="3"/>
    <n v="20485.760399999999"/>
    <x v="0"/>
  </r>
  <r>
    <d v="2023-07-28T00:00:00"/>
    <x v="28"/>
    <n v="7483"/>
    <n v="2755.95"/>
    <s v="kg"/>
    <n v="6"/>
    <n v="18354.627"/>
    <x v="0"/>
  </r>
  <r>
    <d v="2023-07-28T00:00:00"/>
    <x v="25"/>
    <n v="6813"/>
    <n v="2723.7"/>
    <s v="kg"/>
    <n v="2"/>
    <n v="6046.6139999999996"/>
    <x v="0"/>
  </r>
  <r>
    <d v="2023-07-28T00:00:00"/>
    <x v="37"/>
    <n v="6032"/>
    <n v="6789.26"/>
    <s v="kg"/>
    <n v="10"/>
    <n v="75360.785999999993"/>
    <x v="0"/>
  </r>
  <r>
    <d v="2023-07-28T00:00:00"/>
    <x v="36"/>
    <n v="7263"/>
    <n v="5047.07"/>
    <s v="kg"/>
    <n v="3"/>
    <n v="16806.7431"/>
    <x v="0"/>
  </r>
  <r>
    <d v="2023-07-28T00:00:00"/>
    <x v="17"/>
    <n v="5947"/>
    <n v="4289.26"/>
    <s v="kg"/>
    <n v="8"/>
    <n v="38088.628799999999"/>
    <x v="0"/>
  </r>
  <r>
    <d v="2023-07-28T00:00:00"/>
    <x v="26"/>
    <n v="5981"/>
    <n v="4884.87"/>
    <s v="kg"/>
    <n v="4"/>
    <n v="21688.822800000002"/>
    <x v="0"/>
  </r>
  <r>
    <d v="2023-07-28T00:00:00"/>
    <x v="30"/>
    <n v="7623"/>
    <n v="8780.0300000000007"/>
    <s v="kg"/>
    <n v="7"/>
    <n v="68220.833100000003"/>
    <x v="0"/>
  </r>
  <r>
    <d v="2023-07-28T00:00:00"/>
    <x v="15"/>
    <n v="8393"/>
    <n v="5594.92"/>
    <s v="kg"/>
    <n v="7"/>
    <n v="43472.528400000003"/>
    <x v="0"/>
  </r>
  <r>
    <d v="2023-07-28T00:00:00"/>
    <x v="6"/>
    <n v="9927"/>
    <n v="1240.6400000000001"/>
    <s v="kg"/>
    <n v="1"/>
    <n v="1377.1104"/>
    <x v="0"/>
  </r>
  <r>
    <d v="2023-07-28T00:00:00"/>
    <x v="33"/>
    <n v="9652"/>
    <n v="1708.55"/>
    <s v="kg"/>
    <n v="7"/>
    <n v="13275.433499999999"/>
    <x v="0"/>
  </r>
  <r>
    <d v="2023-07-28T00:00:00"/>
    <x v="16"/>
    <n v="5176"/>
    <n v="7763.33"/>
    <s v="kg"/>
    <n v="3"/>
    <n v="25851.888900000002"/>
    <x v="0"/>
  </r>
  <r>
    <d v="2023-07-28T00:00:00"/>
    <x v="14"/>
    <n v="6342"/>
    <n v="3797.87"/>
    <s v="kg"/>
    <n v="10"/>
    <n v="42156.357000000004"/>
    <x v="0"/>
  </r>
  <r>
    <d v="2023-07-28T00:00:00"/>
    <x v="9"/>
    <n v="5829"/>
    <n v="5887.54"/>
    <s v="kg"/>
    <n v="2"/>
    <n v="13070.3388"/>
    <x v="0"/>
  </r>
  <r>
    <d v="2023-07-28T00:00:00"/>
    <x v="18"/>
    <n v="5028"/>
    <n v="1107.79"/>
    <s v="kg"/>
    <n v="3"/>
    <n v="3688.9407000000001"/>
    <x v="0"/>
  </r>
  <r>
    <d v="2023-07-28T00:00:00"/>
    <x v="6"/>
    <n v="7144"/>
    <n v="6852.61"/>
    <s v="kg"/>
    <n v="4"/>
    <n v="30425.588400000001"/>
    <x v="0"/>
  </r>
  <r>
    <d v="2023-07-28T00:00:00"/>
    <x v="5"/>
    <n v="5758"/>
    <n v="3811.46"/>
    <s v="kg"/>
    <n v="5"/>
    <n v="21153.602999999999"/>
    <x v="0"/>
  </r>
  <r>
    <d v="2023-07-28T00:00:00"/>
    <x v="12"/>
    <n v="7258"/>
    <n v="6859.8"/>
    <s v="kg"/>
    <n v="5"/>
    <n v="38071.89"/>
    <x v="0"/>
  </r>
  <r>
    <d v="2023-07-28T00:00:00"/>
    <x v="7"/>
    <n v="9463"/>
    <n v="5966.2"/>
    <s v="kg"/>
    <n v="7"/>
    <n v="46357.374000000003"/>
    <x v="0"/>
  </r>
  <r>
    <d v="2023-07-28T00:00:00"/>
    <x v="13"/>
    <n v="5091"/>
    <n v="5774.47"/>
    <s v="kg"/>
    <n v="3"/>
    <n v="19228.985100000002"/>
    <x v="0"/>
  </r>
  <r>
    <d v="2023-07-28T00:00:00"/>
    <x v="35"/>
    <n v="7143"/>
    <n v="5848.88"/>
    <s v="kg"/>
    <n v="9"/>
    <n v="58430.311199999996"/>
    <x v="0"/>
  </r>
  <r>
    <d v="2023-07-28T00:00:00"/>
    <x v="32"/>
    <n v="5223"/>
    <n v="7128.1"/>
    <s v="kg"/>
    <n v="3"/>
    <n v="23736.573"/>
    <x v="0"/>
  </r>
  <r>
    <d v="2023-07-28T00:00:00"/>
    <x v="8"/>
    <n v="7356"/>
    <n v="8147.99"/>
    <s v="kg"/>
    <n v="10"/>
    <n v="90442.688999999998"/>
    <x v="0"/>
  </r>
  <r>
    <d v="2023-07-28T00:00:00"/>
    <x v="20"/>
    <n v="6168"/>
    <n v="5254.2"/>
    <s v="kg"/>
    <n v="1"/>
    <n v="5832.1620000000003"/>
    <x v="0"/>
  </r>
  <r>
    <d v="2023-07-28T00:00:00"/>
    <x v="34"/>
    <n v="6241"/>
    <n v="4568.8"/>
    <s v="kg"/>
    <n v="9"/>
    <n v="45642.311999999998"/>
    <x v="0"/>
  </r>
  <r>
    <d v="2023-07-28T00:00:00"/>
    <x v="10"/>
    <n v="9802"/>
    <n v="8799.9599999999991"/>
    <s v="kg"/>
    <n v="1"/>
    <n v="9767.9555999999993"/>
    <x v="0"/>
  </r>
  <r>
    <d v="2023-07-28T00:00:00"/>
    <x v="29"/>
    <n v="7327"/>
    <n v="5462.86"/>
    <s v="kg"/>
    <n v="4"/>
    <n v="24255.098399999999"/>
    <x v="0"/>
  </r>
  <r>
    <d v="2023-07-28T00:00:00"/>
    <x v="1"/>
    <n v="7399"/>
    <n v="1232.8399999999999"/>
    <s v="kg"/>
    <n v="10"/>
    <n v="13684.523999999999"/>
    <x v="0"/>
  </r>
  <r>
    <d v="2023-07-28T00:00:00"/>
    <x v="27"/>
    <n v="8513"/>
    <n v="6044.44"/>
    <s v="kg"/>
    <n v="3"/>
    <n v="20127.985199999999"/>
    <x v="0"/>
  </r>
  <r>
    <d v="2023-07-28T00:00:00"/>
    <x v="11"/>
    <n v="9152"/>
    <n v="2720.63"/>
    <s v="kg"/>
    <n v="2"/>
    <n v="6039.7986000000001"/>
    <x v="0"/>
  </r>
  <r>
    <d v="2023-07-28T00:00:00"/>
    <x v="4"/>
    <n v="9942"/>
    <n v="1826.08"/>
    <s v="kg"/>
    <n v="10"/>
    <n v="20269.488000000001"/>
    <x v="0"/>
  </r>
  <r>
    <d v="2023-07-28T00:00:00"/>
    <x v="3"/>
    <n v="6827"/>
    <n v="1868.56"/>
    <s v="kg"/>
    <n v="2"/>
    <n v="4148.2031999999999"/>
    <x v="0"/>
  </r>
  <r>
    <d v="2023-07-28T00:00:00"/>
    <x v="24"/>
    <n v="9512"/>
    <n v="3643.61"/>
    <s v="kg"/>
    <n v="5"/>
    <n v="20222.035500000002"/>
    <x v="0"/>
  </r>
  <r>
    <d v="2023-07-28T00:00:00"/>
    <x v="2"/>
    <n v="7273"/>
    <n v="2367.39"/>
    <s v="kg"/>
    <n v="8"/>
    <n v="21022.423200000001"/>
    <x v="0"/>
  </r>
  <r>
    <d v="2023-07-28T00:00:00"/>
    <x v="21"/>
    <n v="8731"/>
    <n v="1026.52"/>
    <s v="kg"/>
    <n v="3"/>
    <n v="3418.3116"/>
    <x v="0"/>
  </r>
  <r>
    <d v="2023-07-28T00:00:00"/>
    <x v="0"/>
    <n v="8607"/>
    <n v="5792.28"/>
    <s v="kg"/>
    <n v="9"/>
    <n v="57864.877200000003"/>
    <x v="0"/>
  </r>
  <r>
    <d v="2023-07-28T00:00:00"/>
    <x v="23"/>
    <n v="7546"/>
    <n v="6952.04"/>
    <s v="kg"/>
    <n v="10"/>
    <n v="77167.64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4">
  <r>
    <d v="2023-07-03T00:00:00"/>
    <x v="0"/>
    <n v="6241"/>
    <n v="4568.8"/>
    <n v="10"/>
    <n v="50713.68"/>
    <x v="0"/>
  </r>
  <r>
    <d v="2023-07-03T00:00:00"/>
    <x v="1"/>
    <n v="1524"/>
    <n v="1455.6"/>
    <n v="4"/>
    <n v="6462.8639999999996"/>
    <x v="1"/>
  </r>
  <r>
    <d v="2023-07-03T00:00:00"/>
    <x v="2"/>
    <n v="3987"/>
    <n v="1795.24"/>
    <n v="5"/>
    <n v="9963.5820000000003"/>
    <x v="1"/>
  </r>
  <r>
    <d v="2023-07-03T00:00:00"/>
    <x v="3"/>
    <n v="3502"/>
    <n v="186.18"/>
    <n v="4"/>
    <n v="826.63919999999996"/>
    <x v="1"/>
  </r>
  <r>
    <d v="2023-07-03T00:00:00"/>
    <x v="4"/>
    <n v="3355"/>
    <n v="259.44"/>
    <n v="5"/>
    <n v="1439.8920000000001"/>
    <x v="1"/>
  </r>
  <r>
    <d v="2023-07-03T00:00:00"/>
    <x v="5"/>
    <n v="1425"/>
    <n v="278.58999999999997"/>
    <n v="2"/>
    <n v="618.46979999999996"/>
    <x v="1"/>
  </r>
  <r>
    <d v="2023-07-03T00:00:00"/>
    <x v="6"/>
    <n v="1661"/>
    <n v="1602.63"/>
    <n v="1"/>
    <n v="1778.9193"/>
    <x v="1"/>
  </r>
  <r>
    <d v="2023-07-03T00:00:00"/>
    <x v="7"/>
    <n v="5176"/>
    <n v="7763.33"/>
    <n v="3"/>
    <n v="25851.888900000002"/>
    <x v="0"/>
  </r>
  <r>
    <d v="2023-07-03T00:00:00"/>
    <x v="8"/>
    <n v="1801"/>
    <n v="568.29999999999995"/>
    <n v="1"/>
    <n v="630.81299999999999"/>
    <x v="1"/>
  </r>
  <r>
    <d v="2023-07-03T00:00:00"/>
    <x v="9"/>
    <n v="2108"/>
    <n v="1126.3699999999999"/>
    <n v="3"/>
    <n v="3750.8121000000001"/>
    <x v="1"/>
  </r>
  <r>
    <d v="2023-07-03T00:00:00"/>
    <x v="10"/>
    <n v="4006"/>
    <n v="1066.58"/>
    <n v="4"/>
    <n v="4735.6152000000002"/>
    <x v="1"/>
  </r>
  <r>
    <d v="2023-07-03T00:00:00"/>
    <x v="11"/>
    <n v="2288"/>
    <n v="530.88"/>
    <n v="2"/>
    <n v="1178.5536"/>
    <x v="1"/>
  </r>
  <r>
    <d v="2023-07-03T00:00:00"/>
    <x v="12"/>
    <n v="2117"/>
    <n v="1433.02"/>
    <n v="1"/>
    <n v="1590.6522"/>
    <x v="1"/>
  </r>
  <r>
    <d v="2023-07-03T00:00:00"/>
    <x v="13"/>
    <n v="2026"/>
    <n v="1580.68"/>
    <n v="3"/>
    <n v="5263.6643999999997"/>
    <x v="1"/>
  </r>
  <r>
    <d v="2023-07-03T00:00:00"/>
    <x v="14"/>
    <n v="8513"/>
    <n v="6044.44"/>
    <n v="10"/>
    <n v="67093.284"/>
    <x v="0"/>
  </r>
  <r>
    <d v="2023-07-03T00:00:00"/>
    <x v="15"/>
    <n v="5829"/>
    <n v="5887.54"/>
    <n v="9"/>
    <n v="58816.524599999997"/>
    <x v="0"/>
  </r>
  <r>
    <d v="2023-07-03T00:00:00"/>
    <x v="16"/>
    <n v="6406"/>
    <n v="6151.88"/>
    <n v="6"/>
    <n v="40971.520799999998"/>
    <x v="0"/>
  </r>
  <r>
    <d v="2023-07-03T00:00:00"/>
    <x v="17"/>
    <n v="6813"/>
    <n v="2723.7"/>
    <n v="7"/>
    <n v="21163.149000000001"/>
    <x v="0"/>
  </r>
  <r>
    <d v="2023-07-03T00:00:00"/>
    <x v="18"/>
    <n v="3659"/>
    <n v="1170.5899999999999"/>
    <n v="3"/>
    <n v="3898.0646999999999"/>
    <x v="1"/>
  </r>
  <r>
    <d v="2023-07-03T00:00:00"/>
    <x v="19"/>
    <n v="8607"/>
    <n v="5792.28"/>
    <n v="3"/>
    <n v="19288.292399999998"/>
    <x v="0"/>
  </r>
  <r>
    <d v="2023-07-03T00:00:00"/>
    <x v="20"/>
    <n v="2862"/>
    <n v="152.85"/>
    <n v="3"/>
    <n v="508.9905"/>
    <x v="1"/>
  </r>
  <r>
    <d v="2023-07-03T00:00:00"/>
    <x v="21"/>
    <n v="9463"/>
    <n v="5966.2"/>
    <n v="8"/>
    <n v="52979.856"/>
    <x v="0"/>
  </r>
  <r>
    <d v="2023-07-03T00:00:00"/>
    <x v="22"/>
    <n v="7258"/>
    <n v="6859.8"/>
    <n v="7"/>
    <n v="53300.646000000001"/>
    <x v="0"/>
  </r>
  <r>
    <d v="2023-07-03T00:00:00"/>
    <x v="23"/>
    <n v="8393"/>
    <n v="5594.92"/>
    <n v="10"/>
    <n v="62103.612000000001"/>
    <x v="0"/>
  </r>
  <r>
    <d v="2023-07-03T00:00:00"/>
    <x v="24"/>
    <n v="4981"/>
    <n v="1636.32"/>
    <n v="2"/>
    <n v="3632.6304"/>
    <x v="1"/>
  </r>
  <r>
    <d v="2023-07-03T00:00:00"/>
    <x v="25"/>
    <n v="3623"/>
    <n v="1671.42"/>
    <n v="4"/>
    <n v="7421.1048000000001"/>
    <x v="1"/>
  </r>
  <r>
    <d v="2023-07-03T00:00:00"/>
    <x v="26"/>
    <n v="4876"/>
    <n v="703.29"/>
    <n v="5"/>
    <n v="3903.2595000000001"/>
    <x v="1"/>
  </r>
  <r>
    <d v="2023-07-03T00:00:00"/>
    <x v="27"/>
    <n v="1514"/>
    <n v="1088.58"/>
    <n v="3"/>
    <n v="3624.9713999999999"/>
    <x v="1"/>
  </r>
  <r>
    <d v="2023-07-03T00:00:00"/>
    <x v="28"/>
    <n v="2345"/>
    <n v="1163.32"/>
    <n v="5"/>
    <n v="6456.4260000000004"/>
    <x v="1"/>
  </r>
  <r>
    <d v="2023-07-03T00:00:00"/>
    <x v="29"/>
    <n v="5758"/>
    <n v="3811.46"/>
    <n v="1"/>
    <n v="4230.7205999999996"/>
    <x v="0"/>
  </r>
  <r>
    <d v="2023-07-03T00:00:00"/>
    <x v="30"/>
    <n v="7546"/>
    <n v="6952.04"/>
    <n v="4"/>
    <n v="30867.0576"/>
    <x v="0"/>
  </r>
  <r>
    <d v="2023-07-03T00:00:00"/>
    <x v="31"/>
    <n v="1418"/>
    <n v="1206.6500000000001"/>
    <n v="1"/>
    <n v="1339.3815"/>
    <x v="1"/>
  </r>
  <r>
    <d v="2023-07-03T00:00:00"/>
    <x v="32"/>
    <n v="1416"/>
    <n v="1763.76"/>
    <n v="4"/>
    <n v="7831.0944"/>
    <x v="1"/>
  </r>
  <r>
    <d v="2023-07-03T00:00:00"/>
    <x v="33"/>
    <n v="5028"/>
    <n v="1107.79"/>
    <n v="3"/>
    <n v="3688.9407000000001"/>
    <x v="0"/>
  </r>
  <r>
    <d v="2023-07-03T00:00:00"/>
    <x v="34"/>
    <n v="6168"/>
    <n v="5254.2"/>
    <n v="8"/>
    <n v="46657.296000000002"/>
    <x v="0"/>
  </r>
  <r>
    <d v="2023-07-03T00:00:00"/>
    <x v="35"/>
    <n v="5981"/>
    <n v="4884.87"/>
    <n v="7"/>
    <n v="37955.439899999998"/>
    <x v="0"/>
  </r>
  <r>
    <d v="2023-07-03T00:00:00"/>
    <x v="36"/>
    <n v="5223"/>
    <n v="7128.1"/>
    <n v="6"/>
    <n v="47473.146000000001"/>
    <x v="0"/>
  </r>
  <r>
    <d v="2023-07-03T00:00:00"/>
    <x v="37"/>
    <n v="1317"/>
    <n v="377.93"/>
    <n v="2"/>
    <n v="839.00459999999998"/>
    <x v="1"/>
  </r>
  <r>
    <d v="2023-07-03T00:00:00"/>
    <x v="38"/>
    <n v="1978"/>
    <n v="545.44000000000005"/>
    <n v="2"/>
    <n v="1210.8768"/>
    <x v="1"/>
  </r>
  <r>
    <d v="2023-07-03T00:00:00"/>
    <x v="39"/>
    <n v="6342"/>
    <n v="3797.87"/>
    <n v="2"/>
    <n v="8431.2713999999996"/>
    <x v="0"/>
  </r>
  <r>
    <d v="2023-07-03T00:00:00"/>
    <x v="40"/>
    <n v="2326"/>
    <n v="156.65"/>
    <n v="4"/>
    <n v="695.52599999999995"/>
    <x v="1"/>
  </r>
  <r>
    <d v="2023-07-03T00:00:00"/>
    <x v="41"/>
    <n v="7483"/>
    <n v="2755.95"/>
    <n v="3"/>
    <n v="9177.3135000000002"/>
    <x v="0"/>
  </r>
  <r>
    <d v="2023-07-03T00:00:00"/>
    <x v="42"/>
    <n v="1867"/>
    <n v="1684.72"/>
    <n v="3"/>
    <n v="5610.1175999999996"/>
    <x v="1"/>
  </r>
  <r>
    <d v="2023-07-03T00:00:00"/>
    <x v="43"/>
    <n v="2792"/>
    <n v="520.79"/>
    <n v="3"/>
    <n v="1734.2307000000001"/>
    <x v="1"/>
  </r>
  <r>
    <d v="2023-07-03T00:00:00"/>
    <x v="44"/>
    <n v="4258"/>
    <n v="803.6"/>
    <n v="1"/>
    <n v="891.99599999999998"/>
    <x v="1"/>
  </r>
  <r>
    <d v="2023-07-03T00:00:00"/>
    <x v="45"/>
    <n v="9652"/>
    <n v="1708.55"/>
    <n v="6"/>
    <n v="11378.942999999999"/>
    <x v="0"/>
  </r>
  <r>
    <d v="2023-07-03T00:00:00"/>
    <x v="46"/>
    <n v="1602"/>
    <n v="684.77"/>
    <n v="2"/>
    <n v="1520.1894"/>
    <x v="1"/>
  </r>
  <r>
    <d v="2023-07-03T00:00:00"/>
    <x v="47"/>
    <n v="2080"/>
    <n v="689.19"/>
    <n v="2"/>
    <n v="1530.0018"/>
    <x v="1"/>
  </r>
  <r>
    <d v="2023-07-03T00:00:00"/>
    <x v="48"/>
    <n v="3315"/>
    <n v="937.2"/>
    <n v="1"/>
    <n v="1040.2919999999999"/>
    <x v="1"/>
  </r>
  <r>
    <d v="2023-07-03T00:00:00"/>
    <x v="49"/>
    <n v="8731"/>
    <n v="1026.52"/>
    <n v="2"/>
    <n v="2278.8744000000002"/>
    <x v="0"/>
  </r>
  <r>
    <d v="2023-07-03T00:00:00"/>
    <x v="50"/>
    <n v="2108"/>
    <n v="375.33"/>
    <n v="5"/>
    <n v="2083.0814999999998"/>
    <x v="1"/>
  </r>
  <r>
    <d v="2023-07-03T00:00:00"/>
    <x v="51"/>
    <n v="7273"/>
    <n v="2367.39"/>
    <n v="2"/>
    <n v="5255.6058000000003"/>
    <x v="0"/>
  </r>
  <r>
    <d v="2023-07-03T00:00:00"/>
    <x v="52"/>
    <n v="3823"/>
    <n v="754.69"/>
    <n v="2"/>
    <n v="1675.4118000000001"/>
    <x v="1"/>
  </r>
  <r>
    <d v="2023-07-03T00:00:00"/>
    <x v="53"/>
    <n v="3185"/>
    <n v="593.52"/>
    <n v="5"/>
    <n v="3294.0360000000001"/>
    <x v="1"/>
  </r>
  <r>
    <d v="2023-07-03T00:00:00"/>
    <x v="54"/>
    <n v="4921"/>
    <n v="249.08"/>
    <n v="4"/>
    <n v="1105.9151999999999"/>
    <x v="1"/>
  </r>
  <r>
    <d v="2023-07-03T00:00:00"/>
    <x v="55"/>
    <n v="3619"/>
    <n v="1484.36"/>
    <n v="5"/>
    <n v="8238.1980000000003"/>
    <x v="1"/>
  </r>
  <r>
    <d v="2023-07-03T00:00:00"/>
    <x v="56"/>
    <n v="2221"/>
    <n v="309.68"/>
    <n v="3"/>
    <n v="1031.2344000000001"/>
    <x v="1"/>
  </r>
  <r>
    <d v="2023-07-03T00:00:00"/>
    <x v="57"/>
    <n v="7399"/>
    <n v="1232.8399999999999"/>
    <n v="6"/>
    <n v="8210.7144000000008"/>
    <x v="0"/>
  </r>
  <r>
    <d v="2023-07-03T00:00:00"/>
    <x v="58"/>
    <n v="2529"/>
    <n v="1147.3599999999999"/>
    <n v="2"/>
    <n v="2547.1392000000001"/>
    <x v="1"/>
  </r>
  <r>
    <d v="2023-07-03T00:00:00"/>
    <x v="59"/>
    <n v="2204"/>
    <n v="1185.1199999999999"/>
    <n v="5"/>
    <n v="6577.4160000000002"/>
    <x v="1"/>
  </r>
  <r>
    <d v="2023-07-03T00:00:00"/>
    <x v="60"/>
    <n v="3157"/>
    <n v="837.84"/>
    <n v="5"/>
    <n v="4650.0119999999997"/>
    <x v="1"/>
  </r>
  <r>
    <d v="2023-07-03T00:00:00"/>
    <x v="61"/>
    <n v="2329"/>
    <n v="944.36"/>
    <n v="2"/>
    <n v="2096.4792000000002"/>
    <x v="1"/>
  </r>
  <r>
    <d v="2023-07-03T00:00:00"/>
    <x v="62"/>
    <n v="7067"/>
    <n v="3486.86"/>
    <n v="2"/>
    <n v="7740.8292000000001"/>
    <x v="0"/>
  </r>
  <r>
    <d v="2023-07-03T00:00:00"/>
    <x v="63"/>
    <n v="7623"/>
    <n v="8780.0300000000007"/>
    <n v="1"/>
    <n v="9745.8333000000002"/>
    <x v="0"/>
  </r>
  <r>
    <d v="2023-07-03T00:00:00"/>
    <x v="64"/>
    <n v="9512"/>
    <n v="3643.61"/>
    <n v="6"/>
    <n v="24266.442599999998"/>
    <x v="0"/>
  </r>
  <r>
    <d v="2023-07-03T00:00:00"/>
    <x v="65"/>
    <n v="9942"/>
    <n v="1826.08"/>
    <n v="7"/>
    <n v="14188.641600000001"/>
    <x v="0"/>
  </r>
  <r>
    <d v="2023-07-03T00:00:00"/>
    <x v="66"/>
    <n v="5947"/>
    <n v="4289.26"/>
    <n v="8"/>
    <n v="38088.628799999999"/>
    <x v="0"/>
  </r>
  <r>
    <d v="2023-07-03T00:00:00"/>
    <x v="67"/>
    <n v="6827"/>
    <n v="1868.56"/>
    <n v="4"/>
    <n v="8296.4063999999998"/>
    <x v="0"/>
  </r>
  <r>
    <d v="2023-07-03T00:00:00"/>
    <x v="68"/>
    <n v="7327"/>
    <n v="5462.86"/>
    <n v="6"/>
    <n v="36382.647599999997"/>
    <x v="0"/>
  </r>
  <r>
    <d v="2023-07-03T00:00:00"/>
    <x v="69"/>
    <n v="7356"/>
    <n v="8147.99"/>
    <n v="5"/>
    <n v="45221.344499999999"/>
    <x v="0"/>
  </r>
  <r>
    <d v="2023-07-03T00:00:00"/>
    <x v="70"/>
    <n v="2018"/>
    <n v="1893.85"/>
    <n v="3"/>
    <n v="6306.5204999999996"/>
    <x v="1"/>
  </r>
  <r>
    <d v="2023-07-03T00:00:00"/>
    <x v="71"/>
    <n v="2787"/>
    <n v="1611.21"/>
    <n v="1"/>
    <n v="1788.4431"/>
    <x v="1"/>
  </r>
  <r>
    <d v="2023-07-03T00:00:00"/>
    <x v="72"/>
    <n v="9802"/>
    <n v="8799.9599999999991"/>
    <n v="3"/>
    <n v="29303.8668"/>
    <x v="0"/>
  </r>
  <r>
    <d v="2023-07-03T00:00:00"/>
    <x v="73"/>
    <n v="2992"/>
    <n v="115.04"/>
    <n v="2"/>
    <n v="255.3888"/>
    <x v="1"/>
  </r>
  <r>
    <d v="2023-07-03T00:00:00"/>
    <x v="74"/>
    <n v="5778"/>
    <n v="7404.06"/>
    <n v="2"/>
    <n v="16437.013200000001"/>
    <x v="0"/>
  </r>
  <r>
    <d v="2023-07-03T00:00:00"/>
    <x v="75"/>
    <n v="2902"/>
    <n v="1022.45"/>
    <n v="4"/>
    <n v="4539.6779999999999"/>
    <x v="1"/>
  </r>
  <r>
    <d v="2023-07-03T00:00:00"/>
    <x v="76"/>
    <n v="7144"/>
    <n v="6852.61"/>
    <n v="4"/>
    <n v="30425.588400000001"/>
    <x v="0"/>
  </r>
  <r>
    <d v="2023-07-03T00:00:00"/>
    <x v="76"/>
    <n v="9927"/>
    <n v="1240.6400000000001"/>
    <n v="10"/>
    <n v="13771.103999999999"/>
    <x v="0"/>
  </r>
  <r>
    <d v="2023-07-03T00:00:00"/>
    <x v="77"/>
    <n v="9152"/>
    <n v="2720.63"/>
    <n v="2"/>
    <n v="6039.7986000000001"/>
    <x v="0"/>
  </r>
  <r>
    <d v="2023-07-03T00:00:00"/>
    <x v="78"/>
    <n v="5091"/>
    <n v="5774.47"/>
    <n v="8"/>
    <n v="51277.293599999997"/>
    <x v="0"/>
  </r>
  <r>
    <d v="2023-07-05T00:00:00"/>
    <x v="1"/>
    <n v="1524"/>
    <n v="1455.6"/>
    <n v="4"/>
    <n v="6462.8639999999996"/>
    <x v="1"/>
  </r>
  <r>
    <d v="2023-07-05T00:00:00"/>
    <x v="2"/>
    <n v="3987"/>
    <n v="1795.24"/>
    <n v="1"/>
    <n v="1992.7164"/>
    <x v="1"/>
  </r>
  <r>
    <d v="2023-07-05T00:00:00"/>
    <x v="3"/>
    <n v="3502"/>
    <n v="186.18"/>
    <n v="2"/>
    <n v="413.31959999999998"/>
    <x v="1"/>
  </r>
  <r>
    <d v="2023-07-05T00:00:00"/>
    <x v="4"/>
    <n v="3355"/>
    <n v="259.44"/>
    <n v="4"/>
    <n v="1151.9136000000001"/>
    <x v="1"/>
  </r>
  <r>
    <d v="2023-07-05T00:00:00"/>
    <x v="5"/>
    <n v="1425"/>
    <n v="278.58999999999997"/>
    <n v="1"/>
    <n v="309.23489999999998"/>
    <x v="1"/>
  </r>
  <r>
    <d v="2023-07-05T00:00:00"/>
    <x v="6"/>
    <n v="1661"/>
    <n v="1602.63"/>
    <n v="5"/>
    <n v="8894.5964999999997"/>
    <x v="1"/>
  </r>
  <r>
    <d v="2023-07-05T00:00:00"/>
    <x v="9"/>
    <n v="2108"/>
    <n v="1126.3699999999999"/>
    <n v="5"/>
    <n v="6251.3535000000002"/>
    <x v="1"/>
  </r>
  <r>
    <d v="2023-07-05T00:00:00"/>
    <x v="10"/>
    <n v="4006"/>
    <n v="1066.58"/>
    <n v="1"/>
    <n v="1183.9038"/>
    <x v="1"/>
  </r>
  <r>
    <d v="2023-07-05T00:00:00"/>
    <x v="11"/>
    <n v="2288"/>
    <n v="530.88"/>
    <n v="4"/>
    <n v="2357.1071999999999"/>
    <x v="1"/>
  </r>
  <r>
    <d v="2023-07-05T00:00:00"/>
    <x v="12"/>
    <n v="2117"/>
    <n v="1433.02"/>
    <n v="3"/>
    <n v="4771.9566000000004"/>
    <x v="1"/>
  </r>
  <r>
    <d v="2023-07-05T00:00:00"/>
    <x v="13"/>
    <n v="2026"/>
    <n v="1580.68"/>
    <n v="3"/>
    <n v="5263.6643999999997"/>
    <x v="1"/>
  </r>
  <r>
    <d v="2023-07-05T00:00:00"/>
    <x v="18"/>
    <n v="3659"/>
    <n v="1170.5899999999999"/>
    <n v="5"/>
    <n v="6496.7745000000004"/>
    <x v="1"/>
  </r>
  <r>
    <d v="2023-07-05T00:00:00"/>
    <x v="20"/>
    <n v="2862"/>
    <n v="152.85"/>
    <n v="1"/>
    <n v="169.6635"/>
    <x v="1"/>
  </r>
  <r>
    <d v="2023-07-05T00:00:00"/>
    <x v="24"/>
    <n v="4981"/>
    <n v="1636.32"/>
    <n v="2"/>
    <n v="3632.6304"/>
    <x v="1"/>
  </r>
  <r>
    <d v="2023-07-05T00:00:00"/>
    <x v="25"/>
    <n v="3623"/>
    <n v="1671.42"/>
    <n v="3"/>
    <n v="5565.8285999999998"/>
    <x v="1"/>
  </r>
  <r>
    <d v="2023-07-05T00:00:00"/>
    <x v="26"/>
    <n v="4876"/>
    <n v="703.29"/>
    <n v="2"/>
    <n v="1561.3037999999999"/>
    <x v="1"/>
  </r>
  <r>
    <d v="2023-07-05T00:00:00"/>
    <x v="27"/>
    <n v="1514"/>
    <n v="1088.58"/>
    <n v="2"/>
    <n v="2416.6475999999998"/>
    <x v="1"/>
  </r>
  <r>
    <d v="2023-07-05T00:00:00"/>
    <x v="32"/>
    <n v="1416"/>
    <n v="1763.76"/>
    <n v="1"/>
    <n v="1957.7736"/>
    <x v="1"/>
  </r>
  <r>
    <d v="2023-07-05T00:00:00"/>
    <x v="79"/>
    <n v="1128"/>
    <n v="1788.75"/>
    <n v="5"/>
    <n v="9927.5625"/>
    <x v="1"/>
  </r>
  <r>
    <d v="2023-07-05T00:00:00"/>
    <x v="80"/>
    <n v="4621"/>
    <n v="449.87"/>
    <n v="2"/>
    <n v="998.71140000000003"/>
    <x v="1"/>
  </r>
  <r>
    <d v="2023-07-05T00:00:00"/>
    <x v="37"/>
    <n v="1317"/>
    <n v="377.93"/>
    <n v="5"/>
    <n v="2097.5115000000001"/>
    <x v="1"/>
  </r>
  <r>
    <d v="2023-07-05T00:00:00"/>
    <x v="38"/>
    <n v="1978"/>
    <n v="545.44000000000005"/>
    <n v="2"/>
    <n v="1210.8768"/>
    <x v="1"/>
  </r>
  <r>
    <d v="2023-07-05T00:00:00"/>
    <x v="42"/>
    <n v="1867"/>
    <n v="1684.72"/>
    <n v="2"/>
    <n v="3740.0783999999999"/>
    <x v="1"/>
  </r>
  <r>
    <d v="2023-07-05T00:00:00"/>
    <x v="44"/>
    <n v="4258"/>
    <n v="803.6"/>
    <n v="4"/>
    <n v="3567.9839999999999"/>
    <x v="1"/>
  </r>
  <r>
    <d v="2023-07-05T00:00:00"/>
    <x v="46"/>
    <n v="1602"/>
    <n v="684.77"/>
    <n v="3"/>
    <n v="2280.2840999999999"/>
    <x v="1"/>
  </r>
  <r>
    <d v="2023-07-05T00:00:00"/>
    <x v="47"/>
    <n v="2080"/>
    <n v="689.19"/>
    <n v="3"/>
    <n v="2295.0027"/>
    <x v="1"/>
  </r>
  <r>
    <d v="2023-07-05T00:00:00"/>
    <x v="48"/>
    <n v="3315"/>
    <n v="937.2"/>
    <n v="1"/>
    <n v="1040.2919999999999"/>
    <x v="1"/>
  </r>
  <r>
    <d v="2023-07-05T00:00:00"/>
    <x v="50"/>
    <n v="2108"/>
    <n v="375.33"/>
    <n v="1"/>
    <n v="416.61630000000002"/>
    <x v="1"/>
  </r>
  <r>
    <d v="2023-07-05T00:00:00"/>
    <x v="52"/>
    <n v="3823"/>
    <n v="754.69"/>
    <n v="5"/>
    <n v="4188.5294999999996"/>
    <x v="1"/>
  </r>
  <r>
    <d v="2023-07-05T00:00:00"/>
    <x v="53"/>
    <n v="3185"/>
    <n v="593.52"/>
    <n v="2"/>
    <n v="1317.6143999999999"/>
    <x v="1"/>
  </r>
  <r>
    <d v="2023-07-05T00:00:00"/>
    <x v="54"/>
    <n v="4921"/>
    <n v="249.08"/>
    <n v="2"/>
    <n v="552.95759999999996"/>
    <x v="1"/>
  </r>
  <r>
    <d v="2023-07-05T00:00:00"/>
    <x v="55"/>
    <n v="3619"/>
    <n v="1484.36"/>
    <n v="2"/>
    <n v="3295.2791999999999"/>
    <x v="1"/>
  </r>
  <r>
    <d v="2023-07-05T00:00:00"/>
    <x v="56"/>
    <n v="2221"/>
    <n v="309.68"/>
    <n v="5"/>
    <n v="1718.7239999999999"/>
    <x v="1"/>
  </r>
  <r>
    <d v="2023-07-05T00:00:00"/>
    <x v="58"/>
    <n v="2529"/>
    <n v="1147.3599999999999"/>
    <n v="2"/>
    <n v="2547.1392000000001"/>
    <x v="1"/>
  </r>
  <r>
    <d v="2023-07-05T00:00:00"/>
    <x v="59"/>
    <n v="2204"/>
    <n v="1185.1199999999999"/>
    <n v="4"/>
    <n v="5261.9327999999996"/>
    <x v="1"/>
  </r>
  <r>
    <d v="2023-07-05T00:00:00"/>
    <x v="60"/>
    <n v="3157"/>
    <n v="837.84"/>
    <n v="5"/>
    <n v="4650.0119999999997"/>
    <x v="1"/>
  </r>
  <r>
    <d v="2023-07-05T00:00:00"/>
    <x v="71"/>
    <n v="2787"/>
    <n v="1611.21"/>
    <n v="1"/>
    <n v="1788.4431"/>
    <x v="1"/>
  </r>
  <r>
    <d v="2023-07-05T00:00:00"/>
    <x v="73"/>
    <n v="2992"/>
    <n v="115.04"/>
    <n v="3"/>
    <n v="383.08319999999998"/>
    <x v="1"/>
  </r>
  <r>
    <d v="2023-07-05T00:00:00"/>
    <x v="75"/>
    <n v="2902"/>
    <n v="1022.45"/>
    <n v="3"/>
    <n v="3404.7584999999999"/>
    <x v="1"/>
  </r>
  <r>
    <d v="2023-07-06T00:00:00"/>
    <x v="0"/>
    <n v="6241"/>
    <n v="4568.8"/>
    <n v="2"/>
    <n v="10142.736000000001"/>
    <x v="0"/>
  </r>
  <r>
    <d v="2023-07-06T00:00:00"/>
    <x v="14"/>
    <n v="8513"/>
    <n v="6044.44"/>
    <n v="2"/>
    <n v="13418.656800000001"/>
    <x v="0"/>
  </r>
  <r>
    <d v="2023-07-06T00:00:00"/>
    <x v="15"/>
    <n v="5829"/>
    <n v="5887.54"/>
    <n v="7"/>
    <n v="45746.185799999999"/>
    <x v="0"/>
  </r>
  <r>
    <d v="2023-07-06T00:00:00"/>
    <x v="16"/>
    <n v="6406"/>
    <n v="6151.88"/>
    <n v="5"/>
    <n v="34142.934000000001"/>
    <x v="0"/>
  </r>
  <r>
    <d v="2023-07-06T00:00:00"/>
    <x v="19"/>
    <n v="8607"/>
    <n v="5792.28"/>
    <n v="2"/>
    <n v="12858.8616"/>
    <x v="0"/>
  </r>
  <r>
    <d v="2023-07-06T00:00:00"/>
    <x v="21"/>
    <n v="9463"/>
    <n v="5966.2"/>
    <n v="10"/>
    <n v="66224.820000000007"/>
    <x v="0"/>
  </r>
  <r>
    <d v="2023-07-06T00:00:00"/>
    <x v="22"/>
    <n v="7258"/>
    <n v="6859.8"/>
    <n v="4"/>
    <n v="30457.511999999999"/>
    <x v="0"/>
  </r>
  <r>
    <d v="2023-07-06T00:00:00"/>
    <x v="23"/>
    <n v="8393"/>
    <n v="5594.92"/>
    <n v="4"/>
    <n v="24841.444800000001"/>
    <x v="0"/>
  </r>
  <r>
    <d v="2023-07-06T00:00:00"/>
    <x v="29"/>
    <n v="5758"/>
    <n v="3811.46"/>
    <n v="5"/>
    <n v="21153.602999999999"/>
    <x v="0"/>
  </r>
  <r>
    <d v="2023-07-06T00:00:00"/>
    <x v="30"/>
    <n v="7546"/>
    <n v="6952.04"/>
    <n v="4"/>
    <n v="30867.0576"/>
    <x v="0"/>
  </r>
  <r>
    <d v="2023-07-06T00:00:00"/>
    <x v="81"/>
    <n v="7263"/>
    <n v="5047.07"/>
    <n v="1"/>
    <n v="5602.2476999999999"/>
    <x v="0"/>
  </r>
  <r>
    <d v="2023-07-06T00:00:00"/>
    <x v="33"/>
    <n v="5028"/>
    <n v="1107.79"/>
    <n v="6"/>
    <n v="7377.8814000000002"/>
    <x v="0"/>
  </r>
  <r>
    <d v="2023-07-06T00:00:00"/>
    <x v="34"/>
    <n v="6168"/>
    <n v="5254.2"/>
    <n v="2"/>
    <n v="11664.324000000001"/>
    <x v="0"/>
  </r>
  <r>
    <d v="2023-07-06T00:00:00"/>
    <x v="35"/>
    <n v="5981"/>
    <n v="4884.87"/>
    <n v="7"/>
    <n v="37955.439899999998"/>
    <x v="0"/>
  </r>
  <r>
    <d v="2023-07-06T00:00:00"/>
    <x v="36"/>
    <n v="5223"/>
    <n v="7128.1"/>
    <n v="5"/>
    <n v="39560.955000000002"/>
    <x v="0"/>
  </r>
  <r>
    <d v="2023-07-06T00:00:00"/>
    <x v="82"/>
    <n v="6289"/>
    <n v="6664.59"/>
    <n v="5"/>
    <n v="36988.474499999997"/>
    <x v="0"/>
  </r>
  <r>
    <d v="2023-07-06T00:00:00"/>
    <x v="83"/>
    <n v="6032"/>
    <n v="6789.26"/>
    <n v="6"/>
    <n v="45216.471599999997"/>
    <x v="0"/>
  </r>
  <r>
    <d v="2023-07-06T00:00:00"/>
    <x v="41"/>
    <n v="7483"/>
    <n v="2755.95"/>
    <n v="10"/>
    <n v="30591.044999999998"/>
    <x v="0"/>
  </r>
  <r>
    <d v="2023-07-06T00:00:00"/>
    <x v="49"/>
    <n v="8731"/>
    <n v="1026.52"/>
    <n v="10"/>
    <n v="11394.371999999999"/>
    <x v="0"/>
  </r>
  <r>
    <d v="2023-07-06T00:00:00"/>
    <x v="51"/>
    <n v="7273"/>
    <n v="2367.39"/>
    <n v="3"/>
    <n v="7883.4087"/>
    <x v="0"/>
  </r>
  <r>
    <d v="2023-07-06T00:00:00"/>
    <x v="57"/>
    <n v="7399"/>
    <n v="1232.8399999999999"/>
    <n v="2"/>
    <n v="2736.9047999999998"/>
    <x v="0"/>
  </r>
  <r>
    <d v="2023-07-06T00:00:00"/>
    <x v="62"/>
    <n v="7067"/>
    <n v="3486.86"/>
    <n v="6"/>
    <n v="23222.4876"/>
    <x v="0"/>
  </r>
  <r>
    <d v="2023-07-06T00:00:00"/>
    <x v="63"/>
    <n v="7623"/>
    <n v="8780.0300000000007"/>
    <n v="9"/>
    <n v="87712.4997"/>
    <x v="0"/>
  </r>
  <r>
    <d v="2023-07-06T00:00:00"/>
    <x v="64"/>
    <n v="9512"/>
    <n v="3643.61"/>
    <n v="4"/>
    <n v="16177.6284"/>
    <x v="0"/>
  </r>
  <r>
    <d v="2023-07-06T00:00:00"/>
    <x v="65"/>
    <n v="9942"/>
    <n v="1826.08"/>
    <n v="8"/>
    <n v="16215.590399999999"/>
    <x v="0"/>
  </r>
  <r>
    <d v="2023-07-06T00:00:00"/>
    <x v="67"/>
    <n v="6827"/>
    <n v="1868.56"/>
    <n v="3"/>
    <n v="6222.3047999999999"/>
    <x v="0"/>
  </r>
  <r>
    <d v="2023-07-06T00:00:00"/>
    <x v="68"/>
    <n v="7327"/>
    <n v="5462.86"/>
    <n v="10"/>
    <n v="60637.745999999999"/>
    <x v="0"/>
  </r>
  <r>
    <d v="2023-07-06T00:00:00"/>
    <x v="84"/>
    <n v="7143"/>
    <n v="5848.88"/>
    <n v="8"/>
    <n v="51938.054400000001"/>
    <x v="0"/>
  </r>
  <r>
    <d v="2023-07-06T00:00:00"/>
    <x v="69"/>
    <n v="7356"/>
    <n v="8147.99"/>
    <n v="7"/>
    <n v="63309.882299999997"/>
    <x v="0"/>
  </r>
  <r>
    <d v="2023-07-06T00:00:00"/>
    <x v="74"/>
    <n v="5778"/>
    <n v="7404.06"/>
    <n v="5"/>
    <n v="41092.533000000003"/>
    <x v="0"/>
  </r>
  <r>
    <d v="2023-07-06T00:00:00"/>
    <x v="76"/>
    <n v="9927"/>
    <n v="1240.6400000000001"/>
    <n v="10"/>
    <n v="13771.103999999999"/>
    <x v="0"/>
  </r>
  <r>
    <d v="2023-07-06T00:00:00"/>
    <x v="77"/>
    <n v="9152"/>
    <n v="2720.63"/>
    <n v="7"/>
    <n v="21139.295099999999"/>
    <x v="0"/>
  </r>
  <r>
    <d v="2023-07-06T00:00:00"/>
    <x v="78"/>
    <n v="5091"/>
    <n v="5774.47"/>
    <n v="1"/>
    <n v="6409.6616999999997"/>
    <x v="0"/>
  </r>
  <r>
    <d v="2023-07-07T00:00:00"/>
    <x v="1"/>
    <n v="1524"/>
    <n v="1455.6"/>
    <n v="1"/>
    <n v="1615.7159999999999"/>
    <x v="1"/>
  </r>
  <r>
    <d v="2023-07-07T00:00:00"/>
    <x v="2"/>
    <n v="3987"/>
    <n v="1795.24"/>
    <n v="3"/>
    <n v="5978.1491999999998"/>
    <x v="1"/>
  </r>
  <r>
    <d v="2023-07-07T00:00:00"/>
    <x v="3"/>
    <n v="3502"/>
    <n v="186.18"/>
    <n v="4"/>
    <n v="826.63919999999996"/>
    <x v="1"/>
  </r>
  <r>
    <d v="2023-07-07T00:00:00"/>
    <x v="4"/>
    <n v="3355"/>
    <n v="259.44"/>
    <n v="4"/>
    <n v="1151.9136000000001"/>
    <x v="1"/>
  </r>
  <r>
    <d v="2023-07-07T00:00:00"/>
    <x v="6"/>
    <n v="1661"/>
    <n v="1602.63"/>
    <n v="4"/>
    <n v="7115.6772000000001"/>
    <x v="1"/>
  </r>
  <r>
    <d v="2023-07-07T00:00:00"/>
    <x v="8"/>
    <n v="1801"/>
    <n v="568.29999999999995"/>
    <n v="1"/>
    <n v="630.81299999999999"/>
    <x v="1"/>
  </r>
  <r>
    <d v="2023-07-07T00:00:00"/>
    <x v="9"/>
    <n v="2108"/>
    <n v="1126.3699999999999"/>
    <n v="1"/>
    <n v="1250.2707"/>
    <x v="1"/>
  </r>
  <r>
    <d v="2023-07-07T00:00:00"/>
    <x v="10"/>
    <n v="4006"/>
    <n v="1066.58"/>
    <n v="3"/>
    <n v="3551.7114000000001"/>
    <x v="1"/>
  </r>
  <r>
    <d v="2023-07-07T00:00:00"/>
    <x v="11"/>
    <n v="2288"/>
    <n v="530.88"/>
    <n v="5"/>
    <n v="2946.384"/>
    <x v="1"/>
  </r>
  <r>
    <d v="2023-07-07T00:00:00"/>
    <x v="13"/>
    <n v="2026"/>
    <n v="1580.68"/>
    <n v="5"/>
    <n v="8772.7739999999994"/>
    <x v="1"/>
  </r>
  <r>
    <d v="2023-07-07T00:00:00"/>
    <x v="18"/>
    <n v="3659"/>
    <n v="1170.5899999999999"/>
    <n v="3"/>
    <n v="3898.0646999999999"/>
    <x v="1"/>
  </r>
  <r>
    <d v="2023-07-07T00:00:00"/>
    <x v="20"/>
    <n v="2862"/>
    <n v="152.85"/>
    <n v="2"/>
    <n v="339.327"/>
    <x v="1"/>
  </r>
  <r>
    <d v="2023-07-07T00:00:00"/>
    <x v="24"/>
    <n v="4981"/>
    <n v="1636.32"/>
    <n v="5"/>
    <n v="9081.5759999999991"/>
    <x v="1"/>
  </r>
  <r>
    <d v="2023-07-07T00:00:00"/>
    <x v="26"/>
    <n v="4876"/>
    <n v="703.29"/>
    <n v="2"/>
    <n v="1561.3037999999999"/>
    <x v="1"/>
  </r>
  <r>
    <d v="2023-07-07T00:00:00"/>
    <x v="27"/>
    <n v="1514"/>
    <n v="1088.58"/>
    <n v="3"/>
    <n v="3624.9713999999999"/>
    <x v="1"/>
  </r>
  <r>
    <d v="2023-07-07T00:00:00"/>
    <x v="28"/>
    <n v="2345"/>
    <n v="1163.32"/>
    <n v="5"/>
    <n v="6456.4260000000004"/>
    <x v="1"/>
  </r>
  <r>
    <d v="2023-07-07T00:00:00"/>
    <x v="85"/>
    <n v="1360"/>
    <n v="1314.67"/>
    <n v="5"/>
    <n v="7296.4184999999998"/>
    <x v="1"/>
  </r>
  <r>
    <d v="2023-07-07T00:00:00"/>
    <x v="32"/>
    <n v="1416"/>
    <n v="1763.76"/>
    <n v="3"/>
    <n v="5873.3208000000004"/>
    <x v="1"/>
  </r>
  <r>
    <d v="2023-07-07T00:00:00"/>
    <x v="79"/>
    <n v="1128"/>
    <n v="1788.75"/>
    <n v="1"/>
    <n v="1985.5125"/>
    <x v="1"/>
  </r>
  <r>
    <d v="2023-07-07T00:00:00"/>
    <x v="80"/>
    <n v="4621"/>
    <n v="449.87"/>
    <n v="5"/>
    <n v="2496.7784999999999"/>
    <x v="1"/>
  </r>
  <r>
    <d v="2023-07-07T00:00:00"/>
    <x v="37"/>
    <n v="1317"/>
    <n v="377.93"/>
    <n v="1"/>
    <n v="419.50229999999999"/>
    <x v="1"/>
  </r>
  <r>
    <d v="2023-07-07T00:00:00"/>
    <x v="38"/>
    <n v="1978"/>
    <n v="545.44000000000005"/>
    <n v="5"/>
    <n v="3027.192"/>
    <x v="1"/>
  </r>
  <r>
    <d v="2023-07-07T00:00:00"/>
    <x v="43"/>
    <n v="2792"/>
    <n v="520.79"/>
    <n v="3"/>
    <n v="1734.2307000000001"/>
    <x v="1"/>
  </r>
  <r>
    <d v="2023-07-07T00:00:00"/>
    <x v="44"/>
    <n v="4258"/>
    <n v="803.6"/>
    <n v="5"/>
    <n v="4459.9799999999996"/>
    <x v="1"/>
  </r>
  <r>
    <d v="2023-07-07T00:00:00"/>
    <x v="46"/>
    <n v="1602"/>
    <n v="684.77"/>
    <n v="3"/>
    <n v="2280.2840999999999"/>
    <x v="1"/>
  </r>
  <r>
    <d v="2023-07-07T00:00:00"/>
    <x v="47"/>
    <n v="2080"/>
    <n v="689.19"/>
    <n v="1"/>
    <n v="765.0009"/>
    <x v="1"/>
  </r>
  <r>
    <d v="2023-07-07T00:00:00"/>
    <x v="48"/>
    <n v="3315"/>
    <n v="937.2"/>
    <n v="5"/>
    <n v="5201.46"/>
    <x v="1"/>
  </r>
  <r>
    <d v="2023-07-07T00:00:00"/>
    <x v="50"/>
    <n v="2108"/>
    <n v="375.33"/>
    <n v="5"/>
    <n v="2083.0814999999998"/>
    <x v="1"/>
  </r>
  <r>
    <d v="2023-07-07T00:00:00"/>
    <x v="52"/>
    <n v="3823"/>
    <n v="754.69"/>
    <n v="2"/>
    <n v="1675.4118000000001"/>
    <x v="1"/>
  </r>
  <r>
    <d v="2023-07-07T00:00:00"/>
    <x v="54"/>
    <n v="4921"/>
    <n v="249.08"/>
    <n v="3"/>
    <n v="829.43640000000005"/>
    <x v="1"/>
  </r>
  <r>
    <d v="2023-07-07T00:00:00"/>
    <x v="55"/>
    <n v="3619"/>
    <n v="1484.36"/>
    <n v="3"/>
    <n v="4942.9188000000004"/>
    <x v="1"/>
  </r>
  <r>
    <d v="2023-07-07T00:00:00"/>
    <x v="56"/>
    <n v="2221"/>
    <n v="309.68"/>
    <n v="3"/>
    <n v="1031.2344000000001"/>
    <x v="1"/>
  </r>
  <r>
    <d v="2023-07-07T00:00:00"/>
    <x v="58"/>
    <n v="2529"/>
    <n v="1147.3599999999999"/>
    <n v="1"/>
    <n v="1273.5696"/>
    <x v="1"/>
  </r>
  <r>
    <d v="2023-07-07T00:00:00"/>
    <x v="59"/>
    <n v="2204"/>
    <n v="1185.1199999999999"/>
    <n v="3"/>
    <n v="3946.4495999999999"/>
    <x v="1"/>
  </r>
  <r>
    <d v="2023-07-07T00:00:00"/>
    <x v="60"/>
    <n v="3157"/>
    <n v="837.84"/>
    <n v="5"/>
    <n v="4650.0119999999997"/>
    <x v="1"/>
  </r>
  <r>
    <d v="2023-07-07T00:00:00"/>
    <x v="61"/>
    <n v="2329"/>
    <n v="944.36"/>
    <n v="5"/>
    <n v="5241.1980000000003"/>
    <x v="1"/>
  </r>
  <r>
    <d v="2023-07-07T00:00:00"/>
    <x v="70"/>
    <n v="2018"/>
    <n v="1893.85"/>
    <n v="5"/>
    <n v="10510.8675"/>
    <x v="1"/>
  </r>
  <r>
    <d v="2023-07-07T00:00:00"/>
    <x v="71"/>
    <n v="2787"/>
    <n v="1611.21"/>
    <n v="2"/>
    <n v="3576.8861999999999"/>
    <x v="1"/>
  </r>
  <r>
    <d v="2023-07-07T00:00:00"/>
    <x v="73"/>
    <n v="2992"/>
    <n v="115.04"/>
    <n v="4"/>
    <n v="510.77760000000001"/>
    <x v="1"/>
  </r>
  <r>
    <d v="2023-07-07T00:00:00"/>
    <x v="75"/>
    <n v="2902"/>
    <n v="1022.45"/>
    <n v="1"/>
    <n v="1134.9195"/>
    <x v="1"/>
  </r>
  <r>
    <d v="2023-07-07T00:00:00"/>
    <x v="86"/>
    <n v="3753"/>
    <n v="1235.3499999999999"/>
    <n v="4"/>
    <n v="5484.9539999999997"/>
    <x v="1"/>
  </r>
  <r>
    <d v="2023-07-09T00:00:00"/>
    <x v="0"/>
    <n v="6241"/>
    <n v="4568.8"/>
    <n v="7"/>
    <n v="35499.576000000001"/>
    <x v="0"/>
  </r>
  <r>
    <d v="2023-07-09T00:00:00"/>
    <x v="2"/>
    <n v="3987"/>
    <n v="1795.24"/>
    <n v="1"/>
    <n v="1992.7164"/>
    <x v="1"/>
  </r>
  <r>
    <d v="2023-07-09T00:00:00"/>
    <x v="3"/>
    <n v="3502"/>
    <n v="186.18"/>
    <n v="1"/>
    <n v="206.65979999999999"/>
    <x v="1"/>
  </r>
  <r>
    <d v="2023-07-09T00:00:00"/>
    <x v="4"/>
    <n v="3355"/>
    <n v="259.44"/>
    <n v="4"/>
    <n v="1151.9136000000001"/>
    <x v="1"/>
  </r>
  <r>
    <d v="2023-07-09T00:00:00"/>
    <x v="5"/>
    <n v="1425"/>
    <n v="278.58999999999997"/>
    <n v="4"/>
    <n v="1236.9395999999999"/>
    <x v="1"/>
  </r>
  <r>
    <d v="2023-07-09T00:00:00"/>
    <x v="6"/>
    <n v="1661"/>
    <n v="1602.63"/>
    <n v="5"/>
    <n v="8894.5964999999997"/>
    <x v="1"/>
  </r>
  <r>
    <d v="2023-07-09T00:00:00"/>
    <x v="7"/>
    <n v="5176"/>
    <n v="7763.33"/>
    <n v="5"/>
    <n v="43086.481500000002"/>
    <x v="0"/>
  </r>
  <r>
    <d v="2023-07-09T00:00:00"/>
    <x v="8"/>
    <n v="1801"/>
    <n v="568.29999999999995"/>
    <n v="5"/>
    <n v="3154.0650000000001"/>
    <x v="1"/>
  </r>
  <r>
    <d v="2023-07-09T00:00:00"/>
    <x v="9"/>
    <n v="2108"/>
    <n v="1126.3699999999999"/>
    <n v="4"/>
    <n v="5001.0828000000001"/>
    <x v="1"/>
  </r>
  <r>
    <d v="2023-07-09T00:00:00"/>
    <x v="10"/>
    <n v="4006"/>
    <n v="1066.58"/>
    <n v="1"/>
    <n v="1183.9038"/>
    <x v="1"/>
  </r>
  <r>
    <d v="2023-07-09T00:00:00"/>
    <x v="11"/>
    <n v="2288"/>
    <n v="530.88"/>
    <n v="4"/>
    <n v="2357.1071999999999"/>
    <x v="1"/>
  </r>
  <r>
    <d v="2023-07-09T00:00:00"/>
    <x v="12"/>
    <n v="2117"/>
    <n v="1433.02"/>
    <n v="5"/>
    <n v="7953.2610000000004"/>
    <x v="1"/>
  </r>
  <r>
    <d v="2023-07-09T00:00:00"/>
    <x v="13"/>
    <n v="2026"/>
    <n v="1580.68"/>
    <n v="3"/>
    <n v="5263.6643999999997"/>
    <x v="1"/>
  </r>
  <r>
    <d v="2023-07-09T00:00:00"/>
    <x v="14"/>
    <n v="8513"/>
    <n v="6044.44"/>
    <n v="3"/>
    <n v="20127.985199999999"/>
    <x v="0"/>
  </r>
  <r>
    <d v="2023-07-09T00:00:00"/>
    <x v="15"/>
    <n v="5829"/>
    <n v="5887.54"/>
    <n v="3"/>
    <n v="19605.5082"/>
    <x v="0"/>
  </r>
  <r>
    <d v="2023-07-09T00:00:00"/>
    <x v="16"/>
    <n v="6406"/>
    <n v="6151.88"/>
    <n v="1"/>
    <n v="6828.5868"/>
    <x v="0"/>
  </r>
  <r>
    <d v="2023-07-09T00:00:00"/>
    <x v="17"/>
    <n v="6813"/>
    <n v="2723.7"/>
    <n v="9"/>
    <n v="27209.762999999999"/>
    <x v="0"/>
  </r>
  <r>
    <d v="2023-07-09T00:00:00"/>
    <x v="18"/>
    <n v="3659"/>
    <n v="1170.5899999999999"/>
    <n v="2"/>
    <n v="2598.7098000000001"/>
    <x v="1"/>
  </r>
  <r>
    <d v="2023-07-09T00:00:00"/>
    <x v="19"/>
    <n v="8607"/>
    <n v="5792.28"/>
    <n v="9"/>
    <n v="57864.877200000003"/>
    <x v="0"/>
  </r>
  <r>
    <d v="2023-07-09T00:00:00"/>
    <x v="21"/>
    <n v="9463"/>
    <n v="5966.2"/>
    <n v="1"/>
    <n v="6622.482"/>
    <x v="0"/>
  </r>
  <r>
    <d v="2023-07-09T00:00:00"/>
    <x v="22"/>
    <n v="7258"/>
    <n v="6859.8"/>
    <n v="3"/>
    <n v="22843.133999999998"/>
    <x v="0"/>
  </r>
  <r>
    <d v="2023-07-09T00:00:00"/>
    <x v="23"/>
    <n v="8393"/>
    <n v="5594.92"/>
    <n v="5"/>
    <n v="31051.806"/>
    <x v="0"/>
  </r>
  <r>
    <d v="2023-07-09T00:00:00"/>
    <x v="24"/>
    <n v="4981"/>
    <n v="1636.32"/>
    <n v="3"/>
    <n v="5448.9456"/>
    <x v="1"/>
  </r>
  <r>
    <d v="2023-07-09T00:00:00"/>
    <x v="25"/>
    <n v="3623"/>
    <n v="1671.42"/>
    <n v="2"/>
    <n v="3710.5524"/>
    <x v="1"/>
  </r>
  <r>
    <d v="2023-07-09T00:00:00"/>
    <x v="26"/>
    <n v="4876"/>
    <n v="703.29"/>
    <n v="3"/>
    <n v="2341.9557"/>
    <x v="1"/>
  </r>
  <r>
    <d v="2023-07-09T00:00:00"/>
    <x v="28"/>
    <n v="2345"/>
    <n v="1163.32"/>
    <n v="4"/>
    <n v="5165.1408000000001"/>
    <x v="1"/>
  </r>
  <r>
    <d v="2023-07-09T00:00:00"/>
    <x v="29"/>
    <n v="5758"/>
    <n v="3811.46"/>
    <n v="9"/>
    <n v="38076.485399999998"/>
    <x v="0"/>
  </r>
  <r>
    <d v="2023-07-09T00:00:00"/>
    <x v="30"/>
    <n v="7546"/>
    <n v="6952.04"/>
    <n v="5"/>
    <n v="38583.822"/>
    <x v="0"/>
  </r>
  <r>
    <d v="2023-07-09T00:00:00"/>
    <x v="31"/>
    <n v="1418"/>
    <n v="1206.6500000000001"/>
    <n v="5"/>
    <n v="6696.9075000000003"/>
    <x v="1"/>
  </r>
  <r>
    <d v="2023-07-09T00:00:00"/>
    <x v="85"/>
    <n v="1360"/>
    <n v="1314.67"/>
    <n v="5"/>
    <n v="7296.4184999999998"/>
    <x v="1"/>
  </r>
  <r>
    <d v="2023-07-09T00:00:00"/>
    <x v="32"/>
    <n v="1416"/>
    <n v="1763.76"/>
    <n v="2"/>
    <n v="3915.5472"/>
    <x v="1"/>
  </r>
  <r>
    <d v="2023-07-09T00:00:00"/>
    <x v="81"/>
    <n v="7263"/>
    <n v="5047.07"/>
    <n v="6"/>
    <n v="33613.486199999999"/>
    <x v="0"/>
  </r>
  <r>
    <d v="2023-07-09T00:00:00"/>
    <x v="33"/>
    <n v="5028"/>
    <n v="1107.79"/>
    <n v="3"/>
    <n v="3688.9407000000001"/>
    <x v="0"/>
  </r>
  <r>
    <d v="2023-07-09T00:00:00"/>
    <x v="34"/>
    <n v="6168"/>
    <n v="5254.2"/>
    <n v="1"/>
    <n v="5832.1620000000003"/>
    <x v="0"/>
  </r>
  <r>
    <d v="2023-07-09T00:00:00"/>
    <x v="35"/>
    <n v="5981"/>
    <n v="4884.87"/>
    <n v="8"/>
    <n v="43377.645600000003"/>
    <x v="0"/>
  </r>
  <r>
    <d v="2023-07-09T00:00:00"/>
    <x v="36"/>
    <n v="5223"/>
    <n v="7128.1"/>
    <n v="2"/>
    <n v="15824.382"/>
    <x v="0"/>
  </r>
  <r>
    <d v="2023-07-09T00:00:00"/>
    <x v="37"/>
    <n v="1317"/>
    <n v="377.93"/>
    <n v="4"/>
    <n v="1678.0092"/>
    <x v="1"/>
  </r>
  <r>
    <d v="2023-07-09T00:00:00"/>
    <x v="82"/>
    <n v="6289"/>
    <n v="6664.59"/>
    <n v="9"/>
    <n v="66579.254100000006"/>
    <x v="0"/>
  </r>
  <r>
    <d v="2023-07-09T00:00:00"/>
    <x v="83"/>
    <n v="6032"/>
    <n v="6789.26"/>
    <n v="2"/>
    <n v="15072.1572"/>
    <x v="0"/>
  </r>
  <r>
    <d v="2023-07-09T00:00:00"/>
    <x v="41"/>
    <n v="7483"/>
    <n v="2755.95"/>
    <n v="3"/>
    <n v="9177.3135000000002"/>
    <x v="0"/>
  </r>
  <r>
    <d v="2023-07-09T00:00:00"/>
    <x v="42"/>
    <n v="1867"/>
    <n v="1684.72"/>
    <n v="3"/>
    <n v="5610.1175999999996"/>
    <x v="1"/>
  </r>
  <r>
    <d v="2023-07-09T00:00:00"/>
    <x v="43"/>
    <n v="2792"/>
    <n v="520.79"/>
    <n v="1"/>
    <n v="578.07690000000002"/>
    <x v="1"/>
  </r>
  <r>
    <d v="2023-07-09T00:00:00"/>
    <x v="44"/>
    <n v="4258"/>
    <n v="803.6"/>
    <n v="4"/>
    <n v="3567.9839999999999"/>
    <x v="1"/>
  </r>
  <r>
    <d v="2023-07-09T00:00:00"/>
    <x v="46"/>
    <n v="1602"/>
    <n v="684.77"/>
    <n v="2"/>
    <n v="1520.1894"/>
    <x v="1"/>
  </r>
  <r>
    <d v="2023-07-09T00:00:00"/>
    <x v="47"/>
    <n v="2080"/>
    <n v="689.19"/>
    <n v="3"/>
    <n v="2295.0027"/>
    <x v="1"/>
  </r>
  <r>
    <d v="2023-07-09T00:00:00"/>
    <x v="48"/>
    <n v="3315"/>
    <n v="937.2"/>
    <n v="1"/>
    <n v="1040.2919999999999"/>
    <x v="1"/>
  </r>
  <r>
    <d v="2023-07-09T00:00:00"/>
    <x v="49"/>
    <n v="8731"/>
    <n v="1026.52"/>
    <n v="1"/>
    <n v="1139.4372000000001"/>
    <x v="0"/>
  </r>
  <r>
    <d v="2023-07-09T00:00:00"/>
    <x v="50"/>
    <n v="2108"/>
    <n v="375.33"/>
    <n v="1"/>
    <n v="416.61630000000002"/>
    <x v="1"/>
  </r>
  <r>
    <d v="2023-07-09T00:00:00"/>
    <x v="52"/>
    <n v="3823"/>
    <n v="754.69"/>
    <n v="3"/>
    <n v="2513.1176999999998"/>
    <x v="1"/>
  </r>
  <r>
    <d v="2023-07-09T00:00:00"/>
    <x v="53"/>
    <n v="3185"/>
    <n v="593.52"/>
    <n v="5"/>
    <n v="3294.0360000000001"/>
    <x v="1"/>
  </r>
  <r>
    <d v="2023-07-09T00:00:00"/>
    <x v="56"/>
    <n v="2221"/>
    <n v="309.68"/>
    <n v="3"/>
    <n v="1031.2344000000001"/>
    <x v="1"/>
  </r>
  <r>
    <d v="2023-07-09T00:00:00"/>
    <x v="57"/>
    <n v="7399"/>
    <n v="1232.8399999999999"/>
    <n v="9"/>
    <n v="12316.071599999999"/>
    <x v="0"/>
  </r>
  <r>
    <d v="2023-07-09T00:00:00"/>
    <x v="58"/>
    <n v="2529"/>
    <n v="1147.3599999999999"/>
    <n v="1"/>
    <n v="1273.5696"/>
    <x v="1"/>
  </r>
  <r>
    <d v="2023-07-09T00:00:00"/>
    <x v="59"/>
    <n v="2204"/>
    <n v="1185.1199999999999"/>
    <n v="2"/>
    <n v="2630.9663999999998"/>
    <x v="1"/>
  </r>
  <r>
    <d v="2023-07-09T00:00:00"/>
    <x v="60"/>
    <n v="3157"/>
    <n v="837.84"/>
    <n v="2"/>
    <n v="1860.0047999999999"/>
    <x v="1"/>
  </r>
  <r>
    <d v="2023-07-09T00:00:00"/>
    <x v="61"/>
    <n v="2329"/>
    <n v="944.36"/>
    <n v="1"/>
    <n v="1048.2396000000001"/>
    <x v="1"/>
  </r>
  <r>
    <d v="2023-07-09T00:00:00"/>
    <x v="62"/>
    <n v="7067"/>
    <n v="3486.86"/>
    <n v="9"/>
    <n v="34833.731399999997"/>
    <x v="0"/>
  </r>
  <r>
    <d v="2023-07-09T00:00:00"/>
    <x v="63"/>
    <n v="7623"/>
    <n v="8780.0300000000007"/>
    <n v="10"/>
    <n v="97458.332999999999"/>
    <x v="0"/>
  </r>
  <r>
    <d v="2023-07-09T00:00:00"/>
    <x v="64"/>
    <n v="9512"/>
    <n v="3643.61"/>
    <n v="10"/>
    <n v="40444.071000000004"/>
    <x v="0"/>
  </r>
  <r>
    <d v="2023-07-09T00:00:00"/>
    <x v="65"/>
    <n v="9942"/>
    <n v="1826.08"/>
    <n v="4"/>
    <n v="8107.7951999999996"/>
    <x v="0"/>
  </r>
  <r>
    <d v="2023-07-09T00:00:00"/>
    <x v="66"/>
    <n v="5947"/>
    <n v="4289.26"/>
    <n v="5"/>
    <n v="23805.393"/>
    <x v="0"/>
  </r>
  <r>
    <d v="2023-07-09T00:00:00"/>
    <x v="67"/>
    <n v="6827"/>
    <n v="1868.56"/>
    <n v="1"/>
    <n v="2074.1016"/>
    <x v="0"/>
  </r>
  <r>
    <d v="2023-07-09T00:00:00"/>
    <x v="68"/>
    <n v="7327"/>
    <n v="5462.86"/>
    <n v="4"/>
    <n v="24255.098399999999"/>
    <x v="0"/>
  </r>
  <r>
    <d v="2023-07-09T00:00:00"/>
    <x v="69"/>
    <n v="7356"/>
    <n v="8147.99"/>
    <n v="6"/>
    <n v="54265.613400000002"/>
    <x v="0"/>
  </r>
  <r>
    <d v="2023-07-09T00:00:00"/>
    <x v="70"/>
    <n v="2018"/>
    <n v="1893.85"/>
    <n v="1"/>
    <n v="2102.1734999999999"/>
    <x v="1"/>
  </r>
  <r>
    <d v="2023-07-09T00:00:00"/>
    <x v="71"/>
    <n v="2787"/>
    <n v="1611.21"/>
    <n v="4"/>
    <n v="7153.7723999999998"/>
    <x v="1"/>
  </r>
  <r>
    <d v="2023-07-09T00:00:00"/>
    <x v="72"/>
    <n v="9802"/>
    <n v="8799.9599999999991"/>
    <n v="9"/>
    <n v="87911.600399999996"/>
    <x v="0"/>
  </r>
  <r>
    <d v="2023-07-09T00:00:00"/>
    <x v="73"/>
    <n v="2992"/>
    <n v="115.04"/>
    <n v="4"/>
    <n v="510.77760000000001"/>
    <x v="1"/>
  </r>
  <r>
    <d v="2023-07-09T00:00:00"/>
    <x v="74"/>
    <n v="5778"/>
    <n v="7404.06"/>
    <n v="9"/>
    <n v="73966.559399999998"/>
    <x v="0"/>
  </r>
  <r>
    <d v="2023-07-09T00:00:00"/>
    <x v="75"/>
    <n v="2902"/>
    <n v="1022.45"/>
    <n v="2"/>
    <n v="2269.8389999999999"/>
    <x v="1"/>
  </r>
  <r>
    <d v="2023-07-09T00:00:00"/>
    <x v="76"/>
    <n v="7144"/>
    <n v="6852.61"/>
    <n v="6"/>
    <n v="45638.382599999997"/>
    <x v="0"/>
  </r>
  <r>
    <d v="2023-07-09T00:00:00"/>
    <x v="77"/>
    <n v="9152"/>
    <n v="2720.63"/>
    <n v="5"/>
    <n v="15099.496499999999"/>
    <x v="0"/>
  </r>
  <r>
    <d v="2023-07-09T00:00:00"/>
    <x v="86"/>
    <n v="3753"/>
    <n v="1235.3499999999999"/>
    <n v="4"/>
    <n v="5484.9539999999997"/>
    <x v="1"/>
  </r>
  <r>
    <d v="2023-07-09T00:00:00"/>
    <x v="78"/>
    <n v="5091"/>
    <n v="5774.47"/>
    <n v="8"/>
    <n v="51277.293599999997"/>
    <x v="0"/>
  </r>
  <r>
    <d v="2023-07-11T00:00:00"/>
    <x v="0"/>
    <n v="6241"/>
    <n v="4568.8"/>
    <n v="3"/>
    <n v="15214.103999999999"/>
    <x v="0"/>
  </r>
  <r>
    <d v="2023-07-11T00:00:00"/>
    <x v="7"/>
    <n v="5176"/>
    <n v="7763.33"/>
    <n v="8"/>
    <n v="68938.3704"/>
    <x v="0"/>
  </r>
  <r>
    <d v="2023-07-11T00:00:00"/>
    <x v="14"/>
    <n v="8513"/>
    <n v="6044.44"/>
    <n v="9"/>
    <n v="60383.955600000001"/>
    <x v="0"/>
  </r>
  <r>
    <d v="2023-07-11T00:00:00"/>
    <x v="15"/>
    <n v="5829"/>
    <n v="5887.54"/>
    <n v="5"/>
    <n v="32675.847000000002"/>
    <x v="0"/>
  </r>
  <r>
    <d v="2023-07-11T00:00:00"/>
    <x v="16"/>
    <n v="6406"/>
    <n v="6151.88"/>
    <n v="5"/>
    <n v="34142.934000000001"/>
    <x v="0"/>
  </r>
  <r>
    <d v="2023-07-11T00:00:00"/>
    <x v="17"/>
    <n v="6813"/>
    <n v="2723.7"/>
    <n v="8"/>
    <n v="24186.455999999998"/>
    <x v="0"/>
  </r>
  <r>
    <d v="2023-07-11T00:00:00"/>
    <x v="19"/>
    <n v="8607"/>
    <n v="5792.28"/>
    <n v="9"/>
    <n v="57864.877200000003"/>
    <x v="0"/>
  </r>
  <r>
    <d v="2023-07-11T00:00:00"/>
    <x v="21"/>
    <n v="9463"/>
    <n v="5966.2"/>
    <n v="8"/>
    <n v="52979.856"/>
    <x v="0"/>
  </r>
  <r>
    <d v="2023-07-11T00:00:00"/>
    <x v="22"/>
    <n v="7258"/>
    <n v="6859.8"/>
    <n v="10"/>
    <n v="76143.78"/>
    <x v="0"/>
  </r>
  <r>
    <d v="2023-07-11T00:00:00"/>
    <x v="23"/>
    <n v="8393"/>
    <n v="5594.92"/>
    <n v="1"/>
    <n v="6210.3612000000003"/>
    <x v="0"/>
  </r>
  <r>
    <d v="2023-07-11T00:00:00"/>
    <x v="29"/>
    <n v="5758"/>
    <n v="3811.46"/>
    <n v="9"/>
    <n v="38076.485399999998"/>
    <x v="0"/>
  </r>
  <r>
    <d v="2023-07-11T00:00:00"/>
    <x v="30"/>
    <n v="7546"/>
    <n v="6952.04"/>
    <n v="6"/>
    <n v="46300.5864"/>
    <x v="0"/>
  </r>
  <r>
    <d v="2023-07-11T00:00:00"/>
    <x v="81"/>
    <n v="7263"/>
    <n v="5047.07"/>
    <n v="3"/>
    <n v="16806.7431"/>
    <x v="0"/>
  </r>
  <r>
    <d v="2023-07-11T00:00:00"/>
    <x v="33"/>
    <n v="5028"/>
    <n v="1107.79"/>
    <n v="10"/>
    <n v="12296.468999999999"/>
    <x v="0"/>
  </r>
  <r>
    <d v="2023-07-11T00:00:00"/>
    <x v="36"/>
    <n v="5223"/>
    <n v="7128.1"/>
    <n v="7"/>
    <n v="55385.337"/>
    <x v="0"/>
  </r>
  <r>
    <d v="2023-07-11T00:00:00"/>
    <x v="39"/>
    <n v="6342"/>
    <n v="3797.87"/>
    <n v="4"/>
    <n v="16862.542799999999"/>
    <x v="0"/>
  </r>
  <r>
    <d v="2023-07-11T00:00:00"/>
    <x v="82"/>
    <n v="6289"/>
    <n v="6664.59"/>
    <n v="9"/>
    <n v="66579.254100000006"/>
    <x v="0"/>
  </r>
  <r>
    <d v="2023-07-11T00:00:00"/>
    <x v="83"/>
    <n v="6032"/>
    <n v="6789.26"/>
    <n v="8"/>
    <n v="60288.628799999999"/>
    <x v="0"/>
  </r>
  <r>
    <d v="2023-07-11T00:00:00"/>
    <x v="41"/>
    <n v="7483"/>
    <n v="2755.95"/>
    <n v="5"/>
    <n v="15295.522499999999"/>
    <x v="0"/>
  </r>
  <r>
    <d v="2023-07-11T00:00:00"/>
    <x v="45"/>
    <n v="9652"/>
    <n v="1708.55"/>
    <n v="9"/>
    <n v="17068.414499999999"/>
    <x v="0"/>
  </r>
  <r>
    <d v="2023-07-11T00:00:00"/>
    <x v="49"/>
    <n v="8731"/>
    <n v="1026.52"/>
    <n v="6"/>
    <n v="6836.6232"/>
    <x v="0"/>
  </r>
  <r>
    <d v="2023-07-11T00:00:00"/>
    <x v="51"/>
    <n v="7273"/>
    <n v="2367.39"/>
    <n v="5"/>
    <n v="13139.014499999999"/>
    <x v="0"/>
  </r>
  <r>
    <d v="2023-07-11T00:00:00"/>
    <x v="62"/>
    <n v="7067"/>
    <n v="3486.86"/>
    <n v="2"/>
    <n v="7740.8292000000001"/>
    <x v="0"/>
  </r>
  <r>
    <d v="2023-07-11T00:00:00"/>
    <x v="63"/>
    <n v="7623"/>
    <n v="8780.0300000000007"/>
    <n v="10"/>
    <n v="97458.332999999999"/>
    <x v="0"/>
  </r>
  <r>
    <d v="2023-07-11T00:00:00"/>
    <x v="65"/>
    <n v="9942"/>
    <n v="1826.08"/>
    <n v="10"/>
    <n v="20269.488000000001"/>
    <x v="0"/>
  </r>
  <r>
    <d v="2023-07-11T00:00:00"/>
    <x v="66"/>
    <n v="5947"/>
    <n v="4289.26"/>
    <n v="3"/>
    <n v="14283.2358"/>
    <x v="0"/>
  </r>
  <r>
    <d v="2023-07-11T00:00:00"/>
    <x v="67"/>
    <n v="6827"/>
    <n v="1868.56"/>
    <n v="6"/>
    <n v="12444.6096"/>
    <x v="0"/>
  </r>
  <r>
    <d v="2023-07-11T00:00:00"/>
    <x v="68"/>
    <n v="7327"/>
    <n v="5462.86"/>
    <n v="10"/>
    <n v="60637.745999999999"/>
    <x v="0"/>
  </r>
  <r>
    <d v="2023-07-11T00:00:00"/>
    <x v="84"/>
    <n v="7143"/>
    <n v="5848.88"/>
    <n v="6"/>
    <n v="38953.540800000002"/>
    <x v="0"/>
  </r>
  <r>
    <d v="2023-07-11T00:00:00"/>
    <x v="69"/>
    <n v="7356"/>
    <n v="8147.99"/>
    <n v="10"/>
    <n v="90442.688999999998"/>
    <x v="0"/>
  </r>
  <r>
    <d v="2023-07-11T00:00:00"/>
    <x v="72"/>
    <n v="9802"/>
    <n v="8799.9599999999991"/>
    <n v="5"/>
    <n v="48839.777999999998"/>
    <x v="0"/>
  </r>
  <r>
    <d v="2023-07-11T00:00:00"/>
    <x v="74"/>
    <n v="5778"/>
    <n v="7404.06"/>
    <n v="1"/>
    <n v="8218.5066000000006"/>
    <x v="0"/>
  </r>
  <r>
    <d v="2023-07-11T00:00:00"/>
    <x v="76"/>
    <n v="7144"/>
    <n v="6852.61"/>
    <n v="8"/>
    <n v="60851.176800000001"/>
    <x v="0"/>
  </r>
  <r>
    <d v="2023-07-11T00:00:00"/>
    <x v="77"/>
    <n v="9152"/>
    <n v="2720.63"/>
    <n v="5"/>
    <n v="15099.496499999999"/>
    <x v="0"/>
  </r>
  <r>
    <d v="2023-07-12T00:00:00"/>
    <x v="1"/>
    <n v="1524"/>
    <n v="1455.6"/>
    <n v="2"/>
    <n v="3231.4319999999998"/>
    <x v="1"/>
  </r>
  <r>
    <d v="2023-07-12T00:00:00"/>
    <x v="2"/>
    <n v="3987"/>
    <n v="1795.24"/>
    <n v="2"/>
    <n v="3985.4328"/>
    <x v="1"/>
  </r>
  <r>
    <d v="2023-07-12T00:00:00"/>
    <x v="3"/>
    <n v="3502"/>
    <n v="186.18"/>
    <n v="3"/>
    <n v="619.97940000000006"/>
    <x v="1"/>
  </r>
  <r>
    <d v="2023-07-12T00:00:00"/>
    <x v="4"/>
    <n v="3355"/>
    <n v="259.44"/>
    <n v="3"/>
    <n v="863.93520000000001"/>
    <x v="1"/>
  </r>
  <r>
    <d v="2023-07-12T00:00:00"/>
    <x v="5"/>
    <n v="1425"/>
    <n v="278.58999999999997"/>
    <n v="2"/>
    <n v="618.46979999999996"/>
    <x v="1"/>
  </r>
  <r>
    <d v="2023-07-12T00:00:00"/>
    <x v="6"/>
    <n v="1661"/>
    <n v="1602.63"/>
    <n v="1"/>
    <n v="1778.9193"/>
    <x v="1"/>
  </r>
  <r>
    <d v="2023-07-12T00:00:00"/>
    <x v="9"/>
    <n v="2108"/>
    <n v="1126.3699999999999"/>
    <n v="2"/>
    <n v="2500.5414000000001"/>
    <x v="1"/>
  </r>
  <r>
    <d v="2023-07-12T00:00:00"/>
    <x v="10"/>
    <n v="4006"/>
    <n v="1066.58"/>
    <n v="1"/>
    <n v="1183.9038"/>
    <x v="1"/>
  </r>
  <r>
    <d v="2023-07-12T00:00:00"/>
    <x v="11"/>
    <n v="2288"/>
    <n v="530.88"/>
    <n v="2"/>
    <n v="1178.5536"/>
    <x v="1"/>
  </r>
  <r>
    <d v="2023-07-12T00:00:00"/>
    <x v="12"/>
    <n v="2117"/>
    <n v="1433.02"/>
    <n v="5"/>
    <n v="7953.2610000000004"/>
    <x v="1"/>
  </r>
  <r>
    <d v="2023-07-12T00:00:00"/>
    <x v="18"/>
    <n v="3659"/>
    <n v="1170.5899999999999"/>
    <n v="4"/>
    <n v="5197.4196000000002"/>
    <x v="1"/>
  </r>
  <r>
    <d v="2023-07-12T00:00:00"/>
    <x v="24"/>
    <n v="4981"/>
    <n v="1636.32"/>
    <n v="3"/>
    <n v="5448.9456"/>
    <x v="1"/>
  </r>
  <r>
    <d v="2023-07-12T00:00:00"/>
    <x v="25"/>
    <n v="3623"/>
    <n v="1671.42"/>
    <n v="4"/>
    <n v="7421.1048000000001"/>
    <x v="1"/>
  </r>
  <r>
    <d v="2023-07-12T00:00:00"/>
    <x v="26"/>
    <n v="4876"/>
    <n v="703.29"/>
    <n v="2"/>
    <n v="1561.3037999999999"/>
    <x v="1"/>
  </r>
  <r>
    <d v="2023-07-12T00:00:00"/>
    <x v="28"/>
    <n v="2345"/>
    <n v="1163.32"/>
    <n v="4"/>
    <n v="5165.1408000000001"/>
    <x v="1"/>
  </r>
  <r>
    <d v="2023-07-12T00:00:00"/>
    <x v="31"/>
    <n v="1418"/>
    <n v="1206.6500000000001"/>
    <n v="5"/>
    <n v="6696.9075000000003"/>
    <x v="1"/>
  </r>
  <r>
    <d v="2023-07-12T00:00:00"/>
    <x v="32"/>
    <n v="1416"/>
    <n v="1763.76"/>
    <n v="3"/>
    <n v="5873.3208000000004"/>
    <x v="1"/>
  </r>
  <r>
    <d v="2023-07-12T00:00:00"/>
    <x v="37"/>
    <n v="1317"/>
    <n v="377.93"/>
    <n v="5"/>
    <n v="2097.5115000000001"/>
    <x v="1"/>
  </r>
  <r>
    <d v="2023-07-12T00:00:00"/>
    <x v="38"/>
    <n v="1978"/>
    <n v="545.44000000000005"/>
    <n v="4"/>
    <n v="2421.7536"/>
    <x v="1"/>
  </r>
  <r>
    <d v="2023-07-12T00:00:00"/>
    <x v="40"/>
    <n v="2326"/>
    <n v="156.65"/>
    <n v="4"/>
    <n v="695.52599999999995"/>
    <x v="1"/>
  </r>
  <r>
    <d v="2023-07-12T00:00:00"/>
    <x v="42"/>
    <n v="1867"/>
    <n v="1684.72"/>
    <n v="5"/>
    <n v="9350.1959999999999"/>
    <x v="1"/>
  </r>
  <r>
    <d v="2023-07-12T00:00:00"/>
    <x v="43"/>
    <n v="2792"/>
    <n v="520.79"/>
    <n v="3"/>
    <n v="1734.2307000000001"/>
    <x v="1"/>
  </r>
  <r>
    <d v="2023-07-12T00:00:00"/>
    <x v="44"/>
    <n v="4258"/>
    <n v="803.6"/>
    <n v="1"/>
    <n v="891.99599999999998"/>
    <x v="1"/>
  </r>
  <r>
    <d v="2023-07-12T00:00:00"/>
    <x v="46"/>
    <n v="1602"/>
    <n v="684.77"/>
    <n v="1"/>
    <n v="760.09469999999999"/>
    <x v="1"/>
  </r>
  <r>
    <d v="2023-07-12T00:00:00"/>
    <x v="47"/>
    <n v="2080"/>
    <n v="689.19"/>
    <n v="5"/>
    <n v="3825.0045"/>
    <x v="1"/>
  </r>
  <r>
    <d v="2023-07-12T00:00:00"/>
    <x v="50"/>
    <n v="2108"/>
    <n v="375.33"/>
    <n v="4"/>
    <n v="1666.4652000000001"/>
    <x v="1"/>
  </r>
  <r>
    <d v="2023-07-12T00:00:00"/>
    <x v="52"/>
    <n v="3823"/>
    <n v="754.69"/>
    <n v="2"/>
    <n v="1675.4118000000001"/>
    <x v="1"/>
  </r>
  <r>
    <d v="2023-07-12T00:00:00"/>
    <x v="53"/>
    <n v="3185"/>
    <n v="593.52"/>
    <n v="2"/>
    <n v="1317.6143999999999"/>
    <x v="1"/>
  </r>
  <r>
    <d v="2023-07-12T00:00:00"/>
    <x v="54"/>
    <n v="4921"/>
    <n v="249.08"/>
    <n v="5"/>
    <n v="1382.394"/>
    <x v="1"/>
  </r>
  <r>
    <d v="2023-07-12T00:00:00"/>
    <x v="55"/>
    <n v="3619"/>
    <n v="1484.36"/>
    <n v="2"/>
    <n v="3295.2791999999999"/>
    <x v="1"/>
  </r>
  <r>
    <d v="2023-07-12T00:00:00"/>
    <x v="56"/>
    <n v="2221"/>
    <n v="309.68"/>
    <n v="2"/>
    <n v="687.4896"/>
    <x v="1"/>
  </r>
  <r>
    <d v="2023-07-12T00:00:00"/>
    <x v="58"/>
    <n v="2529"/>
    <n v="1147.3599999999999"/>
    <n v="3"/>
    <n v="3820.7087999999999"/>
    <x v="1"/>
  </r>
  <r>
    <d v="2023-07-12T00:00:00"/>
    <x v="59"/>
    <n v="2204"/>
    <n v="1185.1199999999999"/>
    <n v="5"/>
    <n v="6577.4160000000002"/>
    <x v="1"/>
  </r>
  <r>
    <d v="2023-07-12T00:00:00"/>
    <x v="60"/>
    <n v="3157"/>
    <n v="837.84"/>
    <n v="3"/>
    <n v="2790.0072"/>
    <x v="1"/>
  </r>
  <r>
    <d v="2023-07-12T00:00:00"/>
    <x v="61"/>
    <n v="2329"/>
    <n v="944.36"/>
    <n v="2"/>
    <n v="2096.4792000000002"/>
    <x v="1"/>
  </r>
  <r>
    <d v="2023-07-12T00:00:00"/>
    <x v="70"/>
    <n v="2018"/>
    <n v="1893.85"/>
    <n v="3"/>
    <n v="6306.5204999999996"/>
    <x v="1"/>
  </r>
  <r>
    <d v="2023-07-12T00:00:00"/>
    <x v="71"/>
    <n v="2787"/>
    <n v="1611.21"/>
    <n v="2"/>
    <n v="3576.8861999999999"/>
    <x v="1"/>
  </r>
  <r>
    <d v="2023-07-12T00:00:00"/>
    <x v="73"/>
    <n v="2992"/>
    <n v="115.04"/>
    <n v="1"/>
    <n v="127.6944"/>
    <x v="1"/>
  </r>
  <r>
    <d v="2023-07-15T00:00:00"/>
    <x v="0"/>
    <n v="6241"/>
    <n v="4568.8"/>
    <n v="3"/>
    <n v="15214.103999999999"/>
    <x v="0"/>
  </r>
  <r>
    <d v="2023-07-15T00:00:00"/>
    <x v="2"/>
    <n v="3987"/>
    <n v="1795.24"/>
    <n v="4"/>
    <n v="7970.8656000000001"/>
    <x v="1"/>
  </r>
  <r>
    <d v="2023-07-15T00:00:00"/>
    <x v="3"/>
    <n v="3502"/>
    <n v="186.18"/>
    <n v="4"/>
    <n v="826.63919999999996"/>
    <x v="1"/>
  </r>
  <r>
    <d v="2023-07-15T00:00:00"/>
    <x v="4"/>
    <n v="3355"/>
    <n v="259.44"/>
    <n v="4"/>
    <n v="1151.9136000000001"/>
    <x v="1"/>
  </r>
  <r>
    <d v="2023-07-15T00:00:00"/>
    <x v="5"/>
    <n v="1425"/>
    <n v="278.58999999999997"/>
    <n v="2"/>
    <n v="618.46979999999996"/>
    <x v="1"/>
  </r>
  <r>
    <d v="2023-07-15T00:00:00"/>
    <x v="6"/>
    <n v="1661"/>
    <n v="1602.63"/>
    <n v="4"/>
    <n v="7115.6772000000001"/>
    <x v="1"/>
  </r>
  <r>
    <d v="2023-07-15T00:00:00"/>
    <x v="7"/>
    <n v="5176"/>
    <n v="7763.33"/>
    <n v="5"/>
    <n v="43086.481500000002"/>
    <x v="0"/>
  </r>
  <r>
    <d v="2023-07-15T00:00:00"/>
    <x v="8"/>
    <n v="1801"/>
    <n v="568.29999999999995"/>
    <n v="4"/>
    <n v="2523.252"/>
    <x v="1"/>
  </r>
  <r>
    <d v="2023-07-15T00:00:00"/>
    <x v="9"/>
    <n v="2108"/>
    <n v="1126.3699999999999"/>
    <n v="5"/>
    <n v="6251.3535000000002"/>
    <x v="1"/>
  </r>
  <r>
    <d v="2023-07-15T00:00:00"/>
    <x v="10"/>
    <n v="4006"/>
    <n v="1066.58"/>
    <n v="1"/>
    <n v="1183.9038"/>
    <x v="1"/>
  </r>
  <r>
    <d v="2023-07-15T00:00:00"/>
    <x v="11"/>
    <n v="2288"/>
    <n v="530.88"/>
    <n v="2"/>
    <n v="1178.5536"/>
    <x v="1"/>
  </r>
  <r>
    <d v="2023-07-15T00:00:00"/>
    <x v="12"/>
    <n v="2117"/>
    <n v="1433.02"/>
    <n v="5"/>
    <n v="7953.2610000000004"/>
    <x v="1"/>
  </r>
  <r>
    <d v="2023-07-15T00:00:00"/>
    <x v="13"/>
    <n v="2026"/>
    <n v="1580.68"/>
    <n v="5"/>
    <n v="8772.7739999999994"/>
    <x v="1"/>
  </r>
  <r>
    <d v="2023-07-15T00:00:00"/>
    <x v="15"/>
    <n v="5829"/>
    <n v="5887.54"/>
    <n v="8"/>
    <n v="52281.355199999998"/>
    <x v="0"/>
  </r>
  <r>
    <d v="2023-07-15T00:00:00"/>
    <x v="16"/>
    <n v="6406"/>
    <n v="6151.88"/>
    <n v="7"/>
    <n v="47800.107600000003"/>
    <x v="0"/>
  </r>
  <r>
    <d v="2023-07-15T00:00:00"/>
    <x v="17"/>
    <n v="6813"/>
    <n v="2723.7"/>
    <n v="3"/>
    <n v="9069.9210000000003"/>
    <x v="0"/>
  </r>
  <r>
    <d v="2023-07-15T00:00:00"/>
    <x v="18"/>
    <n v="3659"/>
    <n v="1170.5899999999999"/>
    <n v="4"/>
    <n v="5197.4196000000002"/>
    <x v="1"/>
  </r>
  <r>
    <d v="2023-07-15T00:00:00"/>
    <x v="19"/>
    <n v="8607"/>
    <n v="5792.28"/>
    <n v="9"/>
    <n v="57864.877200000003"/>
    <x v="0"/>
  </r>
  <r>
    <d v="2023-07-15T00:00:00"/>
    <x v="20"/>
    <n v="2862"/>
    <n v="152.85"/>
    <n v="1"/>
    <n v="169.6635"/>
    <x v="1"/>
  </r>
  <r>
    <d v="2023-07-15T00:00:00"/>
    <x v="21"/>
    <n v="9463"/>
    <n v="5966.2"/>
    <n v="5"/>
    <n v="33112.410000000003"/>
    <x v="0"/>
  </r>
  <r>
    <d v="2023-07-15T00:00:00"/>
    <x v="22"/>
    <n v="7258"/>
    <n v="6859.8"/>
    <n v="8"/>
    <n v="60915.023999999998"/>
    <x v="0"/>
  </r>
  <r>
    <d v="2023-07-15T00:00:00"/>
    <x v="23"/>
    <n v="8393"/>
    <n v="5594.92"/>
    <n v="10"/>
    <n v="62103.612000000001"/>
    <x v="0"/>
  </r>
  <r>
    <d v="2023-07-15T00:00:00"/>
    <x v="25"/>
    <n v="3623"/>
    <n v="1671.42"/>
    <n v="1"/>
    <n v="1855.2762"/>
    <x v="1"/>
  </r>
  <r>
    <d v="2023-07-15T00:00:00"/>
    <x v="26"/>
    <n v="4876"/>
    <n v="703.29"/>
    <n v="5"/>
    <n v="3903.2595000000001"/>
    <x v="1"/>
  </r>
  <r>
    <d v="2023-07-15T00:00:00"/>
    <x v="28"/>
    <n v="2345"/>
    <n v="1163.32"/>
    <n v="4"/>
    <n v="5165.1408000000001"/>
    <x v="1"/>
  </r>
  <r>
    <d v="2023-07-15T00:00:00"/>
    <x v="29"/>
    <n v="5758"/>
    <n v="3811.46"/>
    <n v="10"/>
    <n v="42307.205999999998"/>
    <x v="0"/>
  </r>
  <r>
    <d v="2023-07-15T00:00:00"/>
    <x v="30"/>
    <n v="7546"/>
    <n v="6952.04"/>
    <n v="8"/>
    <n v="61734.1152"/>
    <x v="0"/>
  </r>
  <r>
    <d v="2023-07-15T00:00:00"/>
    <x v="85"/>
    <n v="1360"/>
    <n v="1314.67"/>
    <n v="1"/>
    <n v="1459.2837"/>
    <x v="1"/>
  </r>
  <r>
    <d v="2023-07-15T00:00:00"/>
    <x v="32"/>
    <n v="1416"/>
    <n v="1763.76"/>
    <n v="1"/>
    <n v="1957.7736"/>
    <x v="1"/>
  </r>
  <r>
    <d v="2023-07-15T00:00:00"/>
    <x v="33"/>
    <n v="5028"/>
    <n v="1107.79"/>
    <n v="9"/>
    <n v="11066.822099999999"/>
    <x v="0"/>
  </r>
  <r>
    <d v="2023-07-15T00:00:00"/>
    <x v="79"/>
    <n v="1128"/>
    <n v="1788.75"/>
    <n v="3"/>
    <n v="5956.5375000000004"/>
    <x v="1"/>
  </r>
  <r>
    <d v="2023-07-15T00:00:00"/>
    <x v="80"/>
    <n v="4621"/>
    <n v="449.87"/>
    <n v="2"/>
    <n v="998.71140000000003"/>
    <x v="1"/>
  </r>
  <r>
    <d v="2023-07-15T00:00:00"/>
    <x v="36"/>
    <n v="5223"/>
    <n v="7128.1"/>
    <n v="2"/>
    <n v="15824.382"/>
    <x v="0"/>
  </r>
  <r>
    <d v="2023-07-15T00:00:00"/>
    <x v="39"/>
    <n v="6342"/>
    <n v="3797.87"/>
    <n v="5"/>
    <n v="21078.178500000002"/>
    <x v="0"/>
  </r>
  <r>
    <d v="2023-07-15T00:00:00"/>
    <x v="82"/>
    <n v="6289"/>
    <n v="6664.59"/>
    <n v="4"/>
    <n v="29590.779600000002"/>
    <x v="0"/>
  </r>
  <r>
    <d v="2023-07-15T00:00:00"/>
    <x v="40"/>
    <n v="2326"/>
    <n v="156.65"/>
    <n v="3"/>
    <n v="521.64449999999999"/>
    <x v="1"/>
  </r>
  <r>
    <d v="2023-07-15T00:00:00"/>
    <x v="83"/>
    <n v="6032"/>
    <n v="6789.26"/>
    <n v="10"/>
    <n v="75360.785999999993"/>
    <x v="0"/>
  </r>
  <r>
    <d v="2023-07-15T00:00:00"/>
    <x v="41"/>
    <n v="7483"/>
    <n v="2755.95"/>
    <n v="9"/>
    <n v="27531.940500000001"/>
    <x v="0"/>
  </r>
  <r>
    <d v="2023-07-15T00:00:00"/>
    <x v="43"/>
    <n v="2792"/>
    <n v="520.79"/>
    <n v="1"/>
    <n v="578.07690000000002"/>
    <x v="1"/>
  </r>
  <r>
    <d v="2023-07-15T00:00:00"/>
    <x v="44"/>
    <n v="4258"/>
    <n v="803.6"/>
    <n v="5"/>
    <n v="4459.9799999999996"/>
    <x v="1"/>
  </r>
  <r>
    <d v="2023-07-15T00:00:00"/>
    <x v="45"/>
    <n v="9652"/>
    <n v="1708.55"/>
    <n v="2"/>
    <n v="3792.9810000000002"/>
    <x v="0"/>
  </r>
  <r>
    <d v="2023-07-15T00:00:00"/>
    <x v="46"/>
    <n v="1602"/>
    <n v="684.77"/>
    <n v="2"/>
    <n v="1520.1894"/>
    <x v="1"/>
  </r>
  <r>
    <d v="2023-07-15T00:00:00"/>
    <x v="47"/>
    <n v="2080"/>
    <n v="689.19"/>
    <n v="1"/>
    <n v="765.0009"/>
    <x v="1"/>
  </r>
  <r>
    <d v="2023-07-15T00:00:00"/>
    <x v="48"/>
    <n v="3315"/>
    <n v="937.2"/>
    <n v="3"/>
    <n v="3120.8760000000002"/>
    <x v="1"/>
  </r>
  <r>
    <d v="2023-07-15T00:00:00"/>
    <x v="49"/>
    <n v="8731"/>
    <n v="1026.52"/>
    <n v="8"/>
    <n v="9115.4976000000006"/>
    <x v="0"/>
  </r>
  <r>
    <d v="2023-07-15T00:00:00"/>
    <x v="50"/>
    <n v="2108"/>
    <n v="375.33"/>
    <n v="4"/>
    <n v="1666.4652000000001"/>
    <x v="1"/>
  </r>
  <r>
    <d v="2023-07-15T00:00:00"/>
    <x v="51"/>
    <n v="7273"/>
    <n v="2367.39"/>
    <n v="6"/>
    <n v="15766.8174"/>
    <x v="0"/>
  </r>
  <r>
    <d v="2023-07-15T00:00:00"/>
    <x v="52"/>
    <n v="3823"/>
    <n v="754.69"/>
    <n v="2"/>
    <n v="1675.4118000000001"/>
    <x v="1"/>
  </r>
  <r>
    <d v="2023-07-15T00:00:00"/>
    <x v="53"/>
    <n v="3185"/>
    <n v="593.52"/>
    <n v="3"/>
    <n v="1976.4215999999999"/>
    <x v="1"/>
  </r>
  <r>
    <d v="2023-07-15T00:00:00"/>
    <x v="54"/>
    <n v="4921"/>
    <n v="249.08"/>
    <n v="5"/>
    <n v="1382.394"/>
    <x v="1"/>
  </r>
  <r>
    <d v="2023-07-15T00:00:00"/>
    <x v="55"/>
    <n v="3619"/>
    <n v="1484.36"/>
    <n v="2"/>
    <n v="3295.2791999999999"/>
    <x v="1"/>
  </r>
  <r>
    <d v="2023-07-15T00:00:00"/>
    <x v="57"/>
    <n v="7399"/>
    <n v="1232.8399999999999"/>
    <n v="8"/>
    <n v="10947.619199999999"/>
    <x v="0"/>
  </r>
  <r>
    <d v="2023-07-15T00:00:00"/>
    <x v="59"/>
    <n v="2204"/>
    <n v="1185.1199999999999"/>
    <n v="2"/>
    <n v="2630.9663999999998"/>
    <x v="1"/>
  </r>
  <r>
    <d v="2023-07-15T00:00:00"/>
    <x v="60"/>
    <n v="3157"/>
    <n v="837.84"/>
    <n v="5"/>
    <n v="4650.0119999999997"/>
    <x v="1"/>
  </r>
  <r>
    <d v="2023-07-15T00:00:00"/>
    <x v="61"/>
    <n v="2329"/>
    <n v="944.36"/>
    <n v="4"/>
    <n v="4192.9584000000004"/>
    <x v="1"/>
  </r>
  <r>
    <d v="2023-07-15T00:00:00"/>
    <x v="62"/>
    <n v="7067"/>
    <n v="3486.86"/>
    <n v="8"/>
    <n v="30963.316800000001"/>
    <x v="0"/>
  </r>
  <r>
    <d v="2023-07-15T00:00:00"/>
    <x v="63"/>
    <n v="7623"/>
    <n v="8780.0300000000007"/>
    <n v="10"/>
    <n v="97458.332999999999"/>
    <x v="0"/>
  </r>
  <r>
    <d v="2023-07-15T00:00:00"/>
    <x v="64"/>
    <n v="9512"/>
    <n v="3643.61"/>
    <n v="9"/>
    <n v="36399.6639"/>
    <x v="0"/>
  </r>
  <r>
    <d v="2023-07-15T00:00:00"/>
    <x v="65"/>
    <n v="9942"/>
    <n v="1826.08"/>
    <n v="5"/>
    <n v="10134.744000000001"/>
    <x v="0"/>
  </r>
  <r>
    <d v="2023-07-15T00:00:00"/>
    <x v="66"/>
    <n v="5947"/>
    <n v="4289.26"/>
    <n v="8"/>
    <n v="38088.628799999999"/>
    <x v="0"/>
  </r>
  <r>
    <d v="2023-07-15T00:00:00"/>
    <x v="67"/>
    <n v="6827"/>
    <n v="1868.56"/>
    <n v="2"/>
    <n v="4148.2031999999999"/>
    <x v="0"/>
  </r>
  <r>
    <d v="2023-07-15T00:00:00"/>
    <x v="68"/>
    <n v="7327"/>
    <n v="5462.86"/>
    <n v="8"/>
    <n v="48510.196799999998"/>
    <x v="0"/>
  </r>
  <r>
    <d v="2023-07-15T00:00:00"/>
    <x v="84"/>
    <n v="7143"/>
    <n v="5848.88"/>
    <n v="6"/>
    <n v="38953.540800000002"/>
    <x v="0"/>
  </r>
  <r>
    <d v="2023-07-15T00:00:00"/>
    <x v="69"/>
    <n v="7356"/>
    <n v="8147.99"/>
    <n v="9"/>
    <n v="81398.420100000003"/>
    <x v="0"/>
  </r>
  <r>
    <d v="2023-07-15T00:00:00"/>
    <x v="70"/>
    <n v="2018"/>
    <n v="1893.85"/>
    <n v="4"/>
    <n v="8408.6939999999995"/>
    <x v="1"/>
  </r>
  <r>
    <d v="2023-07-15T00:00:00"/>
    <x v="71"/>
    <n v="2787"/>
    <n v="1611.21"/>
    <n v="2"/>
    <n v="3576.8861999999999"/>
    <x v="1"/>
  </r>
  <r>
    <d v="2023-07-15T00:00:00"/>
    <x v="72"/>
    <n v="9802"/>
    <n v="8799.9599999999991"/>
    <n v="2"/>
    <n v="19535.911199999999"/>
    <x v="0"/>
  </r>
  <r>
    <d v="2023-07-15T00:00:00"/>
    <x v="73"/>
    <n v="2992"/>
    <n v="115.04"/>
    <n v="3"/>
    <n v="383.08319999999998"/>
    <x v="1"/>
  </r>
  <r>
    <d v="2023-07-15T00:00:00"/>
    <x v="74"/>
    <n v="5778"/>
    <n v="7404.06"/>
    <n v="4"/>
    <n v="32874.026400000002"/>
    <x v="0"/>
  </r>
  <r>
    <d v="2023-07-15T00:00:00"/>
    <x v="75"/>
    <n v="2902"/>
    <n v="1022.45"/>
    <n v="1"/>
    <n v="1134.9195"/>
    <x v="1"/>
  </r>
  <r>
    <d v="2023-07-15T00:00:00"/>
    <x v="76"/>
    <n v="9927"/>
    <n v="1240.6400000000001"/>
    <n v="2"/>
    <n v="2754.2208000000001"/>
    <x v="0"/>
  </r>
  <r>
    <d v="2023-07-15T00:00:00"/>
    <x v="76"/>
    <n v="7144"/>
    <n v="6852.61"/>
    <n v="6"/>
    <n v="45638.382599999997"/>
    <x v="0"/>
  </r>
  <r>
    <d v="2023-07-15T00:00:00"/>
    <x v="77"/>
    <n v="9152"/>
    <n v="2720.63"/>
    <n v="10"/>
    <n v="30198.992999999999"/>
    <x v="0"/>
  </r>
  <r>
    <d v="2023-07-15T00:00:00"/>
    <x v="86"/>
    <n v="3753"/>
    <n v="1235.3499999999999"/>
    <n v="4"/>
    <n v="5484.9539999999997"/>
    <x v="1"/>
  </r>
  <r>
    <d v="2023-07-17T00:00:00"/>
    <x v="2"/>
    <n v="3987"/>
    <n v="1795.24"/>
    <n v="1"/>
    <n v="1992.7164"/>
    <x v="1"/>
  </r>
  <r>
    <d v="2023-07-17T00:00:00"/>
    <x v="3"/>
    <n v="3502"/>
    <n v="186.18"/>
    <n v="2"/>
    <n v="413.31959999999998"/>
    <x v="1"/>
  </r>
  <r>
    <d v="2023-07-17T00:00:00"/>
    <x v="4"/>
    <n v="3355"/>
    <n v="259.44"/>
    <n v="4"/>
    <n v="1151.9136000000001"/>
    <x v="1"/>
  </r>
  <r>
    <d v="2023-07-17T00:00:00"/>
    <x v="6"/>
    <n v="1661"/>
    <n v="1602.63"/>
    <n v="2"/>
    <n v="3557.8386"/>
    <x v="1"/>
  </r>
  <r>
    <d v="2023-07-17T00:00:00"/>
    <x v="8"/>
    <n v="1801"/>
    <n v="568.29999999999995"/>
    <n v="5"/>
    <n v="3154.0650000000001"/>
    <x v="1"/>
  </r>
  <r>
    <d v="2023-07-17T00:00:00"/>
    <x v="9"/>
    <n v="2108"/>
    <n v="1126.3699999999999"/>
    <n v="2"/>
    <n v="2500.5414000000001"/>
    <x v="1"/>
  </r>
  <r>
    <d v="2023-07-17T00:00:00"/>
    <x v="10"/>
    <n v="4006"/>
    <n v="1066.58"/>
    <n v="1"/>
    <n v="1183.9038"/>
    <x v="1"/>
  </r>
  <r>
    <d v="2023-07-17T00:00:00"/>
    <x v="11"/>
    <n v="2288"/>
    <n v="530.88"/>
    <n v="5"/>
    <n v="2946.384"/>
    <x v="1"/>
  </r>
  <r>
    <d v="2023-07-17T00:00:00"/>
    <x v="12"/>
    <n v="2117"/>
    <n v="1433.02"/>
    <n v="5"/>
    <n v="7953.2610000000004"/>
    <x v="1"/>
  </r>
  <r>
    <d v="2023-07-17T00:00:00"/>
    <x v="13"/>
    <n v="2026"/>
    <n v="1580.68"/>
    <n v="2"/>
    <n v="3509.1095999999998"/>
    <x v="1"/>
  </r>
  <r>
    <d v="2023-07-17T00:00:00"/>
    <x v="18"/>
    <n v="3659"/>
    <n v="1170.5899999999999"/>
    <n v="1"/>
    <n v="1299.3549"/>
    <x v="1"/>
  </r>
  <r>
    <d v="2023-07-17T00:00:00"/>
    <x v="20"/>
    <n v="2862"/>
    <n v="152.85"/>
    <n v="4"/>
    <n v="678.654"/>
    <x v="1"/>
  </r>
  <r>
    <d v="2023-07-17T00:00:00"/>
    <x v="24"/>
    <n v="4981"/>
    <n v="1636.32"/>
    <n v="2"/>
    <n v="3632.6304"/>
    <x v="1"/>
  </r>
  <r>
    <d v="2023-07-17T00:00:00"/>
    <x v="25"/>
    <n v="3623"/>
    <n v="1671.42"/>
    <n v="5"/>
    <n v="9276.3809999999994"/>
    <x v="1"/>
  </r>
  <r>
    <d v="2023-07-17T00:00:00"/>
    <x v="26"/>
    <n v="4876"/>
    <n v="703.29"/>
    <n v="2"/>
    <n v="1561.3037999999999"/>
    <x v="1"/>
  </r>
  <r>
    <d v="2023-07-17T00:00:00"/>
    <x v="27"/>
    <n v="1514"/>
    <n v="1088.58"/>
    <n v="3"/>
    <n v="3624.9713999999999"/>
    <x v="1"/>
  </r>
  <r>
    <d v="2023-07-17T00:00:00"/>
    <x v="28"/>
    <n v="2345"/>
    <n v="1163.32"/>
    <n v="3"/>
    <n v="3873.8555999999999"/>
    <x v="1"/>
  </r>
  <r>
    <d v="2023-07-17T00:00:00"/>
    <x v="31"/>
    <n v="1418"/>
    <n v="1206.6500000000001"/>
    <n v="4"/>
    <n v="5357.5259999999998"/>
    <x v="1"/>
  </r>
  <r>
    <d v="2023-07-17T00:00:00"/>
    <x v="32"/>
    <n v="1416"/>
    <n v="1763.76"/>
    <n v="4"/>
    <n v="7831.0944"/>
    <x v="1"/>
  </r>
  <r>
    <d v="2023-07-17T00:00:00"/>
    <x v="79"/>
    <n v="1128"/>
    <n v="1788.75"/>
    <n v="5"/>
    <n v="9927.5625"/>
    <x v="1"/>
  </r>
  <r>
    <d v="2023-07-17T00:00:00"/>
    <x v="80"/>
    <n v="4621"/>
    <n v="449.87"/>
    <n v="2"/>
    <n v="998.71140000000003"/>
    <x v="1"/>
  </r>
  <r>
    <d v="2023-07-17T00:00:00"/>
    <x v="37"/>
    <n v="1317"/>
    <n v="377.93"/>
    <n v="3"/>
    <n v="1258.5069000000001"/>
    <x v="1"/>
  </r>
  <r>
    <d v="2023-07-17T00:00:00"/>
    <x v="38"/>
    <n v="1978"/>
    <n v="545.44000000000005"/>
    <n v="1"/>
    <n v="605.4384"/>
    <x v="1"/>
  </r>
  <r>
    <d v="2023-07-17T00:00:00"/>
    <x v="40"/>
    <n v="2326"/>
    <n v="156.65"/>
    <n v="5"/>
    <n v="869.40750000000003"/>
    <x v="1"/>
  </r>
  <r>
    <d v="2023-07-17T00:00:00"/>
    <x v="42"/>
    <n v="1867"/>
    <n v="1684.72"/>
    <n v="1"/>
    <n v="1870.0391999999999"/>
    <x v="1"/>
  </r>
  <r>
    <d v="2023-07-17T00:00:00"/>
    <x v="44"/>
    <n v="4258"/>
    <n v="803.6"/>
    <n v="5"/>
    <n v="4459.9799999999996"/>
    <x v="1"/>
  </r>
  <r>
    <d v="2023-07-17T00:00:00"/>
    <x v="46"/>
    <n v="1602"/>
    <n v="684.77"/>
    <n v="5"/>
    <n v="3800.4735000000001"/>
    <x v="1"/>
  </r>
  <r>
    <d v="2023-07-17T00:00:00"/>
    <x v="47"/>
    <n v="2080"/>
    <n v="689.19"/>
    <n v="1"/>
    <n v="765.0009"/>
    <x v="1"/>
  </r>
  <r>
    <d v="2023-07-17T00:00:00"/>
    <x v="48"/>
    <n v="3315"/>
    <n v="937.2"/>
    <n v="5"/>
    <n v="5201.46"/>
    <x v="1"/>
  </r>
  <r>
    <d v="2023-07-17T00:00:00"/>
    <x v="50"/>
    <n v="2108"/>
    <n v="375.33"/>
    <n v="5"/>
    <n v="2083.0814999999998"/>
    <x v="1"/>
  </r>
  <r>
    <d v="2023-07-17T00:00:00"/>
    <x v="52"/>
    <n v="3823"/>
    <n v="754.69"/>
    <n v="1"/>
    <n v="837.70590000000004"/>
    <x v="1"/>
  </r>
  <r>
    <d v="2023-07-17T00:00:00"/>
    <x v="53"/>
    <n v="3185"/>
    <n v="593.52"/>
    <n v="5"/>
    <n v="3294.0360000000001"/>
    <x v="1"/>
  </r>
  <r>
    <d v="2023-07-17T00:00:00"/>
    <x v="54"/>
    <n v="4921"/>
    <n v="249.08"/>
    <n v="3"/>
    <n v="829.43640000000005"/>
    <x v="1"/>
  </r>
  <r>
    <d v="2023-07-17T00:00:00"/>
    <x v="55"/>
    <n v="3619"/>
    <n v="1484.36"/>
    <n v="1"/>
    <n v="1647.6396"/>
    <x v="1"/>
  </r>
  <r>
    <d v="2023-07-17T00:00:00"/>
    <x v="58"/>
    <n v="2529"/>
    <n v="1147.3599999999999"/>
    <n v="3"/>
    <n v="3820.7087999999999"/>
    <x v="1"/>
  </r>
  <r>
    <d v="2023-07-17T00:00:00"/>
    <x v="59"/>
    <n v="2204"/>
    <n v="1185.1199999999999"/>
    <n v="3"/>
    <n v="3946.4495999999999"/>
    <x v="1"/>
  </r>
  <r>
    <d v="2023-07-17T00:00:00"/>
    <x v="60"/>
    <n v="3157"/>
    <n v="837.84"/>
    <n v="5"/>
    <n v="4650.0119999999997"/>
    <x v="1"/>
  </r>
  <r>
    <d v="2023-07-17T00:00:00"/>
    <x v="70"/>
    <n v="2018"/>
    <n v="1893.85"/>
    <n v="2"/>
    <n v="4204.3469999999998"/>
    <x v="1"/>
  </r>
  <r>
    <d v="2023-07-17T00:00:00"/>
    <x v="73"/>
    <n v="2992"/>
    <n v="115.04"/>
    <n v="5"/>
    <n v="638.47199999999998"/>
    <x v="1"/>
  </r>
  <r>
    <d v="2023-07-17T00:00:00"/>
    <x v="75"/>
    <n v="2902"/>
    <n v="1022.45"/>
    <n v="3"/>
    <n v="3404.7584999999999"/>
    <x v="1"/>
  </r>
  <r>
    <d v="2023-07-19T00:00:00"/>
    <x v="0"/>
    <n v="6241"/>
    <n v="4568.8"/>
    <n v="9"/>
    <n v="45642.311999999998"/>
    <x v="0"/>
  </r>
  <r>
    <d v="2023-07-19T00:00:00"/>
    <x v="7"/>
    <n v="5176"/>
    <n v="7763.33"/>
    <n v="6"/>
    <n v="51703.777800000003"/>
    <x v="0"/>
  </r>
  <r>
    <d v="2023-07-19T00:00:00"/>
    <x v="14"/>
    <n v="8513"/>
    <n v="6044.44"/>
    <n v="1"/>
    <n v="6709.3284000000003"/>
    <x v="0"/>
  </r>
  <r>
    <d v="2023-07-19T00:00:00"/>
    <x v="15"/>
    <n v="5829"/>
    <n v="5887.54"/>
    <n v="9"/>
    <n v="58816.524599999997"/>
    <x v="0"/>
  </r>
  <r>
    <d v="2023-07-19T00:00:00"/>
    <x v="16"/>
    <n v="6406"/>
    <n v="6151.88"/>
    <n v="8"/>
    <n v="54628.6944"/>
    <x v="0"/>
  </r>
  <r>
    <d v="2023-07-19T00:00:00"/>
    <x v="17"/>
    <n v="6813"/>
    <n v="2723.7"/>
    <n v="5"/>
    <n v="15116.535"/>
    <x v="0"/>
  </r>
  <r>
    <d v="2023-07-19T00:00:00"/>
    <x v="19"/>
    <n v="8607"/>
    <n v="5792.28"/>
    <n v="8"/>
    <n v="51435.446400000001"/>
    <x v="0"/>
  </r>
  <r>
    <d v="2023-07-19T00:00:00"/>
    <x v="21"/>
    <n v="9463"/>
    <n v="5966.2"/>
    <n v="9"/>
    <n v="59602.338000000003"/>
    <x v="0"/>
  </r>
  <r>
    <d v="2023-07-19T00:00:00"/>
    <x v="22"/>
    <n v="7258"/>
    <n v="6859.8"/>
    <n v="6"/>
    <n v="45686.267999999996"/>
    <x v="0"/>
  </r>
  <r>
    <d v="2023-07-19T00:00:00"/>
    <x v="23"/>
    <n v="8393"/>
    <n v="5594.92"/>
    <n v="7"/>
    <n v="43472.528400000003"/>
    <x v="0"/>
  </r>
  <r>
    <d v="2023-07-19T00:00:00"/>
    <x v="29"/>
    <n v="5758"/>
    <n v="3811.46"/>
    <n v="4"/>
    <n v="16922.882399999999"/>
    <x v="0"/>
  </r>
  <r>
    <d v="2023-07-19T00:00:00"/>
    <x v="30"/>
    <n v="7546"/>
    <n v="6952.04"/>
    <n v="8"/>
    <n v="61734.1152"/>
    <x v="0"/>
  </r>
  <r>
    <d v="2023-07-19T00:00:00"/>
    <x v="81"/>
    <n v="7263"/>
    <n v="5047.07"/>
    <n v="1"/>
    <n v="5602.2476999999999"/>
    <x v="0"/>
  </r>
  <r>
    <d v="2023-07-19T00:00:00"/>
    <x v="33"/>
    <n v="5028"/>
    <n v="1107.79"/>
    <n v="10"/>
    <n v="12296.468999999999"/>
    <x v="0"/>
  </r>
  <r>
    <d v="2023-07-19T00:00:00"/>
    <x v="36"/>
    <n v="5223"/>
    <n v="7128.1"/>
    <n v="9"/>
    <n v="71209.718999999997"/>
    <x v="0"/>
  </r>
  <r>
    <d v="2023-07-19T00:00:00"/>
    <x v="39"/>
    <n v="6342"/>
    <n v="3797.87"/>
    <n v="10"/>
    <n v="42156.357000000004"/>
    <x v="0"/>
  </r>
  <r>
    <d v="2023-07-19T00:00:00"/>
    <x v="82"/>
    <n v="6289"/>
    <n v="6664.59"/>
    <n v="9"/>
    <n v="66579.254100000006"/>
    <x v="0"/>
  </r>
  <r>
    <d v="2023-07-19T00:00:00"/>
    <x v="83"/>
    <n v="6032"/>
    <n v="6789.26"/>
    <n v="4"/>
    <n v="30144.314399999999"/>
    <x v="0"/>
  </r>
  <r>
    <d v="2023-07-19T00:00:00"/>
    <x v="41"/>
    <n v="7483"/>
    <n v="2755.95"/>
    <n v="8"/>
    <n v="24472.835999999999"/>
    <x v="0"/>
  </r>
  <r>
    <d v="2023-07-19T00:00:00"/>
    <x v="45"/>
    <n v="9652"/>
    <n v="1708.55"/>
    <n v="10"/>
    <n v="18964.904999999999"/>
    <x v="0"/>
  </r>
  <r>
    <d v="2023-07-19T00:00:00"/>
    <x v="49"/>
    <n v="8731"/>
    <n v="1026.52"/>
    <n v="4"/>
    <n v="4557.7488000000003"/>
    <x v="0"/>
  </r>
  <r>
    <d v="2023-07-19T00:00:00"/>
    <x v="51"/>
    <n v="7273"/>
    <n v="2367.39"/>
    <n v="10"/>
    <n v="26278.028999999999"/>
    <x v="0"/>
  </r>
  <r>
    <d v="2023-07-19T00:00:00"/>
    <x v="57"/>
    <n v="7399"/>
    <n v="1232.8399999999999"/>
    <n v="6"/>
    <n v="8210.7144000000008"/>
    <x v="0"/>
  </r>
  <r>
    <d v="2023-07-19T00:00:00"/>
    <x v="62"/>
    <n v="7067"/>
    <n v="3486.86"/>
    <n v="4"/>
    <n v="15481.6584"/>
    <x v="0"/>
  </r>
  <r>
    <d v="2023-07-19T00:00:00"/>
    <x v="63"/>
    <n v="7623"/>
    <n v="8780.0300000000007"/>
    <n v="10"/>
    <n v="97458.332999999999"/>
    <x v="0"/>
  </r>
  <r>
    <d v="2023-07-19T00:00:00"/>
    <x v="64"/>
    <n v="9512"/>
    <n v="3643.61"/>
    <n v="9"/>
    <n v="36399.6639"/>
    <x v="0"/>
  </r>
  <r>
    <d v="2023-07-19T00:00:00"/>
    <x v="65"/>
    <n v="9942"/>
    <n v="1826.08"/>
    <n v="4"/>
    <n v="8107.7951999999996"/>
    <x v="0"/>
  </r>
  <r>
    <d v="2023-07-19T00:00:00"/>
    <x v="66"/>
    <n v="5947"/>
    <n v="4289.26"/>
    <n v="3"/>
    <n v="14283.2358"/>
    <x v="0"/>
  </r>
  <r>
    <d v="2023-07-19T00:00:00"/>
    <x v="67"/>
    <n v="6827"/>
    <n v="1868.56"/>
    <n v="9"/>
    <n v="18666.914400000001"/>
    <x v="0"/>
  </r>
  <r>
    <d v="2023-07-19T00:00:00"/>
    <x v="68"/>
    <n v="7327"/>
    <n v="5462.86"/>
    <n v="10"/>
    <n v="60637.745999999999"/>
    <x v="0"/>
  </r>
  <r>
    <d v="2023-07-19T00:00:00"/>
    <x v="72"/>
    <n v="9802"/>
    <n v="8799.9599999999991"/>
    <n v="2"/>
    <n v="19535.911199999999"/>
    <x v="0"/>
  </r>
  <r>
    <d v="2023-07-19T00:00:00"/>
    <x v="74"/>
    <n v="5778"/>
    <n v="7404.06"/>
    <n v="4"/>
    <n v="32874.026400000002"/>
    <x v="0"/>
  </r>
  <r>
    <d v="2023-07-19T00:00:00"/>
    <x v="76"/>
    <n v="9927"/>
    <n v="1240.6400000000001"/>
    <n v="2"/>
    <n v="2754.2208000000001"/>
    <x v="0"/>
  </r>
  <r>
    <d v="2023-07-19T00:00:00"/>
    <x v="77"/>
    <n v="9152"/>
    <n v="2720.63"/>
    <n v="7"/>
    <n v="21139.295099999999"/>
    <x v="0"/>
  </r>
  <r>
    <d v="2023-07-19T00:00:00"/>
    <x v="78"/>
    <n v="5091"/>
    <n v="5774.47"/>
    <n v="6"/>
    <n v="38457.970200000003"/>
    <x v="0"/>
  </r>
  <r>
    <d v="2023-07-21T00:00:00"/>
    <x v="0"/>
    <n v="6241"/>
    <n v="4568.8"/>
    <n v="4"/>
    <n v="20285.472000000002"/>
    <x v="0"/>
  </r>
  <r>
    <d v="2023-07-21T00:00:00"/>
    <x v="2"/>
    <n v="3987"/>
    <n v="1795.24"/>
    <n v="5"/>
    <n v="9963.5820000000003"/>
    <x v="1"/>
  </r>
  <r>
    <d v="2023-07-21T00:00:00"/>
    <x v="3"/>
    <n v="3502"/>
    <n v="186.18"/>
    <n v="4"/>
    <n v="826.63919999999996"/>
    <x v="1"/>
  </r>
  <r>
    <d v="2023-07-21T00:00:00"/>
    <x v="4"/>
    <n v="3355"/>
    <n v="259.44"/>
    <n v="4"/>
    <n v="1151.9136000000001"/>
    <x v="1"/>
  </r>
  <r>
    <d v="2023-07-21T00:00:00"/>
    <x v="5"/>
    <n v="1425"/>
    <n v="278.58999999999997"/>
    <n v="1"/>
    <n v="309.23489999999998"/>
    <x v="1"/>
  </r>
  <r>
    <d v="2023-07-21T00:00:00"/>
    <x v="6"/>
    <n v="1661"/>
    <n v="1602.63"/>
    <n v="5"/>
    <n v="8894.5964999999997"/>
    <x v="1"/>
  </r>
  <r>
    <d v="2023-07-21T00:00:00"/>
    <x v="7"/>
    <n v="5176"/>
    <n v="7763.33"/>
    <n v="3"/>
    <n v="25851.888900000002"/>
    <x v="0"/>
  </r>
  <r>
    <d v="2023-07-21T00:00:00"/>
    <x v="8"/>
    <n v="1801"/>
    <n v="568.29999999999995"/>
    <n v="4"/>
    <n v="2523.252"/>
    <x v="1"/>
  </r>
  <r>
    <d v="2023-07-21T00:00:00"/>
    <x v="9"/>
    <n v="2108"/>
    <n v="1126.3699999999999"/>
    <n v="2"/>
    <n v="2500.5414000000001"/>
    <x v="1"/>
  </r>
  <r>
    <d v="2023-07-21T00:00:00"/>
    <x v="11"/>
    <n v="2288"/>
    <n v="530.88"/>
    <n v="3"/>
    <n v="1767.8304000000001"/>
    <x v="1"/>
  </r>
  <r>
    <d v="2023-07-21T00:00:00"/>
    <x v="12"/>
    <n v="2117"/>
    <n v="1433.02"/>
    <n v="5"/>
    <n v="7953.2610000000004"/>
    <x v="1"/>
  </r>
  <r>
    <d v="2023-07-21T00:00:00"/>
    <x v="13"/>
    <n v="2026"/>
    <n v="1580.68"/>
    <n v="2"/>
    <n v="3509.1095999999998"/>
    <x v="1"/>
  </r>
  <r>
    <d v="2023-07-21T00:00:00"/>
    <x v="14"/>
    <n v="8513"/>
    <n v="6044.44"/>
    <n v="1"/>
    <n v="6709.3284000000003"/>
    <x v="0"/>
  </r>
  <r>
    <d v="2023-07-21T00:00:00"/>
    <x v="15"/>
    <n v="5829"/>
    <n v="5887.54"/>
    <n v="6"/>
    <n v="39211.0164"/>
    <x v="0"/>
  </r>
  <r>
    <d v="2023-07-21T00:00:00"/>
    <x v="16"/>
    <n v="6406"/>
    <n v="6151.88"/>
    <n v="10"/>
    <n v="68285.868000000002"/>
    <x v="0"/>
  </r>
  <r>
    <d v="2023-07-21T00:00:00"/>
    <x v="17"/>
    <n v="6813"/>
    <n v="2723.7"/>
    <n v="10"/>
    <n v="30233.07"/>
    <x v="0"/>
  </r>
  <r>
    <d v="2023-07-21T00:00:00"/>
    <x v="18"/>
    <n v="3659"/>
    <n v="1170.5899999999999"/>
    <n v="4"/>
    <n v="5197.4196000000002"/>
    <x v="1"/>
  </r>
  <r>
    <d v="2023-07-21T00:00:00"/>
    <x v="19"/>
    <n v="8607"/>
    <n v="5792.28"/>
    <n v="8"/>
    <n v="51435.446400000001"/>
    <x v="0"/>
  </r>
  <r>
    <d v="2023-07-21T00:00:00"/>
    <x v="20"/>
    <n v="2862"/>
    <n v="152.85"/>
    <n v="2"/>
    <n v="339.327"/>
    <x v="1"/>
  </r>
  <r>
    <d v="2023-07-21T00:00:00"/>
    <x v="21"/>
    <n v="9463"/>
    <n v="5966.2"/>
    <n v="7"/>
    <n v="46357.374000000003"/>
    <x v="0"/>
  </r>
  <r>
    <d v="2023-07-21T00:00:00"/>
    <x v="22"/>
    <n v="7258"/>
    <n v="6859.8"/>
    <n v="1"/>
    <n v="7614.3779999999997"/>
    <x v="0"/>
  </r>
  <r>
    <d v="2023-07-21T00:00:00"/>
    <x v="23"/>
    <n v="8393"/>
    <n v="5594.92"/>
    <n v="5"/>
    <n v="31051.806"/>
    <x v="0"/>
  </r>
  <r>
    <d v="2023-07-21T00:00:00"/>
    <x v="24"/>
    <n v="4981"/>
    <n v="1636.32"/>
    <n v="1"/>
    <n v="1816.3152"/>
    <x v="1"/>
  </r>
  <r>
    <d v="2023-07-21T00:00:00"/>
    <x v="25"/>
    <n v="3623"/>
    <n v="1671.42"/>
    <n v="1"/>
    <n v="1855.2762"/>
    <x v="1"/>
  </r>
  <r>
    <d v="2023-07-21T00:00:00"/>
    <x v="26"/>
    <n v="4876"/>
    <n v="703.29"/>
    <n v="3"/>
    <n v="2341.9557"/>
    <x v="1"/>
  </r>
  <r>
    <d v="2023-07-21T00:00:00"/>
    <x v="28"/>
    <n v="2345"/>
    <n v="1163.32"/>
    <n v="1"/>
    <n v="1291.2852"/>
    <x v="1"/>
  </r>
  <r>
    <d v="2023-07-21T00:00:00"/>
    <x v="29"/>
    <n v="5758"/>
    <n v="3811.46"/>
    <n v="3"/>
    <n v="12692.1618"/>
    <x v="0"/>
  </r>
  <r>
    <d v="2023-07-21T00:00:00"/>
    <x v="30"/>
    <n v="7546"/>
    <n v="6952.04"/>
    <n v="2"/>
    <n v="15433.5288"/>
    <x v="0"/>
  </r>
  <r>
    <d v="2023-07-21T00:00:00"/>
    <x v="85"/>
    <n v="1360"/>
    <n v="1314.67"/>
    <n v="3"/>
    <n v="4377.8510999999999"/>
    <x v="1"/>
  </r>
  <r>
    <d v="2023-07-21T00:00:00"/>
    <x v="32"/>
    <n v="1416"/>
    <n v="1763.76"/>
    <n v="5"/>
    <n v="9788.8680000000004"/>
    <x v="1"/>
  </r>
  <r>
    <d v="2023-07-21T00:00:00"/>
    <x v="81"/>
    <n v="7263"/>
    <n v="5047.07"/>
    <n v="8"/>
    <n v="44817.981599999999"/>
    <x v="0"/>
  </r>
  <r>
    <d v="2023-07-21T00:00:00"/>
    <x v="33"/>
    <n v="5028"/>
    <n v="1107.79"/>
    <n v="2"/>
    <n v="2459.2937999999999"/>
    <x v="0"/>
  </r>
  <r>
    <d v="2023-07-21T00:00:00"/>
    <x v="34"/>
    <n v="6168"/>
    <n v="5254.2"/>
    <n v="3"/>
    <n v="17496.486000000001"/>
    <x v="0"/>
  </r>
  <r>
    <d v="2023-07-21T00:00:00"/>
    <x v="79"/>
    <n v="1128"/>
    <n v="1788.75"/>
    <n v="1"/>
    <n v="1985.5125"/>
    <x v="1"/>
  </r>
  <r>
    <d v="2023-07-21T00:00:00"/>
    <x v="35"/>
    <n v="5981"/>
    <n v="4884.87"/>
    <n v="5"/>
    <n v="27111.0285"/>
    <x v="0"/>
  </r>
  <r>
    <d v="2023-07-21T00:00:00"/>
    <x v="36"/>
    <n v="5223"/>
    <n v="7128.1"/>
    <n v="3"/>
    <n v="23736.573"/>
    <x v="0"/>
  </r>
  <r>
    <d v="2023-07-21T00:00:00"/>
    <x v="37"/>
    <n v="1317"/>
    <n v="377.93"/>
    <n v="1"/>
    <n v="419.50229999999999"/>
    <x v="1"/>
  </r>
  <r>
    <d v="2023-07-21T00:00:00"/>
    <x v="38"/>
    <n v="1978"/>
    <n v="545.44000000000005"/>
    <n v="3"/>
    <n v="1816.3152"/>
    <x v="1"/>
  </r>
  <r>
    <d v="2023-07-21T00:00:00"/>
    <x v="39"/>
    <n v="6342"/>
    <n v="3797.87"/>
    <n v="8"/>
    <n v="33725.085599999999"/>
    <x v="0"/>
  </r>
  <r>
    <d v="2023-07-21T00:00:00"/>
    <x v="82"/>
    <n v="6289"/>
    <n v="6664.59"/>
    <n v="1"/>
    <n v="7397.6949000000004"/>
    <x v="0"/>
  </r>
  <r>
    <d v="2023-07-21T00:00:00"/>
    <x v="83"/>
    <n v="6032"/>
    <n v="6789.26"/>
    <n v="10"/>
    <n v="75360.785999999993"/>
    <x v="0"/>
  </r>
  <r>
    <d v="2023-07-21T00:00:00"/>
    <x v="41"/>
    <n v="7483"/>
    <n v="2755.95"/>
    <n v="2"/>
    <n v="6118.2089999999998"/>
    <x v="0"/>
  </r>
  <r>
    <d v="2023-07-21T00:00:00"/>
    <x v="42"/>
    <n v="1867"/>
    <n v="1684.72"/>
    <n v="4"/>
    <n v="7480.1567999999997"/>
    <x v="1"/>
  </r>
  <r>
    <d v="2023-07-21T00:00:00"/>
    <x v="43"/>
    <n v="2792"/>
    <n v="520.79"/>
    <n v="3"/>
    <n v="1734.2307000000001"/>
    <x v="1"/>
  </r>
  <r>
    <d v="2023-07-21T00:00:00"/>
    <x v="44"/>
    <n v="4258"/>
    <n v="803.6"/>
    <n v="5"/>
    <n v="4459.9799999999996"/>
    <x v="1"/>
  </r>
  <r>
    <d v="2023-07-21T00:00:00"/>
    <x v="45"/>
    <n v="9652"/>
    <n v="1708.55"/>
    <n v="2"/>
    <n v="3792.9810000000002"/>
    <x v="0"/>
  </r>
  <r>
    <d v="2023-07-21T00:00:00"/>
    <x v="46"/>
    <n v="1602"/>
    <n v="684.77"/>
    <n v="5"/>
    <n v="3800.4735000000001"/>
    <x v="1"/>
  </r>
  <r>
    <d v="2023-07-21T00:00:00"/>
    <x v="47"/>
    <n v="2080"/>
    <n v="689.19"/>
    <n v="5"/>
    <n v="3825.0045"/>
    <x v="1"/>
  </r>
  <r>
    <d v="2023-07-21T00:00:00"/>
    <x v="48"/>
    <n v="3315"/>
    <n v="937.2"/>
    <n v="4"/>
    <n v="4161.1679999999997"/>
    <x v="1"/>
  </r>
  <r>
    <d v="2023-07-21T00:00:00"/>
    <x v="49"/>
    <n v="8731"/>
    <n v="1026.52"/>
    <n v="9"/>
    <n v="10254.934800000001"/>
    <x v="0"/>
  </r>
  <r>
    <d v="2023-07-21T00:00:00"/>
    <x v="50"/>
    <n v="2108"/>
    <n v="375.33"/>
    <n v="5"/>
    <n v="2083.0814999999998"/>
    <x v="1"/>
  </r>
  <r>
    <d v="2023-07-21T00:00:00"/>
    <x v="51"/>
    <n v="7273"/>
    <n v="2367.39"/>
    <n v="9"/>
    <n v="23650.2261"/>
    <x v="0"/>
  </r>
  <r>
    <d v="2023-07-21T00:00:00"/>
    <x v="53"/>
    <n v="3185"/>
    <n v="593.52"/>
    <n v="1"/>
    <n v="658.80719999999997"/>
    <x v="1"/>
  </r>
  <r>
    <d v="2023-07-21T00:00:00"/>
    <x v="54"/>
    <n v="4921"/>
    <n v="249.08"/>
    <n v="1"/>
    <n v="276.47879999999998"/>
    <x v="1"/>
  </r>
  <r>
    <d v="2023-07-21T00:00:00"/>
    <x v="55"/>
    <n v="3619"/>
    <n v="1484.36"/>
    <n v="3"/>
    <n v="4942.9188000000004"/>
    <x v="1"/>
  </r>
  <r>
    <d v="2023-07-21T00:00:00"/>
    <x v="56"/>
    <n v="2221"/>
    <n v="309.68"/>
    <n v="4"/>
    <n v="1374.9792"/>
    <x v="1"/>
  </r>
  <r>
    <d v="2023-07-21T00:00:00"/>
    <x v="57"/>
    <n v="7399"/>
    <n v="1232.8399999999999"/>
    <n v="7"/>
    <n v="9579.1668000000009"/>
    <x v="0"/>
  </r>
  <r>
    <d v="2023-07-21T00:00:00"/>
    <x v="58"/>
    <n v="2529"/>
    <n v="1147.3599999999999"/>
    <n v="1"/>
    <n v="1273.5696"/>
    <x v="1"/>
  </r>
  <r>
    <d v="2023-07-21T00:00:00"/>
    <x v="59"/>
    <n v="2204"/>
    <n v="1185.1199999999999"/>
    <n v="5"/>
    <n v="6577.4160000000002"/>
    <x v="1"/>
  </r>
  <r>
    <d v="2023-07-21T00:00:00"/>
    <x v="60"/>
    <n v="3157"/>
    <n v="837.84"/>
    <n v="1"/>
    <n v="930.00239999999997"/>
    <x v="1"/>
  </r>
  <r>
    <d v="2023-07-21T00:00:00"/>
    <x v="61"/>
    <n v="2329"/>
    <n v="944.36"/>
    <n v="5"/>
    <n v="5241.1980000000003"/>
    <x v="1"/>
  </r>
  <r>
    <d v="2023-07-21T00:00:00"/>
    <x v="62"/>
    <n v="7067"/>
    <n v="3486.86"/>
    <n v="5"/>
    <n v="19352.073"/>
    <x v="0"/>
  </r>
  <r>
    <d v="2023-07-21T00:00:00"/>
    <x v="63"/>
    <n v="7623"/>
    <n v="8780.0300000000007"/>
    <n v="5"/>
    <n v="48729.166499999999"/>
    <x v="0"/>
  </r>
  <r>
    <d v="2023-07-21T00:00:00"/>
    <x v="64"/>
    <n v="9512"/>
    <n v="3643.61"/>
    <n v="8"/>
    <n v="32355.256799999999"/>
    <x v="0"/>
  </r>
  <r>
    <d v="2023-07-21T00:00:00"/>
    <x v="65"/>
    <n v="9942"/>
    <n v="1826.08"/>
    <n v="6"/>
    <n v="12161.692800000001"/>
    <x v="0"/>
  </r>
  <r>
    <d v="2023-07-21T00:00:00"/>
    <x v="66"/>
    <n v="5947"/>
    <n v="4289.26"/>
    <n v="6"/>
    <n v="28566.471600000001"/>
    <x v="0"/>
  </r>
  <r>
    <d v="2023-07-21T00:00:00"/>
    <x v="67"/>
    <n v="6827"/>
    <n v="1868.56"/>
    <n v="4"/>
    <n v="8296.4063999999998"/>
    <x v="0"/>
  </r>
  <r>
    <d v="2023-07-21T00:00:00"/>
    <x v="68"/>
    <n v="7327"/>
    <n v="5462.86"/>
    <n v="2"/>
    <n v="12127.549199999999"/>
    <x v="0"/>
  </r>
  <r>
    <d v="2023-07-21T00:00:00"/>
    <x v="84"/>
    <n v="7143"/>
    <n v="5848.88"/>
    <n v="4"/>
    <n v="25969.0272"/>
    <x v="0"/>
  </r>
  <r>
    <d v="2023-07-21T00:00:00"/>
    <x v="69"/>
    <n v="7356"/>
    <n v="8147.99"/>
    <n v="6"/>
    <n v="54265.613400000002"/>
    <x v="0"/>
  </r>
  <r>
    <d v="2023-07-21T00:00:00"/>
    <x v="71"/>
    <n v="2787"/>
    <n v="1611.21"/>
    <n v="5"/>
    <n v="8942.2155000000002"/>
    <x v="1"/>
  </r>
  <r>
    <d v="2023-07-21T00:00:00"/>
    <x v="72"/>
    <n v="9802"/>
    <n v="8799.9599999999991"/>
    <n v="10"/>
    <n v="97679.555999999997"/>
    <x v="0"/>
  </r>
  <r>
    <d v="2023-07-21T00:00:00"/>
    <x v="73"/>
    <n v="2992"/>
    <n v="115.04"/>
    <n v="4"/>
    <n v="510.77760000000001"/>
    <x v="1"/>
  </r>
  <r>
    <d v="2023-07-21T00:00:00"/>
    <x v="74"/>
    <n v="5778"/>
    <n v="7404.06"/>
    <n v="1"/>
    <n v="8218.5066000000006"/>
    <x v="0"/>
  </r>
  <r>
    <d v="2023-07-21T00:00:00"/>
    <x v="75"/>
    <n v="2902"/>
    <n v="1022.45"/>
    <n v="5"/>
    <n v="5674.5974999999999"/>
    <x v="1"/>
  </r>
  <r>
    <d v="2023-07-21T00:00:00"/>
    <x v="76"/>
    <n v="9927"/>
    <n v="1240.6400000000001"/>
    <n v="4"/>
    <n v="5508.4416000000001"/>
    <x v="0"/>
  </r>
  <r>
    <d v="2023-07-21T00:00:00"/>
    <x v="76"/>
    <n v="7144"/>
    <n v="6852.61"/>
    <n v="10"/>
    <n v="76063.971000000005"/>
    <x v="0"/>
  </r>
  <r>
    <d v="2023-07-21T00:00:00"/>
    <x v="77"/>
    <n v="9152"/>
    <n v="2720.63"/>
    <n v="4"/>
    <n v="12079.5972"/>
    <x v="0"/>
  </r>
  <r>
    <d v="2023-07-21T00:00:00"/>
    <x v="78"/>
    <n v="5091"/>
    <n v="5774.47"/>
    <n v="2"/>
    <n v="12819.323399999999"/>
    <x v="0"/>
  </r>
  <r>
    <d v="2023-07-23T00:00:00"/>
    <x v="0"/>
    <n v="6241"/>
    <n v="4568.8"/>
    <n v="2"/>
    <n v="10142.736000000001"/>
    <x v="0"/>
  </r>
  <r>
    <d v="2023-07-23T00:00:00"/>
    <x v="7"/>
    <n v="5176"/>
    <n v="7763.33"/>
    <n v="2"/>
    <n v="17234.5926"/>
    <x v="0"/>
  </r>
  <r>
    <d v="2023-07-23T00:00:00"/>
    <x v="14"/>
    <n v="8513"/>
    <n v="6044.44"/>
    <n v="6"/>
    <n v="40255.970399999998"/>
    <x v="0"/>
  </r>
  <r>
    <d v="2023-07-23T00:00:00"/>
    <x v="15"/>
    <n v="5829"/>
    <n v="5887.54"/>
    <n v="2"/>
    <n v="13070.3388"/>
    <x v="0"/>
  </r>
  <r>
    <d v="2023-07-23T00:00:00"/>
    <x v="16"/>
    <n v="6406"/>
    <n v="6151.88"/>
    <n v="9"/>
    <n v="61457.281199999998"/>
    <x v="0"/>
  </r>
  <r>
    <d v="2023-07-23T00:00:00"/>
    <x v="19"/>
    <n v="8607"/>
    <n v="5792.28"/>
    <n v="8"/>
    <n v="51435.446400000001"/>
    <x v="0"/>
  </r>
  <r>
    <d v="2023-07-23T00:00:00"/>
    <x v="21"/>
    <n v="9463"/>
    <n v="5966.2"/>
    <n v="7"/>
    <n v="46357.374000000003"/>
    <x v="0"/>
  </r>
  <r>
    <d v="2023-07-23T00:00:00"/>
    <x v="22"/>
    <n v="7258"/>
    <n v="6859.8"/>
    <n v="2"/>
    <n v="15228.755999999999"/>
    <x v="0"/>
  </r>
  <r>
    <d v="2023-07-23T00:00:00"/>
    <x v="23"/>
    <n v="8393"/>
    <n v="5594.92"/>
    <n v="6"/>
    <n v="37262.167200000004"/>
    <x v="0"/>
  </r>
  <r>
    <d v="2023-07-23T00:00:00"/>
    <x v="29"/>
    <n v="5758"/>
    <n v="3811.46"/>
    <n v="4"/>
    <n v="16922.882399999999"/>
    <x v="0"/>
  </r>
  <r>
    <d v="2023-07-23T00:00:00"/>
    <x v="30"/>
    <n v="7546"/>
    <n v="6952.04"/>
    <n v="3"/>
    <n v="23150.2932"/>
    <x v="0"/>
  </r>
  <r>
    <d v="2023-07-23T00:00:00"/>
    <x v="81"/>
    <n v="7263"/>
    <n v="5047.07"/>
    <n v="4"/>
    <n v="22408.9908"/>
    <x v="0"/>
  </r>
  <r>
    <d v="2023-07-23T00:00:00"/>
    <x v="33"/>
    <n v="5028"/>
    <n v="1107.79"/>
    <n v="6"/>
    <n v="7377.8814000000002"/>
    <x v="0"/>
  </r>
  <r>
    <d v="2023-07-23T00:00:00"/>
    <x v="34"/>
    <n v="6168"/>
    <n v="5254.2"/>
    <n v="6"/>
    <n v="34992.972000000002"/>
    <x v="0"/>
  </r>
  <r>
    <d v="2023-07-23T00:00:00"/>
    <x v="36"/>
    <n v="5223"/>
    <n v="7128.1"/>
    <n v="4"/>
    <n v="31648.763999999999"/>
    <x v="0"/>
  </r>
  <r>
    <d v="2023-07-23T00:00:00"/>
    <x v="39"/>
    <n v="6342"/>
    <n v="3797.87"/>
    <n v="10"/>
    <n v="42156.357000000004"/>
    <x v="0"/>
  </r>
  <r>
    <d v="2023-07-23T00:00:00"/>
    <x v="82"/>
    <n v="6289"/>
    <n v="6664.59"/>
    <n v="4"/>
    <n v="29590.779600000002"/>
    <x v="0"/>
  </r>
  <r>
    <d v="2023-07-23T00:00:00"/>
    <x v="83"/>
    <n v="6032"/>
    <n v="6789.26"/>
    <n v="6"/>
    <n v="45216.471599999997"/>
    <x v="0"/>
  </r>
  <r>
    <d v="2023-07-23T00:00:00"/>
    <x v="41"/>
    <n v="7483"/>
    <n v="2755.95"/>
    <n v="5"/>
    <n v="15295.522499999999"/>
    <x v="0"/>
  </r>
  <r>
    <d v="2023-07-23T00:00:00"/>
    <x v="45"/>
    <n v="9652"/>
    <n v="1708.55"/>
    <n v="3"/>
    <n v="5689.4714999999997"/>
    <x v="0"/>
  </r>
  <r>
    <d v="2023-07-23T00:00:00"/>
    <x v="49"/>
    <n v="8731"/>
    <n v="1026.52"/>
    <n v="6"/>
    <n v="6836.6232"/>
    <x v="0"/>
  </r>
  <r>
    <d v="2023-07-23T00:00:00"/>
    <x v="51"/>
    <n v="7273"/>
    <n v="2367.39"/>
    <n v="5"/>
    <n v="13139.014499999999"/>
    <x v="0"/>
  </r>
  <r>
    <d v="2023-07-23T00:00:00"/>
    <x v="57"/>
    <n v="7399"/>
    <n v="1232.8399999999999"/>
    <n v="3"/>
    <n v="4105.3572000000004"/>
    <x v="0"/>
  </r>
  <r>
    <d v="2023-07-23T00:00:00"/>
    <x v="63"/>
    <n v="7623"/>
    <n v="8780.0300000000007"/>
    <n v="5"/>
    <n v="48729.166499999999"/>
    <x v="0"/>
  </r>
  <r>
    <d v="2023-07-23T00:00:00"/>
    <x v="64"/>
    <n v="9512"/>
    <n v="3643.61"/>
    <n v="1"/>
    <n v="4044.4070999999999"/>
    <x v="0"/>
  </r>
  <r>
    <d v="2023-07-23T00:00:00"/>
    <x v="65"/>
    <n v="9942"/>
    <n v="1826.08"/>
    <n v="9"/>
    <n v="18242.539199999999"/>
    <x v="0"/>
  </r>
  <r>
    <d v="2023-07-23T00:00:00"/>
    <x v="66"/>
    <n v="5947"/>
    <n v="4289.26"/>
    <n v="6"/>
    <n v="28566.471600000001"/>
    <x v="0"/>
  </r>
  <r>
    <d v="2023-07-23T00:00:00"/>
    <x v="67"/>
    <n v="6827"/>
    <n v="1868.56"/>
    <n v="6"/>
    <n v="12444.6096"/>
    <x v="0"/>
  </r>
  <r>
    <d v="2023-07-23T00:00:00"/>
    <x v="68"/>
    <n v="7327"/>
    <n v="5462.86"/>
    <n v="2"/>
    <n v="12127.549199999999"/>
    <x v="0"/>
  </r>
  <r>
    <d v="2023-07-23T00:00:00"/>
    <x v="84"/>
    <n v="7143"/>
    <n v="5848.88"/>
    <n v="2"/>
    <n v="12984.5136"/>
    <x v="0"/>
  </r>
  <r>
    <d v="2023-07-23T00:00:00"/>
    <x v="69"/>
    <n v="7356"/>
    <n v="8147.99"/>
    <n v="5"/>
    <n v="45221.344499999999"/>
    <x v="0"/>
  </r>
  <r>
    <d v="2023-07-23T00:00:00"/>
    <x v="72"/>
    <n v="9802"/>
    <n v="8799.9599999999991"/>
    <n v="5"/>
    <n v="48839.777999999998"/>
    <x v="0"/>
  </r>
  <r>
    <d v="2023-07-23T00:00:00"/>
    <x v="74"/>
    <n v="5778"/>
    <n v="7404.06"/>
    <n v="2"/>
    <n v="16437.013200000001"/>
    <x v="0"/>
  </r>
  <r>
    <d v="2023-07-23T00:00:00"/>
    <x v="76"/>
    <n v="9927"/>
    <n v="1240.6400000000001"/>
    <n v="5"/>
    <n v="6885.5519999999997"/>
    <x v="0"/>
  </r>
  <r>
    <d v="2023-07-23T00:00:00"/>
    <x v="76"/>
    <n v="7144"/>
    <n v="6852.61"/>
    <n v="1"/>
    <n v="7606.3971000000001"/>
    <x v="0"/>
  </r>
  <r>
    <d v="2023-07-23T00:00:00"/>
    <x v="77"/>
    <n v="9152"/>
    <n v="2720.63"/>
    <n v="3"/>
    <n v="9059.6978999999992"/>
    <x v="0"/>
  </r>
  <r>
    <d v="2023-07-25T00:00:00"/>
    <x v="0"/>
    <n v="6241"/>
    <n v="4568.8"/>
    <n v="7"/>
    <n v="35499.576000000001"/>
    <x v="0"/>
  </r>
  <r>
    <d v="2023-07-25T00:00:00"/>
    <x v="1"/>
    <n v="1524"/>
    <n v="1455.6"/>
    <n v="1"/>
    <n v="1615.7159999999999"/>
    <x v="1"/>
  </r>
  <r>
    <d v="2023-07-25T00:00:00"/>
    <x v="2"/>
    <n v="3987"/>
    <n v="1795.24"/>
    <n v="5"/>
    <n v="9963.5820000000003"/>
    <x v="1"/>
  </r>
  <r>
    <d v="2023-07-25T00:00:00"/>
    <x v="3"/>
    <n v="3502"/>
    <n v="186.18"/>
    <n v="3"/>
    <n v="619.97940000000006"/>
    <x v="1"/>
  </r>
  <r>
    <d v="2023-07-25T00:00:00"/>
    <x v="5"/>
    <n v="1425"/>
    <n v="278.58999999999997"/>
    <n v="1"/>
    <n v="309.23489999999998"/>
    <x v="1"/>
  </r>
  <r>
    <d v="2023-07-25T00:00:00"/>
    <x v="7"/>
    <n v="5176"/>
    <n v="7763.33"/>
    <n v="10"/>
    <n v="86172.963000000003"/>
    <x v="0"/>
  </r>
  <r>
    <d v="2023-07-25T00:00:00"/>
    <x v="8"/>
    <n v="1801"/>
    <n v="568.29999999999995"/>
    <n v="4"/>
    <n v="2523.252"/>
    <x v="1"/>
  </r>
  <r>
    <d v="2023-07-25T00:00:00"/>
    <x v="9"/>
    <n v="2108"/>
    <n v="1126.3699999999999"/>
    <n v="3"/>
    <n v="3750.8121000000001"/>
    <x v="1"/>
  </r>
  <r>
    <d v="2023-07-25T00:00:00"/>
    <x v="10"/>
    <n v="4006"/>
    <n v="1066.58"/>
    <n v="1"/>
    <n v="1183.9038"/>
    <x v="1"/>
  </r>
  <r>
    <d v="2023-07-25T00:00:00"/>
    <x v="11"/>
    <n v="2288"/>
    <n v="530.88"/>
    <n v="2"/>
    <n v="1178.5536"/>
    <x v="1"/>
  </r>
  <r>
    <d v="2023-07-25T00:00:00"/>
    <x v="12"/>
    <n v="2117"/>
    <n v="1433.02"/>
    <n v="4"/>
    <n v="6362.6088"/>
    <x v="1"/>
  </r>
  <r>
    <d v="2023-07-25T00:00:00"/>
    <x v="13"/>
    <n v="2026"/>
    <n v="1580.68"/>
    <n v="5"/>
    <n v="8772.7739999999994"/>
    <x v="1"/>
  </r>
  <r>
    <d v="2023-07-25T00:00:00"/>
    <x v="14"/>
    <n v="8513"/>
    <n v="6044.44"/>
    <n v="7"/>
    <n v="46965.298799999997"/>
    <x v="0"/>
  </r>
  <r>
    <d v="2023-07-25T00:00:00"/>
    <x v="16"/>
    <n v="6406"/>
    <n v="6151.88"/>
    <n v="2"/>
    <n v="13657.1736"/>
    <x v="0"/>
  </r>
  <r>
    <d v="2023-07-25T00:00:00"/>
    <x v="17"/>
    <n v="6813"/>
    <n v="2723.7"/>
    <n v="5"/>
    <n v="15116.535"/>
    <x v="0"/>
  </r>
  <r>
    <d v="2023-07-25T00:00:00"/>
    <x v="18"/>
    <n v="3659"/>
    <n v="1170.5899999999999"/>
    <n v="1"/>
    <n v="1299.3549"/>
    <x v="1"/>
  </r>
  <r>
    <d v="2023-07-25T00:00:00"/>
    <x v="19"/>
    <n v="8607"/>
    <n v="5792.28"/>
    <n v="10"/>
    <n v="64294.307999999997"/>
    <x v="0"/>
  </r>
  <r>
    <d v="2023-07-25T00:00:00"/>
    <x v="21"/>
    <n v="9463"/>
    <n v="5966.2"/>
    <n v="3"/>
    <n v="19867.446"/>
    <x v="0"/>
  </r>
  <r>
    <d v="2023-07-25T00:00:00"/>
    <x v="22"/>
    <n v="7258"/>
    <n v="6859.8"/>
    <n v="5"/>
    <n v="38071.89"/>
    <x v="0"/>
  </r>
  <r>
    <d v="2023-07-25T00:00:00"/>
    <x v="23"/>
    <n v="8393"/>
    <n v="5594.92"/>
    <n v="9"/>
    <n v="55893.250800000002"/>
    <x v="0"/>
  </r>
  <r>
    <d v="2023-07-25T00:00:00"/>
    <x v="24"/>
    <n v="4981"/>
    <n v="1636.32"/>
    <n v="1"/>
    <n v="1816.3152"/>
    <x v="1"/>
  </r>
  <r>
    <d v="2023-07-25T00:00:00"/>
    <x v="25"/>
    <n v="3623"/>
    <n v="1671.42"/>
    <n v="5"/>
    <n v="9276.3809999999994"/>
    <x v="1"/>
  </r>
  <r>
    <d v="2023-07-25T00:00:00"/>
    <x v="26"/>
    <n v="4876"/>
    <n v="703.29"/>
    <n v="2"/>
    <n v="1561.3037999999999"/>
    <x v="1"/>
  </r>
  <r>
    <d v="2023-07-25T00:00:00"/>
    <x v="29"/>
    <n v="5758"/>
    <n v="3811.46"/>
    <n v="6"/>
    <n v="25384.3236"/>
    <x v="0"/>
  </r>
  <r>
    <d v="2023-07-25T00:00:00"/>
    <x v="30"/>
    <n v="7546"/>
    <n v="6952.04"/>
    <n v="8"/>
    <n v="61734.1152"/>
    <x v="0"/>
  </r>
  <r>
    <d v="2023-07-25T00:00:00"/>
    <x v="31"/>
    <n v="1418"/>
    <n v="1206.6500000000001"/>
    <n v="2"/>
    <n v="2678.7629999999999"/>
    <x v="1"/>
  </r>
  <r>
    <d v="2023-07-25T00:00:00"/>
    <x v="85"/>
    <n v="1360"/>
    <n v="1314.67"/>
    <n v="4"/>
    <n v="5837.1347999999998"/>
    <x v="1"/>
  </r>
  <r>
    <d v="2023-07-25T00:00:00"/>
    <x v="32"/>
    <n v="1416"/>
    <n v="1763.76"/>
    <n v="2"/>
    <n v="3915.5472"/>
    <x v="1"/>
  </r>
  <r>
    <d v="2023-07-25T00:00:00"/>
    <x v="81"/>
    <n v="7263"/>
    <n v="5047.07"/>
    <n v="1"/>
    <n v="5602.2476999999999"/>
    <x v="0"/>
  </r>
  <r>
    <d v="2023-07-25T00:00:00"/>
    <x v="79"/>
    <n v="1128"/>
    <n v="1788.75"/>
    <n v="1"/>
    <n v="1985.5125"/>
    <x v="1"/>
  </r>
  <r>
    <d v="2023-07-25T00:00:00"/>
    <x v="80"/>
    <n v="4621"/>
    <n v="449.87"/>
    <n v="1"/>
    <n v="499.35570000000001"/>
    <x v="1"/>
  </r>
  <r>
    <d v="2023-07-25T00:00:00"/>
    <x v="35"/>
    <n v="5981"/>
    <n v="4884.87"/>
    <n v="6"/>
    <n v="32533.234199999999"/>
    <x v="0"/>
  </r>
  <r>
    <d v="2023-07-25T00:00:00"/>
    <x v="36"/>
    <n v="5223"/>
    <n v="7128.1"/>
    <n v="5"/>
    <n v="39560.955000000002"/>
    <x v="0"/>
  </r>
  <r>
    <d v="2023-07-25T00:00:00"/>
    <x v="37"/>
    <n v="1317"/>
    <n v="377.93"/>
    <n v="3"/>
    <n v="1258.5069000000001"/>
    <x v="1"/>
  </r>
  <r>
    <d v="2023-07-25T00:00:00"/>
    <x v="38"/>
    <n v="1978"/>
    <n v="545.44000000000005"/>
    <n v="3"/>
    <n v="1816.3152"/>
    <x v="1"/>
  </r>
  <r>
    <d v="2023-07-25T00:00:00"/>
    <x v="39"/>
    <n v="6342"/>
    <n v="3797.87"/>
    <n v="6"/>
    <n v="25293.814200000001"/>
    <x v="0"/>
  </r>
  <r>
    <d v="2023-07-25T00:00:00"/>
    <x v="82"/>
    <n v="6289"/>
    <n v="6664.59"/>
    <n v="9"/>
    <n v="66579.254100000006"/>
    <x v="0"/>
  </r>
  <r>
    <d v="2023-07-25T00:00:00"/>
    <x v="40"/>
    <n v="2326"/>
    <n v="156.65"/>
    <n v="1"/>
    <n v="173.88149999999999"/>
    <x v="1"/>
  </r>
  <r>
    <d v="2023-07-25T00:00:00"/>
    <x v="83"/>
    <n v="6032"/>
    <n v="6789.26"/>
    <n v="3"/>
    <n v="22608.235799999999"/>
    <x v="0"/>
  </r>
  <r>
    <d v="2023-07-25T00:00:00"/>
    <x v="41"/>
    <n v="7483"/>
    <n v="2755.95"/>
    <n v="2"/>
    <n v="6118.2089999999998"/>
    <x v="0"/>
  </r>
  <r>
    <d v="2023-07-25T00:00:00"/>
    <x v="42"/>
    <n v="1867"/>
    <n v="1684.72"/>
    <n v="1"/>
    <n v="1870.0391999999999"/>
    <x v="1"/>
  </r>
  <r>
    <d v="2023-07-25T00:00:00"/>
    <x v="43"/>
    <n v="2792"/>
    <n v="520.79"/>
    <n v="4"/>
    <n v="2312.3076000000001"/>
    <x v="1"/>
  </r>
  <r>
    <d v="2023-07-25T00:00:00"/>
    <x v="44"/>
    <n v="4258"/>
    <n v="803.6"/>
    <n v="1"/>
    <n v="891.99599999999998"/>
    <x v="1"/>
  </r>
  <r>
    <d v="2023-07-25T00:00:00"/>
    <x v="45"/>
    <n v="9652"/>
    <n v="1708.55"/>
    <n v="6"/>
    <n v="11378.942999999999"/>
    <x v="0"/>
  </r>
  <r>
    <d v="2023-07-25T00:00:00"/>
    <x v="46"/>
    <n v="1602"/>
    <n v="684.77"/>
    <n v="4"/>
    <n v="3040.3788"/>
    <x v="1"/>
  </r>
  <r>
    <d v="2023-07-25T00:00:00"/>
    <x v="47"/>
    <n v="2080"/>
    <n v="689.19"/>
    <n v="3"/>
    <n v="2295.0027"/>
    <x v="1"/>
  </r>
  <r>
    <d v="2023-07-25T00:00:00"/>
    <x v="48"/>
    <n v="3315"/>
    <n v="937.2"/>
    <n v="2"/>
    <n v="2080.5839999999998"/>
    <x v="1"/>
  </r>
  <r>
    <d v="2023-07-25T00:00:00"/>
    <x v="49"/>
    <n v="8731"/>
    <n v="1026.52"/>
    <n v="1"/>
    <n v="1139.4372000000001"/>
    <x v="0"/>
  </r>
  <r>
    <d v="2023-07-25T00:00:00"/>
    <x v="50"/>
    <n v="2108"/>
    <n v="375.33"/>
    <n v="5"/>
    <n v="2083.0814999999998"/>
    <x v="1"/>
  </r>
  <r>
    <d v="2023-07-25T00:00:00"/>
    <x v="51"/>
    <n v="7273"/>
    <n v="2367.39"/>
    <n v="8"/>
    <n v="21022.423200000001"/>
    <x v="0"/>
  </r>
  <r>
    <d v="2023-07-25T00:00:00"/>
    <x v="52"/>
    <n v="3823"/>
    <n v="754.69"/>
    <n v="4"/>
    <n v="3350.8236000000002"/>
    <x v="1"/>
  </r>
  <r>
    <d v="2023-07-25T00:00:00"/>
    <x v="53"/>
    <n v="3185"/>
    <n v="593.52"/>
    <n v="3"/>
    <n v="1976.4215999999999"/>
    <x v="1"/>
  </r>
  <r>
    <d v="2023-07-25T00:00:00"/>
    <x v="54"/>
    <n v="4921"/>
    <n v="249.08"/>
    <n v="1"/>
    <n v="276.47879999999998"/>
    <x v="1"/>
  </r>
  <r>
    <d v="2023-07-25T00:00:00"/>
    <x v="55"/>
    <n v="3619"/>
    <n v="1484.36"/>
    <n v="2"/>
    <n v="3295.2791999999999"/>
    <x v="1"/>
  </r>
  <r>
    <d v="2023-07-25T00:00:00"/>
    <x v="57"/>
    <n v="7399"/>
    <n v="1232.8399999999999"/>
    <n v="4"/>
    <n v="5473.8095999999996"/>
    <x v="0"/>
  </r>
  <r>
    <d v="2023-07-25T00:00:00"/>
    <x v="58"/>
    <n v="2529"/>
    <n v="1147.3599999999999"/>
    <n v="2"/>
    <n v="2547.1392000000001"/>
    <x v="1"/>
  </r>
  <r>
    <d v="2023-07-25T00:00:00"/>
    <x v="60"/>
    <n v="3157"/>
    <n v="837.84"/>
    <n v="2"/>
    <n v="1860.0047999999999"/>
    <x v="1"/>
  </r>
  <r>
    <d v="2023-07-25T00:00:00"/>
    <x v="61"/>
    <n v="2329"/>
    <n v="944.36"/>
    <n v="3"/>
    <n v="3144.7188000000001"/>
    <x v="1"/>
  </r>
  <r>
    <d v="2023-07-25T00:00:00"/>
    <x v="62"/>
    <n v="7067"/>
    <n v="3486.86"/>
    <n v="5"/>
    <n v="19352.073"/>
    <x v="0"/>
  </r>
  <r>
    <d v="2023-07-25T00:00:00"/>
    <x v="63"/>
    <n v="7623"/>
    <n v="8780.0300000000007"/>
    <n v="1"/>
    <n v="9745.8333000000002"/>
    <x v="0"/>
  </r>
  <r>
    <d v="2023-07-25T00:00:00"/>
    <x v="64"/>
    <n v="9512"/>
    <n v="3643.61"/>
    <n v="6"/>
    <n v="24266.442599999998"/>
    <x v="0"/>
  </r>
  <r>
    <d v="2023-07-25T00:00:00"/>
    <x v="65"/>
    <n v="9942"/>
    <n v="1826.08"/>
    <n v="10"/>
    <n v="20269.488000000001"/>
    <x v="0"/>
  </r>
  <r>
    <d v="2023-07-25T00:00:00"/>
    <x v="66"/>
    <n v="5947"/>
    <n v="4289.26"/>
    <n v="5"/>
    <n v="23805.393"/>
    <x v="0"/>
  </r>
  <r>
    <d v="2023-07-25T00:00:00"/>
    <x v="67"/>
    <n v="6827"/>
    <n v="1868.56"/>
    <n v="1"/>
    <n v="2074.1016"/>
    <x v="0"/>
  </r>
  <r>
    <d v="2023-07-25T00:00:00"/>
    <x v="68"/>
    <n v="7327"/>
    <n v="5462.86"/>
    <n v="3"/>
    <n v="18191.323799999998"/>
    <x v="0"/>
  </r>
  <r>
    <d v="2023-07-25T00:00:00"/>
    <x v="84"/>
    <n v="7143"/>
    <n v="5848.88"/>
    <n v="7"/>
    <n v="45445.797599999998"/>
    <x v="0"/>
  </r>
  <r>
    <d v="2023-07-25T00:00:00"/>
    <x v="69"/>
    <n v="7356"/>
    <n v="8147.99"/>
    <n v="10"/>
    <n v="90442.688999999998"/>
    <x v="0"/>
  </r>
  <r>
    <d v="2023-07-25T00:00:00"/>
    <x v="71"/>
    <n v="2787"/>
    <n v="1611.21"/>
    <n v="4"/>
    <n v="7153.7723999999998"/>
    <x v="1"/>
  </r>
  <r>
    <d v="2023-07-25T00:00:00"/>
    <x v="72"/>
    <n v="9802"/>
    <n v="8799.9599999999991"/>
    <n v="7"/>
    <n v="68375.689199999993"/>
    <x v="0"/>
  </r>
  <r>
    <d v="2023-07-25T00:00:00"/>
    <x v="74"/>
    <n v="5778"/>
    <n v="7404.06"/>
    <n v="1"/>
    <n v="8218.5066000000006"/>
    <x v="0"/>
  </r>
  <r>
    <d v="2023-07-25T00:00:00"/>
    <x v="75"/>
    <n v="2902"/>
    <n v="1022.45"/>
    <n v="3"/>
    <n v="3404.7584999999999"/>
    <x v="1"/>
  </r>
  <r>
    <d v="2023-07-25T00:00:00"/>
    <x v="76"/>
    <n v="7144"/>
    <n v="6852.61"/>
    <n v="10"/>
    <n v="76063.971000000005"/>
    <x v="0"/>
  </r>
  <r>
    <d v="2023-07-25T00:00:00"/>
    <x v="86"/>
    <n v="3753"/>
    <n v="1235.3499999999999"/>
    <n v="2"/>
    <n v="2742.4769999999999"/>
    <x v="1"/>
  </r>
  <r>
    <d v="2023-07-25T00:00:00"/>
    <x v="78"/>
    <n v="5091"/>
    <n v="5774.47"/>
    <n v="7"/>
    <n v="44867.6319"/>
    <x v="0"/>
  </r>
  <r>
    <d v="2023-07-28T00:00:00"/>
    <x v="0"/>
    <n v="6241"/>
    <n v="4568.8"/>
    <n v="9"/>
    <n v="45642.311999999998"/>
    <x v="0"/>
  </r>
  <r>
    <d v="2023-07-28T00:00:00"/>
    <x v="1"/>
    <n v="1524"/>
    <n v="1455.6"/>
    <n v="1"/>
    <n v="1615.7159999999999"/>
    <x v="1"/>
  </r>
  <r>
    <d v="2023-07-28T00:00:00"/>
    <x v="3"/>
    <n v="3502"/>
    <n v="186.18"/>
    <n v="5"/>
    <n v="1033.299"/>
    <x v="1"/>
  </r>
  <r>
    <d v="2023-07-28T00:00:00"/>
    <x v="5"/>
    <n v="1425"/>
    <n v="278.58999999999997"/>
    <n v="4"/>
    <n v="1236.9395999999999"/>
    <x v="1"/>
  </r>
  <r>
    <d v="2023-07-28T00:00:00"/>
    <x v="6"/>
    <n v="1661"/>
    <n v="1602.63"/>
    <n v="1"/>
    <n v="1778.9193"/>
    <x v="1"/>
  </r>
  <r>
    <d v="2023-07-28T00:00:00"/>
    <x v="7"/>
    <n v="5176"/>
    <n v="7763.33"/>
    <n v="3"/>
    <n v="25851.888900000002"/>
    <x v="0"/>
  </r>
  <r>
    <d v="2023-07-28T00:00:00"/>
    <x v="8"/>
    <n v="1801"/>
    <n v="568.29999999999995"/>
    <n v="2"/>
    <n v="1261.626"/>
    <x v="1"/>
  </r>
  <r>
    <d v="2023-07-28T00:00:00"/>
    <x v="9"/>
    <n v="2108"/>
    <n v="1126.3699999999999"/>
    <n v="5"/>
    <n v="6251.3535000000002"/>
    <x v="1"/>
  </r>
  <r>
    <d v="2023-07-28T00:00:00"/>
    <x v="10"/>
    <n v="4006"/>
    <n v="1066.58"/>
    <n v="1"/>
    <n v="1183.9038"/>
    <x v="1"/>
  </r>
  <r>
    <d v="2023-07-28T00:00:00"/>
    <x v="11"/>
    <n v="2288"/>
    <n v="530.88"/>
    <n v="3"/>
    <n v="1767.8304000000001"/>
    <x v="1"/>
  </r>
  <r>
    <d v="2023-07-28T00:00:00"/>
    <x v="12"/>
    <n v="2117"/>
    <n v="1433.02"/>
    <n v="3"/>
    <n v="4771.9566000000004"/>
    <x v="1"/>
  </r>
  <r>
    <d v="2023-07-28T00:00:00"/>
    <x v="13"/>
    <n v="2026"/>
    <n v="1580.68"/>
    <n v="5"/>
    <n v="8772.7739999999994"/>
    <x v="1"/>
  </r>
  <r>
    <d v="2023-07-28T00:00:00"/>
    <x v="14"/>
    <n v="8513"/>
    <n v="6044.44"/>
    <n v="3"/>
    <n v="20127.985199999999"/>
    <x v="0"/>
  </r>
  <r>
    <d v="2023-07-28T00:00:00"/>
    <x v="15"/>
    <n v="5829"/>
    <n v="5887.54"/>
    <n v="2"/>
    <n v="13070.3388"/>
    <x v="0"/>
  </r>
  <r>
    <d v="2023-07-28T00:00:00"/>
    <x v="16"/>
    <n v="6406"/>
    <n v="6151.88"/>
    <n v="3"/>
    <n v="20485.760399999999"/>
    <x v="0"/>
  </r>
  <r>
    <d v="2023-07-28T00:00:00"/>
    <x v="17"/>
    <n v="6813"/>
    <n v="2723.7"/>
    <n v="2"/>
    <n v="6046.6139999999996"/>
    <x v="0"/>
  </r>
  <r>
    <d v="2023-07-28T00:00:00"/>
    <x v="18"/>
    <n v="3659"/>
    <n v="1170.5899999999999"/>
    <n v="5"/>
    <n v="6496.7745000000004"/>
    <x v="1"/>
  </r>
  <r>
    <d v="2023-07-28T00:00:00"/>
    <x v="19"/>
    <n v="8607"/>
    <n v="5792.28"/>
    <n v="9"/>
    <n v="57864.877200000003"/>
    <x v="0"/>
  </r>
  <r>
    <d v="2023-07-28T00:00:00"/>
    <x v="20"/>
    <n v="2862"/>
    <n v="152.85"/>
    <n v="2"/>
    <n v="339.327"/>
    <x v="1"/>
  </r>
  <r>
    <d v="2023-07-28T00:00:00"/>
    <x v="21"/>
    <n v="9463"/>
    <n v="5966.2"/>
    <n v="7"/>
    <n v="46357.374000000003"/>
    <x v="0"/>
  </r>
  <r>
    <d v="2023-07-28T00:00:00"/>
    <x v="22"/>
    <n v="7258"/>
    <n v="6859.8"/>
    <n v="5"/>
    <n v="38071.89"/>
    <x v="0"/>
  </r>
  <r>
    <d v="2023-07-28T00:00:00"/>
    <x v="23"/>
    <n v="8393"/>
    <n v="5594.92"/>
    <n v="7"/>
    <n v="43472.528400000003"/>
    <x v="0"/>
  </r>
  <r>
    <d v="2023-07-28T00:00:00"/>
    <x v="24"/>
    <n v="4981"/>
    <n v="1636.32"/>
    <n v="2"/>
    <n v="3632.6304"/>
    <x v="1"/>
  </r>
  <r>
    <d v="2023-07-28T00:00:00"/>
    <x v="25"/>
    <n v="3623"/>
    <n v="1671.42"/>
    <n v="4"/>
    <n v="7421.1048000000001"/>
    <x v="1"/>
  </r>
  <r>
    <d v="2023-07-28T00:00:00"/>
    <x v="26"/>
    <n v="4876"/>
    <n v="703.29"/>
    <n v="3"/>
    <n v="2341.9557"/>
    <x v="1"/>
  </r>
  <r>
    <d v="2023-07-28T00:00:00"/>
    <x v="29"/>
    <n v="5758"/>
    <n v="3811.46"/>
    <n v="5"/>
    <n v="21153.602999999999"/>
    <x v="0"/>
  </r>
  <r>
    <d v="2023-07-28T00:00:00"/>
    <x v="30"/>
    <n v="7546"/>
    <n v="6952.04"/>
    <n v="10"/>
    <n v="77167.644"/>
    <x v="0"/>
  </r>
  <r>
    <d v="2023-07-28T00:00:00"/>
    <x v="31"/>
    <n v="1418"/>
    <n v="1206.6500000000001"/>
    <n v="1"/>
    <n v="1339.3815"/>
    <x v="1"/>
  </r>
  <r>
    <d v="2023-07-28T00:00:00"/>
    <x v="85"/>
    <n v="1360"/>
    <n v="1314.67"/>
    <n v="3"/>
    <n v="4377.8510999999999"/>
    <x v="1"/>
  </r>
  <r>
    <d v="2023-07-28T00:00:00"/>
    <x v="32"/>
    <n v="1416"/>
    <n v="1763.76"/>
    <n v="5"/>
    <n v="9788.8680000000004"/>
    <x v="1"/>
  </r>
  <r>
    <d v="2023-07-28T00:00:00"/>
    <x v="81"/>
    <n v="7263"/>
    <n v="5047.07"/>
    <n v="3"/>
    <n v="16806.7431"/>
    <x v="0"/>
  </r>
  <r>
    <d v="2023-07-28T00:00:00"/>
    <x v="33"/>
    <n v="5028"/>
    <n v="1107.79"/>
    <n v="3"/>
    <n v="3688.9407000000001"/>
    <x v="0"/>
  </r>
  <r>
    <d v="2023-07-28T00:00:00"/>
    <x v="34"/>
    <n v="6168"/>
    <n v="5254.2"/>
    <n v="1"/>
    <n v="5832.1620000000003"/>
    <x v="0"/>
  </r>
  <r>
    <d v="2023-07-28T00:00:00"/>
    <x v="79"/>
    <n v="1128"/>
    <n v="1788.75"/>
    <n v="5"/>
    <n v="9927.5625"/>
    <x v="1"/>
  </r>
  <r>
    <d v="2023-07-28T00:00:00"/>
    <x v="80"/>
    <n v="4621"/>
    <n v="449.87"/>
    <n v="4"/>
    <n v="1997.4228000000001"/>
    <x v="1"/>
  </r>
  <r>
    <d v="2023-07-28T00:00:00"/>
    <x v="35"/>
    <n v="5981"/>
    <n v="4884.87"/>
    <n v="4"/>
    <n v="21688.822800000002"/>
    <x v="0"/>
  </r>
  <r>
    <d v="2023-07-28T00:00:00"/>
    <x v="36"/>
    <n v="5223"/>
    <n v="7128.1"/>
    <n v="3"/>
    <n v="23736.573"/>
    <x v="0"/>
  </r>
  <r>
    <d v="2023-07-28T00:00:00"/>
    <x v="37"/>
    <n v="1317"/>
    <n v="377.93"/>
    <n v="5"/>
    <n v="2097.5115000000001"/>
    <x v="1"/>
  </r>
  <r>
    <d v="2023-07-28T00:00:00"/>
    <x v="38"/>
    <n v="1978"/>
    <n v="545.44000000000005"/>
    <n v="1"/>
    <n v="605.4384"/>
    <x v="1"/>
  </r>
  <r>
    <d v="2023-07-28T00:00:00"/>
    <x v="39"/>
    <n v="6342"/>
    <n v="3797.87"/>
    <n v="10"/>
    <n v="42156.357000000004"/>
    <x v="0"/>
  </r>
  <r>
    <d v="2023-07-28T00:00:00"/>
    <x v="40"/>
    <n v="2326"/>
    <n v="156.65"/>
    <n v="3"/>
    <n v="521.64449999999999"/>
    <x v="1"/>
  </r>
  <r>
    <d v="2023-07-28T00:00:00"/>
    <x v="83"/>
    <n v="6032"/>
    <n v="6789.26"/>
    <n v="10"/>
    <n v="75360.785999999993"/>
    <x v="0"/>
  </r>
  <r>
    <d v="2023-07-28T00:00:00"/>
    <x v="41"/>
    <n v="7483"/>
    <n v="2755.95"/>
    <n v="6"/>
    <n v="18354.627"/>
    <x v="0"/>
  </r>
  <r>
    <d v="2023-07-28T00:00:00"/>
    <x v="42"/>
    <n v="1867"/>
    <n v="1684.72"/>
    <n v="1"/>
    <n v="1870.0391999999999"/>
    <x v="1"/>
  </r>
  <r>
    <d v="2023-07-28T00:00:00"/>
    <x v="44"/>
    <n v="4258"/>
    <n v="803.6"/>
    <n v="3"/>
    <n v="2675.9879999999998"/>
    <x v="1"/>
  </r>
  <r>
    <d v="2023-07-28T00:00:00"/>
    <x v="45"/>
    <n v="9652"/>
    <n v="1708.55"/>
    <n v="7"/>
    <n v="13275.433499999999"/>
    <x v="0"/>
  </r>
  <r>
    <d v="2023-07-28T00:00:00"/>
    <x v="47"/>
    <n v="2080"/>
    <n v="689.19"/>
    <n v="2"/>
    <n v="1530.0018"/>
    <x v="1"/>
  </r>
  <r>
    <d v="2023-07-28T00:00:00"/>
    <x v="48"/>
    <n v="3315"/>
    <n v="937.2"/>
    <n v="2"/>
    <n v="2080.5839999999998"/>
    <x v="1"/>
  </r>
  <r>
    <d v="2023-07-28T00:00:00"/>
    <x v="49"/>
    <n v="8731"/>
    <n v="1026.52"/>
    <n v="3"/>
    <n v="3418.3116"/>
    <x v="0"/>
  </r>
  <r>
    <d v="2023-07-28T00:00:00"/>
    <x v="50"/>
    <n v="2108"/>
    <n v="375.33"/>
    <n v="2"/>
    <n v="833.23260000000005"/>
    <x v="1"/>
  </r>
  <r>
    <d v="2023-07-28T00:00:00"/>
    <x v="51"/>
    <n v="7273"/>
    <n v="2367.39"/>
    <n v="8"/>
    <n v="21022.423200000001"/>
    <x v="0"/>
  </r>
  <r>
    <d v="2023-07-28T00:00:00"/>
    <x v="52"/>
    <n v="3823"/>
    <n v="754.69"/>
    <n v="5"/>
    <n v="4188.5294999999996"/>
    <x v="1"/>
  </r>
  <r>
    <d v="2023-07-28T00:00:00"/>
    <x v="53"/>
    <n v="3185"/>
    <n v="593.52"/>
    <n v="1"/>
    <n v="658.80719999999997"/>
    <x v="1"/>
  </r>
  <r>
    <d v="2023-07-28T00:00:00"/>
    <x v="54"/>
    <n v="4921"/>
    <n v="249.08"/>
    <n v="3"/>
    <n v="829.43640000000005"/>
    <x v="1"/>
  </r>
  <r>
    <d v="2023-07-28T00:00:00"/>
    <x v="55"/>
    <n v="3619"/>
    <n v="1484.36"/>
    <n v="3"/>
    <n v="4942.9188000000004"/>
    <x v="1"/>
  </r>
  <r>
    <d v="2023-07-28T00:00:00"/>
    <x v="56"/>
    <n v="2221"/>
    <n v="309.68"/>
    <n v="1"/>
    <n v="343.7448"/>
    <x v="1"/>
  </r>
  <r>
    <d v="2023-07-28T00:00:00"/>
    <x v="57"/>
    <n v="7399"/>
    <n v="1232.8399999999999"/>
    <n v="10"/>
    <n v="13684.523999999999"/>
    <x v="0"/>
  </r>
  <r>
    <d v="2023-07-28T00:00:00"/>
    <x v="58"/>
    <n v="2529"/>
    <n v="1147.3599999999999"/>
    <n v="3"/>
    <n v="3820.7087999999999"/>
    <x v="1"/>
  </r>
  <r>
    <d v="2023-07-28T00:00:00"/>
    <x v="60"/>
    <n v="3157"/>
    <n v="837.84"/>
    <n v="4"/>
    <n v="3720.0095999999999"/>
    <x v="1"/>
  </r>
  <r>
    <d v="2023-07-28T00:00:00"/>
    <x v="61"/>
    <n v="2329"/>
    <n v="944.36"/>
    <n v="5"/>
    <n v="5241.1980000000003"/>
    <x v="1"/>
  </r>
  <r>
    <d v="2023-07-28T00:00:00"/>
    <x v="63"/>
    <n v="7623"/>
    <n v="8780.0300000000007"/>
    <n v="7"/>
    <n v="68220.833100000003"/>
    <x v="0"/>
  </r>
  <r>
    <d v="2023-07-28T00:00:00"/>
    <x v="64"/>
    <n v="9512"/>
    <n v="3643.61"/>
    <n v="5"/>
    <n v="20222.035500000002"/>
    <x v="0"/>
  </r>
  <r>
    <d v="2023-07-28T00:00:00"/>
    <x v="65"/>
    <n v="9942"/>
    <n v="1826.08"/>
    <n v="10"/>
    <n v="20269.488000000001"/>
    <x v="0"/>
  </r>
  <r>
    <d v="2023-07-28T00:00:00"/>
    <x v="66"/>
    <n v="5947"/>
    <n v="4289.26"/>
    <n v="8"/>
    <n v="38088.628799999999"/>
    <x v="0"/>
  </r>
  <r>
    <d v="2023-07-28T00:00:00"/>
    <x v="67"/>
    <n v="6827"/>
    <n v="1868.56"/>
    <n v="2"/>
    <n v="4148.2031999999999"/>
    <x v="0"/>
  </r>
  <r>
    <d v="2023-07-28T00:00:00"/>
    <x v="68"/>
    <n v="7327"/>
    <n v="5462.86"/>
    <n v="4"/>
    <n v="24255.098399999999"/>
    <x v="0"/>
  </r>
  <r>
    <d v="2023-07-28T00:00:00"/>
    <x v="84"/>
    <n v="7143"/>
    <n v="5848.88"/>
    <n v="9"/>
    <n v="58430.311199999996"/>
    <x v="0"/>
  </r>
  <r>
    <d v="2023-07-28T00:00:00"/>
    <x v="69"/>
    <n v="7356"/>
    <n v="8147.99"/>
    <n v="10"/>
    <n v="90442.688999999998"/>
    <x v="0"/>
  </r>
  <r>
    <d v="2023-07-28T00:00:00"/>
    <x v="70"/>
    <n v="2018"/>
    <n v="1893.85"/>
    <n v="2"/>
    <n v="4204.3469999999998"/>
    <x v="1"/>
  </r>
  <r>
    <d v="2023-07-28T00:00:00"/>
    <x v="71"/>
    <n v="2787"/>
    <n v="1611.21"/>
    <n v="3"/>
    <n v="5365.3293000000003"/>
    <x v="1"/>
  </r>
  <r>
    <d v="2023-07-28T00:00:00"/>
    <x v="72"/>
    <n v="9802"/>
    <n v="8799.9599999999991"/>
    <n v="1"/>
    <n v="9767.9555999999993"/>
    <x v="0"/>
  </r>
  <r>
    <d v="2023-07-28T00:00:00"/>
    <x v="75"/>
    <n v="2902"/>
    <n v="1022.45"/>
    <n v="4"/>
    <n v="4539.6779999999999"/>
    <x v="1"/>
  </r>
  <r>
    <d v="2023-07-28T00:00:00"/>
    <x v="76"/>
    <n v="9927"/>
    <n v="1240.6400000000001"/>
    <n v="1"/>
    <n v="1377.1104"/>
    <x v="0"/>
  </r>
  <r>
    <d v="2023-07-28T00:00:00"/>
    <x v="76"/>
    <n v="7144"/>
    <n v="6852.61"/>
    <n v="4"/>
    <n v="30425.588400000001"/>
    <x v="0"/>
  </r>
  <r>
    <d v="2023-07-28T00:00:00"/>
    <x v="77"/>
    <n v="9152"/>
    <n v="2720.63"/>
    <n v="2"/>
    <n v="6039.7986000000001"/>
    <x v="0"/>
  </r>
  <r>
    <d v="2023-07-28T00:00:00"/>
    <x v="86"/>
    <n v="3753"/>
    <n v="1235.3499999999999"/>
    <n v="4"/>
    <n v="5484.9539999999997"/>
    <x v="1"/>
  </r>
  <r>
    <d v="2023-07-28T00:00:00"/>
    <x v="78"/>
    <n v="5091"/>
    <n v="5774.47"/>
    <n v="3"/>
    <n v="19228.98510000000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23348-0778-403B-92EE-5FC2C7CFB62B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p 10 Items">
  <location ref="AF14:AH25" firstHeaderRow="0" firstDataRow="1" firstDataCol="1"/>
  <pivotFields count="8">
    <pivotField numFmtId="14" showAll="0" defaultSubtotal="0"/>
    <pivotField axis="axisRow" showAll="0" measureFilter="1" sortType="descending" defaultSubtotal="0">
      <items count="39">
        <item x="34"/>
        <item x="16"/>
        <item x="27"/>
        <item x="9"/>
        <item x="31"/>
        <item x="25"/>
        <item x="0"/>
        <item x="7"/>
        <item x="12"/>
        <item x="15"/>
        <item x="5"/>
        <item x="23"/>
        <item x="36"/>
        <item x="18"/>
        <item x="20"/>
        <item x="26"/>
        <item x="32"/>
        <item x="14"/>
        <item x="38"/>
        <item x="37"/>
        <item x="28"/>
        <item x="33"/>
        <item x="21"/>
        <item x="2"/>
        <item x="1"/>
        <item x="19"/>
        <item x="30"/>
        <item x="24"/>
        <item x="4"/>
        <item x="17"/>
        <item x="3"/>
        <item x="29"/>
        <item x="35"/>
        <item x="8"/>
        <item x="10"/>
        <item x="22"/>
        <item x="6"/>
        <item x="11"/>
        <item x="13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numFmtId="164" showAll="0" defaultSubtotal="0"/>
    <pivotField showAll="0" defaultSubtotal="0"/>
    <pivotField dataField="1" showAll="0" defaultSubtotal="0"/>
    <pivotField dataField="1" numFmtId="164" showAll="0" defaultSubtotal="0"/>
    <pivotField showAll="0" defaultSubtotal="0"/>
  </pivotFields>
  <rowFields count="1">
    <field x="1"/>
  </rowFields>
  <rowItems count="11">
    <i>
      <x v="26"/>
    </i>
    <i>
      <x v="33"/>
    </i>
    <i>
      <x v="6"/>
    </i>
    <i>
      <x v="11"/>
    </i>
    <i>
      <x v="19"/>
    </i>
    <i>
      <x v="7"/>
    </i>
    <i>
      <x v="34"/>
    </i>
    <i>
      <x v="36"/>
    </i>
    <i>
      <x v="9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Amount" fld="5" baseField="0" baseItem="0"/>
    <dataField name="Total Price w. Tax" fld="6" baseField="1" baseItem="0" numFmtId="165"/>
  </dataFields>
  <formats count="2">
    <format dxfId="0">
      <pivotArea dataOnly="0" outline="0" fieldPosition="0">
        <references count="1">
          <reference field="4294967294" count="1">
            <x v="0"/>
          </reference>
        </references>
      </pivotArea>
    </format>
    <format dxfId="1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1" showColStripes="0" showLastColumn="1"/>
  <filters count="1">
    <filter fld="1" type="count" evalOrder="-1" id="1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3B07B-0013-4DF4-9013-263382D7588E}" name="PivotTable2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ompany">
  <location ref="AF6:AG7" firstHeaderRow="1" firstDataRow="1" firstDataCol="1"/>
  <pivotFields count="8">
    <pivotField numFmtId="14"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dataField="1" numFmtId="164" showAll="0" defaultSubtotal="0"/>
    <pivotField axis="axisRow" showAll="0" defaultSubtotal="0">
      <items count="1">
        <item x="0"/>
      </items>
    </pivotField>
  </pivotFields>
  <rowFields count="1">
    <field x="7"/>
  </rowFields>
  <rowItems count="1">
    <i>
      <x/>
    </i>
  </rowItems>
  <colItems count="1">
    <i/>
  </colItems>
  <dataFields count="1">
    <dataField name="Total Price w. Tax" fld="6" baseField="7" baseItem="0" numFmtId="165"/>
  </dataFields>
  <formats count="2"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A921D-BB60-4721-81D5-D3244DE6717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tems">
  <location ref="AA6:AC46" firstHeaderRow="0" firstDataRow="1" firstDataCol="1"/>
  <pivotFields count="8">
    <pivotField numFmtId="14" showAll="0"/>
    <pivotField axis="axisRow" showAll="0">
      <items count="40">
        <item x="34"/>
        <item x="16"/>
        <item x="27"/>
        <item x="9"/>
        <item x="31"/>
        <item x="25"/>
        <item x="0"/>
        <item x="7"/>
        <item x="12"/>
        <item x="15"/>
        <item x="5"/>
        <item x="23"/>
        <item x="36"/>
        <item x="18"/>
        <item x="20"/>
        <item x="26"/>
        <item x="32"/>
        <item x="14"/>
        <item x="38"/>
        <item x="37"/>
        <item x="28"/>
        <item x="33"/>
        <item x="21"/>
        <item x="2"/>
        <item x="1"/>
        <item x="19"/>
        <item x="30"/>
        <item x="24"/>
        <item x="4"/>
        <item x="17"/>
        <item x="3"/>
        <item x="29"/>
        <item x="35"/>
        <item x="8"/>
        <item x="10"/>
        <item x="22"/>
        <item x="6"/>
        <item x="11"/>
        <item x="13"/>
        <item t="default"/>
      </items>
    </pivotField>
    <pivotField showAll="0"/>
    <pivotField numFmtId="164" showAll="0"/>
    <pivotField showAll="0"/>
    <pivotField dataField="1" showAll="0"/>
    <pivotField dataField="1" numFmtId="164" showAll="0"/>
    <pivotField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5" baseField="0" baseItem="0"/>
    <dataField name="Sum of Price w. Tax" fld="6" baseField="1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4CC02-0965-4CEF-B775-9AB03A8DB479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op 10 Items">
  <location ref="AE14:AG25" firstHeaderRow="0" firstDataRow="1" firstDataCol="1"/>
  <pivotFields count="8">
    <pivotField numFmtId="14" showAll="0"/>
    <pivotField showAll="0"/>
    <pivotField axis="axisRow" showAll="0" measureFilter="1" sortType="descending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164" showAll="0"/>
    <pivotField dataField="1" showAll="0"/>
    <pivotField dataField="1" numFmtId="164" showAll="0"/>
    <pivotField showAll="0"/>
  </pivotFields>
  <rowFields count="1">
    <field x="2"/>
  </rowFields>
  <rowItems count="11">
    <i>
      <x v="21"/>
    </i>
    <i>
      <x v="11"/>
    </i>
    <i>
      <x v="10"/>
    </i>
    <i>
      <x v="1"/>
    </i>
    <i>
      <x v="15"/>
    </i>
    <i>
      <x v="5"/>
    </i>
    <i>
      <x v="44"/>
    </i>
    <i>
      <x v="43"/>
    </i>
    <i>
      <x v="22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Amount" fld="5" baseField="2" baseItem="21"/>
    <dataField name="Total Price w. Tax" fld="6" baseField="2" baseItem="0" numFmtId="165"/>
  </dataFields>
  <formats count="2">
    <format dxfId="7">
      <pivotArea dataOnly="0" outline="0" fieldPosition="0">
        <references count="1">
          <reference field="4294967294" count="1">
            <x v="0"/>
          </reference>
        </references>
      </pivotArea>
    </format>
    <format dxfId="6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1" showColStripes="0" showLastColumn="1"/>
  <filters count="1">
    <filter fld="2" type="count" evalOrder="-1" id="1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D14A6-B5BD-475F-BD2F-01A9A10CF6AA}" name="PivotTable2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ompany">
  <location ref="AE6:AF7" firstHeaderRow="1" firstDataRow="1" firstDataCol="1"/>
  <pivotFields count="8">
    <pivotField numFmtId="14" showAll="0"/>
    <pivotField showAll="0"/>
    <pivotField showAll="0"/>
    <pivotField showAll="0"/>
    <pivotField numFmtId="164" showAll="0"/>
    <pivotField showAll="0"/>
    <pivotField dataField="1" numFmtId="164" showAll="0"/>
    <pivotField axis="axisRow" showAll="0">
      <items count="2">
        <item x="0"/>
        <item t="default"/>
      </items>
    </pivotField>
  </pivotFields>
  <rowFields count="1">
    <field x="7"/>
  </rowFields>
  <rowItems count="1">
    <i>
      <x/>
    </i>
  </rowItems>
  <colItems count="1">
    <i/>
  </colItems>
  <dataFields count="1">
    <dataField name="Total Price w. Tax" fld="6" baseField="7" baseItem="0" numFmtId="165"/>
  </dataFields>
  <formats count="2">
    <format dxfId="5">
      <pivotArea outline="0" collapsedLevelsAreSubtotals="1" fieldPosition="0"/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FBCF0-C19D-4046-8AD6-8089CA08E04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tems">
  <location ref="AA6:AC55" firstHeaderRow="0" firstDataRow="1" firstDataCol="1"/>
  <pivotFields count="8">
    <pivotField numFmtId="14" showAll="0"/>
    <pivotField showAll="0"/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>
      <items count="2">
        <item x="0"/>
        <item t="default"/>
      </items>
    </pivotField>
    <pivotField numFmtId="164" showAll="0"/>
    <pivotField dataField="1" showAll="0"/>
    <pivotField dataField="1" numFmtId="164" showAll="0"/>
    <pivotField showAll="0"/>
  </pivotFields>
  <rowFields count="1">
    <field x="2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5" baseField="0" baseItem="0"/>
    <dataField name="Sum of Price w. Tax" fld="6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57365-7DDC-47F2-AEFB-B896DFC72E2D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7:R18" firstHeaderRow="0" firstDataRow="1" firstDataCol="1"/>
  <pivotFields count="7">
    <pivotField numFmtId="14" showAll="0"/>
    <pivotField axis="axisRow" showAll="0" measureFilter="1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85"/>
        <item x="32"/>
        <item x="81"/>
        <item x="33"/>
        <item x="34"/>
        <item x="79"/>
        <item x="80"/>
        <item x="35"/>
        <item x="36"/>
        <item x="37"/>
        <item x="38"/>
        <item x="39"/>
        <item x="82"/>
        <item x="40"/>
        <item x="83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84"/>
        <item x="69"/>
        <item x="70"/>
        <item x="71"/>
        <item x="72"/>
        <item x="73"/>
        <item x="74"/>
        <item x="75"/>
        <item x="76"/>
        <item x="77"/>
        <item x="86"/>
        <item x="78"/>
        <item t="default"/>
      </items>
    </pivotField>
    <pivotField showAll="0"/>
    <pivotField numFmtId="164" showAll="0"/>
    <pivotField dataField="1" showAll="0"/>
    <pivotField dataField="1" numFmtId="164" showAll="0"/>
    <pivotField showAll="0"/>
  </pivotFields>
  <rowFields count="1">
    <field x="1"/>
  </rowFields>
  <rowItems count="11">
    <i>
      <x v="19"/>
    </i>
    <i>
      <x v="21"/>
    </i>
    <i>
      <x v="22"/>
    </i>
    <i>
      <x v="23"/>
    </i>
    <i>
      <x v="30"/>
    </i>
    <i>
      <x v="46"/>
    </i>
    <i>
      <x v="69"/>
    </i>
    <i>
      <x v="76"/>
    </i>
    <i>
      <x v="79"/>
    </i>
    <i>
      <x v="8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4" baseField="0" baseItem="0"/>
    <dataField name="Sum of Price w. Tax" fld="5" baseField="1" baseItem="0" numFmtId="165"/>
  </dataFields>
  <pivotTableStyleInfo name="PivotStyleLight16" showRowHeaders="1" showColHeaders="1" showRowStripes="0" showColStripes="0" showLastColumn="1"/>
  <filters count="1">
    <filter fld="1" type="count" evalOrder="-1" id="1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D1954-4AC2-448E-9F2A-3E63F796DC76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7:N10" firstHeaderRow="1" firstDataRow="1" firstDataCol="1"/>
  <pivotFields count="7">
    <pivotField numFmtId="14" showAll="0"/>
    <pivotField showAll="0"/>
    <pivotField showAll="0"/>
    <pivotField numFmtId="164" showAll="0"/>
    <pivotField showAll="0"/>
    <pivotField dataField="1" numFmtId="164" showAll="0"/>
    <pivotField axis="axisRow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Price w. Tax" fld="5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54F7F85-D88C-4E2E-9AEE-E6ECFF95A7EA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9"/>
      <queryTableField id="2" name="Item" tableColumnId="2"/>
      <queryTableField id="3" name="id" tableColumnId="3"/>
      <queryTableField id="4" name="Unit Price" tableColumnId="4"/>
      <queryTableField id="5" name="Unit" tableColumnId="5"/>
      <queryTableField id="6" name="Amount" tableColumnId="6"/>
      <queryTableField id="7" name="Price w. Tax" tableColumnId="7"/>
      <queryTableField id="8" name="Company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3B5AD55-DC4D-4EAA-A36F-CC9ABAB90C56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9"/>
      <queryTableField id="2" name="ID" tableColumnId="2"/>
      <queryTableField id="3" name="Item" tableColumnId="3"/>
      <queryTableField id="4" name="Unit" tableColumnId="4"/>
      <queryTableField id="5" name="Unit Price" tableColumnId="5"/>
      <queryTableField id="6" name="Amount" tableColumnId="6"/>
      <queryTableField id="7" name="Price w. Tax" tableColumnId="7"/>
      <queryTableField id="8" name="Company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856C10-81E8-42A1-AF59-70777EDEA32D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8"/>
      <queryTableField id="2" name="Item" tableColumnId="2"/>
      <queryTableField id="3" name="ID" tableColumnId="3"/>
      <queryTableField id="4" name="Unit Price" tableColumnId="4"/>
      <queryTableField id="5" name="Amount" tableColumnId="5"/>
      <queryTableField id="6" name="Price w. Tax" tableColumnId="6"/>
      <queryTableField id="7" name="Company" tableColumnId="7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41DD95A-15AE-4D79-8B95-761CFDEA34D3}" name="meat_jul_03.07" displayName="meat_jul_03.07" ref="D6:N42" totalsRowShown="0" headerRowDxfId="208">
  <autoFilter ref="D6:N42" xr:uid="{141DD95A-15AE-4D79-8B95-761CFDEA34D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4A303D16-7137-443E-9DB5-DF040E8595FA}" name="Item"/>
    <tableColumn id="2" xr3:uid="{DAE26BD1-509F-43FF-989D-E44DA1D014DD}" name="id"/>
    <tableColumn id="3" xr3:uid="{9324E6D3-1F75-473A-BD36-7F5F0B0FBF17}" name="Unit Price"/>
    <tableColumn id="4" xr3:uid="{C9743B4F-0890-44E2-8011-311743096667}" name="Unit"/>
    <tableColumn id="5" xr3:uid="{2F39AC7F-97F4-4C56-83E2-0B34A44581A1}" name="Amount"/>
    <tableColumn id="6" xr3:uid="{2ACD732E-84A2-4E91-BD30-60B26DCA60EC}" name="Tax" dataDxfId="207"/>
    <tableColumn id="7" xr3:uid="{A7E56FC8-CFB8-4FC5-B5CA-44E11596967D}" name="Tax Amount" dataDxfId="206">
      <calculatedColumnFormula>(F7*H7)*0.11</calculatedColumnFormula>
    </tableColumn>
    <tableColumn id="8" xr3:uid="{B1A0CB40-102B-4D94-AEEF-2FF4248CF950}" name="Discount %"/>
    <tableColumn id="9" xr3:uid="{703AD7F9-D123-4D47-B489-98F4443E5064}" name="Discount Amount"/>
    <tableColumn id="10" xr3:uid="{A114598A-A532-4085-B160-B69424B11029}" name="Price" dataDxfId="205">
      <calculatedColumnFormula>F7*H7</calculatedColumnFormula>
    </tableColumn>
    <tableColumn id="11" xr3:uid="{365FE097-5C36-4C06-9FC3-AB5134369796}" name="Price w. Tax" dataDxfId="204">
      <calculatedColumnFormula>M7+J7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F9864B5-ED90-47D4-89F9-611A3DFD56F3}" name="meat_jul_28.07" displayName="meat_jul_28.07" ref="D371:N408" totalsRowShown="0" headerRowDxfId="163">
  <autoFilter ref="D371:N408" xr:uid="{2F9864B5-ED90-47D4-89F9-611A3DFD56F3}"/>
  <tableColumns count="11">
    <tableColumn id="1" xr3:uid="{A9E6670C-12C7-40DE-A685-76F3A7E6B93A}" name="Item"/>
    <tableColumn id="2" xr3:uid="{B41402EB-A3D7-4032-888D-134C5A4E89A6}" name="id"/>
    <tableColumn id="3" xr3:uid="{2A239E19-9461-4FB7-89BA-AC60F603A1DB}" name="Unit Price"/>
    <tableColumn id="4" xr3:uid="{91D68CC1-E728-4947-8294-EB45B6C4FE28}" name="Unit"/>
    <tableColumn id="5" xr3:uid="{9A2C129F-6F41-4996-90BA-FB547E6504E7}" name="Amount"/>
    <tableColumn id="6" xr3:uid="{041E9C7E-23ED-45FB-AB78-190E09338E36}" name="Tax" dataDxfId="162"/>
    <tableColumn id="7" xr3:uid="{09451370-CE53-490B-B1FB-B52F242EFE06}" name="Tax Amount" dataDxfId="161">
      <calculatedColumnFormula>(F372*H372)*0.11</calculatedColumnFormula>
    </tableColumn>
    <tableColumn id="8" xr3:uid="{48AAD3DD-723E-497C-A5E4-0BB3D0E15DE9}" name="Discount %"/>
    <tableColumn id="9" xr3:uid="{C5AD2DE1-F027-4710-88A4-6DA325E57A7A}" name="Discount Amount"/>
    <tableColumn id="10" xr3:uid="{B36FFE55-3EB1-4551-8115-5D9A2D12A54C}" name="Price" dataDxfId="160">
      <calculatedColumnFormula>F372*H372</calculatedColumnFormula>
    </tableColumn>
    <tableColumn id="11" xr3:uid="{ACE3B31A-2547-4651-B058-4DCEE67993BB}" name="Price w. Tax" dataDxfId="159">
      <calculatedColumnFormula>M372+J372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5FA28F-DE97-4ADC-AFF6-F331B3E72290}" name="meat_july" displayName="meat_july" ref="Q6:X362" tableType="queryTable" totalsRowShown="0">
  <autoFilter ref="Q6:X362" xr:uid="{AE5FA28F-DE97-4ADC-AFF6-F331B3E7229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9" xr3:uid="{FB717D77-7E08-4A7D-B4DD-B3D665305F4A}" uniqueName="9" name="Date" queryTableFieldId="1" dataDxfId="22"/>
    <tableColumn id="2" xr3:uid="{11D88C66-9442-4E80-9174-92CE98CFE96E}" uniqueName="2" name="Item" queryTableFieldId="2" dataDxfId="21"/>
    <tableColumn id="3" xr3:uid="{F73D47B6-5F26-4889-9308-01AAAC281E8A}" uniqueName="3" name="ID" queryTableFieldId="3" dataDxfId="20"/>
    <tableColumn id="4" xr3:uid="{AB7984C2-1857-4144-BD52-57EDF4477349}" uniqueName="4" name="Unit Price" queryTableFieldId="4" dataDxfId="19"/>
    <tableColumn id="5" xr3:uid="{8CA8AE9D-ED92-4C58-94A5-DA93D3C32CF5}" uniqueName="5" name="Unit" queryTableFieldId="5" dataDxfId="18"/>
    <tableColumn id="6" xr3:uid="{63E2A474-FB89-46EB-8686-E6941007F424}" uniqueName="6" name="Amount" queryTableFieldId="6" dataDxfId="17"/>
    <tableColumn id="7" xr3:uid="{2CF1C27D-A707-4591-A19E-C18C4D5F523F}" uniqueName="7" name="Price w. Tax" queryTableFieldId="7" dataDxfId="16"/>
    <tableColumn id="8" xr3:uid="{C1B11931-5B84-4A90-BFF0-53A914A445F7}" uniqueName="8" name="Company" queryTableFieldId="8" dataDxfId="1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502E7D-0F73-4EA8-9332-73785457A909}" name="veg_jul_03.07" displayName="veg_jul_03.07" ref="D6:N50" totalsRowShown="0" headerRowDxfId="158" dataDxfId="157">
  <autoFilter ref="D6:N50" xr:uid="{6C502E7D-0F73-4EA8-9332-73785457A90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CFEE0F3E-699F-4455-9921-6E8B73A7189F}" name="Item" dataDxfId="156"/>
    <tableColumn id="2" xr3:uid="{F28D8487-DA75-4982-B421-B49F8276BD28}" name="ID" dataDxfId="155"/>
    <tableColumn id="3" xr3:uid="{B653D528-FC1A-4AF1-B156-A16630757DC5}" name="Unit" dataDxfId="154"/>
    <tableColumn id="4" xr3:uid="{04420EE3-D4BE-40AA-8EB0-E1DEA49670BD}" name="Unit Price" dataDxfId="153"/>
    <tableColumn id="5" xr3:uid="{D732177D-5BD3-49DC-B118-9C6129EA0F2A}" name="Amount" dataDxfId="152"/>
    <tableColumn id="6" xr3:uid="{0DB883A8-A808-43A2-872B-A65115BA418D}" name="Tax %" dataDxfId="151"/>
    <tableColumn id="7" xr3:uid="{BE8574B7-F771-42E0-9554-901E5ED1D385}" name="Tax Amount" dataDxfId="150">
      <calculatedColumnFormula>(G7*H7)*0.11</calculatedColumnFormula>
    </tableColumn>
    <tableColumn id="8" xr3:uid="{C433327C-6683-4BC3-8352-8768061256EC}" name="Discount %" dataDxfId="149"/>
    <tableColumn id="9" xr3:uid="{D3E94FA8-066B-4F00-BDCC-A8A2236F5A0C}" name="Discount Amount" dataDxfId="148"/>
    <tableColumn id="10" xr3:uid="{DE6F38D2-C6C6-4D97-BB55-BF5B731147B2}" name="Price" dataDxfId="147">
      <calculatedColumnFormula>G7*H7</calculatedColumnFormula>
    </tableColumn>
    <tableColumn id="11" xr3:uid="{CC77580B-C434-4ED5-967A-7A1EBE1E0703}" name="Price w. Tax" dataDxfId="146">
      <calculatedColumnFormula>M7+J7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42603D-F71B-4B93-8035-7CF516EBF9BC}" name="veg_jul_05.07" displayName="veg_jul_05.07" ref="D56:N95" totalsRowShown="0" headerRowDxfId="145" dataDxfId="144">
  <autoFilter ref="D56:N95" xr:uid="{7542603D-F71B-4B93-8035-7CF516EBF9BC}"/>
  <tableColumns count="11">
    <tableColumn id="1" xr3:uid="{B5F5379D-9D6E-4B5C-BD5A-C1827A62186C}" name="Item" dataDxfId="143"/>
    <tableColumn id="2" xr3:uid="{631ABAC3-C7BD-4ED4-8CC1-97AC96A34C43}" name="ID" dataDxfId="142"/>
    <tableColumn id="3" xr3:uid="{229244C6-CD43-4D16-8FA2-76F7820A57D3}" name="Unit" dataDxfId="141"/>
    <tableColumn id="4" xr3:uid="{CB36EA0C-B538-4D6B-9916-25868256F4CD}" name="Unit Price" dataDxfId="140"/>
    <tableColumn id="5" xr3:uid="{541A0B08-4D8F-44B1-8B5B-8A070A20E7EE}" name="Amount" dataDxfId="139"/>
    <tableColumn id="6" xr3:uid="{CF39B431-002D-4969-BBA0-7EB43D60889A}" name="Tax %" dataDxfId="138"/>
    <tableColumn id="7" xr3:uid="{8BDF07D7-A3EF-43ED-9F85-3B6398CF76E0}" name="Tax Amount" dataDxfId="137">
      <calculatedColumnFormula>(G57*H57)*0.11</calculatedColumnFormula>
    </tableColumn>
    <tableColumn id="8" xr3:uid="{0D9B3058-6D1C-4350-BE90-A7342ABB49AA}" name="Discount %" dataDxfId="136"/>
    <tableColumn id="9" xr3:uid="{AB41D068-6063-4822-BE0D-067EA32D9785}" name="Discount Amount" dataDxfId="135"/>
    <tableColumn id="10" xr3:uid="{85F5148B-8A36-4B4B-9322-8E2F904674AD}" name="Price" dataDxfId="134">
      <calculatedColumnFormula>G57*H57</calculatedColumnFormula>
    </tableColumn>
    <tableColumn id="11" xr3:uid="{EFD7C270-DBDD-45DC-9978-BF098E95AAEC}" name="Price w. Tax" dataDxfId="133">
      <calculatedColumnFormula>M57+J57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46F785-2902-4F3C-8326-5C5F16936D3F}" name="veg_jul_07.07" displayName="veg_jul_07.07" ref="D101:N142" totalsRowShown="0" headerRowDxfId="132" dataDxfId="131">
  <autoFilter ref="D101:N142" xr:uid="{DF46F785-2902-4F3C-8326-5C5F16936D3F}"/>
  <tableColumns count="11">
    <tableColumn id="1" xr3:uid="{FBB8E679-5412-4C80-861C-48DC0FDF2833}" name="Item" dataDxfId="130"/>
    <tableColumn id="2" xr3:uid="{9E3E2AA5-73CB-441A-BCF4-651AFB65FE21}" name="ID" dataDxfId="129"/>
    <tableColumn id="3" xr3:uid="{56924591-2B10-4550-9F94-4E246C6C7F33}" name="Unit" dataDxfId="128"/>
    <tableColumn id="4" xr3:uid="{F2C03BAB-CBCA-4623-89F1-E2F7C1FCA73D}" name="Unit Price" dataDxfId="127"/>
    <tableColumn id="5" xr3:uid="{F4B10CB1-8AC8-4CBF-B52E-8968EEEAAFD1}" name="Amount" dataDxfId="126"/>
    <tableColumn id="6" xr3:uid="{9E5E86D1-C3F1-4C2D-8842-EB6098D7E602}" name="Tax %" dataDxfId="125"/>
    <tableColumn id="7" xr3:uid="{F3AA0996-A037-4EF6-8905-F15FDBB00EEC}" name="Tax Amount" dataDxfId="124">
      <calculatedColumnFormula>(G102*H102)*0.11</calculatedColumnFormula>
    </tableColumn>
    <tableColumn id="8" xr3:uid="{EDF98961-489B-472C-8C93-709F5F822648}" name="Discount %" dataDxfId="123"/>
    <tableColumn id="9" xr3:uid="{CBA53D2B-42C4-44B4-8CAA-925CCFBE8385}" name="Discount Amount" dataDxfId="122"/>
    <tableColumn id="10" xr3:uid="{5FE1BFC7-1182-44DE-9CF0-A596E7D55411}" name="Price" dataDxfId="121">
      <calculatedColumnFormula>G102*H102</calculatedColumnFormula>
    </tableColumn>
    <tableColumn id="11" xr3:uid="{6DC686A3-3408-4CD4-867E-50E9103DFD6F}" name="Price w. Tax" dataDxfId="120">
      <calculatedColumnFormula>M102+J102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EB166F-BEC5-40EF-9904-4F61BC081AB7}" name="veg_jul_09.07" displayName="veg_jul_09.07" ref="D147:N186" totalsRowShown="0" headerRowDxfId="119" dataDxfId="118">
  <autoFilter ref="D147:N186" xr:uid="{44EB166F-BEC5-40EF-9904-4F61BC081AB7}"/>
  <tableColumns count="11">
    <tableColumn id="1" xr3:uid="{1EDED50E-3416-4A4F-B8E8-AB1AAAB1E960}" name="Item" dataDxfId="117"/>
    <tableColumn id="2" xr3:uid="{FA93EBCF-5B78-4EFD-B5EA-EBE050766D5C}" name="ID" dataDxfId="116"/>
    <tableColumn id="3" xr3:uid="{DA6D8E8A-2CA2-4670-B010-3FF775FBD56C}" name="Unit" dataDxfId="115"/>
    <tableColumn id="4" xr3:uid="{4B077BAA-F2B6-4B13-AE00-3AF9E86BBE1F}" name="Unit Price" dataDxfId="114"/>
    <tableColumn id="5" xr3:uid="{AE712CFD-5915-4204-AA29-8F3446914AE4}" name="Amount"/>
    <tableColumn id="6" xr3:uid="{00855854-F0BD-4077-8064-1C4FC161F8F1}" name="Tax %" dataDxfId="113"/>
    <tableColumn id="7" xr3:uid="{11E4BFEA-4E4B-43A7-B7A0-5B7B2FA6A10A}" name="Tax Amount" dataDxfId="112">
      <calculatedColumnFormula>(G148*H148)*0.11</calculatedColumnFormula>
    </tableColumn>
    <tableColumn id="8" xr3:uid="{9A9DF30A-1B1B-4196-8C02-31869C61AAFB}" name="Discount %" dataDxfId="111"/>
    <tableColumn id="9" xr3:uid="{550644C7-8C91-46D1-A406-ACC2C8D62178}" name="Discount Amount" dataDxfId="110"/>
    <tableColumn id="10" xr3:uid="{4036F73F-FA2C-42D2-9C36-021CC95E5711}" name="Price" dataDxfId="109">
      <calculatedColumnFormula>G148*H148</calculatedColumnFormula>
    </tableColumn>
    <tableColumn id="11" xr3:uid="{A810FF20-C0D3-43C2-B112-2ED36CC60200}" name="Price w. Tax" dataDxfId="108">
      <calculatedColumnFormula>M148+J148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C6C529-9686-4271-8D70-06C649C02CCE}" name="veg_jul_12.07" displayName="veg_jul_12.07" ref="D191:N229" totalsRowShown="0" headerRowDxfId="107" dataDxfId="106">
  <autoFilter ref="D191:N229" xr:uid="{56C6C529-9686-4271-8D70-06C649C02CCE}"/>
  <tableColumns count="11">
    <tableColumn id="1" xr3:uid="{A1972B61-E719-4E65-ACF1-F0DBD1187DAA}" name="Item" dataDxfId="105"/>
    <tableColumn id="2" xr3:uid="{D8A28809-7536-4338-AD48-07C969199276}" name="ID" dataDxfId="104"/>
    <tableColumn id="3" xr3:uid="{2651E06B-7800-4B8C-9180-53362987F586}" name="Unit" dataDxfId="103"/>
    <tableColumn id="4" xr3:uid="{D2D6F681-5F84-4811-BC1F-AB3799D9D417}" name="Unit Price" dataDxfId="102"/>
    <tableColumn id="5" xr3:uid="{2660E46C-B943-404B-BEE5-7FD98839E6D1}" name="Amount" dataDxfId="101"/>
    <tableColumn id="6" xr3:uid="{8BB8D746-2E40-43DA-954F-604AE960DFC5}" name="Tax %" dataDxfId="100"/>
    <tableColumn id="7" xr3:uid="{0DB9BF3F-F3E4-4EAC-AD95-22D0D92FF3C6}" name="Tax Amount" dataDxfId="99">
      <calculatedColumnFormula>(G192*H192)*0.11</calculatedColumnFormula>
    </tableColumn>
    <tableColumn id="8" xr3:uid="{AC637EEF-D6E1-4719-94B8-59CC8ADFCBBD}" name="Discount %" dataDxfId="98"/>
    <tableColumn id="9" xr3:uid="{3A8AED34-3DCE-416B-B9F5-3C9792EC699D}" name="Discount Amount" dataDxfId="97"/>
    <tableColumn id="10" xr3:uid="{84E2B85F-7CD3-4057-8AC4-503A574E0372}" name="Price" dataDxfId="96">
      <calculatedColumnFormula>G192*H192</calculatedColumnFormula>
    </tableColumn>
    <tableColumn id="11" xr3:uid="{824B3562-032C-4E5F-BF73-D2DED33D7934}" name="Price w. Tax" dataDxfId="95">
      <calculatedColumnFormula>M192+J192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9CFBA0-C138-4A7D-9F68-784390E88CD3}" name="veg_jul_15.07" displayName="veg_jul_15.07" ref="D234:N273" totalsRowShown="0" headerRowDxfId="94" dataDxfId="93">
  <autoFilter ref="D234:N273" xr:uid="{099CFBA0-C138-4A7D-9F68-784390E88CD3}"/>
  <tableColumns count="11">
    <tableColumn id="1" xr3:uid="{871B9C2F-65E5-41D5-A3AA-890E819DEB53}" name="Item" dataDxfId="92"/>
    <tableColumn id="2" xr3:uid="{FE679CDA-7EE3-4B85-AD2B-752E7B735925}" name="ID" dataDxfId="91"/>
    <tableColumn id="3" xr3:uid="{28418F3B-D1AC-4477-83B8-2AE895599094}" name="Unit" dataDxfId="90"/>
    <tableColumn id="4" xr3:uid="{407F856C-BCDD-407F-A186-195094D52E02}" name="Unit Price" dataDxfId="89"/>
    <tableColumn id="5" xr3:uid="{2CF03E57-85E9-4F1F-9422-C6BF8B7E1635}" name="Amount" dataDxfId="88"/>
    <tableColumn id="6" xr3:uid="{6E3DB9A1-F8D3-4B5A-B466-83F41B84F4E7}" name="Tax %" dataDxfId="87"/>
    <tableColumn id="7" xr3:uid="{C5D8DDCD-1EA4-4332-8416-FEBF51822A51}" name="Tax Amount" dataDxfId="86">
      <calculatedColumnFormula>(G235*H235)*0.11</calculatedColumnFormula>
    </tableColumn>
    <tableColumn id="8" xr3:uid="{0D07EF2F-7F61-4F95-8D7F-EA5A3C6BC2BE}" name="Discount %" dataDxfId="85"/>
    <tableColumn id="9" xr3:uid="{E0F2F4DB-7E92-4251-AE94-B64BCADEA11D}" name="Discount Amount" dataDxfId="84"/>
    <tableColumn id="10" xr3:uid="{AAB8AA3E-D088-4210-BC95-90C05C4285BF}" name="Price" dataDxfId="83">
      <calculatedColumnFormula>G235*H235</calculatedColumnFormula>
    </tableColumn>
    <tableColumn id="11" xr3:uid="{DFC68D7B-9E8E-464B-8017-6EA03689195A}" name="Price w. Tax" dataDxfId="82">
      <calculatedColumnFormula>M235+J235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CBA011-DA27-49CC-A1FF-EDC2FFA073DE}" name="veg_jul_17.07" displayName="veg_jul_17.07" ref="D278:N318" totalsRowShown="0" headerRowDxfId="81" dataDxfId="80">
  <autoFilter ref="D278:N318" xr:uid="{5BCBA011-DA27-49CC-A1FF-EDC2FFA073DE}"/>
  <tableColumns count="11">
    <tableColumn id="1" xr3:uid="{87D8A23D-00E4-4373-A3B6-B2DDE7DF692E}" name="Item" dataDxfId="79"/>
    <tableColumn id="2" xr3:uid="{905C4682-486B-4AFA-B23E-15247C03F407}" name="ID" dataDxfId="78"/>
    <tableColumn id="3" xr3:uid="{D39A4B3F-501F-492B-8440-47D9B15E13A1}" name="Unit" dataDxfId="77"/>
    <tableColumn id="4" xr3:uid="{26B9C0B3-77E4-4B4C-B7FA-CF47F377A1F8}" name="Unit Price" dataDxfId="76"/>
    <tableColumn id="5" xr3:uid="{679360EB-CF64-4A5D-A368-BACB9C78A838}" name="Amount" dataDxfId="75"/>
    <tableColumn id="6" xr3:uid="{E215EAA7-78FE-4783-9D14-6A026F69EB13}" name="Tax %" dataDxfId="74"/>
    <tableColumn id="7" xr3:uid="{3497136F-F490-4815-BD6C-053A0677F67E}" name="Tax Amount" dataDxfId="73">
      <calculatedColumnFormula>(G279*H279)*0.11</calculatedColumnFormula>
    </tableColumn>
    <tableColumn id="8" xr3:uid="{3D0F2258-D22E-4B4A-8E6A-67CA1546F59F}" name="Discount %" dataDxfId="72"/>
    <tableColumn id="9" xr3:uid="{95AF3AEE-F869-45C4-8A39-87CB375D086F}" name="Discount Amount" dataDxfId="71"/>
    <tableColumn id="10" xr3:uid="{5FA0AE08-9282-4B20-A44E-0FB6413FAF14}" name="Price" dataDxfId="70">
      <calculatedColumnFormula>G279*H279</calculatedColumnFormula>
    </tableColumn>
    <tableColumn id="11" xr3:uid="{D8D1EBF3-3332-4AC5-9C51-A81B80E930CD}" name="Price w. Tax" dataDxfId="69">
      <calculatedColumnFormula>M279+J279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D54A02-FE5A-4D97-A57B-D602DA6FD7FB}" name="veg_jul_21.07" displayName="veg_jul_21.07" ref="D323:N362" totalsRowShown="0" headerRowDxfId="68" dataDxfId="67">
  <autoFilter ref="D323:N362" xr:uid="{CDD54A02-FE5A-4D97-A57B-D602DA6FD7FB}"/>
  <tableColumns count="11">
    <tableColumn id="1" xr3:uid="{629D12DC-BC06-4C4A-B6CF-9F1B5A67F7FC}" name="Item" dataDxfId="66"/>
    <tableColumn id="2" xr3:uid="{46E0DB03-9980-499A-B707-E7DF6FF7BE54}" name="ID" dataDxfId="65"/>
    <tableColumn id="3" xr3:uid="{88F0D300-F26D-4581-A49A-190F9A599304}" name="Unit" dataDxfId="64"/>
    <tableColumn id="4" xr3:uid="{8AED4DAC-03FF-421A-ACCB-A640E0B6E2DD}" name="Unit Price" dataDxfId="63"/>
    <tableColumn id="5" xr3:uid="{FBD9F56B-3155-4268-BA99-B423B6D80E86}" name="Amount" dataDxfId="62"/>
    <tableColumn id="6" xr3:uid="{10850DA5-AA53-41BB-AC22-C520F341D3ED}" name="Tax %" dataDxfId="61"/>
    <tableColumn id="7" xr3:uid="{931DA9FC-0A8F-431B-A51B-DBC82AFEBC16}" name="Tax Amount" dataDxfId="60">
      <calculatedColumnFormula>(G324*H324)*0.11</calculatedColumnFormula>
    </tableColumn>
    <tableColumn id="8" xr3:uid="{A1C66A1C-DA2E-4752-9544-1C56FC49B14B}" name="Discount %" dataDxfId="59"/>
    <tableColumn id="9" xr3:uid="{B7986B97-0EBF-426B-9866-820E76025ADF}" name="Discount Amount" dataDxfId="58"/>
    <tableColumn id="10" xr3:uid="{08ABCD91-5B50-4B12-AA3B-A90418C7743B}" name="Price" dataDxfId="57">
      <calculatedColumnFormula>G324*H324</calculatedColumnFormula>
    </tableColumn>
    <tableColumn id="11" xr3:uid="{B92DFD5E-690E-4F2A-8D84-16CEB29D4192}" name="Price w. Tax" dataDxfId="56">
      <calculatedColumnFormula>M324+J324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87C852-4E72-4029-99CC-73874B93D3A2}" name="meat_jul_06.07" displayName="meat_jul_06.07" ref="D47:N80" totalsRowShown="0" headerRowDxfId="203">
  <autoFilter ref="D47:N80" xr:uid="{9A87C852-4E72-4029-99CC-73874B93D3A2}"/>
  <tableColumns count="11">
    <tableColumn id="1" xr3:uid="{42F58F66-4F9A-4C86-AEC2-8B098AD36A5D}" name="Item"/>
    <tableColumn id="2" xr3:uid="{5DE70D2D-82CE-4383-AF6F-EB7F42764643}" name="id"/>
    <tableColumn id="3" xr3:uid="{DC39B7C6-7B29-40FE-B5B0-DF3EE82A7494}" name="Unit Price"/>
    <tableColumn id="4" xr3:uid="{046717C6-3F1F-4E7F-BBB2-6227325884DB}" name="Unit"/>
    <tableColumn id="5" xr3:uid="{D4C93BB0-B2B5-44CA-BD44-484DCB46B9CB}" name="Amount"/>
    <tableColumn id="6" xr3:uid="{C12D3A70-BA89-476D-81B6-DAE7A4BE94D2}" name="Tax" dataDxfId="202"/>
    <tableColumn id="7" xr3:uid="{6BC989AB-741A-481D-9930-A62A18BAAA3C}" name="Tax Amount" dataDxfId="201">
      <calculatedColumnFormula>(F48*H48)*0.11</calculatedColumnFormula>
    </tableColumn>
    <tableColumn id="8" xr3:uid="{D09AA90A-D4B9-4BBC-8155-463C8D47EA2C}" name="Discount %"/>
    <tableColumn id="9" xr3:uid="{570F0887-784A-4085-84B6-EE4756CF66CF}" name="Discount Amount"/>
    <tableColumn id="10" xr3:uid="{47A5FDB8-69DF-4C67-B200-88DC4D2F9B7D}" name="Price" dataDxfId="200">
      <calculatedColumnFormula>F48*H48</calculatedColumnFormula>
    </tableColumn>
    <tableColumn id="11" xr3:uid="{11BECCFF-5B9C-475D-BD72-8E1F039EF075}" name="Price w. Tax" dataDxfId="199">
      <calculatedColumnFormula>M48+J48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AEFA78F-B1C6-4B50-84CB-64F1D84D63A0}" name="veg_jul_25.07" displayName="veg_jul_25.07" ref="D367:N406" totalsRowShown="0" headerRowDxfId="55" dataDxfId="54">
  <autoFilter ref="D367:N406" xr:uid="{0AEFA78F-B1C6-4B50-84CB-64F1D84D63A0}"/>
  <tableColumns count="11">
    <tableColumn id="1" xr3:uid="{A3ABF7DA-162F-4537-80A5-B9F16208F78A}" name="Item" dataDxfId="53"/>
    <tableColumn id="2" xr3:uid="{E8F181B7-F286-4BE3-8D7F-B9F798292F1C}" name="ID" dataDxfId="52"/>
    <tableColumn id="3" xr3:uid="{39E26888-2BBA-43EB-8DAC-DD58F0FE6E95}" name="Unit" dataDxfId="51"/>
    <tableColumn id="4" xr3:uid="{BB64CAB2-B5C0-4AD9-B344-1809D587C93C}" name="Unit Price" dataDxfId="50"/>
    <tableColumn id="5" xr3:uid="{E910810D-525E-4380-B2C3-5EEE3E832746}" name="Amount" dataDxfId="49"/>
    <tableColumn id="6" xr3:uid="{9DFA2733-A543-4A8A-8552-22FFB0680658}" name="Tax %" dataDxfId="48"/>
    <tableColumn id="7" xr3:uid="{7F964242-E304-428F-A591-AE6720ED47B7}" name="Tax Amount" dataDxfId="47">
      <calculatedColumnFormula>(G368*H368)*0.11</calculatedColumnFormula>
    </tableColumn>
    <tableColumn id="8" xr3:uid="{F085E4B6-C545-45F9-88C5-B147DA3B7B34}" name="Discount %" dataDxfId="46"/>
    <tableColumn id="9" xr3:uid="{EB1E176F-4069-4BED-BF91-4E2D8C091C3D}" name="Discount Amount" dataDxfId="45"/>
    <tableColumn id="10" xr3:uid="{3592CA78-FC3B-4BE7-A669-8DDE4E90D25A}" name="Price" dataDxfId="44">
      <calculatedColumnFormula>G368*H368</calculatedColumnFormula>
    </tableColumn>
    <tableColumn id="11" xr3:uid="{BBBD7C6D-E5F0-47AD-8726-C1A9E1FA0E9F}" name="Price w. Tax" dataDxfId="43">
      <calculatedColumnFormula>M368+J368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5AEBEE8-3615-4BED-AB08-97AD00EE55C2}" name="veg_jul_28.07" displayName="veg_jul_28.07" ref="D414:N454" totalsRowShown="0" headerRowDxfId="42" dataDxfId="41">
  <autoFilter ref="D414:N454" xr:uid="{B5AEBEE8-3615-4BED-AB08-97AD00EE55C2}"/>
  <tableColumns count="11">
    <tableColumn id="1" xr3:uid="{685E88B3-252B-45B0-AA49-D8D9B714C4CC}" name="Item" dataDxfId="40"/>
    <tableColumn id="2" xr3:uid="{FF3F0EF1-8BD9-4B61-9353-B86544546F4C}" name="ID" dataDxfId="39"/>
    <tableColumn id="3" xr3:uid="{6560AED5-A799-48AD-ADC7-48BA693D5EED}" name="Unit" dataDxfId="38"/>
    <tableColumn id="4" xr3:uid="{16995C5B-83C0-4512-B109-C7116FE733BC}" name="Unit Price" dataDxfId="37"/>
    <tableColumn id="5" xr3:uid="{D05147E0-DE97-49BF-A4D1-EABE7D17659E}" name="Amount" dataDxfId="36"/>
    <tableColumn id="6" xr3:uid="{491214F9-4AA2-4646-80B2-1BB9FFE7E345}" name="Tax %" dataDxfId="35"/>
    <tableColumn id="7" xr3:uid="{59E41B51-0C57-41B1-A0E5-161419E78C7F}" name="Tax Amount" dataDxfId="34">
      <calculatedColumnFormula>(G415*H415)*0.11</calculatedColumnFormula>
    </tableColumn>
    <tableColumn id="8" xr3:uid="{95C7D378-6F45-401C-A11C-44AAA5737632}" name="Discount %" dataDxfId="33"/>
    <tableColumn id="9" xr3:uid="{D7BEC476-B6EB-4AFC-A6FC-C00CA31D6E65}" name="Discount Amount" dataDxfId="32"/>
    <tableColumn id="10" xr3:uid="{4FBC8734-C973-4A22-B9AA-8FEEEDCCCF4A}" name="Price" dataDxfId="31">
      <calculatedColumnFormula>G415*H415</calculatedColumnFormula>
    </tableColumn>
    <tableColumn id="11" xr3:uid="{9BC3D308-342B-4B53-B6C0-CD29DF35D919}" name="Price w. Tax" dataDxfId="30">
      <calculatedColumnFormula>M415+J415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1568BF7-2870-4098-A2DA-826A91C7E06E}" name="veg_july" displayName="veg_july" ref="Q6:X404" tableType="queryTable" totalsRowShown="0">
  <autoFilter ref="Q6:X404" xr:uid="{51568BF7-2870-4098-A2DA-826A91C7E06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sortState xmlns:xlrd2="http://schemas.microsoft.com/office/spreadsheetml/2017/richdata2" ref="Q7:X404">
    <sortCondition ref="S7:S404"/>
  </sortState>
  <tableColumns count="8">
    <tableColumn id="9" xr3:uid="{C524F531-B07A-4DBD-BD54-1634D5280323}" uniqueName="9" name="Date" queryTableFieldId="1" dataDxfId="29"/>
    <tableColumn id="2" xr3:uid="{46B3819F-FEAA-4201-A572-7E5D07A53CAD}" uniqueName="2" name="ID" queryTableFieldId="2" dataDxfId="28"/>
    <tableColumn id="3" xr3:uid="{6ABFF645-A804-4ACC-AEC7-EC549103311C}" uniqueName="3" name="Item" queryTableFieldId="3" dataDxfId="27"/>
    <tableColumn id="4" xr3:uid="{DF07BBFB-CA16-4024-8A40-AEEB795A7659}" uniqueName="4" name="Unit" queryTableFieldId="4" dataDxfId="26"/>
    <tableColumn id="5" xr3:uid="{6745795D-3C03-4771-BBE9-50CE54381282}" uniqueName="5" name="Unit Price" queryTableFieldId="5" dataDxfId="25"/>
    <tableColumn id="6" xr3:uid="{A9235C1A-8B92-4828-8E49-639BB856F74B}" uniqueName="6" name="Amount" queryTableFieldId="6"/>
    <tableColumn id="7" xr3:uid="{15464F2B-0315-498D-A259-55F41EDAE24D}" uniqueName="7" name="Price w. Tax" queryTableFieldId="7" dataDxfId="24"/>
    <tableColumn id="8" xr3:uid="{A0C5E4D7-7617-4DDA-93D9-0C0FB3A4D9A2}" uniqueName="8" name="Company" queryTableFieldId="8" dataDxfId="2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C8C8591-5B8F-48E4-884D-C21CF96C8F78}" name="july_master" displayName="july_master" ref="D7:J761" tableType="queryTable" totalsRowShown="0">
  <autoFilter ref="D7:J761" xr:uid="{5C8C8591-5B8F-48E4-884D-C21CF96C8F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D8:J761">
    <sortCondition ref="D8:D761"/>
    <sortCondition ref="E8:E761"/>
  </sortState>
  <tableColumns count="7">
    <tableColumn id="8" xr3:uid="{8773DEC3-1BFC-44B3-B7D4-494167B5A6AB}" uniqueName="8" name="Date" queryTableFieldId="1" dataDxfId="14"/>
    <tableColumn id="2" xr3:uid="{55F6BF20-420E-4521-B0DB-7771C30BB611}" uniqueName="2" name="Item" queryTableFieldId="2" dataDxfId="13"/>
    <tableColumn id="3" xr3:uid="{A033CE2F-A635-4E9C-861A-38EDAF8C6FEB}" uniqueName="3" name="ID" queryTableFieldId="3" dataDxfId="12"/>
    <tableColumn id="4" xr3:uid="{54BB67AF-0A96-4C1D-ABEF-B8401F89806C}" uniqueName="4" name="Unit Price" queryTableFieldId="4" dataDxfId="11"/>
    <tableColumn id="5" xr3:uid="{6590A691-307B-4923-A29C-87FEE09A9158}" uniqueName="5" name="Amount" queryTableFieldId="5" dataDxfId="10"/>
    <tableColumn id="6" xr3:uid="{37454F99-FF75-49EF-A04D-6CF66FF7A120}" uniqueName="6" name="Price w. Tax" queryTableFieldId="6" dataDxfId="8"/>
    <tableColumn id="7" xr3:uid="{A11AA9AE-71A1-48D3-BE6B-8CF9669DD927}" uniqueName="7" name="Company" queryTableFieldId="7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4F30018-8D74-45C2-8B96-D3531CF85EB5}" name="meat_jul_09.07" displayName="meat_jul_09.07" ref="D85:N120" totalsRowShown="0" headerRowDxfId="198">
  <autoFilter ref="D85:N120" xr:uid="{94F30018-8D74-45C2-8B96-D3531CF85EB5}"/>
  <tableColumns count="11">
    <tableColumn id="1" xr3:uid="{E663341F-9251-4562-A69A-512BC1C68DFA}" name="Item"/>
    <tableColumn id="2" xr3:uid="{326B3032-2D5F-496B-A8EF-C0A619A4208E}" name="id"/>
    <tableColumn id="3" xr3:uid="{3A9834B8-B136-449F-8431-0E5C1C83D82A}" name="Unit Price"/>
    <tableColumn id="4" xr3:uid="{EFC1B6A5-A838-4519-9B7A-EEA60958B74C}" name="Unit"/>
    <tableColumn id="5" xr3:uid="{38ACA518-07F2-4C76-9127-3AA3A53623B9}" name="Amount"/>
    <tableColumn id="6" xr3:uid="{EBC0C015-F392-4FE8-B794-CB892D804179}" name="Tax" dataDxfId="197"/>
    <tableColumn id="7" xr3:uid="{41B73D34-30D9-4663-A4C9-2AEE7041061B}" name="Tax Amount" dataDxfId="196">
      <calculatedColumnFormula>(F86*H86)*0.11</calculatedColumnFormula>
    </tableColumn>
    <tableColumn id="8" xr3:uid="{5E2B3D1F-E70A-4585-B89F-44C85FA000BC}" name="Discount %"/>
    <tableColumn id="9" xr3:uid="{536F6004-6A1D-4AD5-B3D6-167EF6DFDC67}" name="Discount Amount"/>
    <tableColumn id="10" xr3:uid="{631B9B5E-6E91-496D-BB46-91C1A6600946}" name="Price" dataDxfId="195">
      <calculatedColumnFormula>F86*H86</calculatedColumnFormula>
    </tableColumn>
    <tableColumn id="11" xr3:uid="{8F04D8AF-2E7D-4C5C-85F5-889377B76F82}" name="Price w. Tax" dataDxfId="194">
      <calculatedColumnFormula>M86+J86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DCD0DF3-904D-4015-9549-5D861FBA7BC1}" name="meat_jul_11.07" displayName="meat_jul_11.07" ref="D125:N159" totalsRowShown="0" headerRowDxfId="193">
  <autoFilter ref="D125:N159" xr:uid="{8DCD0DF3-904D-4015-9549-5D861FBA7BC1}"/>
  <tableColumns count="11">
    <tableColumn id="1" xr3:uid="{4B24B559-9143-45AC-9AF9-42D53B5FE6D5}" name="Item"/>
    <tableColumn id="2" xr3:uid="{B17399C4-F8CE-422B-A5F0-79AEA568A033}" name="id"/>
    <tableColumn id="3" xr3:uid="{5DDA822F-EB4E-41D2-B2E7-81029906D622}" name="Unit Price"/>
    <tableColumn id="4" xr3:uid="{3425BD5C-FBC5-47FE-AF86-33BF506B945B}" name="Unit"/>
    <tableColumn id="5" xr3:uid="{C481A34E-F510-4F07-8172-A394D7DA0349}" name="Amount"/>
    <tableColumn id="6" xr3:uid="{527A495F-3842-4857-B205-C624DF1C7645}" name="Tax" dataDxfId="192"/>
    <tableColumn id="7" xr3:uid="{F5186222-4ACD-41D9-A770-EFC026C03B2E}" name="Tax Amount" dataDxfId="191">
      <calculatedColumnFormula>(F126*H126)*0.11</calculatedColumnFormula>
    </tableColumn>
    <tableColumn id="8" xr3:uid="{AF9564B4-0F22-41B2-9264-A1D1EDCD0F00}" name="Discount %"/>
    <tableColumn id="9" xr3:uid="{7D72BE32-A184-4DD1-B3D3-0401A9726108}" name="Discount Amount"/>
    <tableColumn id="10" xr3:uid="{EEA47339-69D8-4274-ACD1-165976158DFC}" name="Price" dataDxfId="190">
      <calculatedColumnFormula>F126*H126</calculatedColumnFormula>
    </tableColumn>
    <tableColumn id="11" xr3:uid="{F3917506-91C4-402A-82DB-244B3CEE5AC5}" name="Price w. Tax" dataDxfId="189">
      <calculatedColumnFormula>M126+J126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3E4B2C4-27A7-45F0-8782-7AD8F8895841}" name="meat_jul_15.07" displayName="meat_jul_15.07" ref="D164:N199" totalsRowShown="0" headerRowDxfId="188">
  <autoFilter ref="D164:N199" xr:uid="{93E4B2C4-27A7-45F0-8782-7AD8F8895841}"/>
  <tableColumns count="11">
    <tableColumn id="1" xr3:uid="{33D7522E-02B7-44A4-AE70-97357E52E4B2}" name="Item"/>
    <tableColumn id="2" xr3:uid="{AC7311A3-2D4E-4A25-90A8-B8A50C4879CE}" name="id"/>
    <tableColumn id="3" xr3:uid="{A2F2C7D4-AD4A-4137-8271-B8FD05ECBB8F}" name="Unit Price"/>
    <tableColumn id="4" xr3:uid="{F2C67FA9-D241-4F59-B409-D2F215B5AD73}" name="Unit"/>
    <tableColumn id="5" xr3:uid="{57E2106E-3DC8-44D1-9D61-1C04BBEF31F1}" name="Amount"/>
    <tableColumn id="6" xr3:uid="{28AB3A84-32E2-48A1-9AB7-FDE29900EF18}" name="Tax" dataDxfId="187"/>
    <tableColumn id="7" xr3:uid="{9A9C162C-F9CB-4FAA-9C52-D3BAF922A322}" name="Tax Amount" dataDxfId="186">
      <calculatedColumnFormula>(F165*H165)*0.11</calculatedColumnFormula>
    </tableColumn>
    <tableColumn id="8" xr3:uid="{AC03EA8F-95BC-4180-89CB-0F5878C35EC0}" name="Discount %"/>
    <tableColumn id="9" xr3:uid="{AE2B3920-8068-43DB-82D0-4DBA40C9C224}" name="Discount Amount"/>
    <tableColumn id="10" xr3:uid="{864BEB6A-98C0-4987-89D7-8A91466E2D2E}" name="Price" dataDxfId="185">
      <calculatedColumnFormula>F165*H165</calculatedColumnFormula>
    </tableColumn>
    <tableColumn id="11" xr3:uid="{EDA9B6E2-6587-4F23-AB56-D982D323E73C}" name="Price w. Tax" dataDxfId="184">
      <calculatedColumnFormula>M165+J165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5414208-02A4-4478-A631-E391B3F3E993}" name="meat_jul_19.07" displayName="meat_jul_19.07" ref="D204:N239" totalsRowShown="0" headerRowDxfId="183">
  <autoFilter ref="D204:N239" xr:uid="{35414208-02A4-4478-A631-E391B3F3E993}"/>
  <tableColumns count="11">
    <tableColumn id="1" xr3:uid="{89D2E5DD-33B3-40A1-AE2F-CE630B13B75D}" name="Item"/>
    <tableColumn id="2" xr3:uid="{94A47F0E-172E-4725-970C-E324441D40A8}" name="id"/>
    <tableColumn id="3" xr3:uid="{C2A0CC65-306E-473A-AE26-35902F03E2AB}" name="Unit Price"/>
    <tableColumn id="4" xr3:uid="{8291C839-815F-4172-B4E2-DE7B34C595D6}" name="Unit"/>
    <tableColumn id="5" xr3:uid="{DABE0E85-4D78-49E6-BF6D-3E55DF6E5A03}" name="Amount"/>
    <tableColumn id="6" xr3:uid="{FABD6472-A116-4481-B296-A43608487D0E}" name="Tax" dataDxfId="182"/>
    <tableColumn id="7" xr3:uid="{60C0E8DE-7EB7-4298-9C7E-456AACBCE671}" name="Tax Amount" dataDxfId="181">
      <calculatedColumnFormula>(F205*H205)*0.11</calculatedColumnFormula>
    </tableColumn>
    <tableColumn id="8" xr3:uid="{7F7D7E81-0A15-4ED5-AB36-61B2DC982877}" name="Discount %"/>
    <tableColumn id="9" xr3:uid="{C2606F5B-BCBC-4300-87B0-946253F4E8E5}" name="Discount Amount"/>
    <tableColumn id="10" xr3:uid="{CAF61A08-964D-41CA-BC33-B50F90A3CFB2}" name="Price" dataDxfId="180">
      <calculatedColumnFormula>F205*H205</calculatedColumnFormula>
    </tableColumn>
    <tableColumn id="11" xr3:uid="{7D3BB5BC-FE65-40E7-AC7B-0F0F35430F8A}" name="Price w. Tax" dataDxfId="179">
      <calculatedColumnFormula>M205+J205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6203BD-13C9-46DD-8617-443DFA95E7F3}" name="meat_jul_21.07" displayName="meat_jul_21.07" ref="D244:N284" totalsRowShown="0" headerRowDxfId="178">
  <autoFilter ref="D244:N284" xr:uid="{706203BD-13C9-46DD-8617-443DFA95E7F3}"/>
  <tableColumns count="11">
    <tableColumn id="1" xr3:uid="{AC680FC0-D5EB-4E78-B5A0-75C2DDDAE575}" name="Item"/>
    <tableColumn id="2" xr3:uid="{A7ADA1DE-290F-428F-8917-C44D87377B79}" name="id"/>
    <tableColumn id="3" xr3:uid="{1F2E227D-0AD6-40EE-A095-DF035ABD64E4}" name="Unit Price"/>
    <tableColumn id="4" xr3:uid="{213CE735-E08A-4A7A-9DF0-DEE5987AD90A}" name="Unit"/>
    <tableColumn id="5" xr3:uid="{61011B82-2E46-48D9-9628-2C7D653BC8FF}" name="Amount"/>
    <tableColumn id="6" xr3:uid="{ED4FDF51-B658-4E28-87B6-F683B6B529C2}" name="Tax" dataDxfId="177"/>
    <tableColumn id="7" xr3:uid="{27018DFA-AE75-4F4D-945F-E6891AFA5452}" name="Tax Amount" dataDxfId="176">
      <calculatedColumnFormula>(F245*H245)*0.11</calculatedColumnFormula>
    </tableColumn>
    <tableColumn id="8" xr3:uid="{0F9C2C03-8BE6-45A4-B387-52C12D391F33}" name="Discount %"/>
    <tableColumn id="9" xr3:uid="{410D7CA7-356D-408E-A730-0EACAFCC872A}" name="Discount Amount"/>
    <tableColumn id="10" xr3:uid="{4000E986-838A-4F10-9671-7F45854AE502}" name="Price" dataDxfId="175">
      <calculatedColumnFormula>F245*H245</calculatedColumnFormula>
    </tableColumn>
    <tableColumn id="11" xr3:uid="{D747BD7B-FEF0-45D5-8F4A-4ABFE85E5C35}" name="Price w. Tax" dataDxfId="174">
      <calculatedColumnFormula>M245+J245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7BC1859-E58C-4FCF-8B99-43C09B8D606F}" name="meat_jul_23.07" displayName="meat_jul_23.07" ref="D289:N325" totalsRowShown="0" headerRowDxfId="173">
  <autoFilter ref="D289:N325" xr:uid="{77BC1859-E58C-4FCF-8B99-43C09B8D606F}"/>
  <tableColumns count="11">
    <tableColumn id="1" xr3:uid="{2DDB97AB-E628-4AA9-B2B8-44586CBF3B81}" name="Item"/>
    <tableColumn id="2" xr3:uid="{BC439C62-0AE9-4092-A179-4FD091C1FF9B}" name="id"/>
    <tableColumn id="3" xr3:uid="{97C2D218-C61C-4E9E-9181-72082052E3EB}" name="Unit Price"/>
    <tableColumn id="4" xr3:uid="{1BCF4C3D-70E5-46FB-B568-BE7FFCDA1F00}" name="Unit"/>
    <tableColumn id="5" xr3:uid="{83BF9490-84FF-4FAF-932C-212EE1430D66}" name="Amount"/>
    <tableColumn id="6" xr3:uid="{3A0871C4-01DE-4510-AAB3-16A42D5BC090}" name="Tax" dataDxfId="172"/>
    <tableColumn id="7" xr3:uid="{896C05B8-B002-4474-ADE4-8A835A4163FE}" name="Tax Amount" dataDxfId="171">
      <calculatedColumnFormula>(F290*H290)*0.11</calculatedColumnFormula>
    </tableColumn>
    <tableColumn id="8" xr3:uid="{94203F53-F0B4-4388-BB64-AE00EBF577A4}" name="Discount %"/>
    <tableColumn id="9" xr3:uid="{8E5274E8-2606-49DF-AB34-FF81D3180843}" name="Discount Amount"/>
    <tableColumn id="10" xr3:uid="{4E9BDCEC-8DF6-47D6-8058-2A6F044DA3DC}" name="Price" dataDxfId="170">
      <calculatedColumnFormula>F290*H290</calculatedColumnFormula>
    </tableColumn>
    <tableColumn id="11" xr3:uid="{736C3597-F0C2-43C7-8933-D29A89682769}" name="Price w. Tax" dataDxfId="169">
      <calculatedColumnFormula>M290+J290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28C9577-A5DA-4396-9D7A-75EB6A3C7C52}" name="meat_jul_25.07" displayName="meat_jul_25.07" ref="D330:N365" totalsRowShown="0" headerRowDxfId="168">
  <autoFilter ref="D330:N365" xr:uid="{628C9577-A5DA-4396-9D7A-75EB6A3C7C52}"/>
  <tableColumns count="11">
    <tableColumn id="1" xr3:uid="{6A24A25E-7319-403F-99E8-A4391CAF18EE}" name="Item"/>
    <tableColumn id="2" xr3:uid="{D978A594-21BF-477C-89AD-86B53DF59F59}" name="id"/>
    <tableColumn id="3" xr3:uid="{17519B21-3FCB-48ED-A15C-7882BFDD666C}" name="Unit Price"/>
    <tableColumn id="4" xr3:uid="{383AC940-2049-4B5D-AE57-5723128B5658}" name="Unit"/>
    <tableColumn id="5" xr3:uid="{3B31874A-9086-425F-AFC8-DEBE91966647}" name="Amount"/>
    <tableColumn id="6" xr3:uid="{7F8088A0-8DA9-4548-9A83-ED25EE491EBD}" name="Tax" dataDxfId="167"/>
    <tableColumn id="7" xr3:uid="{3EC33FB9-F5BD-4A5E-A5BE-A788F19B9977}" name="Tax Amount" dataDxfId="166">
      <calculatedColumnFormula>(F331*H331)*0.11</calculatedColumnFormula>
    </tableColumn>
    <tableColumn id="8" xr3:uid="{B636FFA9-83B6-421A-9B89-DCEC19193678}" name="Discount %"/>
    <tableColumn id="9" xr3:uid="{F99173DA-E5D4-4A48-AC2F-942642D14EB4}" name="Discount Amount"/>
    <tableColumn id="10" xr3:uid="{8EAD885A-841D-40CF-9719-753EB127C4B8}" name="Price" dataDxfId="165">
      <calculatedColumnFormula>F331*H331</calculatedColumnFormula>
    </tableColumn>
    <tableColumn id="11" xr3:uid="{58ABB5FD-A4B3-4F0B-84B3-3C8BBE3688A0}" name="Price w. Tax" dataDxfId="164">
      <calculatedColumnFormula>M331+J331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13" Type="http://schemas.openxmlformats.org/officeDocument/2006/relationships/table" Target="../tables/table20.xml"/><Relationship Id="rId3" Type="http://schemas.openxmlformats.org/officeDocument/2006/relationships/pivotTable" Target="../pivotTables/pivotTable6.xml"/><Relationship Id="rId7" Type="http://schemas.openxmlformats.org/officeDocument/2006/relationships/table" Target="../tables/table14.xml"/><Relationship Id="rId12" Type="http://schemas.openxmlformats.org/officeDocument/2006/relationships/table" Target="../tables/table19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13.xml"/><Relationship Id="rId11" Type="http://schemas.openxmlformats.org/officeDocument/2006/relationships/table" Target="../tables/table18.xml"/><Relationship Id="rId5" Type="http://schemas.openxmlformats.org/officeDocument/2006/relationships/table" Target="../tables/table12.xml"/><Relationship Id="rId15" Type="http://schemas.openxmlformats.org/officeDocument/2006/relationships/table" Target="../tables/table22.xml"/><Relationship Id="rId10" Type="http://schemas.openxmlformats.org/officeDocument/2006/relationships/table" Target="../tables/table17.xml"/><Relationship Id="rId4" Type="http://schemas.openxmlformats.org/officeDocument/2006/relationships/drawing" Target="../drawings/drawing1.xml"/><Relationship Id="rId9" Type="http://schemas.openxmlformats.org/officeDocument/2006/relationships/table" Target="../tables/table16.xml"/><Relationship Id="rId14" Type="http://schemas.openxmlformats.org/officeDocument/2006/relationships/table" Target="../tables/table2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D460-8F91-45E3-BBA4-AB6190709711}">
  <sheetPr codeName="Sheet1"/>
  <dimension ref="C4:S534"/>
  <sheetViews>
    <sheetView zoomScaleNormal="100" workbookViewId="0">
      <selection activeCell="C5" sqref="C5"/>
    </sheetView>
  </sheetViews>
  <sheetFormatPr defaultRowHeight="14.4"/>
  <cols>
    <col min="3" max="3" width="19.109375" bestFit="1" customWidth="1"/>
    <col min="8" max="8" width="14.21875" bestFit="1" customWidth="1"/>
    <col min="9" max="9" width="5" bestFit="1" customWidth="1"/>
    <col min="10" max="10" width="4.44140625" bestFit="1" customWidth="1"/>
    <col min="12" max="12" width="7.44140625" bestFit="1" customWidth="1"/>
    <col min="13" max="13" width="5.77734375" bestFit="1" customWidth="1"/>
    <col min="14" max="14" width="10.77734375" bestFit="1" customWidth="1"/>
    <col min="15" max="15" width="10" bestFit="1" customWidth="1"/>
    <col min="16" max="16" width="15.109375" bestFit="1" customWidth="1"/>
    <col min="18" max="18" width="10.77734375" bestFit="1" customWidth="1"/>
  </cols>
  <sheetData>
    <row r="4" spans="3:19">
      <c r="G4">
        <v>1</v>
      </c>
    </row>
    <row r="5" spans="3:19">
      <c r="D5" t="s">
        <v>58</v>
      </c>
      <c r="E5" t="s">
        <v>59</v>
      </c>
      <c r="F5" t="s">
        <v>60</v>
      </c>
      <c r="H5" s="2" t="s">
        <v>48</v>
      </c>
      <c r="I5" s="2" t="s">
        <v>49</v>
      </c>
      <c r="J5" s="2" t="s">
        <v>50</v>
      </c>
      <c r="K5" s="2" t="s">
        <v>56</v>
      </c>
      <c r="L5" s="2" t="s">
        <v>57</v>
      </c>
      <c r="M5" s="2" t="s">
        <v>52</v>
      </c>
      <c r="N5" s="2" t="s">
        <v>55</v>
      </c>
      <c r="O5" s="2" t="s">
        <v>53</v>
      </c>
      <c r="P5" s="2" t="s">
        <v>54</v>
      </c>
      <c r="Q5" s="2" t="s">
        <v>61</v>
      </c>
      <c r="R5" s="2" t="s">
        <v>62</v>
      </c>
      <c r="S5" s="2" t="s">
        <v>63</v>
      </c>
    </row>
    <row r="6" spans="3:19" ht="15">
      <c r="C6" s="1" t="s">
        <v>0</v>
      </c>
      <c r="D6">
        <f ca="1">RANDBETWEEN(1001,4999)</f>
        <v>2298</v>
      </c>
      <c r="E6">
        <f ca="1">RANDBETWEEN(10000,200000)/100</f>
        <v>1516.91</v>
      </c>
      <c r="F6">
        <f ca="1">RANDBETWEEN(1,5)</f>
        <v>4</v>
      </c>
      <c r="H6" s="2" t="s">
        <v>17</v>
      </c>
      <c r="I6" s="2">
        <v>3623</v>
      </c>
      <c r="J6" s="2" t="s">
        <v>51</v>
      </c>
      <c r="K6" s="2">
        <v>1671.42</v>
      </c>
      <c r="L6" s="2">
        <v>4</v>
      </c>
      <c r="M6" s="2">
        <v>11</v>
      </c>
      <c r="N6" s="2">
        <f t="shared" ref="N6:N53" si="0">(K6*L6)*0.11</f>
        <v>735.4248</v>
      </c>
      <c r="O6" s="2">
        <v>0</v>
      </c>
      <c r="P6" s="2">
        <v>0</v>
      </c>
      <c r="Q6" s="2">
        <f t="shared" ref="Q6:Q53" si="1">K6*L6</f>
        <v>6685.68</v>
      </c>
      <c r="R6" s="2">
        <f t="shared" ref="R6:R53" si="2">Q6+N6</f>
        <v>7421.1048000000001</v>
      </c>
      <c r="S6">
        <f t="shared" ref="S6:S53" ca="1" si="3">RAND()</f>
        <v>0.47921275060408819</v>
      </c>
    </row>
    <row r="7" spans="3:19" ht="15">
      <c r="C7" s="1" t="s">
        <v>1</v>
      </c>
      <c r="D7">
        <f t="shared" ref="D7:D53" ca="1" si="4">RANDBETWEEN(1001,4999)</f>
        <v>4269</v>
      </c>
      <c r="E7">
        <f t="shared" ref="E7:E53" ca="1" si="5">RANDBETWEEN(10000,200000)/100</f>
        <v>967.36</v>
      </c>
      <c r="F7">
        <f t="shared" ref="F7:F53" ca="1" si="6">RANDBETWEEN(1,5)</f>
        <v>4</v>
      </c>
      <c r="H7" s="2" t="s">
        <v>33</v>
      </c>
      <c r="I7" s="2">
        <v>2108</v>
      </c>
      <c r="J7" s="2" t="s">
        <v>51</v>
      </c>
      <c r="K7" s="2">
        <v>375.33</v>
      </c>
      <c r="L7" s="2">
        <v>5</v>
      </c>
      <c r="M7" s="2">
        <v>11</v>
      </c>
      <c r="N7" s="2">
        <f t="shared" si="0"/>
        <v>206.4315</v>
      </c>
      <c r="O7" s="2">
        <v>0</v>
      </c>
      <c r="P7" s="2">
        <v>0</v>
      </c>
      <c r="Q7" s="2">
        <f t="shared" si="1"/>
        <v>1876.6499999999999</v>
      </c>
      <c r="R7" s="2">
        <f t="shared" si="2"/>
        <v>2083.0814999999998</v>
      </c>
      <c r="S7">
        <f t="shared" ca="1" si="3"/>
        <v>0.6992462968038079</v>
      </c>
    </row>
    <row r="8" spans="3:19" ht="15">
      <c r="C8" s="1" t="s">
        <v>2</v>
      </c>
      <c r="D8">
        <f t="shared" ca="1" si="4"/>
        <v>1629</v>
      </c>
      <c r="E8">
        <f t="shared" ca="1" si="5"/>
        <v>1977.09</v>
      </c>
      <c r="F8">
        <f t="shared" ca="1" si="6"/>
        <v>3</v>
      </c>
      <c r="H8" s="2" t="s">
        <v>9</v>
      </c>
      <c r="I8" s="2">
        <v>2288</v>
      </c>
      <c r="J8" s="2" t="s">
        <v>51</v>
      </c>
      <c r="K8" s="2">
        <v>530.88</v>
      </c>
      <c r="L8" s="2">
        <v>2</v>
      </c>
      <c r="M8" s="2">
        <v>11</v>
      </c>
      <c r="N8" s="2">
        <f t="shared" si="0"/>
        <v>116.7936</v>
      </c>
      <c r="O8" s="2">
        <v>0</v>
      </c>
      <c r="P8" s="2">
        <v>0</v>
      </c>
      <c r="Q8" s="2">
        <f t="shared" si="1"/>
        <v>1061.76</v>
      </c>
      <c r="R8" s="2">
        <f t="shared" si="2"/>
        <v>1178.5536</v>
      </c>
      <c r="S8">
        <f t="shared" ca="1" si="3"/>
        <v>0.22734902335052332</v>
      </c>
    </row>
    <row r="9" spans="3:19" ht="15">
      <c r="C9" s="1" t="s">
        <v>3</v>
      </c>
      <c r="D9">
        <f t="shared" ca="1" si="4"/>
        <v>1697</v>
      </c>
      <c r="E9">
        <f t="shared" ca="1" si="5"/>
        <v>776.6</v>
      </c>
      <c r="F9">
        <f t="shared" ca="1" si="6"/>
        <v>5</v>
      </c>
      <c r="H9" s="2" t="s">
        <v>14</v>
      </c>
      <c r="I9" s="2">
        <v>3659</v>
      </c>
      <c r="J9" s="2" t="s">
        <v>51</v>
      </c>
      <c r="K9" s="2">
        <v>1170.5899999999999</v>
      </c>
      <c r="L9" s="2">
        <v>3</v>
      </c>
      <c r="M9" s="2">
        <v>11</v>
      </c>
      <c r="N9" s="2">
        <f t="shared" si="0"/>
        <v>386.29469999999998</v>
      </c>
      <c r="O9" s="2">
        <v>0</v>
      </c>
      <c r="P9" s="2">
        <v>0</v>
      </c>
      <c r="Q9" s="2">
        <f t="shared" si="1"/>
        <v>3511.7699999999995</v>
      </c>
      <c r="R9" s="2">
        <f t="shared" si="2"/>
        <v>3898.0646999999994</v>
      </c>
      <c r="S9">
        <f t="shared" ca="1" si="3"/>
        <v>0.19557917189691942</v>
      </c>
    </row>
    <row r="10" spans="3:19" ht="15">
      <c r="C10" s="1" t="s">
        <v>4</v>
      </c>
      <c r="D10">
        <f t="shared" ca="1" si="4"/>
        <v>3989</v>
      </c>
      <c r="E10">
        <f t="shared" ca="1" si="5"/>
        <v>147.5</v>
      </c>
      <c r="F10">
        <f t="shared" ca="1" si="6"/>
        <v>4</v>
      </c>
      <c r="H10" s="2" t="s">
        <v>26</v>
      </c>
      <c r="I10" s="2">
        <v>1867</v>
      </c>
      <c r="J10" s="2" t="s">
        <v>51</v>
      </c>
      <c r="K10" s="2">
        <v>1684.72</v>
      </c>
      <c r="L10" s="2">
        <v>3</v>
      </c>
      <c r="M10" s="2">
        <v>11</v>
      </c>
      <c r="N10" s="2">
        <f t="shared" si="0"/>
        <v>555.95759999999996</v>
      </c>
      <c r="O10" s="2">
        <v>0</v>
      </c>
      <c r="P10" s="2">
        <v>0</v>
      </c>
      <c r="Q10" s="2">
        <f t="shared" si="1"/>
        <v>5054.16</v>
      </c>
      <c r="R10" s="2">
        <f t="shared" si="2"/>
        <v>5610.1175999999996</v>
      </c>
      <c r="S10">
        <f t="shared" ca="1" si="3"/>
        <v>0.2332618744296393</v>
      </c>
    </row>
    <row r="11" spans="3:19" ht="15">
      <c r="C11" s="1" t="s">
        <v>5</v>
      </c>
      <c r="D11">
        <f t="shared" ca="1" si="4"/>
        <v>2109</v>
      </c>
      <c r="E11">
        <f t="shared" ca="1" si="5"/>
        <v>1297.5</v>
      </c>
      <c r="F11">
        <f t="shared" ca="1" si="6"/>
        <v>4</v>
      </c>
      <c r="H11" s="2" t="s">
        <v>7</v>
      </c>
      <c r="I11" s="2">
        <v>2108</v>
      </c>
      <c r="J11" s="2" t="s">
        <v>51</v>
      </c>
      <c r="K11" s="2">
        <v>1126.3699999999999</v>
      </c>
      <c r="L11" s="2">
        <v>3</v>
      </c>
      <c r="M11" s="2">
        <v>11</v>
      </c>
      <c r="N11" s="2">
        <f t="shared" si="0"/>
        <v>371.70209999999997</v>
      </c>
      <c r="O11" s="2">
        <v>0</v>
      </c>
      <c r="P11" s="2">
        <v>0</v>
      </c>
      <c r="Q11" s="2">
        <f t="shared" si="1"/>
        <v>3379.1099999999997</v>
      </c>
      <c r="R11" s="2">
        <f t="shared" si="2"/>
        <v>3750.8120999999996</v>
      </c>
      <c r="S11">
        <f t="shared" ca="1" si="3"/>
        <v>0.16822183340741748</v>
      </c>
    </row>
    <row r="12" spans="3:19" ht="15">
      <c r="C12" s="1" t="s">
        <v>6</v>
      </c>
      <c r="D12">
        <f t="shared" ca="1" si="4"/>
        <v>2525</v>
      </c>
      <c r="E12">
        <f t="shared" ca="1" si="5"/>
        <v>1884.35</v>
      </c>
      <c r="F12">
        <f t="shared" ca="1" si="6"/>
        <v>1</v>
      </c>
      <c r="H12" s="2" t="s">
        <v>5</v>
      </c>
      <c r="I12" s="2">
        <v>1661</v>
      </c>
      <c r="J12" s="2" t="s">
        <v>51</v>
      </c>
      <c r="K12" s="2">
        <v>1602.63</v>
      </c>
      <c r="L12" s="2">
        <v>1</v>
      </c>
      <c r="M12" s="2">
        <v>11</v>
      </c>
      <c r="N12" s="2">
        <f t="shared" si="0"/>
        <v>176.28930000000003</v>
      </c>
      <c r="O12" s="2">
        <v>0</v>
      </c>
      <c r="P12" s="2">
        <v>0</v>
      </c>
      <c r="Q12" s="2">
        <f t="shared" si="1"/>
        <v>1602.63</v>
      </c>
      <c r="R12" s="2">
        <f t="shared" si="2"/>
        <v>1778.9193</v>
      </c>
      <c r="S12">
        <f t="shared" ca="1" si="3"/>
        <v>0.40885913135039875</v>
      </c>
    </row>
    <row r="13" spans="3:19" ht="15">
      <c r="C13" s="1" t="s">
        <v>7</v>
      </c>
      <c r="D13">
        <f t="shared" ca="1" si="4"/>
        <v>2210</v>
      </c>
      <c r="E13">
        <f t="shared" ca="1" si="5"/>
        <v>1480.47</v>
      </c>
      <c r="F13">
        <f t="shared" ca="1" si="6"/>
        <v>5</v>
      </c>
      <c r="H13" s="2" t="s">
        <v>29</v>
      </c>
      <c r="I13" s="2">
        <v>1602</v>
      </c>
      <c r="J13" s="2" t="s">
        <v>51</v>
      </c>
      <c r="K13" s="2">
        <v>684.77</v>
      </c>
      <c r="L13" s="2">
        <v>2</v>
      </c>
      <c r="M13" s="2">
        <v>11</v>
      </c>
      <c r="N13" s="2">
        <f t="shared" si="0"/>
        <v>150.64939999999999</v>
      </c>
      <c r="O13" s="2">
        <v>0</v>
      </c>
      <c r="P13" s="2">
        <v>0</v>
      </c>
      <c r="Q13" s="2">
        <f t="shared" si="1"/>
        <v>1369.54</v>
      </c>
      <c r="R13" s="2">
        <f t="shared" si="2"/>
        <v>1520.1894</v>
      </c>
      <c r="S13">
        <f t="shared" ca="1" si="3"/>
        <v>0.52291918150083927</v>
      </c>
    </row>
    <row r="14" spans="3:19" ht="15">
      <c r="C14" s="1" t="s">
        <v>8</v>
      </c>
      <c r="D14">
        <f t="shared" ca="1" si="4"/>
        <v>3586</v>
      </c>
      <c r="E14">
        <f t="shared" ca="1" si="5"/>
        <v>447.95</v>
      </c>
      <c r="F14">
        <f t="shared" ca="1" si="6"/>
        <v>4</v>
      </c>
      <c r="H14" s="2" t="s">
        <v>21</v>
      </c>
      <c r="I14" s="2">
        <v>2345</v>
      </c>
      <c r="J14" s="2" t="s">
        <v>51</v>
      </c>
      <c r="K14" s="2">
        <v>1163.32</v>
      </c>
      <c r="L14" s="2">
        <v>5</v>
      </c>
      <c r="M14" s="2">
        <v>11</v>
      </c>
      <c r="N14" s="2">
        <f t="shared" si="0"/>
        <v>639.82599999999991</v>
      </c>
      <c r="O14" s="2">
        <v>0</v>
      </c>
      <c r="P14" s="2">
        <v>0</v>
      </c>
      <c r="Q14" s="2">
        <f t="shared" si="1"/>
        <v>5816.5999999999995</v>
      </c>
      <c r="R14" s="2">
        <f t="shared" si="2"/>
        <v>6456.4259999999995</v>
      </c>
      <c r="S14">
        <f t="shared" ca="1" si="3"/>
        <v>0.41257296375164354</v>
      </c>
    </row>
    <row r="15" spans="3:19" ht="15">
      <c r="C15" s="1" t="s">
        <v>9</v>
      </c>
      <c r="D15">
        <f t="shared" ca="1" si="4"/>
        <v>4369</v>
      </c>
      <c r="E15">
        <f t="shared" ca="1" si="5"/>
        <v>1943.76</v>
      </c>
      <c r="F15">
        <f t="shared" ca="1" si="6"/>
        <v>5</v>
      </c>
      <c r="H15" s="2" t="s">
        <v>42</v>
      </c>
      <c r="I15" s="2">
        <v>2329</v>
      </c>
      <c r="J15" s="2" t="s">
        <v>51</v>
      </c>
      <c r="K15" s="2">
        <v>944.36</v>
      </c>
      <c r="L15" s="2">
        <v>2</v>
      </c>
      <c r="M15" s="2">
        <v>11</v>
      </c>
      <c r="N15" s="2">
        <f t="shared" si="0"/>
        <v>207.75919999999999</v>
      </c>
      <c r="O15" s="2">
        <v>0</v>
      </c>
      <c r="P15" s="2">
        <v>0</v>
      </c>
      <c r="Q15" s="2">
        <f t="shared" si="1"/>
        <v>1888.72</v>
      </c>
      <c r="R15" s="2">
        <f t="shared" si="2"/>
        <v>2096.4792000000002</v>
      </c>
      <c r="S15">
        <f t="shared" ca="1" si="3"/>
        <v>0.52679648696551973</v>
      </c>
    </row>
    <row r="16" spans="3:19" ht="15">
      <c r="C16" s="1" t="s">
        <v>10</v>
      </c>
      <c r="D16">
        <f t="shared" ca="1" si="4"/>
        <v>4206</v>
      </c>
      <c r="E16">
        <f t="shared" ca="1" si="5"/>
        <v>1834.7</v>
      </c>
      <c r="F16">
        <f t="shared" ca="1" si="6"/>
        <v>4</v>
      </c>
      <c r="H16" s="2" t="s">
        <v>3</v>
      </c>
      <c r="I16" s="2">
        <v>3355</v>
      </c>
      <c r="J16" s="2" t="s">
        <v>51</v>
      </c>
      <c r="K16" s="2">
        <v>259.44</v>
      </c>
      <c r="L16" s="2">
        <v>5</v>
      </c>
      <c r="M16" s="2">
        <v>11</v>
      </c>
      <c r="N16" s="2">
        <f t="shared" si="0"/>
        <v>142.69200000000001</v>
      </c>
      <c r="O16" s="2">
        <v>0</v>
      </c>
      <c r="P16" s="2">
        <v>0</v>
      </c>
      <c r="Q16" s="2">
        <f t="shared" si="1"/>
        <v>1297.2</v>
      </c>
      <c r="R16" s="2">
        <f t="shared" si="2"/>
        <v>1439.8920000000001</v>
      </c>
      <c r="S16">
        <f t="shared" ca="1" si="3"/>
        <v>0.78700766771038755</v>
      </c>
    </row>
    <row r="17" spans="3:19" ht="15">
      <c r="C17" s="1" t="s">
        <v>11</v>
      </c>
      <c r="D17">
        <f t="shared" ca="1" si="4"/>
        <v>1285</v>
      </c>
      <c r="E17">
        <f t="shared" ca="1" si="5"/>
        <v>408.43</v>
      </c>
      <c r="F17">
        <f t="shared" ca="1" si="6"/>
        <v>3</v>
      </c>
      <c r="H17" s="2" t="s">
        <v>18</v>
      </c>
      <c r="I17" s="2">
        <v>4876</v>
      </c>
      <c r="J17" s="2" t="s">
        <v>51</v>
      </c>
      <c r="K17" s="2">
        <v>703.29</v>
      </c>
      <c r="L17" s="2">
        <v>5</v>
      </c>
      <c r="M17" s="2">
        <v>11</v>
      </c>
      <c r="N17" s="2">
        <f t="shared" si="0"/>
        <v>386.80949999999996</v>
      </c>
      <c r="O17" s="2">
        <v>0</v>
      </c>
      <c r="P17" s="2">
        <v>0</v>
      </c>
      <c r="Q17" s="2">
        <f t="shared" si="1"/>
        <v>3516.45</v>
      </c>
      <c r="R17" s="2">
        <f t="shared" si="2"/>
        <v>3903.2594999999997</v>
      </c>
      <c r="S17">
        <f t="shared" ca="1" si="3"/>
        <v>0.68800642489686925</v>
      </c>
    </row>
    <row r="18" spans="3:19" ht="15">
      <c r="C18" s="1" t="s">
        <v>12</v>
      </c>
      <c r="D18">
        <f t="shared" ca="1" si="4"/>
        <v>1073</v>
      </c>
      <c r="E18">
        <f t="shared" ca="1" si="5"/>
        <v>631.55999999999995</v>
      </c>
      <c r="F18">
        <f t="shared" ca="1" si="6"/>
        <v>4</v>
      </c>
      <c r="H18" s="2" t="s">
        <v>35</v>
      </c>
      <c r="I18" s="2">
        <v>3185</v>
      </c>
      <c r="J18" s="2" t="s">
        <v>51</v>
      </c>
      <c r="K18" s="2">
        <v>593.52</v>
      </c>
      <c r="L18" s="2">
        <v>5</v>
      </c>
      <c r="M18" s="2">
        <v>11</v>
      </c>
      <c r="N18" s="2">
        <f t="shared" si="0"/>
        <v>326.43599999999998</v>
      </c>
      <c r="O18" s="2">
        <v>0</v>
      </c>
      <c r="P18" s="2">
        <v>0</v>
      </c>
      <c r="Q18" s="2">
        <f t="shared" si="1"/>
        <v>2967.6</v>
      </c>
      <c r="R18" s="2">
        <f t="shared" si="2"/>
        <v>3294.0360000000001</v>
      </c>
      <c r="S18">
        <f t="shared" ca="1" si="3"/>
        <v>0.79420931056905764</v>
      </c>
    </row>
    <row r="19" spans="3:19" ht="15">
      <c r="C19" s="1" t="s">
        <v>13</v>
      </c>
      <c r="D19">
        <f t="shared" ca="1" si="4"/>
        <v>2498</v>
      </c>
      <c r="E19">
        <f t="shared" ca="1" si="5"/>
        <v>1041.08</v>
      </c>
      <c r="F19">
        <f t="shared" ca="1" si="6"/>
        <v>1</v>
      </c>
      <c r="H19" s="2" t="s">
        <v>43</v>
      </c>
      <c r="I19" s="2">
        <v>2018</v>
      </c>
      <c r="J19" s="2" t="s">
        <v>51</v>
      </c>
      <c r="K19" s="2">
        <v>1893.85</v>
      </c>
      <c r="L19" s="2">
        <v>3</v>
      </c>
      <c r="M19" s="2">
        <v>11</v>
      </c>
      <c r="N19" s="2">
        <f t="shared" si="0"/>
        <v>624.9704999999999</v>
      </c>
      <c r="O19" s="2">
        <v>0</v>
      </c>
      <c r="P19" s="2">
        <v>0</v>
      </c>
      <c r="Q19" s="2">
        <f t="shared" si="1"/>
        <v>5681.5499999999993</v>
      </c>
      <c r="R19" s="2">
        <f t="shared" si="2"/>
        <v>6306.5204999999987</v>
      </c>
      <c r="S19">
        <f t="shared" ca="1" si="3"/>
        <v>0.58068836121391265</v>
      </c>
    </row>
    <row r="20" spans="3:19" ht="15">
      <c r="C20" s="1" t="s">
        <v>14</v>
      </c>
      <c r="D20">
        <f t="shared" ca="1" si="4"/>
        <v>1487</v>
      </c>
      <c r="E20">
        <f t="shared" ca="1" si="5"/>
        <v>864.89</v>
      </c>
      <c r="F20">
        <f t="shared" ca="1" si="6"/>
        <v>1</v>
      </c>
      <c r="H20" s="2" t="s">
        <v>2</v>
      </c>
      <c r="I20" s="2">
        <v>3502</v>
      </c>
      <c r="J20" s="2" t="s">
        <v>51</v>
      </c>
      <c r="K20" s="2">
        <v>186.18</v>
      </c>
      <c r="L20" s="2">
        <v>4</v>
      </c>
      <c r="M20" s="2">
        <v>11</v>
      </c>
      <c r="N20" s="2">
        <f t="shared" si="0"/>
        <v>81.919200000000004</v>
      </c>
      <c r="O20" s="2">
        <v>0</v>
      </c>
      <c r="P20" s="2">
        <v>0</v>
      </c>
      <c r="Q20" s="2">
        <f t="shared" si="1"/>
        <v>744.72</v>
      </c>
      <c r="R20" s="2">
        <f t="shared" si="2"/>
        <v>826.63920000000007</v>
      </c>
      <c r="S20">
        <f t="shared" ca="1" si="3"/>
        <v>0.30149509559698484</v>
      </c>
    </row>
    <row r="21" spans="3:19" ht="15">
      <c r="C21" s="1" t="s">
        <v>15</v>
      </c>
      <c r="D21">
        <f t="shared" ca="1" si="4"/>
        <v>1420</v>
      </c>
      <c r="E21">
        <f t="shared" ca="1" si="5"/>
        <v>1493.58</v>
      </c>
      <c r="F21">
        <f t="shared" ca="1" si="6"/>
        <v>2</v>
      </c>
      <c r="H21" s="2" t="s">
        <v>25</v>
      </c>
      <c r="I21" s="2">
        <v>1978</v>
      </c>
      <c r="J21" s="2" t="s">
        <v>51</v>
      </c>
      <c r="K21" s="2">
        <v>545.44000000000005</v>
      </c>
      <c r="L21" s="2">
        <v>2</v>
      </c>
      <c r="M21" s="2">
        <v>11</v>
      </c>
      <c r="N21" s="2">
        <f t="shared" si="0"/>
        <v>119.99680000000001</v>
      </c>
      <c r="O21" s="2">
        <v>0</v>
      </c>
      <c r="P21" s="2">
        <v>0</v>
      </c>
      <c r="Q21" s="2">
        <f t="shared" si="1"/>
        <v>1090.8800000000001</v>
      </c>
      <c r="R21" s="2">
        <f t="shared" si="2"/>
        <v>1210.8768</v>
      </c>
      <c r="S21">
        <f t="shared" ca="1" si="3"/>
        <v>0.16618116782375836</v>
      </c>
    </row>
    <row r="22" spans="3:19" ht="15">
      <c r="C22" s="1" t="s">
        <v>16</v>
      </c>
      <c r="D22">
        <f t="shared" ca="1" si="4"/>
        <v>1192</v>
      </c>
      <c r="E22">
        <f t="shared" ca="1" si="5"/>
        <v>1579.99</v>
      </c>
      <c r="F22">
        <f t="shared" ca="1" si="6"/>
        <v>4</v>
      </c>
      <c r="H22" s="2" t="s">
        <v>39</v>
      </c>
      <c r="I22" s="2">
        <v>2529</v>
      </c>
      <c r="J22" s="2" t="s">
        <v>51</v>
      </c>
      <c r="K22" s="2">
        <v>1147.3599999999999</v>
      </c>
      <c r="L22" s="2">
        <v>2</v>
      </c>
      <c r="M22" s="2">
        <v>11</v>
      </c>
      <c r="N22" s="2">
        <f t="shared" si="0"/>
        <v>252.41919999999999</v>
      </c>
      <c r="O22" s="2">
        <v>0</v>
      </c>
      <c r="P22" s="2">
        <v>0</v>
      </c>
      <c r="Q22" s="2">
        <f t="shared" si="1"/>
        <v>2294.7199999999998</v>
      </c>
      <c r="R22" s="2">
        <f t="shared" si="2"/>
        <v>2547.1391999999996</v>
      </c>
      <c r="S22">
        <f t="shared" ca="1" si="3"/>
        <v>0.88765431416716523</v>
      </c>
    </row>
    <row r="23" spans="3:19" ht="15">
      <c r="C23" s="1" t="s">
        <v>17</v>
      </c>
      <c r="D23">
        <f t="shared" ca="1" si="4"/>
        <v>4235</v>
      </c>
      <c r="E23">
        <f t="shared" ca="1" si="5"/>
        <v>1048.54</v>
      </c>
      <c r="F23">
        <f t="shared" ca="1" si="6"/>
        <v>2</v>
      </c>
      <c r="H23" s="2" t="s">
        <v>4</v>
      </c>
      <c r="I23" s="2">
        <v>1425</v>
      </c>
      <c r="J23" s="2" t="s">
        <v>51</v>
      </c>
      <c r="K23" s="2">
        <v>278.58999999999997</v>
      </c>
      <c r="L23" s="2">
        <v>2</v>
      </c>
      <c r="M23" s="2">
        <v>11</v>
      </c>
      <c r="N23" s="2">
        <f t="shared" si="0"/>
        <v>61.289799999999993</v>
      </c>
      <c r="O23" s="2">
        <v>0</v>
      </c>
      <c r="P23" s="2">
        <v>0</v>
      </c>
      <c r="Q23" s="2">
        <f t="shared" si="1"/>
        <v>557.17999999999995</v>
      </c>
      <c r="R23" s="2">
        <f t="shared" si="2"/>
        <v>618.46979999999996</v>
      </c>
      <c r="S23">
        <f t="shared" ca="1" si="3"/>
        <v>0.93162991770863279</v>
      </c>
    </row>
    <row r="24" spans="3:19" ht="15">
      <c r="C24" s="1" t="s">
        <v>18</v>
      </c>
      <c r="D24">
        <f t="shared" ca="1" si="4"/>
        <v>2467</v>
      </c>
      <c r="E24">
        <f t="shared" ca="1" si="5"/>
        <v>1134.03</v>
      </c>
      <c r="F24">
        <f t="shared" ca="1" si="6"/>
        <v>2</v>
      </c>
      <c r="H24" s="2" t="s">
        <v>28</v>
      </c>
      <c r="I24" s="2">
        <v>4258</v>
      </c>
      <c r="J24" s="2" t="s">
        <v>51</v>
      </c>
      <c r="K24" s="2">
        <v>803.6</v>
      </c>
      <c r="L24" s="2">
        <v>1</v>
      </c>
      <c r="M24" s="2">
        <v>11</v>
      </c>
      <c r="N24" s="2">
        <f t="shared" si="0"/>
        <v>88.396000000000001</v>
      </c>
      <c r="O24" s="2">
        <v>0</v>
      </c>
      <c r="P24" s="2">
        <v>0</v>
      </c>
      <c r="Q24" s="2">
        <f t="shared" si="1"/>
        <v>803.6</v>
      </c>
      <c r="R24" s="2">
        <f t="shared" si="2"/>
        <v>891.99599999999998</v>
      </c>
      <c r="S24">
        <f t="shared" ca="1" si="3"/>
        <v>0.92099564110323151</v>
      </c>
    </row>
    <row r="25" spans="3:19" ht="15">
      <c r="C25" s="1" t="s">
        <v>19</v>
      </c>
      <c r="D25">
        <f t="shared" ca="1" si="4"/>
        <v>3217</v>
      </c>
      <c r="E25">
        <f t="shared" ca="1" si="5"/>
        <v>313.31</v>
      </c>
      <c r="F25">
        <f t="shared" ca="1" si="6"/>
        <v>4</v>
      </c>
      <c r="H25" s="2" t="s">
        <v>36</v>
      </c>
      <c r="I25" s="2">
        <v>4921</v>
      </c>
      <c r="J25" s="2" t="s">
        <v>51</v>
      </c>
      <c r="K25" s="2">
        <v>249.08</v>
      </c>
      <c r="L25" s="2">
        <v>4</v>
      </c>
      <c r="M25" s="2">
        <v>11</v>
      </c>
      <c r="N25" s="2">
        <f t="shared" si="0"/>
        <v>109.59520000000001</v>
      </c>
      <c r="O25" s="2">
        <v>0</v>
      </c>
      <c r="P25" s="2">
        <v>0</v>
      </c>
      <c r="Q25" s="2">
        <f t="shared" si="1"/>
        <v>996.32</v>
      </c>
      <c r="R25" s="2">
        <f t="shared" si="2"/>
        <v>1105.9152000000001</v>
      </c>
      <c r="S25">
        <f t="shared" ca="1" si="3"/>
        <v>0.46254111986787239</v>
      </c>
    </row>
    <row r="26" spans="3:19" ht="15">
      <c r="C26" s="1" t="s">
        <v>20</v>
      </c>
      <c r="D26">
        <f t="shared" ca="1" si="4"/>
        <v>4313</v>
      </c>
      <c r="E26">
        <f t="shared" ca="1" si="5"/>
        <v>516.66999999999996</v>
      </c>
      <c r="F26">
        <f t="shared" ca="1" si="6"/>
        <v>4</v>
      </c>
      <c r="H26" s="2" t="s">
        <v>23</v>
      </c>
      <c r="I26" s="2">
        <v>1416</v>
      </c>
      <c r="J26" s="2" t="s">
        <v>51</v>
      </c>
      <c r="K26" s="2">
        <v>1763.76</v>
      </c>
      <c r="L26" s="2">
        <v>4</v>
      </c>
      <c r="M26" s="2">
        <v>11</v>
      </c>
      <c r="N26" s="2">
        <f t="shared" si="0"/>
        <v>776.05439999999999</v>
      </c>
      <c r="O26" s="2">
        <v>0</v>
      </c>
      <c r="P26" s="2">
        <v>0</v>
      </c>
      <c r="Q26" s="2">
        <f t="shared" si="1"/>
        <v>7055.04</v>
      </c>
      <c r="R26" s="2">
        <f t="shared" si="2"/>
        <v>7831.0944</v>
      </c>
      <c r="S26">
        <f t="shared" ca="1" si="3"/>
        <v>0.36454394232094967</v>
      </c>
    </row>
    <row r="27" spans="3:19" ht="15">
      <c r="C27" s="1" t="s">
        <v>21</v>
      </c>
      <c r="D27">
        <f t="shared" ca="1" si="4"/>
        <v>4564</v>
      </c>
      <c r="E27">
        <f t="shared" ca="1" si="5"/>
        <v>1691.5</v>
      </c>
      <c r="F27">
        <f t="shared" ca="1" si="6"/>
        <v>4</v>
      </c>
      <c r="H27" s="2" t="s">
        <v>24</v>
      </c>
      <c r="I27" s="2">
        <v>1317</v>
      </c>
      <c r="J27" s="2" t="s">
        <v>51</v>
      </c>
      <c r="K27" s="2">
        <v>377.93</v>
      </c>
      <c r="L27" s="2">
        <v>2</v>
      </c>
      <c r="M27" s="2">
        <v>11</v>
      </c>
      <c r="N27" s="2">
        <f t="shared" si="0"/>
        <v>83.144599999999997</v>
      </c>
      <c r="O27" s="2">
        <v>0</v>
      </c>
      <c r="P27" s="2">
        <v>0</v>
      </c>
      <c r="Q27" s="2">
        <f t="shared" si="1"/>
        <v>755.86</v>
      </c>
      <c r="R27" s="2">
        <f t="shared" si="2"/>
        <v>839.00459999999998</v>
      </c>
      <c r="S27">
        <f t="shared" ca="1" si="3"/>
        <v>0.73186137833130049</v>
      </c>
    </row>
    <row r="28" spans="3:19" ht="15">
      <c r="C28" s="1" t="s">
        <v>22</v>
      </c>
      <c r="D28">
        <f t="shared" ca="1" si="4"/>
        <v>4461</v>
      </c>
      <c r="E28">
        <f t="shared" ca="1" si="5"/>
        <v>818.84</v>
      </c>
      <c r="F28">
        <f t="shared" ca="1" si="6"/>
        <v>4</v>
      </c>
      <c r="H28" s="2" t="s">
        <v>37</v>
      </c>
      <c r="I28" s="2">
        <v>3619</v>
      </c>
      <c r="J28" s="2" t="s">
        <v>51</v>
      </c>
      <c r="K28" s="2">
        <v>1484.36</v>
      </c>
      <c r="L28" s="2">
        <v>5</v>
      </c>
      <c r="M28" s="2">
        <v>11</v>
      </c>
      <c r="N28" s="2">
        <f t="shared" si="0"/>
        <v>816.39799999999991</v>
      </c>
      <c r="O28" s="2">
        <v>0</v>
      </c>
      <c r="P28" s="2">
        <v>0</v>
      </c>
      <c r="Q28" s="2">
        <f t="shared" si="1"/>
        <v>7421.7999999999993</v>
      </c>
      <c r="R28" s="2">
        <f t="shared" si="2"/>
        <v>8238.1979999999985</v>
      </c>
      <c r="S28">
        <f t="shared" ca="1" si="3"/>
        <v>4.185545445687977E-2</v>
      </c>
    </row>
    <row r="29" spans="3:19" ht="15">
      <c r="C29" s="1" t="s">
        <v>23</v>
      </c>
      <c r="D29">
        <f t="shared" ca="1" si="4"/>
        <v>3267</v>
      </c>
      <c r="E29">
        <f t="shared" ca="1" si="5"/>
        <v>838.4</v>
      </c>
      <c r="F29">
        <f t="shared" ca="1" si="6"/>
        <v>1</v>
      </c>
      <c r="H29" s="2" t="s">
        <v>41</v>
      </c>
      <c r="I29" s="2">
        <v>3157</v>
      </c>
      <c r="J29" s="2" t="s">
        <v>51</v>
      </c>
      <c r="K29" s="2">
        <v>837.84</v>
      </c>
      <c r="L29" s="2">
        <v>5</v>
      </c>
      <c r="M29" s="2">
        <v>11</v>
      </c>
      <c r="N29" s="2">
        <f t="shared" si="0"/>
        <v>460.81199999999995</v>
      </c>
      <c r="O29" s="2">
        <v>0</v>
      </c>
      <c r="P29" s="2">
        <v>0</v>
      </c>
      <c r="Q29" s="2">
        <f t="shared" si="1"/>
        <v>4189.2</v>
      </c>
      <c r="R29" s="2">
        <f t="shared" si="2"/>
        <v>4650.0119999999997</v>
      </c>
      <c r="S29">
        <f t="shared" ca="1" si="3"/>
        <v>0.81073814391504273</v>
      </c>
    </row>
    <row r="30" spans="3:19" ht="15">
      <c r="C30" s="1" t="s">
        <v>24</v>
      </c>
      <c r="D30">
        <f t="shared" ca="1" si="4"/>
        <v>2992</v>
      </c>
      <c r="E30">
        <f t="shared" ca="1" si="5"/>
        <v>1056.33</v>
      </c>
      <c r="F30">
        <f t="shared" ca="1" si="6"/>
        <v>4</v>
      </c>
      <c r="H30" s="2" t="s">
        <v>34</v>
      </c>
      <c r="I30" s="2">
        <v>3823</v>
      </c>
      <c r="J30" s="2" t="s">
        <v>51</v>
      </c>
      <c r="K30" s="2">
        <v>754.69</v>
      </c>
      <c r="L30" s="2">
        <v>2</v>
      </c>
      <c r="M30" s="2">
        <v>11</v>
      </c>
      <c r="N30" s="2">
        <f t="shared" si="0"/>
        <v>166.0318</v>
      </c>
      <c r="O30" s="2">
        <v>0</v>
      </c>
      <c r="P30" s="2">
        <v>0</v>
      </c>
      <c r="Q30" s="2">
        <f t="shared" si="1"/>
        <v>1509.38</v>
      </c>
      <c r="R30" s="2">
        <f t="shared" si="2"/>
        <v>1675.4118000000001</v>
      </c>
      <c r="S30">
        <f t="shared" ca="1" si="3"/>
        <v>0.33274402352532029</v>
      </c>
    </row>
    <row r="31" spans="3:19" ht="15">
      <c r="C31" s="1" t="s">
        <v>25</v>
      </c>
      <c r="D31">
        <f t="shared" ca="1" si="4"/>
        <v>3978</v>
      </c>
      <c r="E31">
        <f t="shared" ca="1" si="5"/>
        <v>1332.75</v>
      </c>
      <c r="F31">
        <f t="shared" ca="1" si="6"/>
        <v>4</v>
      </c>
      <c r="H31" s="2" t="s">
        <v>0</v>
      </c>
      <c r="I31" s="2">
        <v>1524</v>
      </c>
      <c r="J31" s="2" t="s">
        <v>51</v>
      </c>
      <c r="K31" s="2">
        <v>1455.6</v>
      </c>
      <c r="L31" s="2">
        <v>4</v>
      </c>
      <c r="M31" s="2">
        <v>11</v>
      </c>
      <c r="N31" s="2">
        <f t="shared" si="0"/>
        <v>640.46399999999994</v>
      </c>
      <c r="O31" s="2">
        <v>0</v>
      </c>
      <c r="P31" s="2">
        <v>0</v>
      </c>
      <c r="Q31" s="2">
        <f t="shared" si="1"/>
        <v>5822.4</v>
      </c>
      <c r="R31" s="2">
        <f t="shared" si="2"/>
        <v>6462.8639999999996</v>
      </c>
      <c r="S31">
        <f t="shared" ca="1" si="3"/>
        <v>0.95713133506054282</v>
      </c>
    </row>
    <row r="32" spans="3:19" ht="15">
      <c r="C32" s="1" t="s">
        <v>26</v>
      </c>
      <c r="D32">
        <f t="shared" ca="1" si="4"/>
        <v>2143</v>
      </c>
      <c r="E32">
        <f t="shared" ca="1" si="5"/>
        <v>1621.73</v>
      </c>
      <c r="F32">
        <f t="shared" ca="1" si="6"/>
        <v>1</v>
      </c>
      <c r="H32" s="2" t="s">
        <v>20</v>
      </c>
      <c r="I32" s="2">
        <v>1418</v>
      </c>
      <c r="J32" s="2" t="s">
        <v>51</v>
      </c>
      <c r="K32" s="2">
        <v>1206.6500000000001</v>
      </c>
      <c r="L32" s="2">
        <v>1</v>
      </c>
      <c r="M32" s="2">
        <v>11</v>
      </c>
      <c r="N32" s="2">
        <f t="shared" si="0"/>
        <v>132.73150000000001</v>
      </c>
      <c r="O32" s="2">
        <v>0</v>
      </c>
      <c r="P32" s="2">
        <v>0</v>
      </c>
      <c r="Q32" s="2">
        <f t="shared" si="1"/>
        <v>1206.6500000000001</v>
      </c>
      <c r="R32" s="2">
        <f t="shared" si="2"/>
        <v>1339.3815000000002</v>
      </c>
      <c r="S32">
        <f t="shared" ca="1" si="3"/>
        <v>0.77635801974171093</v>
      </c>
    </row>
    <row r="33" spans="3:19" ht="15">
      <c r="C33" s="1" t="s">
        <v>27</v>
      </c>
      <c r="D33">
        <f t="shared" ca="1" si="4"/>
        <v>3759</v>
      </c>
      <c r="E33">
        <f t="shared" ca="1" si="5"/>
        <v>719.65</v>
      </c>
      <c r="F33">
        <f t="shared" ca="1" si="6"/>
        <v>3</v>
      </c>
      <c r="H33" s="2" t="s">
        <v>32</v>
      </c>
      <c r="I33" s="2">
        <v>2326</v>
      </c>
      <c r="J33" s="2" t="s">
        <v>51</v>
      </c>
      <c r="K33" s="2">
        <v>156.65</v>
      </c>
      <c r="L33" s="2">
        <v>4</v>
      </c>
      <c r="M33" s="2">
        <v>11</v>
      </c>
      <c r="N33" s="2">
        <f t="shared" si="0"/>
        <v>68.926000000000002</v>
      </c>
      <c r="O33" s="2">
        <v>0</v>
      </c>
      <c r="P33" s="2">
        <v>0</v>
      </c>
      <c r="Q33" s="2">
        <f t="shared" si="1"/>
        <v>626.6</v>
      </c>
      <c r="R33" s="2">
        <f t="shared" si="2"/>
        <v>695.52600000000007</v>
      </c>
      <c r="S33">
        <f t="shared" ca="1" si="3"/>
        <v>0.81226869517170008</v>
      </c>
    </row>
    <row r="34" spans="3:19" ht="15">
      <c r="C34" s="1" t="s">
        <v>28</v>
      </c>
      <c r="D34">
        <f t="shared" ca="1" si="4"/>
        <v>1961</v>
      </c>
      <c r="E34">
        <f t="shared" ca="1" si="5"/>
        <v>1745.85</v>
      </c>
      <c r="F34">
        <f t="shared" ca="1" si="6"/>
        <v>5</v>
      </c>
      <c r="H34" s="2" t="s">
        <v>38</v>
      </c>
      <c r="I34" s="2">
        <v>2221</v>
      </c>
      <c r="J34" s="2" t="s">
        <v>51</v>
      </c>
      <c r="K34" s="2">
        <v>309.68</v>
      </c>
      <c r="L34" s="2">
        <v>3</v>
      </c>
      <c r="M34" s="2">
        <v>11</v>
      </c>
      <c r="N34" s="2">
        <f t="shared" si="0"/>
        <v>102.1944</v>
      </c>
      <c r="O34" s="2">
        <v>0</v>
      </c>
      <c r="P34" s="2">
        <v>0</v>
      </c>
      <c r="Q34" s="2">
        <f t="shared" si="1"/>
        <v>929.04</v>
      </c>
      <c r="R34" s="2">
        <f t="shared" si="2"/>
        <v>1031.2344000000001</v>
      </c>
      <c r="S34">
        <f t="shared" ca="1" si="3"/>
        <v>0.41673478818316922</v>
      </c>
    </row>
    <row r="35" spans="3:19" ht="15">
      <c r="C35" s="1" t="s">
        <v>29</v>
      </c>
      <c r="D35">
        <f t="shared" ca="1" si="4"/>
        <v>1720</v>
      </c>
      <c r="E35">
        <f t="shared" ca="1" si="5"/>
        <v>1230.58</v>
      </c>
      <c r="F35">
        <f t="shared" ca="1" si="6"/>
        <v>3</v>
      </c>
      <c r="H35" s="2" t="s">
        <v>27</v>
      </c>
      <c r="I35" s="2">
        <v>2792</v>
      </c>
      <c r="J35" s="2" t="s">
        <v>51</v>
      </c>
      <c r="K35" s="2">
        <v>520.79</v>
      </c>
      <c r="L35" s="2">
        <v>3</v>
      </c>
      <c r="M35" s="2">
        <v>11</v>
      </c>
      <c r="N35" s="2">
        <f t="shared" si="0"/>
        <v>171.86069999999998</v>
      </c>
      <c r="O35" s="2">
        <v>0</v>
      </c>
      <c r="P35" s="2">
        <v>0</v>
      </c>
      <c r="Q35" s="2">
        <f t="shared" si="1"/>
        <v>1562.37</v>
      </c>
      <c r="R35" s="2">
        <f t="shared" si="2"/>
        <v>1734.2306999999998</v>
      </c>
      <c r="S35">
        <f t="shared" ca="1" si="3"/>
        <v>0.20489615058491517</v>
      </c>
    </row>
    <row r="36" spans="3:19" ht="15">
      <c r="C36" s="1" t="s">
        <v>30</v>
      </c>
      <c r="D36">
        <f t="shared" ca="1" si="4"/>
        <v>1009</v>
      </c>
      <c r="E36">
        <f t="shared" ca="1" si="5"/>
        <v>634.37</v>
      </c>
      <c r="F36">
        <f t="shared" ca="1" si="6"/>
        <v>3</v>
      </c>
      <c r="H36" s="2" t="s">
        <v>10</v>
      </c>
      <c r="I36" s="2">
        <v>2117</v>
      </c>
      <c r="J36" s="2" t="s">
        <v>51</v>
      </c>
      <c r="K36" s="2">
        <v>1433.02</v>
      </c>
      <c r="L36" s="2">
        <v>1</v>
      </c>
      <c r="M36" s="2">
        <v>11</v>
      </c>
      <c r="N36" s="2">
        <f t="shared" si="0"/>
        <v>157.63220000000001</v>
      </c>
      <c r="O36" s="2">
        <v>0</v>
      </c>
      <c r="P36" s="2">
        <v>0</v>
      </c>
      <c r="Q36" s="2">
        <f t="shared" si="1"/>
        <v>1433.02</v>
      </c>
      <c r="R36" s="2">
        <f t="shared" si="2"/>
        <v>1590.6522</v>
      </c>
      <c r="S36">
        <f t="shared" ca="1" si="3"/>
        <v>0.9648206333810071</v>
      </c>
    </row>
    <row r="37" spans="3:19" ht="15">
      <c r="C37" s="1" t="s">
        <v>31</v>
      </c>
      <c r="D37">
        <f t="shared" ca="1" si="4"/>
        <v>1447</v>
      </c>
      <c r="E37">
        <f t="shared" ca="1" si="5"/>
        <v>1854.71</v>
      </c>
      <c r="F37">
        <f t="shared" ca="1" si="6"/>
        <v>2</v>
      </c>
      <c r="H37" s="2" t="s">
        <v>8</v>
      </c>
      <c r="I37" s="2">
        <v>4006</v>
      </c>
      <c r="J37" s="2" t="s">
        <v>51</v>
      </c>
      <c r="K37" s="2">
        <v>1066.58</v>
      </c>
      <c r="L37" s="2">
        <v>4</v>
      </c>
      <c r="M37" s="2">
        <v>11</v>
      </c>
      <c r="N37" s="2">
        <f t="shared" si="0"/>
        <v>469.29519999999997</v>
      </c>
      <c r="O37" s="2">
        <v>0</v>
      </c>
      <c r="P37" s="2">
        <v>0</v>
      </c>
      <c r="Q37" s="2">
        <f t="shared" si="1"/>
        <v>4266.32</v>
      </c>
      <c r="R37" s="2">
        <f t="shared" si="2"/>
        <v>4735.6151999999993</v>
      </c>
      <c r="S37">
        <f t="shared" ca="1" si="3"/>
        <v>0.57201044456740524</v>
      </c>
    </row>
    <row r="38" spans="3:19" ht="15">
      <c r="C38" s="1" t="s">
        <v>32</v>
      </c>
      <c r="D38">
        <f t="shared" ca="1" si="4"/>
        <v>4632</v>
      </c>
      <c r="E38">
        <f t="shared" ca="1" si="5"/>
        <v>194.72</v>
      </c>
      <c r="F38">
        <f t="shared" ca="1" si="6"/>
        <v>5</v>
      </c>
      <c r="H38" s="2" t="s">
        <v>45</v>
      </c>
      <c r="I38" s="2">
        <v>2992</v>
      </c>
      <c r="J38" s="2" t="s">
        <v>51</v>
      </c>
      <c r="K38" s="2">
        <v>115.04</v>
      </c>
      <c r="L38" s="2">
        <v>2</v>
      </c>
      <c r="M38" s="2">
        <v>11</v>
      </c>
      <c r="N38" s="2">
        <f t="shared" si="0"/>
        <v>25.308800000000002</v>
      </c>
      <c r="O38" s="2">
        <v>0</v>
      </c>
      <c r="P38" s="2">
        <v>0</v>
      </c>
      <c r="Q38" s="2">
        <f t="shared" si="1"/>
        <v>230.08</v>
      </c>
      <c r="R38" s="2">
        <f t="shared" si="2"/>
        <v>255.3888</v>
      </c>
      <c r="S38">
        <f t="shared" ca="1" si="3"/>
        <v>3.9687928100418879E-2</v>
      </c>
    </row>
    <row r="39" spans="3:19" ht="15">
      <c r="C39" s="1" t="s">
        <v>33</v>
      </c>
      <c r="D39">
        <f t="shared" ca="1" si="4"/>
        <v>2113</v>
      </c>
      <c r="E39">
        <f t="shared" ca="1" si="5"/>
        <v>444.54</v>
      </c>
      <c r="F39">
        <f t="shared" ca="1" si="6"/>
        <v>4</v>
      </c>
      <c r="H39" s="2" t="s">
        <v>40</v>
      </c>
      <c r="I39" s="2">
        <v>2204</v>
      </c>
      <c r="J39" s="2" t="s">
        <v>51</v>
      </c>
      <c r="K39" s="2">
        <v>1185.1199999999999</v>
      </c>
      <c r="L39" s="2">
        <v>5</v>
      </c>
      <c r="M39" s="2">
        <v>11</v>
      </c>
      <c r="N39" s="2">
        <f t="shared" si="0"/>
        <v>651.81599999999992</v>
      </c>
      <c r="O39" s="2">
        <v>0</v>
      </c>
      <c r="P39" s="2">
        <v>0</v>
      </c>
      <c r="Q39" s="2">
        <f t="shared" si="1"/>
        <v>5925.5999999999995</v>
      </c>
      <c r="R39" s="2">
        <f t="shared" si="2"/>
        <v>6577.4159999999993</v>
      </c>
      <c r="S39">
        <f t="shared" ca="1" si="3"/>
        <v>0.55849777264151479</v>
      </c>
    </row>
    <row r="40" spans="3:19" ht="15">
      <c r="C40" s="1" t="s">
        <v>34</v>
      </c>
      <c r="D40">
        <f t="shared" ca="1" si="4"/>
        <v>2924</v>
      </c>
      <c r="E40">
        <f t="shared" ca="1" si="5"/>
        <v>1385.2</v>
      </c>
      <c r="F40">
        <f t="shared" ca="1" si="6"/>
        <v>1</v>
      </c>
      <c r="H40" s="2" t="s">
        <v>44</v>
      </c>
      <c r="I40" s="2">
        <v>2787</v>
      </c>
      <c r="J40" s="2" t="s">
        <v>51</v>
      </c>
      <c r="K40" s="2">
        <v>1611.21</v>
      </c>
      <c r="L40" s="2">
        <v>1</v>
      </c>
      <c r="M40" s="2">
        <v>11</v>
      </c>
      <c r="N40" s="2">
        <f t="shared" si="0"/>
        <v>177.23310000000001</v>
      </c>
      <c r="O40" s="2">
        <v>0</v>
      </c>
      <c r="P40" s="2">
        <v>0</v>
      </c>
      <c r="Q40" s="2">
        <f t="shared" si="1"/>
        <v>1611.21</v>
      </c>
      <c r="R40" s="2">
        <f t="shared" si="2"/>
        <v>1788.4431</v>
      </c>
      <c r="S40">
        <f t="shared" ca="1" si="3"/>
        <v>0.9073383634510922</v>
      </c>
    </row>
    <row r="41" spans="3:19" ht="15">
      <c r="C41" s="1" t="s">
        <v>35</v>
      </c>
      <c r="D41">
        <f t="shared" ca="1" si="4"/>
        <v>4870</v>
      </c>
      <c r="E41">
        <f t="shared" ca="1" si="5"/>
        <v>626.77</v>
      </c>
      <c r="F41">
        <f t="shared" ca="1" si="6"/>
        <v>4</v>
      </c>
      <c r="H41" s="2" t="s">
        <v>30</v>
      </c>
      <c r="I41" s="2">
        <v>2080</v>
      </c>
      <c r="J41" s="2" t="s">
        <v>51</v>
      </c>
      <c r="K41" s="2">
        <v>689.19</v>
      </c>
      <c r="L41" s="2">
        <v>2</v>
      </c>
      <c r="M41" s="2">
        <v>11</v>
      </c>
      <c r="N41" s="2">
        <f t="shared" si="0"/>
        <v>151.62180000000001</v>
      </c>
      <c r="O41" s="2">
        <v>0</v>
      </c>
      <c r="P41" s="2">
        <v>0</v>
      </c>
      <c r="Q41" s="2">
        <f t="shared" si="1"/>
        <v>1378.38</v>
      </c>
      <c r="R41" s="2">
        <f t="shared" si="2"/>
        <v>1530.0018</v>
      </c>
      <c r="S41">
        <f t="shared" ca="1" si="3"/>
        <v>0.80331277856768324</v>
      </c>
    </row>
    <row r="42" spans="3:19" ht="15">
      <c r="C42" s="1" t="s">
        <v>36</v>
      </c>
      <c r="D42">
        <f t="shared" ca="1" si="4"/>
        <v>1218</v>
      </c>
      <c r="E42">
        <f t="shared" ca="1" si="5"/>
        <v>595.65</v>
      </c>
      <c r="F42">
        <f t="shared" ca="1" si="6"/>
        <v>2</v>
      </c>
      <c r="H42" s="2" t="s">
        <v>1</v>
      </c>
      <c r="I42" s="2">
        <v>3987</v>
      </c>
      <c r="J42" s="2" t="s">
        <v>51</v>
      </c>
      <c r="K42" s="2">
        <v>1795.24</v>
      </c>
      <c r="L42" s="2">
        <v>5</v>
      </c>
      <c r="M42" s="2">
        <v>11</v>
      </c>
      <c r="N42" s="2">
        <f t="shared" si="0"/>
        <v>987.38200000000006</v>
      </c>
      <c r="O42" s="2">
        <v>0</v>
      </c>
      <c r="P42" s="2">
        <v>0</v>
      </c>
      <c r="Q42" s="2">
        <f t="shared" si="1"/>
        <v>8976.2000000000007</v>
      </c>
      <c r="R42" s="2">
        <f t="shared" si="2"/>
        <v>9963.5820000000003</v>
      </c>
      <c r="S42">
        <f t="shared" ca="1" si="3"/>
        <v>0.33509614712135216</v>
      </c>
    </row>
    <row r="43" spans="3:19" ht="15">
      <c r="C43" s="1" t="s">
        <v>37</v>
      </c>
      <c r="D43">
        <f t="shared" ca="1" si="4"/>
        <v>4495</v>
      </c>
      <c r="E43">
        <f t="shared" ca="1" si="5"/>
        <v>1611.61</v>
      </c>
      <c r="F43">
        <f t="shared" ca="1" si="6"/>
        <v>5</v>
      </c>
      <c r="H43" s="2" t="s">
        <v>16</v>
      </c>
      <c r="I43" s="2">
        <v>4981</v>
      </c>
      <c r="J43" s="2" t="s">
        <v>51</v>
      </c>
      <c r="K43" s="2">
        <v>1636.32</v>
      </c>
      <c r="L43" s="2">
        <v>2</v>
      </c>
      <c r="M43" s="2">
        <v>11</v>
      </c>
      <c r="N43" s="2">
        <f t="shared" si="0"/>
        <v>359.99039999999997</v>
      </c>
      <c r="O43" s="2">
        <v>0</v>
      </c>
      <c r="P43" s="2">
        <v>0</v>
      </c>
      <c r="Q43" s="2">
        <f t="shared" si="1"/>
        <v>3272.64</v>
      </c>
      <c r="R43" s="2">
        <f t="shared" si="2"/>
        <v>3632.6304</v>
      </c>
      <c r="S43">
        <f t="shared" ca="1" si="3"/>
        <v>0.86254977298088742</v>
      </c>
    </row>
    <row r="44" spans="3:19" ht="15">
      <c r="C44" s="1" t="s">
        <v>38</v>
      </c>
      <c r="D44">
        <f t="shared" ca="1" si="4"/>
        <v>1658</v>
      </c>
      <c r="E44">
        <f t="shared" ca="1" si="5"/>
        <v>1978.92</v>
      </c>
      <c r="F44">
        <f t="shared" ca="1" si="6"/>
        <v>5</v>
      </c>
      <c r="H44" s="2" t="s">
        <v>11</v>
      </c>
      <c r="I44" s="2">
        <v>2026</v>
      </c>
      <c r="J44" s="2" t="s">
        <v>51</v>
      </c>
      <c r="K44" s="2">
        <v>1580.68</v>
      </c>
      <c r="L44" s="2">
        <v>3</v>
      </c>
      <c r="M44" s="2">
        <v>11</v>
      </c>
      <c r="N44" s="2">
        <f t="shared" si="0"/>
        <v>521.62440000000004</v>
      </c>
      <c r="O44" s="2">
        <v>0</v>
      </c>
      <c r="P44" s="2">
        <v>0</v>
      </c>
      <c r="Q44" s="2">
        <f t="shared" si="1"/>
        <v>4742.04</v>
      </c>
      <c r="R44" s="2">
        <f t="shared" si="2"/>
        <v>5263.6643999999997</v>
      </c>
      <c r="S44">
        <f t="shared" ca="1" si="3"/>
        <v>0.95287527897726076</v>
      </c>
    </row>
    <row r="45" spans="3:19" ht="15">
      <c r="C45" s="1" t="s">
        <v>39</v>
      </c>
      <c r="D45">
        <f t="shared" ca="1" si="4"/>
        <v>4697</v>
      </c>
      <c r="E45">
        <f t="shared" ca="1" si="5"/>
        <v>392.06</v>
      </c>
      <c r="F45">
        <f t="shared" ca="1" si="6"/>
        <v>5</v>
      </c>
      <c r="H45" s="2" t="s">
        <v>6</v>
      </c>
      <c r="I45" s="2">
        <v>1801</v>
      </c>
      <c r="J45" s="2" t="s">
        <v>51</v>
      </c>
      <c r="K45" s="2">
        <v>568.29999999999995</v>
      </c>
      <c r="L45" s="2">
        <v>1</v>
      </c>
      <c r="M45" s="2">
        <v>11</v>
      </c>
      <c r="N45" s="2">
        <f t="shared" si="0"/>
        <v>62.512999999999998</v>
      </c>
      <c r="O45" s="2">
        <v>0</v>
      </c>
      <c r="P45" s="2">
        <v>0</v>
      </c>
      <c r="Q45" s="2">
        <f t="shared" si="1"/>
        <v>568.29999999999995</v>
      </c>
      <c r="R45" s="2">
        <f t="shared" si="2"/>
        <v>630.81299999999999</v>
      </c>
      <c r="S45">
        <f t="shared" ca="1" si="3"/>
        <v>0.91559378177177986</v>
      </c>
    </row>
    <row r="46" spans="3:19" ht="15">
      <c r="C46" s="1" t="s">
        <v>40</v>
      </c>
      <c r="D46">
        <f t="shared" ca="1" si="4"/>
        <v>4118</v>
      </c>
      <c r="E46">
        <f t="shared" ca="1" si="5"/>
        <v>1696.44</v>
      </c>
      <c r="F46">
        <f t="shared" ca="1" si="6"/>
        <v>5</v>
      </c>
      <c r="H46" s="2" t="s">
        <v>15</v>
      </c>
      <c r="I46" s="2">
        <v>2862</v>
      </c>
      <c r="J46" s="2" t="s">
        <v>51</v>
      </c>
      <c r="K46" s="2">
        <v>152.85</v>
      </c>
      <c r="L46" s="2">
        <v>3</v>
      </c>
      <c r="M46" s="2">
        <v>11</v>
      </c>
      <c r="N46" s="2">
        <f t="shared" si="0"/>
        <v>50.440499999999993</v>
      </c>
      <c r="O46" s="2">
        <v>0</v>
      </c>
      <c r="P46" s="2">
        <v>0</v>
      </c>
      <c r="Q46" s="2">
        <f t="shared" si="1"/>
        <v>458.54999999999995</v>
      </c>
      <c r="R46" s="2">
        <f t="shared" si="2"/>
        <v>508.99049999999994</v>
      </c>
      <c r="S46">
        <f t="shared" ca="1" si="3"/>
        <v>0.93298264222899208</v>
      </c>
    </row>
    <row r="47" spans="3:19" ht="15">
      <c r="C47" s="1" t="s">
        <v>41</v>
      </c>
      <c r="D47">
        <f t="shared" ca="1" si="4"/>
        <v>1120</v>
      </c>
      <c r="E47">
        <f t="shared" ca="1" si="5"/>
        <v>1880.54</v>
      </c>
      <c r="F47">
        <f t="shared" ca="1" si="6"/>
        <v>4</v>
      </c>
      <c r="H47" s="2" t="s">
        <v>31</v>
      </c>
      <c r="I47" s="2">
        <v>3315</v>
      </c>
      <c r="J47" s="2" t="s">
        <v>51</v>
      </c>
      <c r="K47" s="2">
        <v>937.2</v>
      </c>
      <c r="L47" s="2">
        <v>1</v>
      </c>
      <c r="M47" s="2">
        <v>11</v>
      </c>
      <c r="N47" s="2">
        <f t="shared" si="0"/>
        <v>103.092</v>
      </c>
      <c r="O47" s="2">
        <v>0</v>
      </c>
      <c r="P47" s="2">
        <v>0</v>
      </c>
      <c r="Q47" s="2">
        <f t="shared" si="1"/>
        <v>937.2</v>
      </c>
      <c r="R47" s="2">
        <f t="shared" si="2"/>
        <v>1040.2920000000001</v>
      </c>
      <c r="S47">
        <f t="shared" ca="1" si="3"/>
        <v>1.2106057130925274E-2</v>
      </c>
    </row>
    <row r="48" spans="3:19" ht="15">
      <c r="C48" s="1" t="s">
        <v>42</v>
      </c>
      <c r="D48">
        <f t="shared" ca="1" si="4"/>
        <v>3210</v>
      </c>
      <c r="E48">
        <f t="shared" ca="1" si="5"/>
        <v>1499.76</v>
      </c>
      <c r="F48">
        <f t="shared" ca="1" si="6"/>
        <v>1</v>
      </c>
      <c r="H48" s="2" t="s">
        <v>19</v>
      </c>
      <c r="I48" s="2">
        <v>1514</v>
      </c>
      <c r="J48" s="2" t="s">
        <v>51</v>
      </c>
      <c r="K48" s="2">
        <v>1088.58</v>
      </c>
      <c r="L48" s="2">
        <v>3</v>
      </c>
      <c r="M48" s="2">
        <v>11</v>
      </c>
      <c r="N48" s="2">
        <f t="shared" si="0"/>
        <v>359.23139999999995</v>
      </c>
      <c r="O48" s="2">
        <v>0</v>
      </c>
      <c r="P48" s="2">
        <v>0</v>
      </c>
      <c r="Q48" s="2">
        <f t="shared" si="1"/>
        <v>3265.74</v>
      </c>
      <c r="R48" s="2">
        <f t="shared" si="2"/>
        <v>3624.9713999999999</v>
      </c>
      <c r="S48">
        <f t="shared" ca="1" si="3"/>
        <v>0.97454278779087478</v>
      </c>
    </row>
    <row r="49" spans="3:19" ht="15">
      <c r="C49" s="1" t="s">
        <v>43</v>
      </c>
      <c r="D49">
        <f t="shared" ca="1" si="4"/>
        <v>1338</v>
      </c>
      <c r="E49">
        <f t="shared" ca="1" si="5"/>
        <v>1511.85</v>
      </c>
      <c r="F49">
        <f t="shared" ca="1" si="6"/>
        <v>1</v>
      </c>
      <c r="H49" s="2" t="s">
        <v>46</v>
      </c>
      <c r="I49" s="2">
        <v>2902</v>
      </c>
      <c r="J49" s="2" t="s">
        <v>51</v>
      </c>
      <c r="K49" s="2">
        <v>1022.45</v>
      </c>
      <c r="L49" s="2">
        <v>4</v>
      </c>
      <c r="M49" s="2">
        <v>11</v>
      </c>
      <c r="N49" s="2">
        <f t="shared" si="0"/>
        <v>449.87800000000004</v>
      </c>
      <c r="O49" s="2">
        <v>0</v>
      </c>
      <c r="P49" s="2">
        <v>0</v>
      </c>
      <c r="Q49" s="2">
        <f t="shared" si="1"/>
        <v>4089.8</v>
      </c>
      <c r="R49" s="2">
        <f t="shared" si="2"/>
        <v>4539.6779999999999</v>
      </c>
      <c r="S49">
        <f t="shared" ca="1" si="3"/>
        <v>0.59505519187741462</v>
      </c>
    </row>
    <row r="50" spans="3:19" ht="15">
      <c r="C50" s="1" t="s">
        <v>44</v>
      </c>
      <c r="D50">
        <f t="shared" ca="1" si="4"/>
        <v>4621</v>
      </c>
      <c r="E50">
        <f t="shared" ca="1" si="5"/>
        <v>360.97</v>
      </c>
      <c r="F50">
        <f t="shared" ca="1" si="6"/>
        <v>5</v>
      </c>
      <c r="H50" s="2" t="s">
        <v>47</v>
      </c>
      <c r="I50" s="2">
        <v>3753</v>
      </c>
      <c r="J50" s="2" t="s">
        <v>51</v>
      </c>
      <c r="K50" s="2">
        <v>1235.3499999999999</v>
      </c>
      <c r="L50" s="2">
        <v>5</v>
      </c>
      <c r="M50" s="2">
        <v>11</v>
      </c>
      <c r="N50" s="2">
        <f t="shared" si="0"/>
        <v>679.4425</v>
      </c>
      <c r="O50" s="2">
        <v>0</v>
      </c>
      <c r="P50" s="2">
        <v>0</v>
      </c>
      <c r="Q50" s="2">
        <f t="shared" si="1"/>
        <v>6176.75</v>
      </c>
      <c r="R50" s="2">
        <f t="shared" si="2"/>
        <v>6856.1925000000001</v>
      </c>
      <c r="S50">
        <f t="shared" ca="1" si="3"/>
        <v>0.42342324944865983</v>
      </c>
    </row>
    <row r="51" spans="3:19" ht="15">
      <c r="C51" s="1" t="s">
        <v>45</v>
      </c>
      <c r="D51">
        <f t="shared" ca="1" si="4"/>
        <v>3918</v>
      </c>
      <c r="E51">
        <f t="shared" ca="1" si="5"/>
        <v>1259.42</v>
      </c>
      <c r="F51">
        <f t="shared" ca="1" si="6"/>
        <v>2</v>
      </c>
      <c r="H51" s="2" t="s">
        <v>22</v>
      </c>
      <c r="I51" s="2">
        <v>1360</v>
      </c>
      <c r="J51" s="2" t="s">
        <v>51</v>
      </c>
      <c r="K51" s="2">
        <v>1314.67</v>
      </c>
      <c r="L51" s="2">
        <v>4</v>
      </c>
      <c r="M51" s="2">
        <v>11</v>
      </c>
      <c r="N51" s="2">
        <f t="shared" si="0"/>
        <v>578.45480000000009</v>
      </c>
      <c r="O51" s="2">
        <v>0</v>
      </c>
      <c r="P51" s="2">
        <v>0</v>
      </c>
      <c r="Q51" s="2">
        <f t="shared" si="1"/>
        <v>5258.68</v>
      </c>
      <c r="R51" s="2">
        <f t="shared" si="2"/>
        <v>5837.1348000000007</v>
      </c>
      <c r="S51">
        <f t="shared" ca="1" si="3"/>
        <v>0.74323420777000104</v>
      </c>
    </row>
    <row r="52" spans="3:19" ht="15">
      <c r="C52" s="1" t="s">
        <v>46</v>
      </c>
      <c r="D52">
        <f t="shared" ca="1" si="4"/>
        <v>4682</v>
      </c>
      <c r="E52">
        <f t="shared" ca="1" si="5"/>
        <v>622.74</v>
      </c>
      <c r="F52">
        <f t="shared" ca="1" si="6"/>
        <v>5</v>
      </c>
      <c r="H52" s="2" t="s">
        <v>12</v>
      </c>
      <c r="I52" s="2">
        <v>1128</v>
      </c>
      <c r="J52" s="2" t="s">
        <v>51</v>
      </c>
      <c r="K52" s="2">
        <v>1788.75</v>
      </c>
      <c r="L52" s="2">
        <v>5</v>
      </c>
      <c r="M52" s="2">
        <v>11</v>
      </c>
      <c r="N52" s="2">
        <f t="shared" si="0"/>
        <v>983.8125</v>
      </c>
      <c r="O52" s="2">
        <v>0</v>
      </c>
      <c r="P52" s="2">
        <v>0</v>
      </c>
      <c r="Q52" s="2">
        <f t="shared" si="1"/>
        <v>8943.75</v>
      </c>
      <c r="R52" s="2">
        <f t="shared" si="2"/>
        <v>9927.5625</v>
      </c>
      <c r="S52">
        <f t="shared" ca="1" si="3"/>
        <v>0.13060052510707931</v>
      </c>
    </row>
    <row r="53" spans="3:19" ht="15">
      <c r="C53" s="1" t="s">
        <v>47</v>
      </c>
      <c r="D53">
        <f t="shared" ca="1" si="4"/>
        <v>3453</v>
      </c>
      <c r="E53">
        <f t="shared" ca="1" si="5"/>
        <v>724.85</v>
      </c>
      <c r="F53">
        <f t="shared" ca="1" si="6"/>
        <v>2</v>
      </c>
      <c r="H53" s="2" t="s">
        <v>13</v>
      </c>
      <c r="I53" s="2">
        <v>4621</v>
      </c>
      <c r="J53" s="2" t="s">
        <v>51</v>
      </c>
      <c r="K53" s="2">
        <v>449.87</v>
      </c>
      <c r="L53" s="2">
        <v>2</v>
      </c>
      <c r="M53" s="2">
        <v>11</v>
      </c>
      <c r="N53" s="2">
        <f t="shared" si="0"/>
        <v>98.971400000000003</v>
      </c>
      <c r="O53" s="2">
        <v>0</v>
      </c>
      <c r="P53" s="2">
        <v>0</v>
      </c>
      <c r="Q53" s="2">
        <f t="shared" si="1"/>
        <v>899.74</v>
      </c>
      <c r="R53" s="2">
        <f t="shared" si="2"/>
        <v>998.71140000000003</v>
      </c>
      <c r="S53">
        <f t="shared" ca="1" si="3"/>
        <v>0.14509992690464057</v>
      </c>
    </row>
    <row r="59" spans="3:19">
      <c r="G59">
        <v>2</v>
      </c>
    </row>
    <row r="60" spans="3:19">
      <c r="H60" s="2" t="s">
        <v>48</v>
      </c>
      <c r="I60" s="2" t="s">
        <v>49</v>
      </c>
      <c r="J60" s="2" t="s">
        <v>50</v>
      </c>
      <c r="K60" s="2" t="s">
        <v>56</v>
      </c>
      <c r="L60" s="2" t="s">
        <v>57</v>
      </c>
      <c r="M60" s="2" t="s">
        <v>52</v>
      </c>
      <c r="N60" s="2" t="s">
        <v>55</v>
      </c>
      <c r="O60" s="2" t="s">
        <v>53</v>
      </c>
      <c r="P60" s="2" t="s">
        <v>54</v>
      </c>
      <c r="Q60" s="2" t="s">
        <v>61</v>
      </c>
      <c r="R60" s="2" t="s">
        <v>62</v>
      </c>
      <c r="S60" s="2" t="s">
        <v>63</v>
      </c>
    </row>
    <row r="61" spans="3:19">
      <c r="H61" s="2" t="s">
        <v>40</v>
      </c>
      <c r="I61" s="2">
        <v>2204</v>
      </c>
      <c r="J61" s="2" t="s">
        <v>51</v>
      </c>
      <c r="K61" s="2">
        <v>1185.1199999999999</v>
      </c>
      <c r="L61" s="2">
        <v>4</v>
      </c>
      <c r="M61" s="2">
        <v>11</v>
      </c>
      <c r="N61" s="2">
        <f t="shared" ref="N61:N108" si="7">(K61*L61)*0.11</f>
        <v>521.45279999999991</v>
      </c>
      <c r="O61" s="2">
        <v>0</v>
      </c>
      <c r="P61" s="2">
        <v>0</v>
      </c>
      <c r="Q61" s="2">
        <f t="shared" ref="Q61:Q108" si="8">K61*L61</f>
        <v>4740.4799999999996</v>
      </c>
      <c r="R61" s="2">
        <f t="shared" ref="R61:R108" si="9">Q61+N61</f>
        <v>5261.9327999999996</v>
      </c>
      <c r="S61">
        <f t="shared" ref="S61:S108" ca="1" si="10">RAND()</f>
        <v>0.56560313723349487</v>
      </c>
    </row>
    <row r="62" spans="3:19">
      <c r="H62" s="2" t="s">
        <v>13</v>
      </c>
      <c r="I62" s="2">
        <v>4621</v>
      </c>
      <c r="J62" s="2" t="s">
        <v>51</v>
      </c>
      <c r="K62" s="2">
        <v>449.87</v>
      </c>
      <c r="L62" s="2">
        <v>2</v>
      </c>
      <c r="M62" s="2">
        <v>11</v>
      </c>
      <c r="N62" s="2">
        <f t="shared" si="7"/>
        <v>98.971400000000003</v>
      </c>
      <c r="O62" s="2">
        <v>0</v>
      </c>
      <c r="P62" s="2">
        <v>0</v>
      </c>
      <c r="Q62" s="2">
        <f t="shared" si="8"/>
        <v>899.74</v>
      </c>
      <c r="R62" s="2">
        <f t="shared" si="9"/>
        <v>998.71140000000003</v>
      </c>
      <c r="S62">
        <f t="shared" ca="1" si="10"/>
        <v>0.72625259124679897</v>
      </c>
    </row>
    <row r="63" spans="3:19">
      <c r="H63" s="2" t="s">
        <v>17</v>
      </c>
      <c r="I63" s="2">
        <v>3623</v>
      </c>
      <c r="J63" s="2" t="s">
        <v>51</v>
      </c>
      <c r="K63" s="2">
        <v>1671.42</v>
      </c>
      <c r="L63" s="2">
        <v>3</v>
      </c>
      <c r="M63" s="2">
        <v>11</v>
      </c>
      <c r="N63" s="2">
        <f t="shared" si="7"/>
        <v>551.56860000000006</v>
      </c>
      <c r="O63" s="2">
        <v>0</v>
      </c>
      <c r="P63" s="2">
        <v>0</v>
      </c>
      <c r="Q63" s="2">
        <f t="shared" si="8"/>
        <v>5014.26</v>
      </c>
      <c r="R63" s="2">
        <f t="shared" si="9"/>
        <v>5565.8286000000007</v>
      </c>
      <c r="S63">
        <f t="shared" ca="1" si="10"/>
        <v>0.45809960295724828</v>
      </c>
    </row>
    <row r="64" spans="3:19">
      <c r="H64" s="2" t="s">
        <v>7</v>
      </c>
      <c r="I64" s="2">
        <v>2108</v>
      </c>
      <c r="J64" s="2" t="s">
        <v>51</v>
      </c>
      <c r="K64" s="2">
        <v>1126.3699999999999</v>
      </c>
      <c r="L64" s="2">
        <v>5</v>
      </c>
      <c r="M64" s="2">
        <v>11</v>
      </c>
      <c r="N64" s="2">
        <f t="shared" si="7"/>
        <v>619.50349999999992</v>
      </c>
      <c r="O64" s="2">
        <v>0</v>
      </c>
      <c r="P64" s="2">
        <v>0</v>
      </c>
      <c r="Q64" s="2">
        <f t="shared" si="8"/>
        <v>5631.8499999999995</v>
      </c>
      <c r="R64" s="2">
        <f t="shared" si="9"/>
        <v>6251.3534999999993</v>
      </c>
      <c r="S64">
        <f t="shared" ca="1" si="10"/>
        <v>0.43254138450092949</v>
      </c>
    </row>
    <row r="65" spans="8:19">
      <c r="H65" s="2" t="s">
        <v>38</v>
      </c>
      <c r="I65" s="2">
        <v>2221</v>
      </c>
      <c r="J65" s="2" t="s">
        <v>51</v>
      </c>
      <c r="K65" s="2">
        <v>309.68</v>
      </c>
      <c r="L65" s="2">
        <v>5</v>
      </c>
      <c r="M65" s="2">
        <v>11</v>
      </c>
      <c r="N65" s="2">
        <f t="shared" si="7"/>
        <v>170.32400000000001</v>
      </c>
      <c r="O65" s="2">
        <v>0</v>
      </c>
      <c r="P65" s="2">
        <v>0</v>
      </c>
      <c r="Q65" s="2">
        <f t="shared" si="8"/>
        <v>1548.4</v>
      </c>
      <c r="R65" s="2">
        <f t="shared" si="9"/>
        <v>1718.7240000000002</v>
      </c>
      <c r="S65">
        <f t="shared" ca="1" si="10"/>
        <v>0.31249025318388424</v>
      </c>
    </row>
    <row r="66" spans="8:19">
      <c r="H66" s="2" t="s">
        <v>5</v>
      </c>
      <c r="I66" s="2">
        <v>1661</v>
      </c>
      <c r="J66" s="2" t="s">
        <v>51</v>
      </c>
      <c r="K66" s="2">
        <v>1602.63</v>
      </c>
      <c r="L66" s="2">
        <v>5</v>
      </c>
      <c r="M66" s="2">
        <v>11</v>
      </c>
      <c r="N66" s="2">
        <f t="shared" si="7"/>
        <v>881.44650000000001</v>
      </c>
      <c r="O66" s="2">
        <v>0</v>
      </c>
      <c r="P66" s="2">
        <v>0</v>
      </c>
      <c r="Q66" s="2">
        <f t="shared" si="8"/>
        <v>8013.1500000000005</v>
      </c>
      <c r="R66" s="2">
        <f t="shared" si="9"/>
        <v>8894.5964999999997</v>
      </c>
      <c r="S66">
        <f t="shared" ca="1" si="10"/>
        <v>0.78011272184478941</v>
      </c>
    </row>
    <row r="67" spans="8:19">
      <c r="H67" s="2" t="s">
        <v>9</v>
      </c>
      <c r="I67" s="2">
        <v>2288</v>
      </c>
      <c r="J67" s="2" t="s">
        <v>51</v>
      </c>
      <c r="K67" s="2">
        <v>530.88</v>
      </c>
      <c r="L67" s="2">
        <v>4</v>
      </c>
      <c r="M67" s="2">
        <v>11</v>
      </c>
      <c r="N67" s="2">
        <f t="shared" si="7"/>
        <v>233.5872</v>
      </c>
      <c r="O67" s="2">
        <v>0</v>
      </c>
      <c r="P67" s="2">
        <v>0</v>
      </c>
      <c r="Q67" s="2">
        <f t="shared" si="8"/>
        <v>2123.52</v>
      </c>
      <c r="R67" s="2">
        <f t="shared" si="9"/>
        <v>2357.1071999999999</v>
      </c>
      <c r="S67">
        <f t="shared" ca="1" si="10"/>
        <v>2.8411164473448824E-2</v>
      </c>
    </row>
    <row r="68" spans="8:19">
      <c r="H68" s="2" t="s">
        <v>37</v>
      </c>
      <c r="I68" s="2">
        <v>3619</v>
      </c>
      <c r="J68" s="2" t="s">
        <v>51</v>
      </c>
      <c r="K68" s="2">
        <v>1484.36</v>
      </c>
      <c r="L68" s="2">
        <v>2</v>
      </c>
      <c r="M68" s="2">
        <v>11</v>
      </c>
      <c r="N68" s="2">
        <f t="shared" si="7"/>
        <v>326.55919999999998</v>
      </c>
      <c r="O68" s="2">
        <v>0</v>
      </c>
      <c r="P68" s="2">
        <v>0</v>
      </c>
      <c r="Q68" s="2">
        <f t="shared" si="8"/>
        <v>2968.72</v>
      </c>
      <c r="R68" s="2">
        <f t="shared" si="9"/>
        <v>3295.2791999999999</v>
      </c>
      <c r="S68">
        <f t="shared" ca="1" si="10"/>
        <v>0.82923046940188172</v>
      </c>
    </row>
    <row r="69" spans="8:19">
      <c r="H69" s="2" t="s">
        <v>16</v>
      </c>
      <c r="I69" s="2">
        <v>4981</v>
      </c>
      <c r="J69" s="2" t="s">
        <v>51</v>
      </c>
      <c r="K69" s="2">
        <v>1636.32</v>
      </c>
      <c r="L69" s="2">
        <v>2</v>
      </c>
      <c r="M69" s="2">
        <v>11</v>
      </c>
      <c r="N69" s="2">
        <f t="shared" si="7"/>
        <v>359.99039999999997</v>
      </c>
      <c r="O69" s="2">
        <v>0</v>
      </c>
      <c r="P69" s="2">
        <v>0</v>
      </c>
      <c r="Q69" s="2">
        <f t="shared" si="8"/>
        <v>3272.64</v>
      </c>
      <c r="R69" s="2">
        <f t="shared" si="9"/>
        <v>3632.6304</v>
      </c>
      <c r="S69">
        <f t="shared" ca="1" si="10"/>
        <v>0.13954297171812569</v>
      </c>
    </row>
    <row r="70" spans="8:19">
      <c r="H70" s="2" t="s">
        <v>23</v>
      </c>
      <c r="I70" s="2">
        <v>1416</v>
      </c>
      <c r="J70" s="2" t="s">
        <v>51</v>
      </c>
      <c r="K70" s="2">
        <v>1763.76</v>
      </c>
      <c r="L70" s="2">
        <v>1</v>
      </c>
      <c r="M70" s="2">
        <v>11</v>
      </c>
      <c r="N70" s="2">
        <f t="shared" si="7"/>
        <v>194.0136</v>
      </c>
      <c r="O70" s="2">
        <v>0</v>
      </c>
      <c r="P70" s="2">
        <v>0</v>
      </c>
      <c r="Q70" s="2">
        <f t="shared" si="8"/>
        <v>1763.76</v>
      </c>
      <c r="R70" s="2">
        <f t="shared" si="9"/>
        <v>1957.7736</v>
      </c>
      <c r="S70">
        <f t="shared" ca="1" si="10"/>
        <v>0.42931026802083772</v>
      </c>
    </row>
    <row r="71" spans="8:19">
      <c r="H71" s="2" t="s">
        <v>36</v>
      </c>
      <c r="I71" s="2">
        <v>4921</v>
      </c>
      <c r="J71" s="2" t="s">
        <v>51</v>
      </c>
      <c r="K71" s="2">
        <v>249.08</v>
      </c>
      <c r="L71" s="2">
        <v>2</v>
      </c>
      <c r="M71" s="2">
        <v>11</v>
      </c>
      <c r="N71" s="2">
        <f t="shared" si="7"/>
        <v>54.797600000000003</v>
      </c>
      <c r="O71" s="2">
        <v>0</v>
      </c>
      <c r="P71" s="2">
        <v>0</v>
      </c>
      <c r="Q71" s="2">
        <f t="shared" si="8"/>
        <v>498.16</v>
      </c>
      <c r="R71" s="2">
        <f t="shared" si="9"/>
        <v>552.95760000000007</v>
      </c>
      <c r="S71">
        <f t="shared" ca="1" si="10"/>
        <v>0.90006920935648072</v>
      </c>
    </row>
    <row r="72" spans="8:19">
      <c r="H72" s="2" t="s">
        <v>25</v>
      </c>
      <c r="I72" s="2">
        <v>1978</v>
      </c>
      <c r="J72" s="2" t="s">
        <v>51</v>
      </c>
      <c r="K72" s="2">
        <v>545.44000000000005</v>
      </c>
      <c r="L72" s="2">
        <v>2</v>
      </c>
      <c r="M72" s="2">
        <v>11</v>
      </c>
      <c r="N72" s="2">
        <f t="shared" si="7"/>
        <v>119.99680000000001</v>
      </c>
      <c r="O72" s="2">
        <v>0</v>
      </c>
      <c r="P72" s="2">
        <v>0</v>
      </c>
      <c r="Q72" s="2">
        <f t="shared" si="8"/>
        <v>1090.8800000000001</v>
      </c>
      <c r="R72" s="2">
        <f t="shared" si="9"/>
        <v>1210.8768</v>
      </c>
      <c r="S72">
        <f t="shared" ca="1" si="10"/>
        <v>0.73112231535276451</v>
      </c>
    </row>
    <row r="73" spans="8:19">
      <c r="H73" s="2" t="s">
        <v>45</v>
      </c>
      <c r="I73" s="2">
        <v>2992</v>
      </c>
      <c r="J73" s="2" t="s">
        <v>51</v>
      </c>
      <c r="K73" s="2">
        <v>115.04</v>
      </c>
      <c r="L73" s="2">
        <v>3</v>
      </c>
      <c r="M73" s="2">
        <v>11</v>
      </c>
      <c r="N73" s="2">
        <f t="shared" si="7"/>
        <v>37.963200000000001</v>
      </c>
      <c r="O73" s="2">
        <v>0</v>
      </c>
      <c r="P73" s="2">
        <v>0</v>
      </c>
      <c r="Q73" s="2">
        <f t="shared" si="8"/>
        <v>345.12</v>
      </c>
      <c r="R73" s="2">
        <f t="shared" si="9"/>
        <v>383.08320000000003</v>
      </c>
      <c r="S73">
        <f t="shared" ca="1" si="10"/>
        <v>0.8423662441054468</v>
      </c>
    </row>
    <row r="74" spans="8:19">
      <c r="H74" s="2" t="s">
        <v>33</v>
      </c>
      <c r="I74" s="2">
        <v>2108</v>
      </c>
      <c r="J74" s="2" t="s">
        <v>51</v>
      </c>
      <c r="K74" s="2">
        <v>375.33</v>
      </c>
      <c r="L74" s="2">
        <v>1</v>
      </c>
      <c r="M74" s="2">
        <v>11</v>
      </c>
      <c r="N74" s="2">
        <f t="shared" si="7"/>
        <v>41.286299999999997</v>
      </c>
      <c r="O74" s="2">
        <v>0</v>
      </c>
      <c r="P74" s="2">
        <v>0</v>
      </c>
      <c r="Q74" s="2">
        <f t="shared" si="8"/>
        <v>375.33</v>
      </c>
      <c r="R74" s="2">
        <f t="shared" si="9"/>
        <v>416.61629999999997</v>
      </c>
      <c r="S74">
        <f t="shared" ca="1" si="10"/>
        <v>0.65013316063945359</v>
      </c>
    </row>
    <row r="75" spans="8:19">
      <c r="H75" s="2" t="s">
        <v>12</v>
      </c>
      <c r="I75" s="2">
        <v>1128</v>
      </c>
      <c r="J75" s="2" t="s">
        <v>51</v>
      </c>
      <c r="K75" s="2">
        <v>1788.75</v>
      </c>
      <c r="L75" s="2">
        <v>5</v>
      </c>
      <c r="M75" s="2">
        <v>11</v>
      </c>
      <c r="N75" s="2">
        <f t="shared" si="7"/>
        <v>983.8125</v>
      </c>
      <c r="O75" s="2">
        <v>0</v>
      </c>
      <c r="P75" s="2">
        <v>0</v>
      </c>
      <c r="Q75" s="2">
        <f t="shared" si="8"/>
        <v>8943.75</v>
      </c>
      <c r="R75" s="2">
        <f t="shared" si="9"/>
        <v>9927.5625</v>
      </c>
      <c r="S75">
        <f t="shared" ca="1" si="10"/>
        <v>0.50618589816615966</v>
      </c>
    </row>
    <row r="76" spans="8:19">
      <c r="H76" s="2" t="s">
        <v>14</v>
      </c>
      <c r="I76" s="2">
        <v>3659</v>
      </c>
      <c r="J76" s="2" t="s">
        <v>51</v>
      </c>
      <c r="K76" s="2">
        <v>1170.5899999999999</v>
      </c>
      <c r="L76" s="2">
        <v>5</v>
      </c>
      <c r="M76" s="2">
        <v>11</v>
      </c>
      <c r="N76" s="2">
        <f t="shared" si="7"/>
        <v>643.82449999999994</v>
      </c>
      <c r="O76" s="2">
        <v>0</v>
      </c>
      <c r="P76" s="2">
        <v>0</v>
      </c>
      <c r="Q76" s="2">
        <f t="shared" si="8"/>
        <v>5852.95</v>
      </c>
      <c r="R76" s="2">
        <f t="shared" si="9"/>
        <v>6496.7744999999995</v>
      </c>
      <c r="S76">
        <f t="shared" ca="1" si="10"/>
        <v>0.510031155670434</v>
      </c>
    </row>
    <row r="77" spans="8:19">
      <c r="H77" s="2" t="s">
        <v>28</v>
      </c>
      <c r="I77" s="2">
        <v>4258</v>
      </c>
      <c r="J77" s="2" t="s">
        <v>51</v>
      </c>
      <c r="K77" s="2">
        <v>803.6</v>
      </c>
      <c r="L77" s="2">
        <v>4</v>
      </c>
      <c r="M77" s="2">
        <v>11</v>
      </c>
      <c r="N77" s="2">
        <f t="shared" si="7"/>
        <v>353.584</v>
      </c>
      <c r="O77" s="2">
        <v>0</v>
      </c>
      <c r="P77" s="2">
        <v>0</v>
      </c>
      <c r="Q77" s="2">
        <f t="shared" si="8"/>
        <v>3214.4</v>
      </c>
      <c r="R77" s="2">
        <f t="shared" si="9"/>
        <v>3567.9839999999999</v>
      </c>
      <c r="S77">
        <f t="shared" ca="1" si="10"/>
        <v>8.8278980430438025E-2</v>
      </c>
    </row>
    <row r="78" spans="8:19">
      <c r="H78" s="2" t="s">
        <v>15</v>
      </c>
      <c r="I78" s="2">
        <v>2862</v>
      </c>
      <c r="J78" s="2" t="s">
        <v>51</v>
      </c>
      <c r="K78" s="2">
        <v>152.85</v>
      </c>
      <c r="L78" s="2">
        <v>1</v>
      </c>
      <c r="M78" s="2">
        <v>11</v>
      </c>
      <c r="N78" s="2">
        <f t="shared" si="7"/>
        <v>16.813500000000001</v>
      </c>
      <c r="O78" s="2">
        <v>0</v>
      </c>
      <c r="P78" s="2">
        <v>0</v>
      </c>
      <c r="Q78" s="2">
        <f t="shared" si="8"/>
        <v>152.85</v>
      </c>
      <c r="R78" s="2">
        <f t="shared" si="9"/>
        <v>169.6635</v>
      </c>
      <c r="S78">
        <f t="shared" ca="1" si="10"/>
        <v>0.24474926495984384</v>
      </c>
    </row>
    <row r="79" spans="8:19">
      <c r="H79" s="2" t="s">
        <v>30</v>
      </c>
      <c r="I79" s="2">
        <v>2080</v>
      </c>
      <c r="J79" s="2" t="s">
        <v>51</v>
      </c>
      <c r="K79" s="2">
        <v>689.19</v>
      </c>
      <c r="L79" s="2">
        <v>3</v>
      </c>
      <c r="M79" s="2">
        <v>11</v>
      </c>
      <c r="N79" s="2">
        <f t="shared" si="7"/>
        <v>227.43270000000001</v>
      </c>
      <c r="O79" s="2">
        <v>0</v>
      </c>
      <c r="P79" s="2">
        <v>0</v>
      </c>
      <c r="Q79" s="2">
        <f t="shared" si="8"/>
        <v>2067.5700000000002</v>
      </c>
      <c r="R79" s="2">
        <f t="shared" si="9"/>
        <v>2295.0027</v>
      </c>
      <c r="S79">
        <f t="shared" ca="1" si="10"/>
        <v>0.53198331688851141</v>
      </c>
    </row>
    <row r="80" spans="8:19">
      <c r="H80" s="2" t="s">
        <v>41</v>
      </c>
      <c r="I80" s="2">
        <v>3157</v>
      </c>
      <c r="J80" s="2" t="s">
        <v>51</v>
      </c>
      <c r="K80" s="2">
        <v>837.84</v>
      </c>
      <c r="L80" s="2">
        <v>5</v>
      </c>
      <c r="M80" s="2">
        <v>11</v>
      </c>
      <c r="N80" s="2">
        <f t="shared" si="7"/>
        <v>460.81199999999995</v>
      </c>
      <c r="O80" s="2">
        <v>0</v>
      </c>
      <c r="P80" s="2">
        <v>0</v>
      </c>
      <c r="Q80" s="2">
        <f t="shared" si="8"/>
        <v>4189.2</v>
      </c>
      <c r="R80" s="2">
        <f t="shared" si="9"/>
        <v>4650.0119999999997</v>
      </c>
      <c r="S80">
        <f t="shared" ca="1" si="10"/>
        <v>0.64072044884472223</v>
      </c>
    </row>
    <row r="81" spans="8:19">
      <c r="H81" s="2" t="s">
        <v>19</v>
      </c>
      <c r="I81" s="2">
        <v>1514</v>
      </c>
      <c r="J81" s="2" t="s">
        <v>51</v>
      </c>
      <c r="K81" s="2">
        <v>1088.58</v>
      </c>
      <c r="L81" s="2">
        <v>2</v>
      </c>
      <c r="M81" s="2">
        <v>11</v>
      </c>
      <c r="N81" s="2">
        <f t="shared" si="7"/>
        <v>239.48759999999999</v>
      </c>
      <c r="O81" s="2">
        <v>0</v>
      </c>
      <c r="P81" s="2">
        <v>0</v>
      </c>
      <c r="Q81" s="2">
        <f t="shared" si="8"/>
        <v>2177.16</v>
      </c>
      <c r="R81" s="2">
        <f t="shared" si="9"/>
        <v>2416.6475999999998</v>
      </c>
      <c r="S81">
        <f t="shared" ca="1" si="10"/>
        <v>0.73702541528907151</v>
      </c>
    </row>
    <row r="82" spans="8:19">
      <c r="H82" s="2" t="s">
        <v>11</v>
      </c>
      <c r="I82" s="2">
        <v>2026</v>
      </c>
      <c r="J82" s="2" t="s">
        <v>51</v>
      </c>
      <c r="K82" s="2">
        <v>1580.68</v>
      </c>
      <c r="L82" s="2">
        <v>3</v>
      </c>
      <c r="M82" s="2">
        <v>11</v>
      </c>
      <c r="N82" s="2">
        <f t="shared" si="7"/>
        <v>521.62440000000004</v>
      </c>
      <c r="O82" s="2">
        <v>0</v>
      </c>
      <c r="P82" s="2">
        <v>0</v>
      </c>
      <c r="Q82" s="2">
        <f t="shared" si="8"/>
        <v>4742.04</v>
      </c>
      <c r="R82" s="2">
        <f t="shared" si="9"/>
        <v>5263.6643999999997</v>
      </c>
      <c r="S82">
        <f t="shared" ca="1" si="10"/>
        <v>0.25269337189362495</v>
      </c>
    </row>
    <row r="83" spans="8:19">
      <c r="H83" s="2" t="s">
        <v>35</v>
      </c>
      <c r="I83" s="2">
        <v>3185</v>
      </c>
      <c r="J83" s="2" t="s">
        <v>51</v>
      </c>
      <c r="K83" s="2">
        <v>593.52</v>
      </c>
      <c r="L83" s="2">
        <v>2</v>
      </c>
      <c r="M83" s="2">
        <v>11</v>
      </c>
      <c r="N83" s="2">
        <f t="shared" si="7"/>
        <v>130.5744</v>
      </c>
      <c r="O83" s="2">
        <v>0</v>
      </c>
      <c r="P83" s="2">
        <v>0</v>
      </c>
      <c r="Q83" s="2">
        <f t="shared" si="8"/>
        <v>1187.04</v>
      </c>
      <c r="R83" s="2">
        <f t="shared" si="9"/>
        <v>1317.6143999999999</v>
      </c>
      <c r="S83">
        <f t="shared" ca="1" si="10"/>
        <v>5.7166940267397659E-2</v>
      </c>
    </row>
    <row r="84" spans="8:19">
      <c r="H84" s="2" t="s">
        <v>8</v>
      </c>
      <c r="I84" s="2">
        <v>4006</v>
      </c>
      <c r="J84" s="2" t="s">
        <v>51</v>
      </c>
      <c r="K84" s="2">
        <v>1066.58</v>
      </c>
      <c r="L84" s="2">
        <v>1</v>
      </c>
      <c r="M84" s="2">
        <v>11</v>
      </c>
      <c r="N84" s="2">
        <f t="shared" si="7"/>
        <v>117.32379999999999</v>
      </c>
      <c r="O84" s="2">
        <v>0</v>
      </c>
      <c r="P84" s="2">
        <v>0</v>
      </c>
      <c r="Q84" s="2">
        <f t="shared" si="8"/>
        <v>1066.58</v>
      </c>
      <c r="R84" s="2">
        <f t="shared" si="9"/>
        <v>1183.9037999999998</v>
      </c>
      <c r="S84">
        <f t="shared" ca="1" si="10"/>
        <v>0.69836570280512822</v>
      </c>
    </row>
    <row r="85" spans="8:19">
      <c r="H85" s="2" t="s">
        <v>0</v>
      </c>
      <c r="I85" s="2">
        <v>1524</v>
      </c>
      <c r="J85" s="2" t="s">
        <v>51</v>
      </c>
      <c r="K85" s="2">
        <v>1455.6</v>
      </c>
      <c r="L85" s="2">
        <v>4</v>
      </c>
      <c r="M85" s="2">
        <v>11</v>
      </c>
      <c r="N85" s="2">
        <f t="shared" si="7"/>
        <v>640.46399999999994</v>
      </c>
      <c r="O85" s="2">
        <v>0</v>
      </c>
      <c r="P85" s="2">
        <v>0</v>
      </c>
      <c r="Q85" s="2">
        <f t="shared" si="8"/>
        <v>5822.4</v>
      </c>
      <c r="R85" s="2">
        <f t="shared" si="9"/>
        <v>6462.8639999999996</v>
      </c>
      <c r="S85">
        <f t="shared" ca="1" si="10"/>
        <v>4.3189947188606581E-3</v>
      </c>
    </row>
    <row r="86" spans="8:19">
      <c r="H86" s="2" t="s">
        <v>34</v>
      </c>
      <c r="I86" s="2">
        <v>3823</v>
      </c>
      <c r="J86" s="2" t="s">
        <v>51</v>
      </c>
      <c r="K86" s="2">
        <v>754.69</v>
      </c>
      <c r="L86" s="2">
        <v>5</v>
      </c>
      <c r="M86" s="2">
        <v>11</v>
      </c>
      <c r="N86" s="2">
        <f t="shared" si="7"/>
        <v>415.07950000000005</v>
      </c>
      <c r="O86" s="2">
        <v>0</v>
      </c>
      <c r="P86" s="2">
        <v>0</v>
      </c>
      <c r="Q86" s="2">
        <f t="shared" si="8"/>
        <v>3773.4500000000003</v>
      </c>
      <c r="R86" s="2">
        <f t="shared" si="9"/>
        <v>4188.5295000000006</v>
      </c>
      <c r="S86">
        <f t="shared" ca="1" si="10"/>
        <v>0.91098953364065316</v>
      </c>
    </row>
    <row r="87" spans="8:19">
      <c r="H87" s="2" t="s">
        <v>39</v>
      </c>
      <c r="I87" s="2">
        <v>2529</v>
      </c>
      <c r="J87" s="2" t="s">
        <v>51</v>
      </c>
      <c r="K87" s="2">
        <v>1147.3599999999999</v>
      </c>
      <c r="L87" s="2">
        <v>2</v>
      </c>
      <c r="M87" s="2">
        <v>11</v>
      </c>
      <c r="N87" s="2">
        <f t="shared" si="7"/>
        <v>252.41919999999999</v>
      </c>
      <c r="O87" s="2">
        <v>0</v>
      </c>
      <c r="P87" s="2">
        <v>0</v>
      </c>
      <c r="Q87" s="2">
        <f t="shared" si="8"/>
        <v>2294.7199999999998</v>
      </c>
      <c r="R87" s="2">
        <f t="shared" si="9"/>
        <v>2547.1391999999996</v>
      </c>
      <c r="S87">
        <f t="shared" ca="1" si="10"/>
        <v>1.6388377256537745E-2</v>
      </c>
    </row>
    <row r="88" spans="8:19">
      <c r="H88" s="2" t="s">
        <v>4</v>
      </c>
      <c r="I88" s="2">
        <v>1425</v>
      </c>
      <c r="J88" s="2" t="s">
        <v>51</v>
      </c>
      <c r="K88" s="2">
        <v>278.58999999999997</v>
      </c>
      <c r="L88" s="2">
        <v>1</v>
      </c>
      <c r="M88" s="2">
        <v>11</v>
      </c>
      <c r="N88" s="2">
        <f t="shared" si="7"/>
        <v>30.644899999999996</v>
      </c>
      <c r="O88" s="2">
        <v>0</v>
      </c>
      <c r="P88" s="2">
        <v>0</v>
      </c>
      <c r="Q88" s="2">
        <f t="shared" si="8"/>
        <v>278.58999999999997</v>
      </c>
      <c r="R88" s="2">
        <f t="shared" si="9"/>
        <v>309.23489999999998</v>
      </c>
      <c r="S88">
        <f t="shared" ca="1" si="10"/>
        <v>0.63586276634079375</v>
      </c>
    </row>
    <row r="89" spans="8:19">
      <c r="H89" s="2" t="s">
        <v>44</v>
      </c>
      <c r="I89" s="2">
        <v>2787</v>
      </c>
      <c r="J89" s="2" t="s">
        <v>51</v>
      </c>
      <c r="K89" s="2">
        <v>1611.21</v>
      </c>
      <c r="L89" s="2">
        <v>1</v>
      </c>
      <c r="M89" s="2">
        <v>11</v>
      </c>
      <c r="N89" s="2">
        <f t="shared" si="7"/>
        <v>177.23310000000001</v>
      </c>
      <c r="O89" s="2">
        <v>0</v>
      </c>
      <c r="P89" s="2">
        <v>0</v>
      </c>
      <c r="Q89" s="2">
        <f t="shared" si="8"/>
        <v>1611.21</v>
      </c>
      <c r="R89" s="2">
        <f t="shared" si="9"/>
        <v>1788.4431</v>
      </c>
      <c r="S89">
        <f t="shared" ca="1" si="10"/>
        <v>6.5661103924180342E-2</v>
      </c>
    </row>
    <row r="90" spans="8:19">
      <c r="H90" s="2" t="s">
        <v>24</v>
      </c>
      <c r="I90" s="2">
        <v>1317</v>
      </c>
      <c r="J90" s="2" t="s">
        <v>51</v>
      </c>
      <c r="K90" s="2">
        <v>377.93</v>
      </c>
      <c r="L90" s="2">
        <v>5</v>
      </c>
      <c r="M90" s="2">
        <v>11</v>
      </c>
      <c r="N90" s="2">
        <f t="shared" si="7"/>
        <v>207.86150000000001</v>
      </c>
      <c r="O90" s="2">
        <v>0</v>
      </c>
      <c r="P90" s="2">
        <v>0</v>
      </c>
      <c r="Q90" s="2">
        <f t="shared" si="8"/>
        <v>1889.65</v>
      </c>
      <c r="R90" s="2">
        <f t="shared" si="9"/>
        <v>2097.5115000000001</v>
      </c>
      <c r="S90">
        <f t="shared" ca="1" si="10"/>
        <v>0.16415165926565212</v>
      </c>
    </row>
    <row r="91" spans="8:19">
      <c r="H91" s="2" t="s">
        <v>3</v>
      </c>
      <c r="I91" s="2">
        <v>3355</v>
      </c>
      <c r="J91" s="2" t="s">
        <v>51</v>
      </c>
      <c r="K91" s="2">
        <v>259.44</v>
      </c>
      <c r="L91" s="2">
        <v>4</v>
      </c>
      <c r="M91" s="2">
        <v>11</v>
      </c>
      <c r="N91" s="2">
        <f t="shared" si="7"/>
        <v>114.1536</v>
      </c>
      <c r="O91" s="2">
        <v>0</v>
      </c>
      <c r="P91" s="2">
        <v>0</v>
      </c>
      <c r="Q91" s="2">
        <f t="shared" si="8"/>
        <v>1037.76</v>
      </c>
      <c r="R91" s="2">
        <f t="shared" si="9"/>
        <v>1151.9136000000001</v>
      </c>
      <c r="S91">
        <f t="shared" ca="1" si="10"/>
        <v>0.60180030339182655</v>
      </c>
    </row>
    <row r="92" spans="8:19">
      <c r="H92" s="2" t="s">
        <v>31</v>
      </c>
      <c r="I92" s="2">
        <v>3315</v>
      </c>
      <c r="J92" s="2" t="s">
        <v>51</v>
      </c>
      <c r="K92" s="2">
        <v>937.2</v>
      </c>
      <c r="L92" s="2">
        <v>1</v>
      </c>
      <c r="M92" s="2">
        <v>11</v>
      </c>
      <c r="N92" s="2">
        <f t="shared" si="7"/>
        <v>103.092</v>
      </c>
      <c r="O92" s="2">
        <v>0</v>
      </c>
      <c r="P92" s="2">
        <v>0</v>
      </c>
      <c r="Q92" s="2">
        <f t="shared" si="8"/>
        <v>937.2</v>
      </c>
      <c r="R92" s="2">
        <f t="shared" si="9"/>
        <v>1040.2920000000001</v>
      </c>
      <c r="S92">
        <f t="shared" ca="1" si="10"/>
        <v>9.4199420088058705E-2</v>
      </c>
    </row>
    <row r="93" spans="8:19">
      <c r="H93" s="2" t="s">
        <v>10</v>
      </c>
      <c r="I93" s="2">
        <v>2117</v>
      </c>
      <c r="J93" s="2" t="s">
        <v>51</v>
      </c>
      <c r="K93" s="2">
        <v>1433.02</v>
      </c>
      <c r="L93" s="2">
        <v>3</v>
      </c>
      <c r="M93" s="2">
        <v>11</v>
      </c>
      <c r="N93" s="2">
        <f t="shared" si="7"/>
        <v>472.89659999999992</v>
      </c>
      <c r="O93" s="2">
        <v>0</v>
      </c>
      <c r="P93" s="2">
        <v>0</v>
      </c>
      <c r="Q93" s="2">
        <f t="shared" si="8"/>
        <v>4299.0599999999995</v>
      </c>
      <c r="R93" s="2">
        <f t="shared" si="9"/>
        <v>4771.9565999999995</v>
      </c>
      <c r="S93">
        <f t="shared" ca="1" si="10"/>
        <v>0.46374038087342451</v>
      </c>
    </row>
    <row r="94" spans="8:19">
      <c r="H94" s="2" t="s">
        <v>18</v>
      </c>
      <c r="I94" s="2">
        <v>4876</v>
      </c>
      <c r="J94" s="2" t="s">
        <v>51</v>
      </c>
      <c r="K94" s="2">
        <v>703.29</v>
      </c>
      <c r="L94" s="2">
        <v>2</v>
      </c>
      <c r="M94" s="2">
        <v>11</v>
      </c>
      <c r="N94" s="2">
        <f t="shared" si="7"/>
        <v>154.72379999999998</v>
      </c>
      <c r="O94" s="2">
        <v>0</v>
      </c>
      <c r="P94" s="2">
        <v>0</v>
      </c>
      <c r="Q94" s="2">
        <f t="shared" si="8"/>
        <v>1406.58</v>
      </c>
      <c r="R94" s="2">
        <f t="shared" si="9"/>
        <v>1561.3037999999999</v>
      </c>
      <c r="S94">
        <f t="shared" ca="1" si="10"/>
        <v>0.12395148588551563</v>
      </c>
    </row>
    <row r="95" spans="8:19">
      <c r="H95" s="2" t="s">
        <v>1</v>
      </c>
      <c r="I95" s="2">
        <v>3987</v>
      </c>
      <c r="J95" s="2" t="s">
        <v>51</v>
      </c>
      <c r="K95" s="2">
        <v>1795.24</v>
      </c>
      <c r="L95" s="2">
        <v>1</v>
      </c>
      <c r="M95" s="2">
        <v>11</v>
      </c>
      <c r="N95" s="2">
        <f t="shared" si="7"/>
        <v>197.47640000000001</v>
      </c>
      <c r="O95" s="2">
        <v>0</v>
      </c>
      <c r="P95" s="2">
        <v>0</v>
      </c>
      <c r="Q95" s="2">
        <f t="shared" si="8"/>
        <v>1795.24</v>
      </c>
      <c r="R95" s="2">
        <f t="shared" si="9"/>
        <v>1992.7164</v>
      </c>
      <c r="S95">
        <f t="shared" ca="1" si="10"/>
        <v>0.56609991616243927</v>
      </c>
    </row>
    <row r="96" spans="8:19">
      <c r="H96" s="2" t="s">
        <v>46</v>
      </c>
      <c r="I96" s="2">
        <v>2902</v>
      </c>
      <c r="J96" s="2" t="s">
        <v>51</v>
      </c>
      <c r="K96" s="2">
        <v>1022.45</v>
      </c>
      <c r="L96" s="2">
        <v>3</v>
      </c>
      <c r="M96" s="2">
        <v>11</v>
      </c>
      <c r="N96" s="2">
        <f t="shared" si="7"/>
        <v>337.40850000000006</v>
      </c>
      <c r="O96" s="2">
        <v>0</v>
      </c>
      <c r="P96" s="2">
        <v>0</v>
      </c>
      <c r="Q96" s="2">
        <f t="shared" si="8"/>
        <v>3067.3500000000004</v>
      </c>
      <c r="R96" s="2">
        <f t="shared" si="9"/>
        <v>3404.7585000000004</v>
      </c>
      <c r="S96">
        <f t="shared" ca="1" si="10"/>
        <v>0.26245573277312395</v>
      </c>
    </row>
    <row r="97" spans="7:19">
      <c r="H97" s="2" t="s">
        <v>29</v>
      </c>
      <c r="I97" s="2">
        <v>1602</v>
      </c>
      <c r="J97" s="2" t="s">
        <v>51</v>
      </c>
      <c r="K97" s="2">
        <v>684.77</v>
      </c>
      <c r="L97" s="2">
        <v>3</v>
      </c>
      <c r="M97" s="2">
        <v>11</v>
      </c>
      <c r="N97" s="2">
        <f t="shared" si="7"/>
        <v>225.97409999999999</v>
      </c>
      <c r="O97" s="2">
        <v>0</v>
      </c>
      <c r="P97" s="2">
        <v>0</v>
      </c>
      <c r="Q97" s="2">
        <f t="shared" si="8"/>
        <v>2054.31</v>
      </c>
      <c r="R97" s="2">
        <f t="shared" si="9"/>
        <v>2280.2840999999999</v>
      </c>
      <c r="S97">
        <f t="shared" ca="1" si="10"/>
        <v>0.96302774022688353</v>
      </c>
    </row>
    <row r="98" spans="7:19">
      <c r="H98" s="2" t="s">
        <v>2</v>
      </c>
      <c r="I98" s="2">
        <v>3502</v>
      </c>
      <c r="J98" s="2" t="s">
        <v>51</v>
      </c>
      <c r="K98" s="2">
        <v>186.18</v>
      </c>
      <c r="L98" s="2">
        <v>2</v>
      </c>
      <c r="M98" s="2">
        <v>11</v>
      </c>
      <c r="N98" s="2">
        <f t="shared" si="7"/>
        <v>40.959600000000002</v>
      </c>
      <c r="O98" s="2">
        <v>0</v>
      </c>
      <c r="P98" s="2">
        <v>0</v>
      </c>
      <c r="Q98" s="2">
        <f t="shared" si="8"/>
        <v>372.36</v>
      </c>
      <c r="R98" s="2">
        <f t="shared" si="9"/>
        <v>413.31960000000004</v>
      </c>
      <c r="S98">
        <f t="shared" ca="1" si="10"/>
        <v>0.84881799323383034</v>
      </c>
    </row>
    <row r="99" spans="7:19">
      <c r="H99" s="2" t="s">
        <v>26</v>
      </c>
      <c r="I99" s="2">
        <v>1867</v>
      </c>
      <c r="J99" s="2" t="s">
        <v>51</v>
      </c>
      <c r="K99" s="2">
        <v>1684.72</v>
      </c>
      <c r="L99" s="2">
        <v>2</v>
      </c>
      <c r="M99" s="2">
        <v>11</v>
      </c>
      <c r="N99" s="2">
        <f t="shared" si="7"/>
        <v>370.63839999999999</v>
      </c>
      <c r="O99" s="2">
        <v>0</v>
      </c>
      <c r="P99" s="2">
        <v>0</v>
      </c>
      <c r="Q99" s="2">
        <f t="shared" si="8"/>
        <v>3369.44</v>
      </c>
      <c r="R99" s="2">
        <f t="shared" si="9"/>
        <v>3740.0783999999999</v>
      </c>
      <c r="S99">
        <f t="shared" ca="1" si="10"/>
        <v>9.9755833652543258E-2</v>
      </c>
    </row>
    <row r="100" spans="7:19">
      <c r="H100" s="2" t="s">
        <v>22</v>
      </c>
      <c r="I100" s="2">
        <v>1360</v>
      </c>
      <c r="J100" s="2" t="s">
        <v>51</v>
      </c>
      <c r="K100" s="2">
        <v>1314.67</v>
      </c>
      <c r="L100" s="2">
        <v>5</v>
      </c>
      <c r="M100" s="2">
        <v>11</v>
      </c>
      <c r="N100" s="2">
        <f t="shared" si="7"/>
        <v>723.06850000000009</v>
      </c>
      <c r="O100" s="2">
        <v>0</v>
      </c>
      <c r="P100" s="2">
        <v>0</v>
      </c>
      <c r="Q100" s="2">
        <f t="shared" si="8"/>
        <v>6573.35</v>
      </c>
      <c r="R100" s="2">
        <f t="shared" si="9"/>
        <v>7296.4185000000007</v>
      </c>
      <c r="S100">
        <f t="shared" ca="1" si="10"/>
        <v>0.53280134971914583</v>
      </c>
    </row>
    <row r="101" spans="7:19">
      <c r="H101" s="2" t="s">
        <v>20</v>
      </c>
      <c r="I101" s="2">
        <v>1418</v>
      </c>
      <c r="J101" s="2" t="s">
        <v>51</v>
      </c>
      <c r="K101" s="2">
        <v>1206.6500000000001</v>
      </c>
      <c r="L101" s="2">
        <v>5</v>
      </c>
      <c r="M101" s="2">
        <v>11</v>
      </c>
      <c r="N101" s="2">
        <f t="shared" si="7"/>
        <v>663.65750000000003</v>
      </c>
      <c r="O101" s="2">
        <v>0</v>
      </c>
      <c r="P101" s="2">
        <v>0</v>
      </c>
      <c r="Q101" s="2">
        <f t="shared" si="8"/>
        <v>6033.25</v>
      </c>
      <c r="R101" s="2">
        <f t="shared" si="9"/>
        <v>6696.9075000000003</v>
      </c>
      <c r="S101">
        <f t="shared" ca="1" si="10"/>
        <v>0.73884679367531259</v>
      </c>
    </row>
    <row r="102" spans="7:19">
      <c r="H102" s="2" t="s">
        <v>43</v>
      </c>
      <c r="I102" s="2">
        <v>2018</v>
      </c>
      <c r="J102" s="2" t="s">
        <v>51</v>
      </c>
      <c r="K102" s="2">
        <v>1893.85</v>
      </c>
      <c r="L102" s="2">
        <v>2</v>
      </c>
      <c r="M102" s="2">
        <v>11</v>
      </c>
      <c r="N102" s="2">
        <f t="shared" si="7"/>
        <v>416.64699999999999</v>
      </c>
      <c r="O102" s="2">
        <v>0</v>
      </c>
      <c r="P102" s="2">
        <v>0</v>
      </c>
      <c r="Q102" s="2">
        <f t="shared" si="8"/>
        <v>3787.7</v>
      </c>
      <c r="R102" s="2">
        <f t="shared" si="9"/>
        <v>4204.3469999999998</v>
      </c>
      <c r="S102">
        <f t="shared" ca="1" si="10"/>
        <v>0.21698349879143819</v>
      </c>
    </row>
    <row r="103" spans="7:19">
      <c r="H103" s="2" t="s">
        <v>27</v>
      </c>
      <c r="I103" s="2">
        <v>2792</v>
      </c>
      <c r="J103" s="2" t="s">
        <v>51</v>
      </c>
      <c r="K103" s="2">
        <v>520.79</v>
      </c>
      <c r="L103" s="2">
        <v>5</v>
      </c>
      <c r="M103" s="2">
        <v>11</v>
      </c>
      <c r="N103" s="2">
        <f t="shared" si="7"/>
        <v>286.43449999999996</v>
      </c>
      <c r="O103" s="2">
        <v>0</v>
      </c>
      <c r="P103" s="2">
        <v>0</v>
      </c>
      <c r="Q103" s="2">
        <f t="shared" si="8"/>
        <v>2603.9499999999998</v>
      </c>
      <c r="R103" s="2">
        <f t="shared" si="9"/>
        <v>2890.3844999999997</v>
      </c>
      <c r="S103">
        <f t="shared" ca="1" si="10"/>
        <v>0.12450298429648676</v>
      </c>
    </row>
    <row r="104" spans="7:19">
      <c r="H104" s="2" t="s">
        <v>42</v>
      </c>
      <c r="I104" s="2">
        <v>2329</v>
      </c>
      <c r="J104" s="2" t="s">
        <v>51</v>
      </c>
      <c r="K104" s="2">
        <v>944.36</v>
      </c>
      <c r="L104" s="2">
        <v>5</v>
      </c>
      <c r="M104" s="2">
        <v>11</v>
      </c>
      <c r="N104" s="2">
        <f t="shared" si="7"/>
        <v>519.39800000000002</v>
      </c>
      <c r="O104" s="2">
        <v>0</v>
      </c>
      <c r="P104" s="2">
        <v>0</v>
      </c>
      <c r="Q104" s="2">
        <f t="shared" si="8"/>
        <v>4721.8</v>
      </c>
      <c r="R104" s="2">
        <f t="shared" si="9"/>
        <v>5241.1980000000003</v>
      </c>
      <c r="S104">
        <f t="shared" ca="1" si="10"/>
        <v>0.15273120600051948</v>
      </c>
    </row>
    <row r="105" spans="7:19">
      <c r="H105" s="2" t="s">
        <v>32</v>
      </c>
      <c r="I105" s="2">
        <v>2326</v>
      </c>
      <c r="J105" s="2" t="s">
        <v>51</v>
      </c>
      <c r="K105" s="2">
        <v>156.65</v>
      </c>
      <c r="L105" s="2">
        <v>5</v>
      </c>
      <c r="M105" s="2">
        <v>11</v>
      </c>
      <c r="N105" s="2">
        <f t="shared" si="7"/>
        <v>86.157499999999999</v>
      </c>
      <c r="O105" s="2">
        <v>0</v>
      </c>
      <c r="P105" s="2">
        <v>0</v>
      </c>
      <c r="Q105" s="2">
        <f t="shared" si="8"/>
        <v>783.25</v>
      </c>
      <c r="R105" s="2">
        <f t="shared" si="9"/>
        <v>869.40750000000003</v>
      </c>
      <c r="S105">
        <f t="shared" ca="1" si="10"/>
        <v>0.6780207643451972</v>
      </c>
    </row>
    <row r="106" spans="7:19">
      <c r="H106" s="2" t="s">
        <v>21</v>
      </c>
      <c r="I106" s="2">
        <v>2345</v>
      </c>
      <c r="J106" s="2" t="s">
        <v>51</v>
      </c>
      <c r="K106" s="2">
        <v>1163.32</v>
      </c>
      <c r="L106" s="2">
        <v>4</v>
      </c>
      <c r="M106" s="2">
        <v>11</v>
      </c>
      <c r="N106" s="2">
        <f t="shared" si="7"/>
        <v>511.86079999999998</v>
      </c>
      <c r="O106" s="2">
        <v>0</v>
      </c>
      <c r="P106" s="2">
        <v>0</v>
      </c>
      <c r="Q106" s="2">
        <f t="shared" si="8"/>
        <v>4653.28</v>
      </c>
      <c r="R106" s="2">
        <f t="shared" si="9"/>
        <v>5165.1408000000001</v>
      </c>
      <c r="S106">
        <f t="shared" ca="1" si="10"/>
        <v>9.0201563009809527E-2</v>
      </c>
    </row>
    <row r="107" spans="7:19">
      <c r="H107" s="2" t="s">
        <v>47</v>
      </c>
      <c r="I107" s="2">
        <v>3753</v>
      </c>
      <c r="J107" s="2" t="s">
        <v>51</v>
      </c>
      <c r="K107" s="2">
        <v>1235.3499999999999</v>
      </c>
      <c r="L107" s="2">
        <v>5</v>
      </c>
      <c r="M107" s="2">
        <v>11</v>
      </c>
      <c r="N107" s="2">
        <f t="shared" si="7"/>
        <v>679.4425</v>
      </c>
      <c r="O107" s="2">
        <v>0</v>
      </c>
      <c r="P107" s="2">
        <v>0</v>
      </c>
      <c r="Q107" s="2">
        <f t="shared" si="8"/>
        <v>6176.75</v>
      </c>
      <c r="R107" s="2">
        <f t="shared" si="9"/>
        <v>6856.1925000000001</v>
      </c>
      <c r="S107">
        <f t="shared" ca="1" si="10"/>
        <v>0.53364827281255511</v>
      </c>
    </row>
    <row r="108" spans="7:19">
      <c r="H108" s="2" t="s">
        <v>6</v>
      </c>
      <c r="I108" s="2">
        <v>1801</v>
      </c>
      <c r="J108" s="2" t="s">
        <v>51</v>
      </c>
      <c r="K108" s="2">
        <v>568.29999999999995</v>
      </c>
      <c r="L108" s="2">
        <v>2</v>
      </c>
      <c r="M108" s="2">
        <v>11</v>
      </c>
      <c r="N108" s="2">
        <f t="shared" si="7"/>
        <v>125.026</v>
      </c>
      <c r="O108" s="2">
        <v>0</v>
      </c>
      <c r="P108" s="2">
        <v>0</v>
      </c>
      <c r="Q108" s="2">
        <f t="shared" si="8"/>
        <v>1136.5999999999999</v>
      </c>
      <c r="R108" s="2">
        <f t="shared" si="9"/>
        <v>1261.626</v>
      </c>
      <c r="S108">
        <f t="shared" ca="1" si="10"/>
        <v>0.16906709571973499</v>
      </c>
    </row>
    <row r="111" spans="7:19">
      <c r="G111">
        <v>3</v>
      </c>
    </row>
    <row r="112" spans="7:19">
      <c r="H112" s="2" t="s">
        <v>48</v>
      </c>
      <c r="I112" s="2" t="s">
        <v>49</v>
      </c>
      <c r="J112" s="2" t="s">
        <v>50</v>
      </c>
      <c r="K112" s="2" t="s">
        <v>56</v>
      </c>
      <c r="L112" s="2" t="s">
        <v>57</v>
      </c>
      <c r="M112" s="2" t="s">
        <v>52</v>
      </c>
      <c r="N112" s="2" t="s">
        <v>55</v>
      </c>
      <c r="O112" s="2" t="s">
        <v>53</v>
      </c>
      <c r="P112" s="2" t="s">
        <v>54</v>
      </c>
      <c r="Q112" s="2" t="s">
        <v>61</v>
      </c>
      <c r="R112" s="2" t="s">
        <v>62</v>
      </c>
      <c r="S112" s="2" t="s">
        <v>63</v>
      </c>
    </row>
    <row r="113" spans="8:19">
      <c r="H113" s="2" t="s">
        <v>37</v>
      </c>
      <c r="I113" s="2">
        <v>3619</v>
      </c>
      <c r="J113" s="2" t="s">
        <v>51</v>
      </c>
      <c r="K113" s="2">
        <v>1484.36</v>
      </c>
      <c r="L113" s="2">
        <v>3</v>
      </c>
      <c r="M113" s="2">
        <v>11</v>
      </c>
      <c r="N113" s="2">
        <f t="shared" ref="N113:N160" si="11">(K113*L113)*0.11</f>
        <v>489.83879999999999</v>
      </c>
      <c r="O113" s="2">
        <v>0</v>
      </c>
      <c r="P113" s="2">
        <v>0</v>
      </c>
      <c r="Q113" s="2">
        <f t="shared" ref="Q113:Q160" si="12">K113*L113</f>
        <v>4453.08</v>
      </c>
      <c r="R113" s="2">
        <f t="shared" ref="R113:R160" si="13">Q113+N113</f>
        <v>4942.9187999999995</v>
      </c>
      <c r="S113">
        <f t="shared" ref="S113:S160" ca="1" si="14">RAND()</f>
        <v>3.0842802937391722E-2</v>
      </c>
    </row>
    <row r="114" spans="8:19">
      <c r="H114" s="2" t="s">
        <v>21</v>
      </c>
      <c r="I114" s="2">
        <v>2345</v>
      </c>
      <c r="J114" s="2" t="s">
        <v>51</v>
      </c>
      <c r="K114" s="2">
        <v>1163.32</v>
      </c>
      <c r="L114" s="2">
        <v>5</v>
      </c>
      <c r="M114" s="2">
        <v>11</v>
      </c>
      <c r="N114" s="2">
        <f t="shared" si="11"/>
        <v>639.82599999999991</v>
      </c>
      <c r="O114" s="2">
        <v>0</v>
      </c>
      <c r="P114" s="2">
        <v>0</v>
      </c>
      <c r="Q114" s="2">
        <f t="shared" si="12"/>
        <v>5816.5999999999995</v>
      </c>
      <c r="R114" s="2">
        <f t="shared" si="13"/>
        <v>6456.4259999999995</v>
      </c>
      <c r="S114">
        <f t="shared" ca="1" si="14"/>
        <v>4.1305147859374003E-2</v>
      </c>
    </row>
    <row r="115" spans="8:19">
      <c r="H115" s="2" t="s">
        <v>34</v>
      </c>
      <c r="I115" s="2">
        <v>3823</v>
      </c>
      <c r="J115" s="2" t="s">
        <v>51</v>
      </c>
      <c r="K115" s="2">
        <v>754.69</v>
      </c>
      <c r="L115" s="2">
        <v>2</v>
      </c>
      <c r="M115" s="2">
        <v>11</v>
      </c>
      <c r="N115" s="2">
        <f t="shared" si="11"/>
        <v>166.0318</v>
      </c>
      <c r="O115" s="2">
        <v>0</v>
      </c>
      <c r="P115" s="2">
        <v>0</v>
      </c>
      <c r="Q115" s="2">
        <f t="shared" si="12"/>
        <v>1509.38</v>
      </c>
      <c r="R115" s="2">
        <f t="shared" si="13"/>
        <v>1675.4118000000001</v>
      </c>
      <c r="S115">
        <f t="shared" ca="1" si="14"/>
        <v>0.59367458293618258</v>
      </c>
    </row>
    <row r="116" spans="8:19">
      <c r="H116" s="2" t="s">
        <v>47</v>
      </c>
      <c r="I116" s="2">
        <v>3753</v>
      </c>
      <c r="J116" s="2" t="s">
        <v>51</v>
      </c>
      <c r="K116" s="2">
        <v>1235.3499999999999</v>
      </c>
      <c r="L116" s="2">
        <v>4</v>
      </c>
      <c r="M116" s="2">
        <v>11</v>
      </c>
      <c r="N116" s="2">
        <f t="shared" si="11"/>
        <v>543.55399999999997</v>
      </c>
      <c r="O116" s="2">
        <v>0</v>
      </c>
      <c r="P116" s="2">
        <v>0</v>
      </c>
      <c r="Q116" s="2">
        <f t="shared" si="12"/>
        <v>4941.3999999999996</v>
      </c>
      <c r="R116" s="2">
        <f t="shared" si="13"/>
        <v>5484.9539999999997</v>
      </c>
      <c r="S116">
        <f t="shared" ca="1" si="14"/>
        <v>0.28030836506912526</v>
      </c>
    </row>
    <row r="117" spans="8:19">
      <c r="H117" s="2" t="s">
        <v>19</v>
      </c>
      <c r="I117" s="2">
        <v>1514</v>
      </c>
      <c r="J117" s="2" t="s">
        <v>51</v>
      </c>
      <c r="K117" s="2">
        <v>1088.58</v>
      </c>
      <c r="L117" s="2">
        <v>3</v>
      </c>
      <c r="M117" s="2">
        <v>11</v>
      </c>
      <c r="N117" s="2">
        <f t="shared" si="11"/>
        <v>359.23139999999995</v>
      </c>
      <c r="O117" s="2">
        <v>0</v>
      </c>
      <c r="P117" s="2">
        <v>0</v>
      </c>
      <c r="Q117" s="2">
        <f t="shared" si="12"/>
        <v>3265.74</v>
      </c>
      <c r="R117" s="2">
        <f t="shared" si="13"/>
        <v>3624.9713999999999</v>
      </c>
      <c r="S117">
        <f t="shared" ca="1" si="14"/>
        <v>0.79867961802682252</v>
      </c>
    </row>
    <row r="118" spans="8:19">
      <c r="H118" s="2" t="s">
        <v>42</v>
      </c>
      <c r="I118" s="2">
        <v>2329</v>
      </c>
      <c r="J118" s="2" t="s">
        <v>51</v>
      </c>
      <c r="K118" s="2">
        <v>944.36</v>
      </c>
      <c r="L118" s="2">
        <v>5</v>
      </c>
      <c r="M118" s="2">
        <v>11</v>
      </c>
      <c r="N118" s="2">
        <f t="shared" si="11"/>
        <v>519.39800000000002</v>
      </c>
      <c r="O118" s="2">
        <v>0</v>
      </c>
      <c r="P118" s="2">
        <v>0</v>
      </c>
      <c r="Q118" s="2">
        <f t="shared" si="12"/>
        <v>4721.8</v>
      </c>
      <c r="R118" s="2">
        <f t="shared" si="13"/>
        <v>5241.1980000000003</v>
      </c>
      <c r="S118">
        <f t="shared" ca="1" si="14"/>
        <v>0.5066687660017215</v>
      </c>
    </row>
    <row r="119" spans="8:19">
      <c r="H119" s="2" t="s">
        <v>38</v>
      </c>
      <c r="I119" s="2">
        <v>2221</v>
      </c>
      <c r="J119" s="2" t="s">
        <v>51</v>
      </c>
      <c r="K119" s="2">
        <v>309.68</v>
      </c>
      <c r="L119" s="2">
        <v>3</v>
      </c>
      <c r="M119" s="2">
        <v>11</v>
      </c>
      <c r="N119" s="2">
        <f t="shared" si="11"/>
        <v>102.1944</v>
      </c>
      <c r="O119" s="2">
        <v>0</v>
      </c>
      <c r="P119" s="2">
        <v>0</v>
      </c>
      <c r="Q119" s="2">
        <f t="shared" si="12"/>
        <v>929.04</v>
      </c>
      <c r="R119" s="2">
        <f t="shared" si="13"/>
        <v>1031.2344000000001</v>
      </c>
      <c r="S119">
        <f t="shared" ca="1" si="14"/>
        <v>0.92829650815239029</v>
      </c>
    </row>
    <row r="120" spans="8:19">
      <c r="H120" s="2" t="s">
        <v>41</v>
      </c>
      <c r="I120" s="2">
        <v>3157</v>
      </c>
      <c r="J120" s="2" t="s">
        <v>51</v>
      </c>
      <c r="K120" s="2">
        <v>837.84</v>
      </c>
      <c r="L120" s="2">
        <v>5</v>
      </c>
      <c r="M120" s="2">
        <v>11</v>
      </c>
      <c r="N120" s="2">
        <f t="shared" si="11"/>
        <v>460.81199999999995</v>
      </c>
      <c r="O120" s="2">
        <v>0</v>
      </c>
      <c r="P120" s="2">
        <v>0</v>
      </c>
      <c r="Q120" s="2">
        <f t="shared" si="12"/>
        <v>4189.2</v>
      </c>
      <c r="R120" s="2">
        <f t="shared" si="13"/>
        <v>4650.0119999999997</v>
      </c>
      <c r="S120">
        <f t="shared" ca="1" si="14"/>
        <v>0.98470863799535324</v>
      </c>
    </row>
    <row r="121" spans="8:19">
      <c r="H121" s="2" t="s">
        <v>15</v>
      </c>
      <c r="I121" s="2">
        <v>2862</v>
      </c>
      <c r="J121" s="2" t="s">
        <v>51</v>
      </c>
      <c r="K121" s="2">
        <v>152.85</v>
      </c>
      <c r="L121" s="2">
        <v>2</v>
      </c>
      <c r="M121" s="2">
        <v>11</v>
      </c>
      <c r="N121" s="2">
        <f t="shared" si="11"/>
        <v>33.627000000000002</v>
      </c>
      <c r="O121" s="2">
        <v>0</v>
      </c>
      <c r="P121" s="2">
        <v>0</v>
      </c>
      <c r="Q121" s="2">
        <f t="shared" si="12"/>
        <v>305.7</v>
      </c>
      <c r="R121" s="2">
        <f t="shared" si="13"/>
        <v>339.327</v>
      </c>
      <c r="S121">
        <f t="shared" ca="1" si="14"/>
        <v>0.87806016330344694</v>
      </c>
    </row>
    <row r="122" spans="8:19">
      <c r="H122" s="2" t="s">
        <v>0</v>
      </c>
      <c r="I122" s="2">
        <v>1524</v>
      </c>
      <c r="J122" s="2" t="s">
        <v>51</v>
      </c>
      <c r="K122" s="2">
        <v>1455.6</v>
      </c>
      <c r="L122" s="2">
        <v>1</v>
      </c>
      <c r="M122" s="2">
        <v>11</v>
      </c>
      <c r="N122" s="2">
        <f t="shared" si="11"/>
        <v>160.11599999999999</v>
      </c>
      <c r="O122" s="2">
        <v>0</v>
      </c>
      <c r="P122" s="2">
        <v>0</v>
      </c>
      <c r="Q122" s="2">
        <f t="shared" si="12"/>
        <v>1455.6</v>
      </c>
      <c r="R122" s="2">
        <f t="shared" si="13"/>
        <v>1615.7159999999999</v>
      </c>
      <c r="S122">
        <f t="shared" ca="1" si="14"/>
        <v>0.86650245686634664</v>
      </c>
    </row>
    <row r="123" spans="8:19">
      <c r="H123" s="2" t="s">
        <v>28</v>
      </c>
      <c r="I123" s="2">
        <v>4258</v>
      </c>
      <c r="J123" s="2" t="s">
        <v>51</v>
      </c>
      <c r="K123" s="2">
        <v>803.6</v>
      </c>
      <c r="L123" s="2">
        <v>5</v>
      </c>
      <c r="M123" s="2">
        <v>11</v>
      </c>
      <c r="N123" s="2">
        <f t="shared" si="11"/>
        <v>441.98</v>
      </c>
      <c r="O123" s="2">
        <v>0</v>
      </c>
      <c r="P123" s="2">
        <v>0</v>
      </c>
      <c r="Q123" s="2">
        <f t="shared" si="12"/>
        <v>4018</v>
      </c>
      <c r="R123" s="2">
        <f t="shared" si="13"/>
        <v>4459.9799999999996</v>
      </c>
      <c r="S123">
        <f t="shared" ca="1" si="14"/>
        <v>0.21246390770510548</v>
      </c>
    </row>
    <row r="124" spans="8:19">
      <c r="H124" s="2" t="s">
        <v>3</v>
      </c>
      <c r="I124" s="2">
        <v>3355</v>
      </c>
      <c r="J124" s="2" t="s">
        <v>51</v>
      </c>
      <c r="K124" s="2">
        <v>259.44</v>
      </c>
      <c r="L124" s="2">
        <v>4</v>
      </c>
      <c r="M124" s="2">
        <v>11</v>
      </c>
      <c r="N124" s="2">
        <f t="shared" si="11"/>
        <v>114.1536</v>
      </c>
      <c r="O124" s="2">
        <v>0</v>
      </c>
      <c r="P124" s="2">
        <v>0</v>
      </c>
      <c r="Q124" s="2">
        <f t="shared" si="12"/>
        <v>1037.76</v>
      </c>
      <c r="R124" s="2">
        <f t="shared" si="13"/>
        <v>1151.9136000000001</v>
      </c>
      <c r="S124">
        <f t="shared" ca="1" si="14"/>
        <v>0.98683194926526185</v>
      </c>
    </row>
    <row r="125" spans="8:19">
      <c r="H125" s="2" t="s">
        <v>16</v>
      </c>
      <c r="I125" s="2">
        <v>4981</v>
      </c>
      <c r="J125" s="2" t="s">
        <v>51</v>
      </c>
      <c r="K125" s="2">
        <v>1636.32</v>
      </c>
      <c r="L125" s="2">
        <v>5</v>
      </c>
      <c r="M125" s="2">
        <v>11</v>
      </c>
      <c r="N125" s="2">
        <f t="shared" si="11"/>
        <v>899.976</v>
      </c>
      <c r="O125" s="2">
        <v>0</v>
      </c>
      <c r="P125" s="2">
        <v>0</v>
      </c>
      <c r="Q125" s="2">
        <f t="shared" si="12"/>
        <v>8181.5999999999995</v>
      </c>
      <c r="R125" s="2">
        <f t="shared" si="13"/>
        <v>9081.5759999999991</v>
      </c>
      <c r="S125">
        <f t="shared" ca="1" si="14"/>
        <v>0.68803171981523115</v>
      </c>
    </row>
    <row r="126" spans="8:19">
      <c r="H126" s="2" t="s">
        <v>12</v>
      </c>
      <c r="I126" s="2">
        <v>1128</v>
      </c>
      <c r="J126" s="2" t="s">
        <v>51</v>
      </c>
      <c r="K126" s="2">
        <v>1788.75</v>
      </c>
      <c r="L126" s="2">
        <v>1</v>
      </c>
      <c r="M126" s="2">
        <v>11</v>
      </c>
      <c r="N126" s="2">
        <f t="shared" si="11"/>
        <v>196.76249999999999</v>
      </c>
      <c r="O126" s="2">
        <v>0</v>
      </c>
      <c r="P126" s="2">
        <v>0</v>
      </c>
      <c r="Q126" s="2">
        <f t="shared" si="12"/>
        <v>1788.75</v>
      </c>
      <c r="R126" s="2">
        <f t="shared" si="13"/>
        <v>1985.5125</v>
      </c>
      <c r="S126">
        <f t="shared" ca="1" si="14"/>
        <v>0.46258050904659143</v>
      </c>
    </row>
    <row r="127" spans="8:19">
      <c r="H127" s="2" t="s">
        <v>18</v>
      </c>
      <c r="I127" s="2">
        <v>4876</v>
      </c>
      <c r="J127" s="2" t="s">
        <v>51</v>
      </c>
      <c r="K127" s="2">
        <v>703.29</v>
      </c>
      <c r="L127" s="2">
        <v>2</v>
      </c>
      <c r="M127" s="2">
        <v>11</v>
      </c>
      <c r="N127" s="2">
        <f t="shared" si="11"/>
        <v>154.72379999999998</v>
      </c>
      <c r="O127" s="2">
        <v>0</v>
      </c>
      <c r="P127" s="2">
        <v>0</v>
      </c>
      <c r="Q127" s="2">
        <f t="shared" si="12"/>
        <v>1406.58</v>
      </c>
      <c r="R127" s="2">
        <f t="shared" si="13"/>
        <v>1561.3037999999999</v>
      </c>
      <c r="S127">
        <f t="shared" ca="1" si="14"/>
        <v>0.77194233159337844</v>
      </c>
    </row>
    <row r="128" spans="8:19">
      <c r="H128" s="2" t="s">
        <v>27</v>
      </c>
      <c r="I128" s="2">
        <v>2792</v>
      </c>
      <c r="J128" s="2" t="s">
        <v>51</v>
      </c>
      <c r="K128" s="2">
        <v>520.79</v>
      </c>
      <c r="L128" s="2">
        <v>3</v>
      </c>
      <c r="M128" s="2">
        <v>11</v>
      </c>
      <c r="N128" s="2">
        <f t="shared" si="11"/>
        <v>171.86069999999998</v>
      </c>
      <c r="O128" s="2">
        <v>0</v>
      </c>
      <c r="P128" s="2">
        <v>0</v>
      </c>
      <c r="Q128" s="2">
        <f t="shared" si="12"/>
        <v>1562.37</v>
      </c>
      <c r="R128" s="2">
        <f t="shared" si="13"/>
        <v>1734.2306999999998</v>
      </c>
      <c r="S128">
        <f t="shared" ca="1" si="14"/>
        <v>0.58622238307445829</v>
      </c>
    </row>
    <row r="129" spans="8:19">
      <c r="H129" s="2" t="s">
        <v>25</v>
      </c>
      <c r="I129" s="2">
        <v>1978</v>
      </c>
      <c r="J129" s="2" t="s">
        <v>51</v>
      </c>
      <c r="K129" s="2">
        <v>545.44000000000005</v>
      </c>
      <c r="L129" s="2">
        <v>5</v>
      </c>
      <c r="M129" s="2">
        <v>11</v>
      </c>
      <c r="N129" s="2">
        <f t="shared" si="11"/>
        <v>299.99200000000002</v>
      </c>
      <c r="O129" s="2">
        <v>0</v>
      </c>
      <c r="P129" s="2">
        <v>0</v>
      </c>
      <c r="Q129" s="2">
        <f t="shared" si="12"/>
        <v>2727.2000000000003</v>
      </c>
      <c r="R129" s="2">
        <f t="shared" si="13"/>
        <v>3027.1920000000005</v>
      </c>
      <c r="S129">
        <f t="shared" ca="1" si="14"/>
        <v>0.80995667366750601</v>
      </c>
    </row>
    <row r="130" spans="8:19">
      <c r="H130" s="2" t="s">
        <v>46</v>
      </c>
      <c r="I130" s="2">
        <v>2902</v>
      </c>
      <c r="J130" s="2" t="s">
        <v>51</v>
      </c>
      <c r="K130" s="2">
        <v>1022.45</v>
      </c>
      <c r="L130" s="2">
        <v>1</v>
      </c>
      <c r="M130" s="2">
        <v>11</v>
      </c>
      <c r="N130" s="2">
        <f t="shared" si="11"/>
        <v>112.46950000000001</v>
      </c>
      <c r="O130" s="2">
        <v>0</v>
      </c>
      <c r="P130" s="2">
        <v>0</v>
      </c>
      <c r="Q130" s="2">
        <f t="shared" si="12"/>
        <v>1022.45</v>
      </c>
      <c r="R130" s="2">
        <f t="shared" si="13"/>
        <v>1134.9195</v>
      </c>
      <c r="S130">
        <f t="shared" ca="1" si="14"/>
        <v>0.91427624789561956</v>
      </c>
    </row>
    <row r="131" spans="8:19">
      <c r="H131" s="2" t="s">
        <v>40</v>
      </c>
      <c r="I131" s="2">
        <v>2204</v>
      </c>
      <c r="J131" s="2" t="s">
        <v>51</v>
      </c>
      <c r="K131" s="2">
        <v>1185.1199999999999</v>
      </c>
      <c r="L131" s="2">
        <v>3</v>
      </c>
      <c r="M131" s="2">
        <v>11</v>
      </c>
      <c r="N131" s="2">
        <f t="shared" si="11"/>
        <v>391.08959999999996</v>
      </c>
      <c r="O131" s="2">
        <v>0</v>
      </c>
      <c r="P131" s="2">
        <v>0</v>
      </c>
      <c r="Q131" s="2">
        <f t="shared" si="12"/>
        <v>3555.3599999999997</v>
      </c>
      <c r="R131" s="2">
        <f t="shared" si="13"/>
        <v>3946.4495999999995</v>
      </c>
      <c r="S131">
        <f t="shared" ca="1" si="14"/>
        <v>0.33875741867778486</v>
      </c>
    </row>
    <row r="132" spans="8:19">
      <c r="H132" s="2" t="s">
        <v>36</v>
      </c>
      <c r="I132" s="2">
        <v>4921</v>
      </c>
      <c r="J132" s="2" t="s">
        <v>51</v>
      </c>
      <c r="K132" s="2">
        <v>249.08</v>
      </c>
      <c r="L132" s="2">
        <v>3</v>
      </c>
      <c r="M132" s="2">
        <v>11</v>
      </c>
      <c r="N132" s="2">
        <f t="shared" si="11"/>
        <v>82.196399999999997</v>
      </c>
      <c r="O132" s="2">
        <v>0</v>
      </c>
      <c r="P132" s="2">
        <v>0</v>
      </c>
      <c r="Q132" s="2">
        <f t="shared" si="12"/>
        <v>747.24</v>
      </c>
      <c r="R132" s="2">
        <f t="shared" si="13"/>
        <v>829.43640000000005</v>
      </c>
      <c r="S132">
        <f t="shared" ca="1" si="14"/>
        <v>0.49516222524553155</v>
      </c>
    </row>
    <row r="133" spans="8:19">
      <c r="H133" s="2" t="s">
        <v>8</v>
      </c>
      <c r="I133" s="2">
        <v>4006</v>
      </c>
      <c r="J133" s="2" t="s">
        <v>51</v>
      </c>
      <c r="K133" s="2">
        <v>1066.58</v>
      </c>
      <c r="L133" s="2">
        <v>3</v>
      </c>
      <c r="M133" s="2">
        <v>11</v>
      </c>
      <c r="N133" s="2">
        <f t="shared" si="11"/>
        <v>351.97139999999996</v>
      </c>
      <c r="O133" s="2">
        <v>0</v>
      </c>
      <c r="P133" s="2">
        <v>0</v>
      </c>
      <c r="Q133" s="2">
        <f t="shared" si="12"/>
        <v>3199.74</v>
      </c>
      <c r="R133" s="2">
        <f t="shared" si="13"/>
        <v>3551.7113999999997</v>
      </c>
      <c r="S133">
        <f t="shared" ca="1" si="14"/>
        <v>0.54754665167095184</v>
      </c>
    </row>
    <row r="134" spans="8:19">
      <c r="H134" s="2" t="s">
        <v>24</v>
      </c>
      <c r="I134" s="2">
        <v>1317</v>
      </c>
      <c r="J134" s="2" t="s">
        <v>51</v>
      </c>
      <c r="K134" s="2">
        <v>377.93</v>
      </c>
      <c r="L134" s="2">
        <v>1</v>
      </c>
      <c r="M134" s="2">
        <v>11</v>
      </c>
      <c r="N134" s="2">
        <f t="shared" si="11"/>
        <v>41.572299999999998</v>
      </c>
      <c r="O134" s="2">
        <v>0</v>
      </c>
      <c r="P134" s="2">
        <v>0</v>
      </c>
      <c r="Q134" s="2">
        <f t="shared" si="12"/>
        <v>377.93</v>
      </c>
      <c r="R134" s="2">
        <f t="shared" si="13"/>
        <v>419.50229999999999</v>
      </c>
      <c r="S134">
        <f t="shared" ca="1" si="14"/>
        <v>0.71848967866668656</v>
      </c>
    </row>
    <row r="135" spans="8:19">
      <c r="H135" s="2" t="s">
        <v>22</v>
      </c>
      <c r="I135" s="2">
        <v>1360</v>
      </c>
      <c r="J135" s="2" t="s">
        <v>51</v>
      </c>
      <c r="K135" s="2">
        <v>1314.67</v>
      </c>
      <c r="L135" s="2">
        <v>5</v>
      </c>
      <c r="M135" s="2">
        <v>11</v>
      </c>
      <c r="N135" s="2">
        <f t="shared" si="11"/>
        <v>723.06850000000009</v>
      </c>
      <c r="O135" s="2">
        <v>0</v>
      </c>
      <c r="P135" s="2">
        <v>0</v>
      </c>
      <c r="Q135" s="2">
        <f t="shared" si="12"/>
        <v>6573.35</v>
      </c>
      <c r="R135" s="2">
        <f t="shared" si="13"/>
        <v>7296.4185000000007</v>
      </c>
      <c r="S135">
        <f t="shared" ca="1" si="14"/>
        <v>0.91429007921507821</v>
      </c>
    </row>
    <row r="136" spans="8:19">
      <c r="H136" s="2" t="s">
        <v>14</v>
      </c>
      <c r="I136" s="2">
        <v>3659</v>
      </c>
      <c r="J136" s="2" t="s">
        <v>51</v>
      </c>
      <c r="K136" s="2">
        <v>1170.5899999999999</v>
      </c>
      <c r="L136" s="2">
        <v>3</v>
      </c>
      <c r="M136" s="2">
        <v>11</v>
      </c>
      <c r="N136" s="2">
        <f t="shared" si="11"/>
        <v>386.29469999999998</v>
      </c>
      <c r="O136" s="2">
        <v>0</v>
      </c>
      <c r="P136" s="2">
        <v>0</v>
      </c>
      <c r="Q136" s="2">
        <f t="shared" si="12"/>
        <v>3511.7699999999995</v>
      </c>
      <c r="R136" s="2">
        <f t="shared" si="13"/>
        <v>3898.0646999999994</v>
      </c>
      <c r="S136">
        <f t="shared" ca="1" si="14"/>
        <v>0.83051445783800748</v>
      </c>
    </row>
    <row r="137" spans="8:19">
      <c r="H137" s="2" t="s">
        <v>31</v>
      </c>
      <c r="I137" s="2">
        <v>3315</v>
      </c>
      <c r="J137" s="2" t="s">
        <v>51</v>
      </c>
      <c r="K137" s="2">
        <v>937.2</v>
      </c>
      <c r="L137" s="2">
        <v>5</v>
      </c>
      <c r="M137" s="2">
        <v>11</v>
      </c>
      <c r="N137" s="2">
        <f t="shared" si="11"/>
        <v>515.46</v>
      </c>
      <c r="O137" s="2">
        <v>0</v>
      </c>
      <c r="P137" s="2">
        <v>0</v>
      </c>
      <c r="Q137" s="2">
        <f t="shared" si="12"/>
        <v>4686</v>
      </c>
      <c r="R137" s="2">
        <f t="shared" si="13"/>
        <v>5201.46</v>
      </c>
      <c r="S137">
        <f t="shared" ca="1" si="14"/>
        <v>0.56750657912386815</v>
      </c>
    </row>
    <row r="138" spans="8:19">
      <c r="H138" s="2" t="s">
        <v>2</v>
      </c>
      <c r="I138" s="2">
        <v>3502</v>
      </c>
      <c r="J138" s="2" t="s">
        <v>51</v>
      </c>
      <c r="K138" s="2">
        <v>186.18</v>
      </c>
      <c r="L138" s="2">
        <v>4</v>
      </c>
      <c r="M138" s="2">
        <v>11</v>
      </c>
      <c r="N138" s="2">
        <f t="shared" si="11"/>
        <v>81.919200000000004</v>
      </c>
      <c r="O138" s="2">
        <v>0</v>
      </c>
      <c r="P138" s="2">
        <v>0</v>
      </c>
      <c r="Q138" s="2">
        <f t="shared" si="12"/>
        <v>744.72</v>
      </c>
      <c r="R138" s="2">
        <f t="shared" si="13"/>
        <v>826.63920000000007</v>
      </c>
      <c r="S138">
        <f t="shared" ca="1" si="14"/>
        <v>6.9734244688756108E-3</v>
      </c>
    </row>
    <row r="139" spans="8:19">
      <c r="H139" s="2" t="s">
        <v>39</v>
      </c>
      <c r="I139" s="2">
        <v>2529</v>
      </c>
      <c r="J139" s="2" t="s">
        <v>51</v>
      </c>
      <c r="K139" s="2">
        <v>1147.3599999999999</v>
      </c>
      <c r="L139" s="2">
        <v>1</v>
      </c>
      <c r="M139" s="2">
        <v>11</v>
      </c>
      <c r="N139" s="2">
        <f t="shared" si="11"/>
        <v>126.20959999999999</v>
      </c>
      <c r="O139" s="2">
        <v>0</v>
      </c>
      <c r="P139" s="2">
        <v>0</v>
      </c>
      <c r="Q139" s="2">
        <f t="shared" si="12"/>
        <v>1147.3599999999999</v>
      </c>
      <c r="R139" s="2">
        <f t="shared" si="13"/>
        <v>1273.5695999999998</v>
      </c>
      <c r="S139">
        <f t="shared" ca="1" si="14"/>
        <v>0.8647466455990741</v>
      </c>
    </row>
    <row r="140" spans="8:19">
      <c r="H140" s="2" t="s">
        <v>7</v>
      </c>
      <c r="I140" s="2">
        <v>2108</v>
      </c>
      <c r="J140" s="2" t="s">
        <v>51</v>
      </c>
      <c r="K140" s="2">
        <v>1126.3699999999999</v>
      </c>
      <c r="L140" s="2">
        <v>1</v>
      </c>
      <c r="M140" s="2">
        <v>11</v>
      </c>
      <c r="N140" s="2">
        <f t="shared" si="11"/>
        <v>123.90069999999999</v>
      </c>
      <c r="O140" s="2">
        <v>0</v>
      </c>
      <c r="P140" s="2">
        <v>0</v>
      </c>
      <c r="Q140" s="2">
        <f t="shared" si="12"/>
        <v>1126.3699999999999</v>
      </c>
      <c r="R140" s="2">
        <f t="shared" si="13"/>
        <v>1250.2706999999998</v>
      </c>
      <c r="S140">
        <f t="shared" ca="1" si="14"/>
        <v>0.77699864839738109</v>
      </c>
    </row>
    <row r="141" spans="8:19">
      <c r="H141" s="2" t="s">
        <v>1</v>
      </c>
      <c r="I141" s="2">
        <v>3987</v>
      </c>
      <c r="J141" s="2" t="s">
        <v>51</v>
      </c>
      <c r="K141" s="2">
        <v>1795.24</v>
      </c>
      <c r="L141" s="2">
        <v>3</v>
      </c>
      <c r="M141" s="2">
        <v>11</v>
      </c>
      <c r="N141" s="2">
        <f t="shared" si="11"/>
        <v>592.42920000000004</v>
      </c>
      <c r="O141" s="2">
        <v>0</v>
      </c>
      <c r="P141" s="2">
        <v>0</v>
      </c>
      <c r="Q141" s="2">
        <f t="shared" si="12"/>
        <v>5385.72</v>
      </c>
      <c r="R141" s="2">
        <f t="shared" si="13"/>
        <v>5978.1491999999998</v>
      </c>
      <c r="S141">
        <f t="shared" ca="1" si="14"/>
        <v>0.19587144461782646</v>
      </c>
    </row>
    <row r="142" spans="8:19">
      <c r="H142" s="2" t="s">
        <v>11</v>
      </c>
      <c r="I142" s="2">
        <v>2026</v>
      </c>
      <c r="J142" s="2" t="s">
        <v>51</v>
      </c>
      <c r="K142" s="2">
        <v>1580.68</v>
      </c>
      <c r="L142" s="2">
        <v>5</v>
      </c>
      <c r="M142" s="2">
        <v>11</v>
      </c>
      <c r="N142" s="2">
        <f t="shared" si="11"/>
        <v>869.37400000000002</v>
      </c>
      <c r="O142" s="2">
        <v>0</v>
      </c>
      <c r="P142" s="2">
        <v>0</v>
      </c>
      <c r="Q142" s="2">
        <f t="shared" si="12"/>
        <v>7903.4000000000005</v>
      </c>
      <c r="R142" s="2">
        <f t="shared" si="13"/>
        <v>8772.7740000000013</v>
      </c>
      <c r="S142">
        <f t="shared" ca="1" si="14"/>
        <v>0.68545602375069181</v>
      </c>
    </row>
    <row r="143" spans="8:19">
      <c r="H143" s="2" t="s">
        <v>30</v>
      </c>
      <c r="I143" s="2">
        <v>2080</v>
      </c>
      <c r="J143" s="2" t="s">
        <v>51</v>
      </c>
      <c r="K143" s="2">
        <v>689.19</v>
      </c>
      <c r="L143" s="2">
        <v>1</v>
      </c>
      <c r="M143" s="2">
        <v>11</v>
      </c>
      <c r="N143" s="2">
        <f t="shared" si="11"/>
        <v>75.810900000000004</v>
      </c>
      <c r="O143" s="2">
        <v>0</v>
      </c>
      <c r="P143" s="2">
        <v>0</v>
      </c>
      <c r="Q143" s="2">
        <f t="shared" si="12"/>
        <v>689.19</v>
      </c>
      <c r="R143" s="2">
        <f t="shared" si="13"/>
        <v>765.0009</v>
      </c>
      <c r="S143">
        <f t="shared" ca="1" si="14"/>
        <v>0.13652598820119943</v>
      </c>
    </row>
    <row r="144" spans="8:19">
      <c r="H144" s="2" t="s">
        <v>33</v>
      </c>
      <c r="I144" s="2">
        <v>2108</v>
      </c>
      <c r="J144" s="2" t="s">
        <v>51</v>
      </c>
      <c r="K144" s="2">
        <v>375.33</v>
      </c>
      <c r="L144" s="2">
        <v>5</v>
      </c>
      <c r="M144" s="2">
        <v>11</v>
      </c>
      <c r="N144" s="2">
        <f t="shared" si="11"/>
        <v>206.4315</v>
      </c>
      <c r="O144" s="2">
        <v>0</v>
      </c>
      <c r="P144" s="2">
        <v>0</v>
      </c>
      <c r="Q144" s="2">
        <f t="shared" si="12"/>
        <v>1876.6499999999999</v>
      </c>
      <c r="R144" s="2">
        <f t="shared" si="13"/>
        <v>2083.0814999999998</v>
      </c>
      <c r="S144">
        <f t="shared" ca="1" si="14"/>
        <v>0.38800313611647275</v>
      </c>
    </row>
    <row r="145" spans="8:19">
      <c r="H145" s="2" t="s">
        <v>43</v>
      </c>
      <c r="I145" s="2">
        <v>2018</v>
      </c>
      <c r="J145" s="2" t="s">
        <v>51</v>
      </c>
      <c r="K145" s="2">
        <v>1893.85</v>
      </c>
      <c r="L145" s="2">
        <v>5</v>
      </c>
      <c r="M145" s="2">
        <v>11</v>
      </c>
      <c r="N145" s="2">
        <f t="shared" si="11"/>
        <v>1041.6175000000001</v>
      </c>
      <c r="O145" s="2">
        <v>0</v>
      </c>
      <c r="P145" s="2">
        <v>0</v>
      </c>
      <c r="Q145" s="2">
        <f t="shared" si="12"/>
        <v>9469.25</v>
      </c>
      <c r="R145" s="2">
        <f t="shared" si="13"/>
        <v>10510.8675</v>
      </c>
      <c r="S145">
        <f t="shared" ca="1" si="14"/>
        <v>0.56887136361842605</v>
      </c>
    </row>
    <row r="146" spans="8:19">
      <c r="H146" s="2" t="s">
        <v>23</v>
      </c>
      <c r="I146" s="2">
        <v>1416</v>
      </c>
      <c r="J146" s="2" t="s">
        <v>51</v>
      </c>
      <c r="K146" s="2">
        <v>1763.76</v>
      </c>
      <c r="L146" s="2">
        <v>3</v>
      </c>
      <c r="M146" s="2">
        <v>11</v>
      </c>
      <c r="N146" s="2">
        <f t="shared" si="11"/>
        <v>582.04079999999999</v>
      </c>
      <c r="O146" s="2">
        <v>0</v>
      </c>
      <c r="P146" s="2">
        <v>0</v>
      </c>
      <c r="Q146" s="2">
        <f t="shared" si="12"/>
        <v>5291.28</v>
      </c>
      <c r="R146" s="2">
        <f t="shared" si="13"/>
        <v>5873.3207999999995</v>
      </c>
      <c r="S146">
        <f t="shared" ca="1" si="14"/>
        <v>0.4189152287123038</v>
      </c>
    </row>
    <row r="147" spans="8:19">
      <c r="H147" s="2" t="s">
        <v>29</v>
      </c>
      <c r="I147" s="2">
        <v>1602</v>
      </c>
      <c r="J147" s="2" t="s">
        <v>51</v>
      </c>
      <c r="K147" s="2">
        <v>684.77</v>
      </c>
      <c r="L147" s="2">
        <v>3</v>
      </c>
      <c r="M147" s="2">
        <v>11</v>
      </c>
      <c r="N147" s="2">
        <f t="shared" si="11"/>
        <v>225.97409999999999</v>
      </c>
      <c r="O147" s="2">
        <v>0</v>
      </c>
      <c r="P147" s="2">
        <v>0</v>
      </c>
      <c r="Q147" s="2">
        <f t="shared" si="12"/>
        <v>2054.31</v>
      </c>
      <c r="R147" s="2">
        <f t="shared" si="13"/>
        <v>2280.2840999999999</v>
      </c>
      <c r="S147">
        <f t="shared" ca="1" si="14"/>
        <v>0.7344236418016914</v>
      </c>
    </row>
    <row r="148" spans="8:19">
      <c r="H148" s="2" t="s">
        <v>5</v>
      </c>
      <c r="I148" s="2">
        <v>1661</v>
      </c>
      <c r="J148" s="2" t="s">
        <v>51</v>
      </c>
      <c r="K148" s="2">
        <v>1602.63</v>
      </c>
      <c r="L148" s="2">
        <v>4</v>
      </c>
      <c r="M148" s="2">
        <v>11</v>
      </c>
      <c r="N148" s="2">
        <f t="shared" si="11"/>
        <v>705.1572000000001</v>
      </c>
      <c r="O148" s="2">
        <v>0</v>
      </c>
      <c r="P148" s="2">
        <v>0</v>
      </c>
      <c r="Q148" s="2">
        <f t="shared" si="12"/>
        <v>6410.52</v>
      </c>
      <c r="R148" s="2">
        <f t="shared" si="13"/>
        <v>7115.6772000000001</v>
      </c>
      <c r="S148">
        <f t="shared" ca="1" si="14"/>
        <v>0.72169853403114081</v>
      </c>
    </row>
    <row r="149" spans="8:19">
      <c r="H149" s="2" t="s">
        <v>9</v>
      </c>
      <c r="I149" s="2">
        <v>2288</v>
      </c>
      <c r="J149" s="2" t="s">
        <v>51</v>
      </c>
      <c r="K149" s="2">
        <v>530.88</v>
      </c>
      <c r="L149" s="2">
        <v>5</v>
      </c>
      <c r="M149" s="2">
        <v>11</v>
      </c>
      <c r="N149" s="2">
        <f t="shared" si="11"/>
        <v>291.98400000000004</v>
      </c>
      <c r="O149" s="2">
        <v>0</v>
      </c>
      <c r="P149" s="2">
        <v>0</v>
      </c>
      <c r="Q149" s="2">
        <f t="shared" si="12"/>
        <v>2654.4</v>
      </c>
      <c r="R149" s="2">
        <f t="shared" si="13"/>
        <v>2946.384</v>
      </c>
      <c r="S149">
        <f t="shared" ca="1" si="14"/>
        <v>0.79434227635407717</v>
      </c>
    </row>
    <row r="150" spans="8:19">
      <c r="H150" s="2" t="s">
        <v>44</v>
      </c>
      <c r="I150" s="2">
        <v>2787</v>
      </c>
      <c r="J150" s="2" t="s">
        <v>51</v>
      </c>
      <c r="K150" s="2">
        <v>1611.21</v>
      </c>
      <c r="L150" s="2">
        <v>2</v>
      </c>
      <c r="M150" s="2">
        <v>11</v>
      </c>
      <c r="N150" s="2">
        <f t="shared" si="11"/>
        <v>354.46620000000001</v>
      </c>
      <c r="O150" s="2">
        <v>0</v>
      </c>
      <c r="P150" s="2">
        <v>0</v>
      </c>
      <c r="Q150" s="2">
        <f t="shared" si="12"/>
        <v>3222.42</v>
      </c>
      <c r="R150" s="2">
        <f t="shared" si="13"/>
        <v>3576.8861999999999</v>
      </c>
      <c r="S150">
        <f t="shared" ca="1" si="14"/>
        <v>0.74635687487159941</v>
      </c>
    </row>
    <row r="151" spans="8:19">
      <c r="H151" s="2" t="s">
        <v>13</v>
      </c>
      <c r="I151" s="2">
        <v>4621</v>
      </c>
      <c r="J151" s="2" t="s">
        <v>51</v>
      </c>
      <c r="K151" s="2">
        <v>449.87</v>
      </c>
      <c r="L151" s="2">
        <v>5</v>
      </c>
      <c r="M151" s="2">
        <v>11</v>
      </c>
      <c r="N151" s="2">
        <f t="shared" si="11"/>
        <v>247.42849999999999</v>
      </c>
      <c r="O151" s="2">
        <v>0</v>
      </c>
      <c r="P151" s="2">
        <v>0</v>
      </c>
      <c r="Q151" s="2">
        <f t="shared" si="12"/>
        <v>2249.35</v>
      </c>
      <c r="R151" s="2">
        <f t="shared" si="13"/>
        <v>2496.7784999999999</v>
      </c>
      <c r="S151">
        <f t="shared" ca="1" si="14"/>
        <v>0.73337952045367882</v>
      </c>
    </row>
    <row r="152" spans="8:19">
      <c r="H152" s="2" t="s">
        <v>6</v>
      </c>
      <c r="I152" s="2">
        <v>1801</v>
      </c>
      <c r="J152" s="2" t="s">
        <v>51</v>
      </c>
      <c r="K152" s="2">
        <v>568.29999999999995</v>
      </c>
      <c r="L152" s="2">
        <v>1</v>
      </c>
      <c r="M152" s="2">
        <v>11</v>
      </c>
      <c r="N152" s="2">
        <f t="shared" si="11"/>
        <v>62.512999999999998</v>
      </c>
      <c r="O152" s="2">
        <v>0</v>
      </c>
      <c r="P152" s="2">
        <v>0</v>
      </c>
      <c r="Q152" s="2">
        <f t="shared" si="12"/>
        <v>568.29999999999995</v>
      </c>
      <c r="R152" s="2">
        <f t="shared" si="13"/>
        <v>630.81299999999999</v>
      </c>
      <c r="S152">
        <f t="shared" ca="1" si="14"/>
        <v>0.88382325895538794</v>
      </c>
    </row>
    <row r="153" spans="8:19">
      <c r="H153" s="2" t="s">
        <v>45</v>
      </c>
      <c r="I153" s="2">
        <v>2992</v>
      </c>
      <c r="J153" s="2" t="s">
        <v>51</v>
      </c>
      <c r="K153" s="2">
        <v>115.04</v>
      </c>
      <c r="L153" s="2">
        <v>4</v>
      </c>
      <c r="M153" s="2">
        <v>11</v>
      </c>
      <c r="N153" s="2">
        <f t="shared" si="11"/>
        <v>50.617600000000003</v>
      </c>
      <c r="O153" s="2">
        <v>0</v>
      </c>
      <c r="P153" s="2">
        <v>0</v>
      </c>
      <c r="Q153" s="2">
        <f t="shared" si="12"/>
        <v>460.16</v>
      </c>
      <c r="R153" s="2">
        <f t="shared" si="13"/>
        <v>510.77760000000001</v>
      </c>
      <c r="S153">
        <f t="shared" ca="1" si="14"/>
        <v>2.4879351745660805E-2</v>
      </c>
    </row>
    <row r="154" spans="8:19">
      <c r="H154" s="2" t="s">
        <v>32</v>
      </c>
      <c r="I154" s="2">
        <v>2326</v>
      </c>
      <c r="J154" s="2" t="s">
        <v>51</v>
      </c>
      <c r="K154" s="2">
        <v>156.65</v>
      </c>
      <c r="L154" s="2">
        <v>3</v>
      </c>
      <c r="M154" s="2">
        <v>11</v>
      </c>
      <c r="N154" s="2">
        <f t="shared" si="11"/>
        <v>51.694500000000005</v>
      </c>
      <c r="O154" s="2">
        <v>0</v>
      </c>
      <c r="P154" s="2">
        <v>0</v>
      </c>
      <c r="Q154" s="2">
        <f t="shared" si="12"/>
        <v>469.95000000000005</v>
      </c>
      <c r="R154" s="2">
        <f t="shared" si="13"/>
        <v>521.64450000000011</v>
      </c>
      <c r="S154">
        <f t="shared" ca="1" si="14"/>
        <v>0.24042165902162949</v>
      </c>
    </row>
    <row r="155" spans="8:19">
      <c r="H155" s="2" t="s">
        <v>26</v>
      </c>
      <c r="I155" s="2">
        <v>1867</v>
      </c>
      <c r="J155" s="2" t="s">
        <v>51</v>
      </c>
      <c r="K155" s="2">
        <v>1684.72</v>
      </c>
      <c r="L155" s="2">
        <v>2</v>
      </c>
      <c r="M155" s="2">
        <v>11</v>
      </c>
      <c r="N155" s="2">
        <f t="shared" si="11"/>
        <v>370.63839999999999</v>
      </c>
      <c r="O155" s="2">
        <v>0</v>
      </c>
      <c r="P155" s="2">
        <v>0</v>
      </c>
      <c r="Q155" s="2">
        <f t="shared" si="12"/>
        <v>3369.44</v>
      </c>
      <c r="R155" s="2">
        <f t="shared" si="13"/>
        <v>3740.0783999999999</v>
      </c>
      <c r="S155">
        <f t="shared" ca="1" si="14"/>
        <v>0.12456322351508764</v>
      </c>
    </row>
    <row r="156" spans="8:19">
      <c r="H156" s="2" t="s">
        <v>20</v>
      </c>
      <c r="I156" s="2">
        <v>1418</v>
      </c>
      <c r="J156" s="2" t="s">
        <v>51</v>
      </c>
      <c r="K156" s="2">
        <v>1206.6500000000001</v>
      </c>
      <c r="L156" s="2">
        <v>2</v>
      </c>
      <c r="M156" s="2">
        <v>11</v>
      </c>
      <c r="N156" s="2">
        <f t="shared" si="11"/>
        <v>265.46300000000002</v>
      </c>
      <c r="O156" s="2">
        <v>0</v>
      </c>
      <c r="P156" s="2">
        <v>0</v>
      </c>
      <c r="Q156" s="2">
        <f t="shared" si="12"/>
        <v>2413.3000000000002</v>
      </c>
      <c r="R156" s="2">
        <f t="shared" si="13"/>
        <v>2678.7630000000004</v>
      </c>
      <c r="S156">
        <f t="shared" ca="1" si="14"/>
        <v>0.13814709808380854</v>
      </c>
    </row>
    <row r="157" spans="8:19">
      <c r="H157" s="2" t="s">
        <v>10</v>
      </c>
      <c r="I157" s="2">
        <v>2117</v>
      </c>
      <c r="J157" s="2" t="s">
        <v>51</v>
      </c>
      <c r="K157" s="2">
        <v>1433.02</v>
      </c>
      <c r="L157" s="2">
        <v>5</v>
      </c>
      <c r="M157" s="2">
        <v>11</v>
      </c>
      <c r="N157" s="2">
        <f t="shared" si="11"/>
        <v>788.16100000000006</v>
      </c>
      <c r="O157" s="2">
        <v>0</v>
      </c>
      <c r="P157" s="2">
        <v>0</v>
      </c>
      <c r="Q157" s="2">
        <f t="shared" si="12"/>
        <v>7165.1</v>
      </c>
      <c r="R157" s="2">
        <f t="shared" si="13"/>
        <v>7953.2610000000004</v>
      </c>
      <c r="S157">
        <f t="shared" ca="1" si="14"/>
        <v>0.55884884932836865</v>
      </c>
    </row>
    <row r="158" spans="8:19">
      <c r="H158" s="2" t="s">
        <v>4</v>
      </c>
      <c r="I158" s="2">
        <v>1425</v>
      </c>
      <c r="J158" s="2" t="s">
        <v>51</v>
      </c>
      <c r="K158" s="2">
        <v>278.58999999999997</v>
      </c>
      <c r="L158" s="2">
        <v>1</v>
      </c>
      <c r="M158" s="2">
        <v>11</v>
      </c>
      <c r="N158" s="2">
        <f t="shared" si="11"/>
        <v>30.644899999999996</v>
      </c>
      <c r="O158" s="2">
        <v>0</v>
      </c>
      <c r="P158" s="2">
        <v>0</v>
      </c>
      <c r="Q158" s="2">
        <f t="shared" si="12"/>
        <v>278.58999999999997</v>
      </c>
      <c r="R158" s="2">
        <f t="shared" si="13"/>
        <v>309.23489999999998</v>
      </c>
      <c r="S158">
        <f t="shared" ca="1" si="14"/>
        <v>0.94022158671251455</v>
      </c>
    </row>
    <row r="159" spans="8:19">
      <c r="H159" s="2" t="s">
        <v>35</v>
      </c>
      <c r="I159" s="2">
        <v>3185</v>
      </c>
      <c r="J159" s="2" t="s">
        <v>51</v>
      </c>
      <c r="K159" s="2">
        <v>593.52</v>
      </c>
      <c r="L159" s="2">
        <v>5</v>
      </c>
      <c r="M159" s="2">
        <v>11</v>
      </c>
      <c r="N159" s="2">
        <f t="shared" si="11"/>
        <v>326.43599999999998</v>
      </c>
      <c r="O159" s="2">
        <v>0</v>
      </c>
      <c r="P159" s="2">
        <v>0</v>
      </c>
      <c r="Q159" s="2">
        <f t="shared" si="12"/>
        <v>2967.6</v>
      </c>
      <c r="R159" s="2">
        <f t="shared" si="13"/>
        <v>3294.0360000000001</v>
      </c>
      <c r="S159">
        <f t="shared" ca="1" si="14"/>
        <v>0.35064158163583348</v>
      </c>
    </row>
    <row r="160" spans="8:19">
      <c r="H160" s="2" t="s">
        <v>17</v>
      </c>
      <c r="I160" s="2">
        <v>3623</v>
      </c>
      <c r="J160" s="2" t="s">
        <v>51</v>
      </c>
      <c r="K160" s="2">
        <v>1671.42</v>
      </c>
      <c r="L160" s="2">
        <v>4</v>
      </c>
      <c r="M160" s="2">
        <v>11</v>
      </c>
      <c r="N160" s="2">
        <f t="shared" si="11"/>
        <v>735.4248</v>
      </c>
      <c r="O160" s="2">
        <v>0</v>
      </c>
      <c r="P160" s="2">
        <v>0</v>
      </c>
      <c r="Q160" s="2">
        <f t="shared" si="12"/>
        <v>6685.68</v>
      </c>
      <c r="R160" s="2">
        <f t="shared" si="13"/>
        <v>7421.1048000000001</v>
      </c>
      <c r="S160">
        <f t="shared" ca="1" si="14"/>
        <v>0.19183730403133037</v>
      </c>
    </row>
    <row r="163" spans="7:19">
      <c r="G163">
        <v>4</v>
      </c>
    </row>
    <row r="164" spans="7:19">
      <c r="H164" s="2" t="s">
        <v>48</v>
      </c>
      <c r="I164" s="2" t="s">
        <v>49</v>
      </c>
      <c r="J164" s="2" t="s">
        <v>50</v>
      </c>
      <c r="K164" s="2" t="s">
        <v>56</v>
      </c>
      <c r="L164" s="2" t="s">
        <v>57</v>
      </c>
      <c r="M164" s="2" t="s">
        <v>52</v>
      </c>
      <c r="N164" s="2" t="s">
        <v>55</v>
      </c>
      <c r="O164" s="2" t="s">
        <v>53</v>
      </c>
      <c r="P164" s="2" t="s">
        <v>54</v>
      </c>
      <c r="Q164" s="2" t="s">
        <v>61</v>
      </c>
      <c r="R164" s="2" t="s">
        <v>62</v>
      </c>
      <c r="S164" s="2" t="s">
        <v>63</v>
      </c>
    </row>
    <row r="165" spans="7:19">
      <c r="H165" s="2" t="s">
        <v>10</v>
      </c>
      <c r="I165" s="2">
        <v>2117</v>
      </c>
      <c r="J165" s="2" t="s">
        <v>51</v>
      </c>
      <c r="K165" s="2">
        <v>1433.02</v>
      </c>
      <c r="L165">
        <v>5</v>
      </c>
      <c r="M165" s="2">
        <v>11</v>
      </c>
      <c r="N165" s="2">
        <f t="shared" ref="N165:N212" si="15">(K165*L165)*0.11</f>
        <v>788.16100000000006</v>
      </c>
      <c r="O165" s="2">
        <v>0</v>
      </c>
      <c r="P165" s="2">
        <v>0</v>
      </c>
      <c r="Q165" s="2">
        <f t="shared" ref="Q165:Q212" si="16">K165*L165</f>
        <v>7165.1</v>
      </c>
      <c r="R165" s="2">
        <f t="shared" ref="R165:R212" si="17">Q165+N165</f>
        <v>7953.2610000000004</v>
      </c>
      <c r="S165">
        <f t="shared" ref="S165:S212" ca="1" si="18">RAND()</f>
        <v>0.10898292901916085</v>
      </c>
    </row>
    <row r="166" spans="7:19">
      <c r="H166" s="2" t="s">
        <v>11</v>
      </c>
      <c r="I166" s="2">
        <v>2026</v>
      </c>
      <c r="J166" s="2" t="s">
        <v>51</v>
      </c>
      <c r="K166" s="2">
        <v>1580.68</v>
      </c>
      <c r="L166">
        <v>3</v>
      </c>
      <c r="M166" s="2">
        <v>11</v>
      </c>
      <c r="N166" s="2">
        <f t="shared" si="15"/>
        <v>521.62440000000004</v>
      </c>
      <c r="O166" s="2">
        <v>0</v>
      </c>
      <c r="P166" s="2">
        <v>0</v>
      </c>
      <c r="Q166" s="2">
        <f t="shared" si="16"/>
        <v>4742.04</v>
      </c>
      <c r="R166" s="2">
        <f t="shared" si="17"/>
        <v>5263.6643999999997</v>
      </c>
      <c r="S166">
        <f t="shared" ca="1" si="18"/>
        <v>0.44958712075452401</v>
      </c>
    </row>
    <row r="167" spans="7:19">
      <c r="H167" s="2" t="s">
        <v>18</v>
      </c>
      <c r="I167" s="2">
        <v>4876</v>
      </c>
      <c r="J167" s="2" t="s">
        <v>51</v>
      </c>
      <c r="K167" s="2">
        <v>703.29</v>
      </c>
      <c r="L167">
        <v>3</v>
      </c>
      <c r="M167" s="2">
        <v>11</v>
      </c>
      <c r="N167" s="2">
        <f t="shared" si="15"/>
        <v>232.0857</v>
      </c>
      <c r="O167" s="2">
        <v>0</v>
      </c>
      <c r="P167" s="2">
        <v>0</v>
      </c>
      <c r="Q167" s="2">
        <f t="shared" si="16"/>
        <v>2109.87</v>
      </c>
      <c r="R167" s="2">
        <f t="shared" si="17"/>
        <v>2341.9557</v>
      </c>
      <c r="S167">
        <f t="shared" ca="1" si="18"/>
        <v>0.81013956601379244</v>
      </c>
    </row>
    <row r="168" spans="7:19">
      <c r="H168" s="2" t="s">
        <v>31</v>
      </c>
      <c r="I168" s="2">
        <v>3315</v>
      </c>
      <c r="J168" s="2" t="s">
        <v>51</v>
      </c>
      <c r="K168" s="2">
        <v>937.2</v>
      </c>
      <c r="L168">
        <v>1</v>
      </c>
      <c r="M168" s="2">
        <v>11</v>
      </c>
      <c r="N168" s="2">
        <f t="shared" si="15"/>
        <v>103.092</v>
      </c>
      <c r="O168" s="2">
        <v>0</v>
      </c>
      <c r="P168" s="2">
        <v>0</v>
      </c>
      <c r="Q168" s="2">
        <f t="shared" si="16"/>
        <v>937.2</v>
      </c>
      <c r="R168" s="2">
        <f t="shared" si="17"/>
        <v>1040.2920000000001</v>
      </c>
      <c r="S168">
        <f t="shared" ca="1" si="18"/>
        <v>0.99441220179358059</v>
      </c>
    </row>
    <row r="169" spans="7:19">
      <c r="H169" s="2" t="s">
        <v>44</v>
      </c>
      <c r="I169" s="2">
        <v>2787</v>
      </c>
      <c r="J169" s="2" t="s">
        <v>51</v>
      </c>
      <c r="K169" s="2">
        <v>1611.21</v>
      </c>
      <c r="L169">
        <v>4</v>
      </c>
      <c r="M169" s="2">
        <v>11</v>
      </c>
      <c r="N169" s="2">
        <f t="shared" si="15"/>
        <v>708.93240000000003</v>
      </c>
      <c r="O169" s="2">
        <v>0</v>
      </c>
      <c r="P169" s="2">
        <v>0</v>
      </c>
      <c r="Q169" s="2">
        <f t="shared" si="16"/>
        <v>6444.84</v>
      </c>
      <c r="R169" s="2">
        <f t="shared" si="17"/>
        <v>7153.7723999999998</v>
      </c>
      <c r="S169">
        <f t="shared" ca="1" si="18"/>
        <v>0.34660650498417422</v>
      </c>
    </row>
    <row r="170" spans="7:19">
      <c r="H170" s="2" t="s">
        <v>43</v>
      </c>
      <c r="I170" s="2">
        <v>2018</v>
      </c>
      <c r="J170" s="2" t="s">
        <v>51</v>
      </c>
      <c r="K170" s="2">
        <v>1893.85</v>
      </c>
      <c r="L170">
        <v>1</v>
      </c>
      <c r="M170" s="2">
        <v>11</v>
      </c>
      <c r="N170" s="2">
        <f t="shared" si="15"/>
        <v>208.3235</v>
      </c>
      <c r="O170" s="2">
        <v>0</v>
      </c>
      <c r="P170" s="2">
        <v>0</v>
      </c>
      <c r="Q170" s="2">
        <f t="shared" si="16"/>
        <v>1893.85</v>
      </c>
      <c r="R170" s="2">
        <f t="shared" si="17"/>
        <v>2102.1734999999999</v>
      </c>
      <c r="S170">
        <f t="shared" ca="1" si="18"/>
        <v>0.89993729927847799</v>
      </c>
    </row>
    <row r="171" spans="7:19">
      <c r="H171" s="2" t="s">
        <v>45</v>
      </c>
      <c r="I171" s="2">
        <v>2992</v>
      </c>
      <c r="J171" s="2" t="s">
        <v>51</v>
      </c>
      <c r="K171" s="2">
        <v>115.04</v>
      </c>
      <c r="L171">
        <v>4</v>
      </c>
      <c r="M171" s="2">
        <v>11</v>
      </c>
      <c r="N171" s="2">
        <f t="shared" si="15"/>
        <v>50.617600000000003</v>
      </c>
      <c r="O171" s="2">
        <v>0</v>
      </c>
      <c r="P171" s="2">
        <v>0</v>
      </c>
      <c r="Q171" s="2">
        <f t="shared" si="16"/>
        <v>460.16</v>
      </c>
      <c r="R171" s="2">
        <f t="shared" si="17"/>
        <v>510.77760000000001</v>
      </c>
      <c r="S171">
        <f t="shared" ca="1" si="18"/>
        <v>0.47614591579760457</v>
      </c>
    </row>
    <row r="172" spans="7:19">
      <c r="H172" s="2" t="s">
        <v>8</v>
      </c>
      <c r="I172" s="2">
        <v>4006</v>
      </c>
      <c r="J172" s="2" t="s">
        <v>51</v>
      </c>
      <c r="K172" s="2">
        <v>1066.58</v>
      </c>
      <c r="L172">
        <v>1</v>
      </c>
      <c r="M172" s="2">
        <v>11</v>
      </c>
      <c r="N172" s="2">
        <f t="shared" si="15"/>
        <v>117.32379999999999</v>
      </c>
      <c r="O172" s="2">
        <v>0</v>
      </c>
      <c r="P172" s="2">
        <v>0</v>
      </c>
      <c r="Q172" s="2">
        <f t="shared" si="16"/>
        <v>1066.58</v>
      </c>
      <c r="R172" s="2">
        <f t="shared" si="17"/>
        <v>1183.9037999999998</v>
      </c>
      <c r="S172">
        <f t="shared" ca="1" si="18"/>
        <v>0.86394485910289343</v>
      </c>
    </row>
    <row r="173" spans="7:19">
      <c r="H173" s="2" t="s">
        <v>7</v>
      </c>
      <c r="I173" s="2">
        <v>2108</v>
      </c>
      <c r="J173" s="2" t="s">
        <v>51</v>
      </c>
      <c r="K173" s="2">
        <v>1126.3699999999999</v>
      </c>
      <c r="L173">
        <v>4</v>
      </c>
      <c r="M173" s="2">
        <v>11</v>
      </c>
      <c r="N173" s="2">
        <f t="shared" si="15"/>
        <v>495.60279999999995</v>
      </c>
      <c r="O173" s="2">
        <v>0</v>
      </c>
      <c r="P173" s="2">
        <v>0</v>
      </c>
      <c r="Q173" s="2">
        <f t="shared" si="16"/>
        <v>4505.4799999999996</v>
      </c>
      <c r="R173" s="2">
        <f t="shared" si="17"/>
        <v>5001.0827999999992</v>
      </c>
      <c r="S173">
        <f t="shared" ca="1" si="18"/>
        <v>0.63272275654433685</v>
      </c>
    </row>
    <row r="174" spans="7:19">
      <c r="H174" s="2" t="s">
        <v>47</v>
      </c>
      <c r="I174" s="2">
        <v>3753</v>
      </c>
      <c r="J174" s="2" t="s">
        <v>51</v>
      </c>
      <c r="K174" s="2">
        <v>1235.3499999999999</v>
      </c>
      <c r="L174">
        <v>4</v>
      </c>
      <c r="M174" s="2">
        <v>11</v>
      </c>
      <c r="N174" s="2">
        <f t="shared" si="15"/>
        <v>543.55399999999997</v>
      </c>
      <c r="O174" s="2">
        <v>0</v>
      </c>
      <c r="P174" s="2">
        <v>0</v>
      </c>
      <c r="Q174" s="2">
        <f t="shared" si="16"/>
        <v>4941.3999999999996</v>
      </c>
      <c r="R174" s="2">
        <f t="shared" si="17"/>
        <v>5484.9539999999997</v>
      </c>
      <c r="S174">
        <f t="shared" ca="1" si="18"/>
        <v>6.3319773233744381E-2</v>
      </c>
    </row>
    <row r="175" spans="7:19">
      <c r="H175" s="2" t="s">
        <v>14</v>
      </c>
      <c r="I175" s="2">
        <v>3659</v>
      </c>
      <c r="J175" s="2" t="s">
        <v>51</v>
      </c>
      <c r="K175" s="2">
        <v>1170.5899999999999</v>
      </c>
      <c r="L175">
        <v>2</v>
      </c>
      <c r="M175" s="2">
        <v>11</v>
      </c>
      <c r="N175" s="2">
        <f t="shared" si="15"/>
        <v>257.52979999999997</v>
      </c>
      <c r="O175" s="2">
        <v>0</v>
      </c>
      <c r="P175" s="2">
        <v>0</v>
      </c>
      <c r="Q175" s="2">
        <f t="shared" si="16"/>
        <v>2341.1799999999998</v>
      </c>
      <c r="R175" s="2">
        <f t="shared" si="17"/>
        <v>2598.7097999999996</v>
      </c>
      <c r="S175">
        <f t="shared" ca="1" si="18"/>
        <v>0.65254542171635488</v>
      </c>
    </row>
    <row r="176" spans="7:19">
      <c r="H176" s="2" t="s">
        <v>17</v>
      </c>
      <c r="I176" s="2">
        <v>3623</v>
      </c>
      <c r="J176" s="2" t="s">
        <v>51</v>
      </c>
      <c r="K176" s="2">
        <v>1671.42</v>
      </c>
      <c r="L176">
        <v>2</v>
      </c>
      <c r="M176" s="2">
        <v>11</v>
      </c>
      <c r="N176" s="2">
        <f t="shared" si="15"/>
        <v>367.7124</v>
      </c>
      <c r="O176" s="2">
        <v>0</v>
      </c>
      <c r="P176" s="2">
        <v>0</v>
      </c>
      <c r="Q176" s="2">
        <f t="shared" si="16"/>
        <v>3342.84</v>
      </c>
      <c r="R176" s="2">
        <f t="shared" si="17"/>
        <v>3710.5524</v>
      </c>
      <c r="S176">
        <f t="shared" ca="1" si="18"/>
        <v>0.65915642039414568</v>
      </c>
    </row>
    <row r="177" spans="8:19">
      <c r="H177" s="2" t="s">
        <v>42</v>
      </c>
      <c r="I177" s="2">
        <v>2329</v>
      </c>
      <c r="J177" s="2" t="s">
        <v>51</v>
      </c>
      <c r="K177" s="2">
        <v>944.36</v>
      </c>
      <c r="L177">
        <v>1</v>
      </c>
      <c r="M177" s="2">
        <v>11</v>
      </c>
      <c r="N177" s="2">
        <f t="shared" si="15"/>
        <v>103.8796</v>
      </c>
      <c r="O177" s="2">
        <v>0</v>
      </c>
      <c r="P177" s="2">
        <v>0</v>
      </c>
      <c r="Q177" s="2">
        <f t="shared" si="16"/>
        <v>944.36</v>
      </c>
      <c r="R177" s="2">
        <f t="shared" si="17"/>
        <v>1048.2396000000001</v>
      </c>
      <c r="S177">
        <f t="shared" ca="1" si="18"/>
        <v>0.43559722088159492</v>
      </c>
    </row>
    <row r="178" spans="8:19">
      <c r="H178" s="2" t="s">
        <v>6</v>
      </c>
      <c r="I178" s="2">
        <v>1801</v>
      </c>
      <c r="J178" s="2" t="s">
        <v>51</v>
      </c>
      <c r="K178" s="2">
        <v>568.29999999999995</v>
      </c>
      <c r="L178">
        <v>5</v>
      </c>
      <c r="M178" s="2">
        <v>11</v>
      </c>
      <c r="N178" s="2">
        <f t="shared" si="15"/>
        <v>312.565</v>
      </c>
      <c r="O178" s="2">
        <v>0</v>
      </c>
      <c r="P178" s="2">
        <v>0</v>
      </c>
      <c r="Q178" s="2">
        <f t="shared" si="16"/>
        <v>2841.5</v>
      </c>
      <c r="R178" s="2">
        <f t="shared" si="17"/>
        <v>3154.0650000000001</v>
      </c>
      <c r="S178">
        <f t="shared" ca="1" si="18"/>
        <v>0.77474834285663652</v>
      </c>
    </row>
    <row r="179" spans="8:19">
      <c r="H179" s="2" t="s">
        <v>26</v>
      </c>
      <c r="I179" s="2">
        <v>1867</v>
      </c>
      <c r="J179" s="2" t="s">
        <v>51</v>
      </c>
      <c r="K179" s="2">
        <v>1684.72</v>
      </c>
      <c r="L179">
        <v>3</v>
      </c>
      <c r="M179" s="2">
        <v>11</v>
      </c>
      <c r="N179" s="2">
        <f t="shared" si="15"/>
        <v>555.95759999999996</v>
      </c>
      <c r="O179" s="2">
        <v>0</v>
      </c>
      <c r="P179" s="2">
        <v>0</v>
      </c>
      <c r="Q179" s="2">
        <f t="shared" si="16"/>
        <v>5054.16</v>
      </c>
      <c r="R179" s="2">
        <f t="shared" si="17"/>
        <v>5610.1175999999996</v>
      </c>
      <c r="S179">
        <f t="shared" ca="1" si="18"/>
        <v>0.43315420445744823</v>
      </c>
    </row>
    <row r="180" spans="8:19">
      <c r="H180" s="2" t="s">
        <v>41</v>
      </c>
      <c r="I180" s="2">
        <v>3157</v>
      </c>
      <c r="J180" s="2" t="s">
        <v>51</v>
      </c>
      <c r="K180" s="2">
        <v>837.84</v>
      </c>
      <c r="L180">
        <v>2</v>
      </c>
      <c r="M180" s="2">
        <v>11</v>
      </c>
      <c r="N180" s="2">
        <f t="shared" si="15"/>
        <v>184.32480000000001</v>
      </c>
      <c r="O180" s="2">
        <v>0</v>
      </c>
      <c r="P180" s="2">
        <v>0</v>
      </c>
      <c r="Q180" s="2">
        <f t="shared" si="16"/>
        <v>1675.68</v>
      </c>
      <c r="R180" s="2">
        <f t="shared" si="17"/>
        <v>1860.0048000000002</v>
      </c>
      <c r="S180">
        <f t="shared" ca="1" si="18"/>
        <v>9.6256637453908556E-2</v>
      </c>
    </row>
    <row r="181" spans="8:19">
      <c r="H181" s="2" t="s">
        <v>35</v>
      </c>
      <c r="I181" s="2">
        <v>3185</v>
      </c>
      <c r="J181" s="2" t="s">
        <v>51</v>
      </c>
      <c r="K181" s="2">
        <v>593.52</v>
      </c>
      <c r="L181">
        <v>5</v>
      </c>
      <c r="M181" s="2">
        <v>11</v>
      </c>
      <c r="N181" s="2">
        <f t="shared" si="15"/>
        <v>326.43599999999998</v>
      </c>
      <c r="O181" s="2">
        <v>0</v>
      </c>
      <c r="P181" s="2">
        <v>0</v>
      </c>
      <c r="Q181" s="2">
        <f t="shared" si="16"/>
        <v>2967.6</v>
      </c>
      <c r="R181" s="2">
        <f t="shared" si="17"/>
        <v>3294.0360000000001</v>
      </c>
      <c r="S181">
        <f t="shared" ca="1" si="18"/>
        <v>0.41059867611428513</v>
      </c>
    </row>
    <row r="182" spans="8:19">
      <c r="H182" s="2" t="s">
        <v>46</v>
      </c>
      <c r="I182" s="2">
        <v>2902</v>
      </c>
      <c r="J182" s="2" t="s">
        <v>51</v>
      </c>
      <c r="K182" s="2">
        <v>1022.45</v>
      </c>
      <c r="L182">
        <v>2</v>
      </c>
      <c r="M182" s="2">
        <v>11</v>
      </c>
      <c r="N182" s="2">
        <f t="shared" si="15"/>
        <v>224.93900000000002</v>
      </c>
      <c r="O182" s="2">
        <v>0</v>
      </c>
      <c r="P182" s="2">
        <v>0</v>
      </c>
      <c r="Q182" s="2">
        <f t="shared" si="16"/>
        <v>2044.9</v>
      </c>
      <c r="R182" s="2">
        <f t="shared" si="17"/>
        <v>2269.8389999999999</v>
      </c>
      <c r="S182">
        <f t="shared" ca="1" si="18"/>
        <v>0.28170754402598752</v>
      </c>
    </row>
    <row r="183" spans="8:19">
      <c r="H183" s="2" t="s">
        <v>5</v>
      </c>
      <c r="I183" s="2">
        <v>1661</v>
      </c>
      <c r="J183" s="2" t="s">
        <v>51</v>
      </c>
      <c r="K183" s="2">
        <v>1602.63</v>
      </c>
      <c r="L183">
        <v>5</v>
      </c>
      <c r="M183" s="2">
        <v>11</v>
      </c>
      <c r="N183" s="2">
        <f t="shared" si="15"/>
        <v>881.44650000000001</v>
      </c>
      <c r="O183" s="2">
        <v>0</v>
      </c>
      <c r="P183" s="2">
        <v>0</v>
      </c>
      <c r="Q183" s="2">
        <f t="shared" si="16"/>
        <v>8013.1500000000005</v>
      </c>
      <c r="R183" s="2">
        <f t="shared" si="17"/>
        <v>8894.5964999999997</v>
      </c>
      <c r="S183">
        <f t="shared" ca="1" si="18"/>
        <v>0.86163294835699955</v>
      </c>
    </row>
    <row r="184" spans="8:19">
      <c r="H184" s="2" t="s">
        <v>38</v>
      </c>
      <c r="I184" s="2">
        <v>2221</v>
      </c>
      <c r="J184" s="2" t="s">
        <v>51</v>
      </c>
      <c r="K184" s="2">
        <v>309.68</v>
      </c>
      <c r="L184">
        <v>3</v>
      </c>
      <c r="M184" s="2">
        <v>11</v>
      </c>
      <c r="N184" s="2">
        <f t="shared" si="15"/>
        <v>102.1944</v>
      </c>
      <c r="O184" s="2">
        <v>0</v>
      </c>
      <c r="P184" s="2">
        <v>0</v>
      </c>
      <c r="Q184" s="2">
        <f t="shared" si="16"/>
        <v>929.04</v>
      </c>
      <c r="R184" s="2">
        <f t="shared" si="17"/>
        <v>1031.2344000000001</v>
      </c>
      <c r="S184">
        <f t="shared" ca="1" si="18"/>
        <v>0.68294719975108553</v>
      </c>
    </row>
    <row r="185" spans="8:19">
      <c r="H185" s="2" t="s">
        <v>23</v>
      </c>
      <c r="I185" s="2">
        <v>1416</v>
      </c>
      <c r="J185" s="2" t="s">
        <v>51</v>
      </c>
      <c r="K185" s="2">
        <v>1763.76</v>
      </c>
      <c r="L185">
        <v>2</v>
      </c>
      <c r="M185" s="2">
        <v>11</v>
      </c>
      <c r="N185" s="2">
        <f t="shared" si="15"/>
        <v>388.02719999999999</v>
      </c>
      <c r="O185" s="2">
        <v>0</v>
      </c>
      <c r="P185" s="2">
        <v>0</v>
      </c>
      <c r="Q185" s="2">
        <f t="shared" si="16"/>
        <v>3527.52</v>
      </c>
      <c r="R185" s="2">
        <f t="shared" si="17"/>
        <v>3915.5472</v>
      </c>
      <c r="S185">
        <f t="shared" ca="1" si="18"/>
        <v>0.14805181111347709</v>
      </c>
    </row>
    <row r="186" spans="8:19">
      <c r="H186" s="2" t="s">
        <v>20</v>
      </c>
      <c r="I186" s="2">
        <v>1418</v>
      </c>
      <c r="J186" s="2" t="s">
        <v>51</v>
      </c>
      <c r="K186" s="2">
        <v>1206.6500000000001</v>
      </c>
      <c r="L186">
        <v>5</v>
      </c>
      <c r="M186" s="2">
        <v>11</v>
      </c>
      <c r="N186" s="2">
        <f t="shared" si="15"/>
        <v>663.65750000000003</v>
      </c>
      <c r="O186" s="2">
        <v>0</v>
      </c>
      <c r="P186" s="2">
        <v>0</v>
      </c>
      <c r="Q186" s="2">
        <f t="shared" si="16"/>
        <v>6033.25</v>
      </c>
      <c r="R186" s="2">
        <f t="shared" si="17"/>
        <v>6696.9075000000003</v>
      </c>
      <c r="S186">
        <f t="shared" ca="1" si="18"/>
        <v>0.83037529506909147</v>
      </c>
    </row>
    <row r="187" spans="8:19">
      <c r="H187" s="2" t="s">
        <v>30</v>
      </c>
      <c r="I187" s="2">
        <v>2080</v>
      </c>
      <c r="J187" s="2" t="s">
        <v>51</v>
      </c>
      <c r="K187" s="2">
        <v>689.19</v>
      </c>
      <c r="L187">
        <v>3</v>
      </c>
      <c r="M187" s="2">
        <v>11</v>
      </c>
      <c r="N187" s="2">
        <f t="shared" si="15"/>
        <v>227.43270000000001</v>
      </c>
      <c r="O187" s="2">
        <v>0</v>
      </c>
      <c r="P187" s="2">
        <v>0</v>
      </c>
      <c r="Q187" s="2">
        <f t="shared" si="16"/>
        <v>2067.5700000000002</v>
      </c>
      <c r="R187" s="2">
        <f t="shared" si="17"/>
        <v>2295.0027</v>
      </c>
      <c r="S187">
        <f t="shared" ca="1" si="18"/>
        <v>0.39753532561336979</v>
      </c>
    </row>
    <row r="188" spans="8:19">
      <c r="H188" s="2" t="s">
        <v>29</v>
      </c>
      <c r="I188" s="2">
        <v>1602</v>
      </c>
      <c r="J188" s="2" t="s">
        <v>51</v>
      </c>
      <c r="K188" s="2">
        <v>684.77</v>
      </c>
      <c r="L188">
        <v>2</v>
      </c>
      <c r="M188" s="2">
        <v>11</v>
      </c>
      <c r="N188" s="2">
        <f t="shared" si="15"/>
        <v>150.64939999999999</v>
      </c>
      <c r="O188" s="2">
        <v>0</v>
      </c>
      <c r="P188" s="2">
        <v>0</v>
      </c>
      <c r="Q188" s="2">
        <f t="shared" si="16"/>
        <v>1369.54</v>
      </c>
      <c r="R188" s="2">
        <f t="shared" si="17"/>
        <v>1520.1894</v>
      </c>
      <c r="S188">
        <f t="shared" ca="1" si="18"/>
        <v>0.67655514222206714</v>
      </c>
    </row>
    <row r="189" spans="8:19">
      <c r="H189" s="2" t="s">
        <v>4</v>
      </c>
      <c r="I189" s="2">
        <v>1425</v>
      </c>
      <c r="J189" s="2" t="s">
        <v>51</v>
      </c>
      <c r="K189" s="2">
        <v>278.58999999999997</v>
      </c>
      <c r="L189">
        <v>4</v>
      </c>
      <c r="M189" s="2">
        <v>11</v>
      </c>
      <c r="N189" s="2">
        <f t="shared" si="15"/>
        <v>122.57959999999999</v>
      </c>
      <c r="O189" s="2">
        <v>0</v>
      </c>
      <c r="P189" s="2">
        <v>0</v>
      </c>
      <c r="Q189" s="2">
        <f t="shared" si="16"/>
        <v>1114.3599999999999</v>
      </c>
      <c r="R189" s="2">
        <f t="shared" si="17"/>
        <v>1236.9395999999999</v>
      </c>
      <c r="S189">
        <f t="shared" ca="1" si="18"/>
        <v>0.12869319993561623</v>
      </c>
    </row>
    <row r="190" spans="8:19">
      <c r="H190" s="2" t="s">
        <v>16</v>
      </c>
      <c r="I190" s="2">
        <v>4981</v>
      </c>
      <c r="J190" s="2" t="s">
        <v>51</v>
      </c>
      <c r="K190" s="2">
        <v>1636.32</v>
      </c>
      <c r="L190">
        <v>3</v>
      </c>
      <c r="M190" s="2">
        <v>11</v>
      </c>
      <c r="N190" s="2">
        <f t="shared" si="15"/>
        <v>539.98559999999998</v>
      </c>
      <c r="O190" s="2">
        <v>0</v>
      </c>
      <c r="P190" s="2">
        <v>0</v>
      </c>
      <c r="Q190" s="2">
        <f t="shared" si="16"/>
        <v>4908.96</v>
      </c>
      <c r="R190" s="2">
        <f t="shared" si="17"/>
        <v>5448.9456</v>
      </c>
      <c r="S190">
        <f t="shared" ca="1" si="18"/>
        <v>0.54129048776344069</v>
      </c>
    </row>
    <row r="191" spans="8:19">
      <c r="H191" s="2" t="s">
        <v>39</v>
      </c>
      <c r="I191" s="2">
        <v>2529</v>
      </c>
      <c r="J191" s="2" t="s">
        <v>51</v>
      </c>
      <c r="K191" s="2">
        <v>1147.3599999999999</v>
      </c>
      <c r="L191">
        <v>1</v>
      </c>
      <c r="M191" s="2">
        <v>11</v>
      </c>
      <c r="N191" s="2">
        <f t="shared" si="15"/>
        <v>126.20959999999999</v>
      </c>
      <c r="O191" s="2">
        <v>0</v>
      </c>
      <c r="P191" s="2">
        <v>0</v>
      </c>
      <c r="Q191" s="2">
        <f t="shared" si="16"/>
        <v>1147.3599999999999</v>
      </c>
      <c r="R191" s="2">
        <f t="shared" si="17"/>
        <v>1273.5695999999998</v>
      </c>
      <c r="S191">
        <f t="shared" ca="1" si="18"/>
        <v>0.32187516782030035</v>
      </c>
    </row>
    <row r="192" spans="8:19">
      <c r="H192" s="2" t="s">
        <v>9</v>
      </c>
      <c r="I192" s="2">
        <v>2288</v>
      </c>
      <c r="J192" s="2" t="s">
        <v>51</v>
      </c>
      <c r="K192" s="2">
        <v>530.88</v>
      </c>
      <c r="L192">
        <v>4</v>
      </c>
      <c r="M192" s="2">
        <v>11</v>
      </c>
      <c r="N192" s="2">
        <f t="shared" si="15"/>
        <v>233.5872</v>
      </c>
      <c r="O192" s="2">
        <v>0</v>
      </c>
      <c r="P192" s="2">
        <v>0</v>
      </c>
      <c r="Q192" s="2">
        <f t="shared" si="16"/>
        <v>2123.52</v>
      </c>
      <c r="R192" s="2">
        <f t="shared" si="17"/>
        <v>2357.1071999999999</v>
      </c>
      <c r="S192">
        <f t="shared" ca="1" si="18"/>
        <v>0.90482542957973089</v>
      </c>
    </row>
    <row r="193" spans="8:19">
      <c r="H193" s="2" t="s">
        <v>40</v>
      </c>
      <c r="I193" s="2">
        <v>2204</v>
      </c>
      <c r="J193" s="2" t="s">
        <v>51</v>
      </c>
      <c r="K193" s="2">
        <v>1185.1199999999999</v>
      </c>
      <c r="L193">
        <v>2</v>
      </c>
      <c r="M193" s="2">
        <v>11</v>
      </c>
      <c r="N193" s="2">
        <f t="shared" si="15"/>
        <v>260.72639999999996</v>
      </c>
      <c r="O193" s="2">
        <v>0</v>
      </c>
      <c r="P193" s="2">
        <v>0</v>
      </c>
      <c r="Q193" s="2">
        <f t="shared" si="16"/>
        <v>2370.2399999999998</v>
      </c>
      <c r="R193" s="2">
        <f t="shared" si="17"/>
        <v>2630.9663999999998</v>
      </c>
      <c r="S193">
        <f t="shared" ca="1" si="18"/>
        <v>0.93418397837821632</v>
      </c>
    </row>
    <row r="194" spans="8:19">
      <c r="H194" s="2" t="s">
        <v>21</v>
      </c>
      <c r="I194" s="2">
        <v>2345</v>
      </c>
      <c r="J194" s="2" t="s">
        <v>51</v>
      </c>
      <c r="K194" s="2">
        <v>1163.32</v>
      </c>
      <c r="L194">
        <v>4</v>
      </c>
      <c r="M194" s="2">
        <v>11</v>
      </c>
      <c r="N194" s="2">
        <f t="shared" si="15"/>
        <v>511.86079999999998</v>
      </c>
      <c r="O194" s="2">
        <v>0</v>
      </c>
      <c r="P194" s="2">
        <v>0</v>
      </c>
      <c r="Q194" s="2">
        <f t="shared" si="16"/>
        <v>4653.28</v>
      </c>
      <c r="R194" s="2">
        <f t="shared" si="17"/>
        <v>5165.1408000000001</v>
      </c>
      <c r="S194">
        <f t="shared" ca="1" si="18"/>
        <v>0.16050232130265252</v>
      </c>
    </row>
    <row r="195" spans="8:19">
      <c r="H195" s="2" t="s">
        <v>2</v>
      </c>
      <c r="I195" s="2">
        <v>3502</v>
      </c>
      <c r="J195" s="2" t="s">
        <v>51</v>
      </c>
      <c r="K195" s="2">
        <v>186.18</v>
      </c>
      <c r="L195">
        <v>1</v>
      </c>
      <c r="M195" s="2">
        <v>11</v>
      </c>
      <c r="N195" s="2">
        <f t="shared" si="15"/>
        <v>20.479800000000001</v>
      </c>
      <c r="O195" s="2">
        <v>0</v>
      </c>
      <c r="P195" s="2">
        <v>0</v>
      </c>
      <c r="Q195" s="2">
        <f t="shared" si="16"/>
        <v>186.18</v>
      </c>
      <c r="R195" s="2">
        <f t="shared" si="17"/>
        <v>206.65980000000002</v>
      </c>
      <c r="S195">
        <f t="shared" ca="1" si="18"/>
        <v>8.5158472825813569E-2</v>
      </c>
    </row>
    <row r="196" spans="8:19">
      <c r="H196" s="2" t="s">
        <v>22</v>
      </c>
      <c r="I196" s="2">
        <v>1360</v>
      </c>
      <c r="J196" s="2" t="s">
        <v>51</v>
      </c>
      <c r="K196" s="2">
        <v>1314.67</v>
      </c>
      <c r="L196">
        <v>5</v>
      </c>
      <c r="M196" s="2">
        <v>11</v>
      </c>
      <c r="N196" s="2">
        <f t="shared" si="15"/>
        <v>723.06850000000009</v>
      </c>
      <c r="O196" s="2">
        <v>0</v>
      </c>
      <c r="P196" s="2">
        <v>0</v>
      </c>
      <c r="Q196" s="2">
        <f t="shared" si="16"/>
        <v>6573.35</v>
      </c>
      <c r="R196" s="2">
        <f t="shared" si="17"/>
        <v>7296.4185000000007</v>
      </c>
      <c r="S196">
        <f t="shared" ca="1" si="18"/>
        <v>0.53972440515442788</v>
      </c>
    </row>
    <row r="197" spans="8:19">
      <c r="H197" s="2" t="s">
        <v>3</v>
      </c>
      <c r="I197" s="2">
        <v>3355</v>
      </c>
      <c r="J197" s="2" t="s">
        <v>51</v>
      </c>
      <c r="K197" s="2">
        <v>259.44</v>
      </c>
      <c r="L197">
        <v>4</v>
      </c>
      <c r="M197" s="2">
        <v>11</v>
      </c>
      <c r="N197" s="2">
        <f t="shared" si="15"/>
        <v>114.1536</v>
      </c>
      <c r="O197" s="2">
        <v>0</v>
      </c>
      <c r="P197" s="2">
        <v>0</v>
      </c>
      <c r="Q197" s="2">
        <f t="shared" si="16"/>
        <v>1037.76</v>
      </c>
      <c r="R197" s="2">
        <f t="shared" si="17"/>
        <v>1151.9136000000001</v>
      </c>
      <c r="S197">
        <f t="shared" ca="1" si="18"/>
        <v>0.32650481304763324</v>
      </c>
    </row>
    <row r="198" spans="8:19">
      <c r="H198" s="2" t="s">
        <v>33</v>
      </c>
      <c r="I198" s="2">
        <v>2108</v>
      </c>
      <c r="J198" s="2" t="s">
        <v>51</v>
      </c>
      <c r="K198" s="2">
        <v>375.33</v>
      </c>
      <c r="L198">
        <v>1</v>
      </c>
      <c r="M198" s="2">
        <v>11</v>
      </c>
      <c r="N198" s="2">
        <f t="shared" si="15"/>
        <v>41.286299999999997</v>
      </c>
      <c r="O198" s="2">
        <v>0</v>
      </c>
      <c r="P198" s="2">
        <v>0</v>
      </c>
      <c r="Q198" s="2">
        <f t="shared" si="16"/>
        <v>375.33</v>
      </c>
      <c r="R198" s="2">
        <f t="shared" si="17"/>
        <v>416.61629999999997</v>
      </c>
      <c r="S198">
        <f t="shared" ca="1" si="18"/>
        <v>0.67703755553055711</v>
      </c>
    </row>
    <row r="199" spans="8:19">
      <c r="H199" s="2" t="s">
        <v>34</v>
      </c>
      <c r="I199" s="2">
        <v>3823</v>
      </c>
      <c r="J199" s="2" t="s">
        <v>51</v>
      </c>
      <c r="K199" s="2">
        <v>754.69</v>
      </c>
      <c r="L199">
        <v>3</v>
      </c>
      <c r="M199" s="2">
        <v>11</v>
      </c>
      <c r="N199" s="2">
        <f t="shared" si="15"/>
        <v>249.04770000000002</v>
      </c>
      <c r="O199" s="2">
        <v>0</v>
      </c>
      <c r="P199" s="2">
        <v>0</v>
      </c>
      <c r="Q199" s="2">
        <f t="shared" si="16"/>
        <v>2264.0700000000002</v>
      </c>
      <c r="R199" s="2">
        <f t="shared" si="17"/>
        <v>2513.1177000000002</v>
      </c>
      <c r="S199">
        <f t="shared" ca="1" si="18"/>
        <v>0.39038496973297487</v>
      </c>
    </row>
    <row r="200" spans="8:19">
      <c r="H200" s="2" t="s">
        <v>24</v>
      </c>
      <c r="I200" s="2">
        <v>1317</v>
      </c>
      <c r="J200" s="2" t="s">
        <v>51</v>
      </c>
      <c r="K200" s="2">
        <v>377.93</v>
      </c>
      <c r="L200">
        <v>4</v>
      </c>
      <c r="M200" s="2">
        <v>11</v>
      </c>
      <c r="N200" s="2">
        <f t="shared" si="15"/>
        <v>166.28919999999999</v>
      </c>
      <c r="O200" s="2">
        <v>0</v>
      </c>
      <c r="P200" s="2">
        <v>0</v>
      </c>
      <c r="Q200" s="2">
        <f t="shared" si="16"/>
        <v>1511.72</v>
      </c>
      <c r="R200" s="2">
        <f t="shared" si="17"/>
        <v>1678.0092</v>
      </c>
      <c r="S200">
        <f t="shared" ca="1" si="18"/>
        <v>0.44451362126784011</v>
      </c>
    </row>
    <row r="201" spans="8:19">
      <c r="H201" s="2" t="s">
        <v>28</v>
      </c>
      <c r="I201" s="2">
        <v>4258</v>
      </c>
      <c r="J201" s="2" t="s">
        <v>51</v>
      </c>
      <c r="K201" s="2">
        <v>803.6</v>
      </c>
      <c r="L201">
        <v>4</v>
      </c>
      <c r="M201" s="2">
        <v>11</v>
      </c>
      <c r="N201" s="2">
        <f t="shared" si="15"/>
        <v>353.584</v>
      </c>
      <c r="O201" s="2">
        <v>0</v>
      </c>
      <c r="P201" s="2">
        <v>0</v>
      </c>
      <c r="Q201" s="2">
        <f t="shared" si="16"/>
        <v>3214.4</v>
      </c>
      <c r="R201" s="2">
        <f t="shared" si="17"/>
        <v>3567.9839999999999</v>
      </c>
      <c r="S201">
        <f t="shared" ca="1" si="18"/>
        <v>0.31561935143313247</v>
      </c>
    </row>
    <row r="202" spans="8:19">
      <c r="H202" s="2" t="s">
        <v>27</v>
      </c>
      <c r="I202" s="2">
        <v>2792</v>
      </c>
      <c r="J202" s="2" t="s">
        <v>51</v>
      </c>
      <c r="K202" s="2">
        <v>520.79</v>
      </c>
      <c r="L202">
        <v>1</v>
      </c>
      <c r="M202" s="2">
        <v>11</v>
      </c>
      <c r="N202" s="2">
        <f t="shared" si="15"/>
        <v>57.286899999999996</v>
      </c>
      <c r="O202" s="2">
        <v>0</v>
      </c>
      <c r="P202" s="2">
        <v>0</v>
      </c>
      <c r="Q202" s="2">
        <f t="shared" si="16"/>
        <v>520.79</v>
      </c>
      <c r="R202" s="2">
        <f t="shared" si="17"/>
        <v>578.07689999999991</v>
      </c>
      <c r="S202">
        <f t="shared" ca="1" si="18"/>
        <v>0.19271291298071924</v>
      </c>
    </row>
    <row r="203" spans="8:19">
      <c r="H203" s="2" t="s">
        <v>1</v>
      </c>
      <c r="I203" s="2">
        <v>3987</v>
      </c>
      <c r="J203" s="2" t="s">
        <v>51</v>
      </c>
      <c r="K203" s="2">
        <v>1795.24</v>
      </c>
      <c r="L203">
        <v>1</v>
      </c>
      <c r="M203" s="2">
        <v>11</v>
      </c>
      <c r="N203" s="2">
        <f t="shared" si="15"/>
        <v>197.47640000000001</v>
      </c>
      <c r="O203" s="2">
        <v>0</v>
      </c>
      <c r="P203" s="2">
        <v>0</v>
      </c>
      <c r="Q203" s="2">
        <f t="shared" si="16"/>
        <v>1795.24</v>
      </c>
      <c r="R203" s="2">
        <f t="shared" si="17"/>
        <v>1992.7164</v>
      </c>
      <c r="S203">
        <f t="shared" ca="1" si="18"/>
        <v>0.34493432251228762</v>
      </c>
    </row>
    <row r="204" spans="8:19">
      <c r="H204" s="2" t="s">
        <v>12</v>
      </c>
      <c r="I204" s="2">
        <v>1128</v>
      </c>
      <c r="J204" s="2" t="s">
        <v>51</v>
      </c>
      <c r="K204" s="2">
        <v>1788.75</v>
      </c>
      <c r="L204">
        <v>1</v>
      </c>
      <c r="M204" s="2">
        <v>11</v>
      </c>
      <c r="N204" s="2">
        <f t="shared" si="15"/>
        <v>196.76249999999999</v>
      </c>
      <c r="O204" s="2">
        <v>0</v>
      </c>
      <c r="P204" s="2">
        <v>0</v>
      </c>
      <c r="Q204" s="2">
        <f t="shared" si="16"/>
        <v>1788.75</v>
      </c>
      <c r="R204" s="2">
        <f t="shared" si="17"/>
        <v>1985.5125</v>
      </c>
      <c r="S204">
        <f t="shared" ca="1" si="18"/>
        <v>0.18094106782337971</v>
      </c>
    </row>
    <row r="205" spans="8:19">
      <c r="H205" s="2" t="s">
        <v>13</v>
      </c>
      <c r="I205" s="2">
        <v>4621</v>
      </c>
      <c r="J205" s="2" t="s">
        <v>51</v>
      </c>
      <c r="K205" s="2">
        <v>449.87</v>
      </c>
      <c r="L205">
        <v>3</v>
      </c>
      <c r="M205" s="2">
        <v>11</v>
      </c>
      <c r="N205" s="2">
        <f t="shared" si="15"/>
        <v>148.45710000000003</v>
      </c>
      <c r="O205" s="2">
        <v>0</v>
      </c>
      <c r="P205" s="2">
        <v>0</v>
      </c>
      <c r="Q205" s="2">
        <f t="shared" si="16"/>
        <v>1349.6100000000001</v>
      </c>
      <c r="R205" s="2">
        <f t="shared" si="17"/>
        <v>1498.0671000000002</v>
      </c>
      <c r="S205">
        <f t="shared" ca="1" si="18"/>
        <v>4.1508109821323247E-3</v>
      </c>
    </row>
    <row r="206" spans="8:19">
      <c r="H206" s="2" t="s">
        <v>32</v>
      </c>
      <c r="I206" s="2">
        <v>2326</v>
      </c>
      <c r="J206" s="2" t="s">
        <v>51</v>
      </c>
      <c r="K206" s="2">
        <v>156.65</v>
      </c>
      <c r="L206">
        <v>2</v>
      </c>
      <c r="M206" s="2">
        <v>11</v>
      </c>
      <c r="N206" s="2">
        <f t="shared" si="15"/>
        <v>34.463000000000001</v>
      </c>
      <c r="O206" s="2">
        <v>0</v>
      </c>
      <c r="P206" s="2">
        <v>0</v>
      </c>
      <c r="Q206" s="2">
        <f t="shared" si="16"/>
        <v>313.3</v>
      </c>
      <c r="R206" s="2">
        <f t="shared" si="17"/>
        <v>347.76300000000003</v>
      </c>
      <c r="S206">
        <f t="shared" ca="1" si="18"/>
        <v>5.4272616505773974E-2</v>
      </c>
    </row>
    <row r="207" spans="8:19">
      <c r="H207" s="2" t="s">
        <v>15</v>
      </c>
      <c r="I207" s="2">
        <v>2862</v>
      </c>
      <c r="J207" s="2" t="s">
        <v>51</v>
      </c>
      <c r="K207" s="2">
        <v>152.85</v>
      </c>
      <c r="L207">
        <v>3</v>
      </c>
      <c r="M207" s="2">
        <v>11</v>
      </c>
      <c r="N207" s="2">
        <f t="shared" si="15"/>
        <v>50.440499999999993</v>
      </c>
      <c r="O207" s="2">
        <v>0</v>
      </c>
      <c r="P207" s="2">
        <v>0</v>
      </c>
      <c r="Q207" s="2">
        <f t="shared" si="16"/>
        <v>458.54999999999995</v>
      </c>
      <c r="R207" s="2">
        <f t="shared" si="17"/>
        <v>508.99049999999994</v>
      </c>
      <c r="S207">
        <f t="shared" ca="1" si="18"/>
        <v>0.97261295916301305</v>
      </c>
    </row>
    <row r="208" spans="8:19">
      <c r="H208" s="2" t="s">
        <v>25</v>
      </c>
      <c r="I208" s="2">
        <v>1978</v>
      </c>
      <c r="J208" s="2" t="s">
        <v>51</v>
      </c>
      <c r="K208" s="2">
        <v>545.44000000000005</v>
      </c>
      <c r="L208">
        <v>5</v>
      </c>
      <c r="M208" s="2">
        <v>11</v>
      </c>
      <c r="N208" s="2">
        <f t="shared" si="15"/>
        <v>299.99200000000002</v>
      </c>
      <c r="O208" s="2">
        <v>0</v>
      </c>
      <c r="P208" s="2">
        <v>0</v>
      </c>
      <c r="Q208" s="2">
        <f t="shared" si="16"/>
        <v>2727.2000000000003</v>
      </c>
      <c r="R208" s="2">
        <f t="shared" si="17"/>
        <v>3027.1920000000005</v>
      </c>
      <c r="S208">
        <f t="shared" ca="1" si="18"/>
        <v>9.8379610155977515E-2</v>
      </c>
    </row>
    <row r="209" spans="7:19">
      <c r="H209" s="2" t="s">
        <v>36</v>
      </c>
      <c r="I209" s="2">
        <v>4921</v>
      </c>
      <c r="J209" s="2" t="s">
        <v>51</v>
      </c>
      <c r="K209" s="2">
        <v>249.08</v>
      </c>
      <c r="L209">
        <v>5</v>
      </c>
      <c r="M209" s="2">
        <v>11</v>
      </c>
      <c r="N209" s="2">
        <f t="shared" si="15"/>
        <v>136.994</v>
      </c>
      <c r="O209" s="2">
        <v>0</v>
      </c>
      <c r="P209" s="2">
        <v>0</v>
      </c>
      <c r="Q209" s="2">
        <f t="shared" si="16"/>
        <v>1245.4000000000001</v>
      </c>
      <c r="R209" s="2">
        <f t="shared" si="17"/>
        <v>1382.394</v>
      </c>
      <c r="S209">
        <f t="shared" ca="1" si="18"/>
        <v>0.98799253038693324</v>
      </c>
    </row>
    <row r="210" spans="7:19">
      <c r="H210" s="2" t="s">
        <v>37</v>
      </c>
      <c r="I210" s="2">
        <v>3619</v>
      </c>
      <c r="J210" s="2" t="s">
        <v>51</v>
      </c>
      <c r="K210" s="2">
        <v>1484.36</v>
      </c>
      <c r="L210">
        <v>2</v>
      </c>
      <c r="M210" s="2">
        <v>11</v>
      </c>
      <c r="N210" s="2">
        <f t="shared" si="15"/>
        <v>326.55919999999998</v>
      </c>
      <c r="O210" s="2">
        <v>0</v>
      </c>
      <c r="P210" s="2">
        <v>0</v>
      </c>
      <c r="Q210" s="2">
        <f t="shared" si="16"/>
        <v>2968.72</v>
      </c>
      <c r="R210" s="2">
        <f t="shared" si="17"/>
        <v>3295.2791999999999</v>
      </c>
      <c r="S210">
        <f t="shared" ca="1" si="18"/>
        <v>0.40735992519562414</v>
      </c>
    </row>
    <row r="211" spans="7:19">
      <c r="H211" s="2" t="s">
        <v>0</v>
      </c>
      <c r="I211" s="2">
        <v>1524</v>
      </c>
      <c r="J211" s="2" t="s">
        <v>51</v>
      </c>
      <c r="K211" s="2">
        <v>1455.6</v>
      </c>
      <c r="L211">
        <v>2</v>
      </c>
      <c r="M211" s="2">
        <v>11</v>
      </c>
      <c r="N211" s="2">
        <f t="shared" si="15"/>
        <v>320.23199999999997</v>
      </c>
      <c r="O211" s="2">
        <v>0</v>
      </c>
      <c r="P211" s="2">
        <v>0</v>
      </c>
      <c r="Q211" s="2">
        <f t="shared" si="16"/>
        <v>2911.2</v>
      </c>
      <c r="R211" s="2">
        <f t="shared" si="17"/>
        <v>3231.4319999999998</v>
      </c>
      <c r="S211">
        <f t="shared" ca="1" si="18"/>
        <v>0.74948588379927628</v>
      </c>
    </row>
    <row r="212" spans="7:19">
      <c r="H212" s="2" t="s">
        <v>19</v>
      </c>
      <c r="I212" s="2">
        <v>1514</v>
      </c>
      <c r="J212" s="2" t="s">
        <v>51</v>
      </c>
      <c r="K212" s="2">
        <v>1088.58</v>
      </c>
      <c r="L212">
        <v>2</v>
      </c>
      <c r="M212" s="2">
        <v>11</v>
      </c>
      <c r="N212" s="2">
        <f t="shared" si="15"/>
        <v>239.48759999999999</v>
      </c>
      <c r="O212" s="2">
        <v>0</v>
      </c>
      <c r="P212" s="2">
        <v>0</v>
      </c>
      <c r="Q212" s="2">
        <f t="shared" si="16"/>
        <v>2177.16</v>
      </c>
      <c r="R212" s="2">
        <f t="shared" si="17"/>
        <v>2416.6475999999998</v>
      </c>
      <c r="S212">
        <f t="shared" ca="1" si="18"/>
        <v>0.78449131953980844</v>
      </c>
    </row>
    <row r="216" spans="7:19">
      <c r="G216">
        <v>5</v>
      </c>
    </row>
    <row r="217" spans="7:19">
      <c r="H217" s="2" t="s">
        <v>48</v>
      </c>
      <c r="I217" s="2" t="s">
        <v>49</v>
      </c>
      <c r="J217" s="2" t="s">
        <v>50</v>
      </c>
      <c r="K217" s="2" t="s">
        <v>56</v>
      </c>
      <c r="L217" s="2" t="s">
        <v>57</v>
      </c>
      <c r="M217" s="2" t="s">
        <v>52</v>
      </c>
      <c r="N217" s="2" t="s">
        <v>55</v>
      </c>
      <c r="O217" s="2" t="s">
        <v>53</v>
      </c>
      <c r="P217" s="2" t="s">
        <v>54</v>
      </c>
      <c r="Q217" s="2" t="s">
        <v>61</v>
      </c>
      <c r="R217" s="2" t="s">
        <v>62</v>
      </c>
      <c r="S217" s="2" t="s">
        <v>63</v>
      </c>
    </row>
    <row r="218" spans="7:19">
      <c r="H218" s="2" t="s">
        <v>17</v>
      </c>
      <c r="I218" s="2">
        <v>3623</v>
      </c>
      <c r="J218" s="2" t="s">
        <v>51</v>
      </c>
      <c r="K218" s="2">
        <v>1671.42</v>
      </c>
      <c r="L218" s="2">
        <v>4</v>
      </c>
      <c r="M218" s="2">
        <v>11</v>
      </c>
      <c r="N218" s="2">
        <f t="shared" ref="N218:N265" si="19">(K218*L218)*0.11</f>
        <v>735.4248</v>
      </c>
      <c r="O218" s="2">
        <v>0</v>
      </c>
      <c r="P218" s="2">
        <v>0</v>
      </c>
      <c r="Q218" s="2">
        <f t="shared" ref="Q218:Q265" si="20">K218*L218</f>
        <v>6685.68</v>
      </c>
      <c r="R218" s="2">
        <f t="shared" ref="R218:R265" si="21">Q218+N218</f>
        <v>7421.1048000000001</v>
      </c>
      <c r="S218">
        <f ca="1">RAND()</f>
        <v>0.38882922112918428</v>
      </c>
    </row>
    <row r="219" spans="7:19">
      <c r="H219" s="2" t="s">
        <v>33</v>
      </c>
      <c r="I219" s="2">
        <v>2108</v>
      </c>
      <c r="J219" s="2" t="s">
        <v>51</v>
      </c>
      <c r="K219" s="2">
        <v>375.33</v>
      </c>
      <c r="L219" s="2">
        <v>4</v>
      </c>
      <c r="M219" s="2">
        <v>11</v>
      </c>
      <c r="N219" s="2">
        <f t="shared" si="19"/>
        <v>165.14519999999999</v>
      </c>
      <c r="O219" s="2">
        <v>0</v>
      </c>
      <c r="P219" s="2">
        <v>0</v>
      </c>
      <c r="Q219" s="2">
        <f t="shared" si="20"/>
        <v>1501.32</v>
      </c>
      <c r="R219" s="2">
        <f t="shared" si="21"/>
        <v>1666.4651999999999</v>
      </c>
      <c r="S219">
        <f t="shared" ref="S219:S265" ca="1" si="22">RAND()</f>
        <v>0.17467191965681217</v>
      </c>
    </row>
    <row r="220" spans="7:19">
      <c r="H220" s="2" t="s">
        <v>9</v>
      </c>
      <c r="I220" s="2">
        <v>2288</v>
      </c>
      <c r="J220" s="2" t="s">
        <v>51</v>
      </c>
      <c r="K220" s="2">
        <v>530.88</v>
      </c>
      <c r="L220" s="2">
        <v>2</v>
      </c>
      <c r="M220" s="2">
        <v>11</v>
      </c>
      <c r="N220" s="2">
        <f t="shared" si="19"/>
        <v>116.7936</v>
      </c>
      <c r="O220" s="2">
        <v>0</v>
      </c>
      <c r="P220" s="2">
        <v>0</v>
      </c>
      <c r="Q220" s="2">
        <f t="shared" si="20"/>
        <v>1061.76</v>
      </c>
      <c r="R220" s="2">
        <f t="shared" si="21"/>
        <v>1178.5536</v>
      </c>
      <c r="S220">
        <f t="shared" ca="1" si="22"/>
        <v>0.43493185293361658</v>
      </c>
    </row>
    <row r="221" spans="7:19">
      <c r="H221" s="2" t="s">
        <v>14</v>
      </c>
      <c r="I221" s="2">
        <v>3659</v>
      </c>
      <c r="J221" s="2" t="s">
        <v>51</v>
      </c>
      <c r="K221" s="2">
        <v>1170.5899999999999</v>
      </c>
      <c r="L221" s="2">
        <v>4</v>
      </c>
      <c r="M221" s="2">
        <v>11</v>
      </c>
      <c r="N221" s="2">
        <f t="shared" si="19"/>
        <v>515.05959999999993</v>
      </c>
      <c r="O221" s="2">
        <v>0</v>
      </c>
      <c r="P221" s="2">
        <v>0</v>
      </c>
      <c r="Q221" s="2">
        <f t="shared" si="20"/>
        <v>4682.3599999999997</v>
      </c>
      <c r="R221" s="2">
        <f t="shared" si="21"/>
        <v>5197.4195999999993</v>
      </c>
      <c r="S221">
        <f t="shared" ca="1" si="22"/>
        <v>0.39354463630095926</v>
      </c>
    </row>
    <row r="222" spans="7:19">
      <c r="H222" s="2" t="s">
        <v>26</v>
      </c>
      <c r="I222" s="2">
        <v>1867</v>
      </c>
      <c r="J222" s="2" t="s">
        <v>51</v>
      </c>
      <c r="K222" s="2">
        <v>1684.72</v>
      </c>
      <c r="L222" s="2">
        <v>5</v>
      </c>
      <c r="M222" s="2">
        <v>11</v>
      </c>
      <c r="N222" s="2">
        <f t="shared" si="19"/>
        <v>926.596</v>
      </c>
      <c r="O222" s="2">
        <v>0</v>
      </c>
      <c r="P222" s="2">
        <v>0</v>
      </c>
      <c r="Q222" s="2">
        <f t="shared" si="20"/>
        <v>8423.6</v>
      </c>
      <c r="R222" s="2">
        <f t="shared" si="21"/>
        <v>9350.1959999999999</v>
      </c>
      <c r="S222">
        <f t="shared" ca="1" si="22"/>
        <v>0.38278993555765384</v>
      </c>
    </row>
    <row r="223" spans="7:19">
      <c r="H223" s="2" t="s">
        <v>7</v>
      </c>
      <c r="I223" s="2">
        <v>2108</v>
      </c>
      <c r="J223" s="2" t="s">
        <v>51</v>
      </c>
      <c r="K223" s="2">
        <v>1126.3699999999999</v>
      </c>
      <c r="L223" s="2">
        <v>2</v>
      </c>
      <c r="M223" s="2">
        <v>11</v>
      </c>
      <c r="N223" s="2">
        <f t="shared" si="19"/>
        <v>247.80139999999997</v>
      </c>
      <c r="O223" s="2">
        <v>0</v>
      </c>
      <c r="P223" s="2">
        <v>0</v>
      </c>
      <c r="Q223" s="2">
        <f t="shared" si="20"/>
        <v>2252.7399999999998</v>
      </c>
      <c r="R223" s="2">
        <f t="shared" si="21"/>
        <v>2500.5413999999996</v>
      </c>
      <c r="S223">
        <f t="shared" ca="1" si="22"/>
        <v>0.69047906868413722</v>
      </c>
    </row>
    <row r="224" spans="7:19">
      <c r="H224" s="2" t="s">
        <v>5</v>
      </c>
      <c r="I224" s="2">
        <v>1661</v>
      </c>
      <c r="J224" s="2" t="s">
        <v>51</v>
      </c>
      <c r="K224" s="2">
        <v>1602.63</v>
      </c>
      <c r="L224" s="2">
        <v>1</v>
      </c>
      <c r="M224" s="2">
        <v>11</v>
      </c>
      <c r="N224" s="2">
        <f t="shared" si="19"/>
        <v>176.28930000000003</v>
      </c>
      <c r="O224" s="2">
        <v>0</v>
      </c>
      <c r="P224" s="2">
        <v>0</v>
      </c>
      <c r="Q224" s="2">
        <f t="shared" si="20"/>
        <v>1602.63</v>
      </c>
      <c r="R224" s="2">
        <f t="shared" si="21"/>
        <v>1778.9193</v>
      </c>
      <c r="S224">
        <f t="shared" ca="1" si="22"/>
        <v>0.99299433197935916</v>
      </c>
    </row>
    <row r="225" spans="8:19">
      <c r="H225" s="2" t="s">
        <v>29</v>
      </c>
      <c r="I225" s="2">
        <v>1602</v>
      </c>
      <c r="J225" s="2" t="s">
        <v>51</v>
      </c>
      <c r="K225" s="2">
        <v>684.77</v>
      </c>
      <c r="L225" s="2">
        <v>1</v>
      </c>
      <c r="M225" s="2">
        <v>11</v>
      </c>
      <c r="N225" s="2">
        <f t="shared" si="19"/>
        <v>75.324699999999993</v>
      </c>
      <c r="O225" s="2">
        <v>0</v>
      </c>
      <c r="P225" s="2">
        <v>0</v>
      </c>
      <c r="Q225" s="2">
        <f t="shared" si="20"/>
        <v>684.77</v>
      </c>
      <c r="R225" s="2">
        <f t="shared" si="21"/>
        <v>760.09469999999999</v>
      </c>
      <c r="S225">
        <f t="shared" ca="1" si="22"/>
        <v>0.15691770004774441</v>
      </c>
    </row>
    <row r="226" spans="8:19">
      <c r="H226" s="2" t="s">
        <v>21</v>
      </c>
      <c r="I226" s="2">
        <v>2345</v>
      </c>
      <c r="J226" s="2" t="s">
        <v>51</v>
      </c>
      <c r="K226" s="2">
        <v>1163.32</v>
      </c>
      <c r="L226" s="2">
        <v>4</v>
      </c>
      <c r="M226" s="2">
        <v>11</v>
      </c>
      <c r="N226" s="2">
        <f t="shared" si="19"/>
        <v>511.86079999999998</v>
      </c>
      <c r="O226" s="2">
        <v>0</v>
      </c>
      <c r="P226" s="2">
        <v>0</v>
      </c>
      <c r="Q226" s="2">
        <f t="shared" si="20"/>
        <v>4653.28</v>
      </c>
      <c r="R226" s="2">
        <f t="shared" si="21"/>
        <v>5165.1408000000001</v>
      </c>
      <c r="S226">
        <f t="shared" ca="1" si="22"/>
        <v>0.12984342647671743</v>
      </c>
    </row>
    <row r="227" spans="8:19">
      <c r="H227" s="2" t="s">
        <v>42</v>
      </c>
      <c r="I227" s="2">
        <v>2329</v>
      </c>
      <c r="J227" s="2" t="s">
        <v>51</v>
      </c>
      <c r="K227" s="2">
        <v>944.36</v>
      </c>
      <c r="L227" s="2">
        <v>2</v>
      </c>
      <c r="M227" s="2">
        <v>11</v>
      </c>
      <c r="N227" s="2">
        <f t="shared" si="19"/>
        <v>207.75919999999999</v>
      </c>
      <c r="O227" s="2">
        <v>0</v>
      </c>
      <c r="P227" s="2">
        <v>0</v>
      </c>
      <c r="Q227" s="2">
        <f t="shared" si="20"/>
        <v>1888.72</v>
      </c>
      <c r="R227" s="2">
        <f t="shared" si="21"/>
        <v>2096.4792000000002</v>
      </c>
      <c r="S227">
        <f t="shared" ca="1" si="22"/>
        <v>0.84104503397420227</v>
      </c>
    </row>
    <row r="228" spans="8:19">
      <c r="H228" s="2" t="s">
        <v>3</v>
      </c>
      <c r="I228" s="2">
        <v>3355</v>
      </c>
      <c r="J228" s="2" t="s">
        <v>51</v>
      </c>
      <c r="K228" s="2">
        <v>259.44</v>
      </c>
      <c r="L228" s="2">
        <v>3</v>
      </c>
      <c r="M228" s="2">
        <v>11</v>
      </c>
      <c r="N228" s="2">
        <f t="shared" si="19"/>
        <v>85.615199999999987</v>
      </c>
      <c r="O228" s="2">
        <v>0</v>
      </c>
      <c r="P228" s="2">
        <v>0</v>
      </c>
      <c r="Q228" s="2">
        <f t="shared" si="20"/>
        <v>778.31999999999994</v>
      </c>
      <c r="R228" s="2">
        <f t="shared" si="21"/>
        <v>863.9351999999999</v>
      </c>
      <c r="S228">
        <f t="shared" ca="1" si="22"/>
        <v>0.3122210117216585</v>
      </c>
    </row>
    <row r="229" spans="8:19">
      <c r="H229" s="2" t="s">
        <v>18</v>
      </c>
      <c r="I229" s="2">
        <v>4876</v>
      </c>
      <c r="J229" s="2" t="s">
        <v>51</v>
      </c>
      <c r="K229" s="2">
        <v>703.29</v>
      </c>
      <c r="L229" s="2">
        <v>2</v>
      </c>
      <c r="M229" s="2">
        <v>11</v>
      </c>
      <c r="N229" s="2">
        <f t="shared" si="19"/>
        <v>154.72379999999998</v>
      </c>
      <c r="O229" s="2">
        <v>0</v>
      </c>
      <c r="P229" s="2">
        <v>0</v>
      </c>
      <c r="Q229" s="2">
        <f t="shared" si="20"/>
        <v>1406.58</v>
      </c>
      <c r="R229" s="2">
        <f t="shared" si="21"/>
        <v>1561.3037999999999</v>
      </c>
      <c r="S229">
        <f t="shared" ca="1" si="22"/>
        <v>0.39358543557588899</v>
      </c>
    </row>
    <row r="230" spans="8:19">
      <c r="H230" s="2" t="s">
        <v>35</v>
      </c>
      <c r="I230" s="2">
        <v>3185</v>
      </c>
      <c r="J230" s="2" t="s">
        <v>51</v>
      </c>
      <c r="K230" s="2">
        <v>593.52</v>
      </c>
      <c r="L230" s="2">
        <v>2</v>
      </c>
      <c r="M230" s="2">
        <v>11</v>
      </c>
      <c r="N230" s="2">
        <f t="shared" si="19"/>
        <v>130.5744</v>
      </c>
      <c r="O230" s="2">
        <v>0</v>
      </c>
      <c r="P230" s="2">
        <v>0</v>
      </c>
      <c r="Q230" s="2">
        <f t="shared" si="20"/>
        <v>1187.04</v>
      </c>
      <c r="R230" s="2">
        <f t="shared" si="21"/>
        <v>1317.6143999999999</v>
      </c>
      <c r="S230">
        <f t="shared" ca="1" si="22"/>
        <v>0.56550264832170793</v>
      </c>
    </row>
    <row r="231" spans="8:19">
      <c r="H231" s="2" t="s">
        <v>43</v>
      </c>
      <c r="I231" s="2">
        <v>2018</v>
      </c>
      <c r="J231" s="2" t="s">
        <v>51</v>
      </c>
      <c r="K231" s="2">
        <v>1893.85</v>
      </c>
      <c r="L231" s="2">
        <v>3</v>
      </c>
      <c r="M231" s="2">
        <v>11</v>
      </c>
      <c r="N231" s="2">
        <f t="shared" si="19"/>
        <v>624.9704999999999</v>
      </c>
      <c r="O231" s="2">
        <v>0</v>
      </c>
      <c r="P231" s="2">
        <v>0</v>
      </c>
      <c r="Q231" s="2">
        <f t="shared" si="20"/>
        <v>5681.5499999999993</v>
      </c>
      <c r="R231" s="2">
        <f t="shared" si="21"/>
        <v>6306.5204999999987</v>
      </c>
      <c r="S231">
        <f t="shared" ca="1" si="22"/>
        <v>4.8059549753008302E-2</v>
      </c>
    </row>
    <row r="232" spans="8:19">
      <c r="H232" s="2" t="s">
        <v>2</v>
      </c>
      <c r="I232" s="2">
        <v>3502</v>
      </c>
      <c r="J232" s="2" t="s">
        <v>51</v>
      </c>
      <c r="K232" s="2">
        <v>186.18</v>
      </c>
      <c r="L232" s="2">
        <v>3</v>
      </c>
      <c r="M232" s="2">
        <v>11</v>
      </c>
      <c r="N232" s="2">
        <f t="shared" si="19"/>
        <v>61.439399999999999</v>
      </c>
      <c r="O232" s="2">
        <v>0</v>
      </c>
      <c r="P232" s="2">
        <v>0</v>
      </c>
      <c r="Q232" s="2">
        <f t="shared" si="20"/>
        <v>558.54</v>
      </c>
      <c r="R232" s="2">
        <f t="shared" si="21"/>
        <v>619.97939999999994</v>
      </c>
      <c r="S232">
        <f t="shared" ca="1" si="22"/>
        <v>0.10919216118892505</v>
      </c>
    </row>
    <row r="233" spans="8:19">
      <c r="H233" s="2" t="s">
        <v>25</v>
      </c>
      <c r="I233" s="2">
        <v>1978</v>
      </c>
      <c r="J233" s="2" t="s">
        <v>51</v>
      </c>
      <c r="K233" s="2">
        <v>545.44000000000005</v>
      </c>
      <c r="L233" s="2">
        <v>4</v>
      </c>
      <c r="M233" s="2">
        <v>11</v>
      </c>
      <c r="N233" s="2">
        <f t="shared" si="19"/>
        <v>239.99360000000001</v>
      </c>
      <c r="O233" s="2">
        <v>0</v>
      </c>
      <c r="P233" s="2">
        <v>0</v>
      </c>
      <c r="Q233" s="2">
        <f t="shared" si="20"/>
        <v>2181.7600000000002</v>
      </c>
      <c r="R233" s="2">
        <f t="shared" si="21"/>
        <v>2421.7536</v>
      </c>
      <c r="S233">
        <f t="shared" ca="1" si="22"/>
        <v>0.50038198439026482</v>
      </c>
    </row>
    <row r="234" spans="8:19">
      <c r="H234" s="2" t="s">
        <v>39</v>
      </c>
      <c r="I234" s="2">
        <v>2529</v>
      </c>
      <c r="J234" s="2" t="s">
        <v>51</v>
      </c>
      <c r="K234" s="2">
        <v>1147.3599999999999</v>
      </c>
      <c r="L234" s="2">
        <v>3</v>
      </c>
      <c r="M234" s="2">
        <v>11</v>
      </c>
      <c r="N234" s="2">
        <f t="shared" si="19"/>
        <v>378.62880000000001</v>
      </c>
      <c r="O234" s="2">
        <v>0</v>
      </c>
      <c r="P234" s="2">
        <v>0</v>
      </c>
      <c r="Q234" s="2">
        <f t="shared" si="20"/>
        <v>3442.08</v>
      </c>
      <c r="R234" s="2">
        <f t="shared" si="21"/>
        <v>3820.7087999999999</v>
      </c>
      <c r="S234">
        <f t="shared" ca="1" si="22"/>
        <v>0.21450681613218059</v>
      </c>
    </row>
    <row r="235" spans="8:19">
      <c r="H235" s="2" t="s">
        <v>4</v>
      </c>
      <c r="I235" s="2">
        <v>1425</v>
      </c>
      <c r="J235" s="2" t="s">
        <v>51</v>
      </c>
      <c r="K235" s="2">
        <v>278.58999999999997</v>
      </c>
      <c r="L235" s="2">
        <v>2</v>
      </c>
      <c r="M235" s="2">
        <v>11</v>
      </c>
      <c r="N235" s="2">
        <f t="shared" si="19"/>
        <v>61.289799999999993</v>
      </c>
      <c r="O235" s="2">
        <v>0</v>
      </c>
      <c r="P235" s="2">
        <v>0</v>
      </c>
      <c r="Q235" s="2">
        <f t="shared" si="20"/>
        <v>557.17999999999995</v>
      </c>
      <c r="R235" s="2">
        <f t="shared" si="21"/>
        <v>618.46979999999996</v>
      </c>
      <c r="S235">
        <f t="shared" ca="1" si="22"/>
        <v>0.27337486726381199</v>
      </c>
    </row>
    <row r="236" spans="8:19">
      <c r="H236" s="2" t="s">
        <v>28</v>
      </c>
      <c r="I236" s="2">
        <v>4258</v>
      </c>
      <c r="J236" s="2" t="s">
        <v>51</v>
      </c>
      <c r="K236" s="2">
        <v>803.6</v>
      </c>
      <c r="L236" s="2">
        <v>1</v>
      </c>
      <c r="M236" s="2">
        <v>11</v>
      </c>
      <c r="N236" s="2">
        <f t="shared" si="19"/>
        <v>88.396000000000001</v>
      </c>
      <c r="O236" s="2">
        <v>0</v>
      </c>
      <c r="P236" s="2">
        <v>0</v>
      </c>
      <c r="Q236" s="2">
        <f t="shared" si="20"/>
        <v>803.6</v>
      </c>
      <c r="R236" s="2">
        <f t="shared" si="21"/>
        <v>891.99599999999998</v>
      </c>
      <c r="S236">
        <f t="shared" ca="1" si="22"/>
        <v>7.4360203854883955E-2</v>
      </c>
    </row>
    <row r="237" spans="8:19">
      <c r="H237" s="2" t="s">
        <v>36</v>
      </c>
      <c r="I237" s="2">
        <v>4921</v>
      </c>
      <c r="J237" s="2" t="s">
        <v>51</v>
      </c>
      <c r="K237" s="2">
        <v>249.08</v>
      </c>
      <c r="L237" s="2">
        <v>5</v>
      </c>
      <c r="M237" s="2">
        <v>11</v>
      </c>
      <c r="N237" s="2">
        <f t="shared" si="19"/>
        <v>136.994</v>
      </c>
      <c r="O237" s="2">
        <v>0</v>
      </c>
      <c r="P237" s="2">
        <v>0</v>
      </c>
      <c r="Q237" s="2">
        <f t="shared" si="20"/>
        <v>1245.4000000000001</v>
      </c>
      <c r="R237" s="2">
        <f t="shared" si="21"/>
        <v>1382.394</v>
      </c>
      <c r="S237">
        <f t="shared" ca="1" si="22"/>
        <v>0.60091077629989575</v>
      </c>
    </row>
    <row r="238" spans="8:19">
      <c r="H238" s="2" t="s">
        <v>23</v>
      </c>
      <c r="I238" s="2">
        <v>1416</v>
      </c>
      <c r="J238" s="2" t="s">
        <v>51</v>
      </c>
      <c r="K238" s="2">
        <v>1763.76</v>
      </c>
      <c r="L238" s="2">
        <v>3</v>
      </c>
      <c r="M238" s="2">
        <v>11</v>
      </c>
      <c r="N238" s="2">
        <f t="shared" si="19"/>
        <v>582.04079999999999</v>
      </c>
      <c r="O238" s="2">
        <v>0</v>
      </c>
      <c r="P238" s="2">
        <v>0</v>
      </c>
      <c r="Q238" s="2">
        <f t="shared" si="20"/>
        <v>5291.28</v>
      </c>
      <c r="R238" s="2">
        <f t="shared" si="21"/>
        <v>5873.3207999999995</v>
      </c>
      <c r="S238">
        <f t="shared" ca="1" si="22"/>
        <v>9.165184562872053E-2</v>
      </c>
    </row>
    <row r="239" spans="8:19">
      <c r="H239" s="2" t="s">
        <v>24</v>
      </c>
      <c r="I239" s="2">
        <v>1317</v>
      </c>
      <c r="J239" s="2" t="s">
        <v>51</v>
      </c>
      <c r="K239" s="2">
        <v>377.93</v>
      </c>
      <c r="L239" s="2">
        <v>5</v>
      </c>
      <c r="M239" s="2">
        <v>11</v>
      </c>
      <c r="N239" s="2">
        <f t="shared" si="19"/>
        <v>207.86150000000001</v>
      </c>
      <c r="O239" s="2">
        <v>0</v>
      </c>
      <c r="P239" s="2">
        <v>0</v>
      </c>
      <c r="Q239" s="2">
        <f t="shared" si="20"/>
        <v>1889.65</v>
      </c>
      <c r="R239" s="2">
        <f t="shared" si="21"/>
        <v>2097.5115000000001</v>
      </c>
      <c r="S239">
        <f t="shared" ca="1" si="22"/>
        <v>0.20582993032851649</v>
      </c>
    </row>
    <row r="240" spans="8:19">
      <c r="H240" s="2" t="s">
        <v>37</v>
      </c>
      <c r="I240" s="2">
        <v>3619</v>
      </c>
      <c r="J240" s="2" t="s">
        <v>51</v>
      </c>
      <c r="K240" s="2">
        <v>1484.36</v>
      </c>
      <c r="L240" s="2">
        <v>2</v>
      </c>
      <c r="M240" s="2">
        <v>11</v>
      </c>
      <c r="N240" s="2">
        <f t="shared" si="19"/>
        <v>326.55919999999998</v>
      </c>
      <c r="O240" s="2">
        <v>0</v>
      </c>
      <c r="P240" s="2">
        <v>0</v>
      </c>
      <c r="Q240" s="2">
        <f t="shared" si="20"/>
        <v>2968.72</v>
      </c>
      <c r="R240" s="2">
        <f t="shared" si="21"/>
        <v>3295.2791999999999</v>
      </c>
      <c r="S240">
        <f t="shared" ca="1" si="22"/>
        <v>0.6387460406352129</v>
      </c>
    </row>
    <row r="241" spans="8:19">
      <c r="H241" s="2" t="s">
        <v>41</v>
      </c>
      <c r="I241" s="2">
        <v>3157</v>
      </c>
      <c r="J241" s="2" t="s">
        <v>51</v>
      </c>
      <c r="K241" s="2">
        <v>837.84</v>
      </c>
      <c r="L241" s="2">
        <v>3</v>
      </c>
      <c r="M241" s="2">
        <v>11</v>
      </c>
      <c r="N241" s="2">
        <f t="shared" si="19"/>
        <v>276.48719999999997</v>
      </c>
      <c r="O241" s="2">
        <v>0</v>
      </c>
      <c r="P241" s="2">
        <v>0</v>
      </c>
      <c r="Q241" s="2">
        <f t="shared" si="20"/>
        <v>2513.52</v>
      </c>
      <c r="R241" s="2">
        <f t="shared" si="21"/>
        <v>2790.0072</v>
      </c>
      <c r="S241">
        <f t="shared" ca="1" si="22"/>
        <v>0.26473694764233102</v>
      </c>
    </row>
    <row r="242" spans="8:19">
      <c r="H242" s="2" t="s">
        <v>34</v>
      </c>
      <c r="I242" s="2">
        <v>3823</v>
      </c>
      <c r="J242" s="2" t="s">
        <v>51</v>
      </c>
      <c r="K242" s="2">
        <v>754.69</v>
      </c>
      <c r="L242" s="2">
        <v>2</v>
      </c>
      <c r="M242" s="2">
        <v>11</v>
      </c>
      <c r="N242" s="2">
        <f t="shared" si="19"/>
        <v>166.0318</v>
      </c>
      <c r="O242" s="2">
        <v>0</v>
      </c>
      <c r="P242" s="2">
        <v>0</v>
      </c>
      <c r="Q242" s="2">
        <f t="shared" si="20"/>
        <v>1509.38</v>
      </c>
      <c r="R242" s="2">
        <f t="shared" si="21"/>
        <v>1675.4118000000001</v>
      </c>
      <c r="S242">
        <f t="shared" ca="1" si="22"/>
        <v>0.40197090456008622</v>
      </c>
    </row>
    <row r="243" spans="8:19">
      <c r="H243" s="2" t="s">
        <v>0</v>
      </c>
      <c r="I243" s="2">
        <v>1524</v>
      </c>
      <c r="J243" s="2" t="s">
        <v>51</v>
      </c>
      <c r="K243" s="2">
        <v>1455.6</v>
      </c>
      <c r="L243" s="2">
        <v>2</v>
      </c>
      <c r="M243" s="2">
        <v>11</v>
      </c>
      <c r="N243" s="2">
        <f t="shared" si="19"/>
        <v>320.23199999999997</v>
      </c>
      <c r="O243" s="2">
        <v>0</v>
      </c>
      <c r="P243" s="2">
        <v>0</v>
      </c>
      <c r="Q243" s="2">
        <f t="shared" si="20"/>
        <v>2911.2</v>
      </c>
      <c r="R243" s="2">
        <f t="shared" si="21"/>
        <v>3231.4319999999998</v>
      </c>
      <c r="S243">
        <f t="shared" ca="1" si="22"/>
        <v>0.76288729710883763</v>
      </c>
    </row>
    <row r="244" spans="8:19">
      <c r="H244" s="2" t="s">
        <v>20</v>
      </c>
      <c r="I244" s="2">
        <v>1418</v>
      </c>
      <c r="J244" s="2" t="s">
        <v>51</v>
      </c>
      <c r="K244" s="2">
        <v>1206.6500000000001</v>
      </c>
      <c r="L244" s="2">
        <v>5</v>
      </c>
      <c r="M244" s="2">
        <v>11</v>
      </c>
      <c r="N244" s="2">
        <f t="shared" si="19"/>
        <v>663.65750000000003</v>
      </c>
      <c r="O244" s="2">
        <v>0</v>
      </c>
      <c r="P244" s="2">
        <v>0</v>
      </c>
      <c r="Q244" s="2">
        <f t="shared" si="20"/>
        <v>6033.25</v>
      </c>
      <c r="R244" s="2">
        <f t="shared" si="21"/>
        <v>6696.9075000000003</v>
      </c>
      <c r="S244">
        <f t="shared" ca="1" si="22"/>
        <v>0.42636474450386219</v>
      </c>
    </row>
    <row r="245" spans="8:19">
      <c r="H245" s="2" t="s">
        <v>32</v>
      </c>
      <c r="I245" s="2">
        <v>2326</v>
      </c>
      <c r="J245" s="2" t="s">
        <v>51</v>
      </c>
      <c r="K245" s="2">
        <v>156.65</v>
      </c>
      <c r="L245" s="2">
        <v>4</v>
      </c>
      <c r="M245" s="2">
        <v>11</v>
      </c>
      <c r="N245" s="2">
        <f t="shared" si="19"/>
        <v>68.926000000000002</v>
      </c>
      <c r="O245" s="2">
        <v>0</v>
      </c>
      <c r="P245" s="2">
        <v>0</v>
      </c>
      <c r="Q245" s="2">
        <f t="shared" si="20"/>
        <v>626.6</v>
      </c>
      <c r="R245" s="2">
        <f t="shared" si="21"/>
        <v>695.52600000000007</v>
      </c>
      <c r="S245">
        <f t="shared" ca="1" si="22"/>
        <v>0.80471252362755596</v>
      </c>
    </row>
    <row r="246" spans="8:19">
      <c r="H246" s="2" t="s">
        <v>38</v>
      </c>
      <c r="I246" s="2">
        <v>2221</v>
      </c>
      <c r="J246" s="2" t="s">
        <v>51</v>
      </c>
      <c r="K246" s="2">
        <v>309.68</v>
      </c>
      <c r="L246" s="2">
        <v>2</v>
      </c>
      <c r="M246" s="2">
        <v>11</v>
      </c>
      <c r="N246" s="2">
        <f t="shared" si="19"/>
        <v>68.129599999999996</v>
      </c>
      <c r="O246" s="2">
        <v>0</v>
      </c>
      <c r="P246" s="2">
        <v>0</v>
      </c>
      <c r="Q246" s="2">
        <f t="shared" si="20"/>
        <v>619.36</v>
      </c>
      <c r="R246" s="2">
        <f t="shared" si="21"/>
        <v>687.4896</v>
      </c>
      <c r="S246">
        <f t="shared" ca="1" si="22"/>
        <v>0.58475211024922802</v>
      </c>
    </row>
    <row r="247" spans="8:19">
      <c r="H247" s="2" t="s">
        <v>27</v>
      </c>
      <c r="I247" s="2">
        <v>2792</v>
      </c>
      <c r="J247" s="2" t="s">
        <v>51</v>
      </c>
      <c r="K247" s="2">
        <v>520.79</v>
      </c>
      <c r="L247" s="2">
        <v>3</v>
      </c>
      <c r="M247" s="2">
        <v>11</v>
      </c>
      <c r="N247" s="2">
        <f t="shared" si="19"/>
        <v>171.86069999999998</v>
      </c>
      <c r="O247" s="2">
        <v>0</v>
      </c>
      <c r="P247" s="2">
        <v>0</v>
      </c>
      <c r="Q247" s="2">
        <f t="shared" si="20"/>
        <v>1562.37</v>
      </c>
      <c r="R247" s="2">
        <f t="shared" si="21"/>
        <v>1734.2306999999998</v>
      </c>
      <c r="S247">
        <f t="shared" ca="1" si="22"/>
        <v>0.59236367364370857</v>
      </c>
    </row>
    <row r="248" spans="8:19">
      <c r="H248" s="2" t="s">
        <v>10</v>
      </c>
      <c r="I248" s="2">
        <v>2117</v>
      </c>
      <c r="J248" s="2" t="s">
        <v>51</v>
      </c>
      <c r="K248" s="2">
        <v>1433.02</v>
      </c>
      <c r="L248" s="2">
        <v>5</v>
      </c>
      <c r="M248" s="2">
        <v>11</v>
      </c>
      <c r="N248" s="2">
        <f t="shared" si="19"/>
        <v>788.16100000000006</v>
      </c>
      <c r="O248" s="2">
        <v>0</v>
      </c>
      <c r="P248" s="2">
        <v>0</v>
      </c>
      <c r="Q248" s="2">
        <f t="shared" si="20"/>
        <v>7165.1</v>
      </c>
      <c r="R248" s="2">
        <f t="shared" si="21"/>
        <v>7953.2610000000004</v>
      </c>
      <c r="S248">
        <f t="shared" ca="1" si="22"/>
        <v>2.9019598631155108E-2</v>
      </c>
    </row>
    <row r="249" spans="8:19">
      <c r="H249" s="2" t="s">
        <v>8</v>
      </c>
      <c r="I249" s="2">
        <v>4006</v>
      </c>
      <c r="J249" s="2" t="s">
        <v>51</v>
      </c>
      <c r="K249" s="2">
        <v>1066.58</v>
      </c>
      <c r="L249" s="2">
        <v>1</v>
      </c>
      <c r="M249" s="2">
        <v>11</v>
      </c>
      <c r="N249" s="2">
        <f t="shared" si="19"/>
        <v>117.32379999999999</v>
      </c>
      <c r="O249" s="2">
        <v>0</v>
      </c>
      <c r="P249" s="2">
        <v>0</v>
      </c>
      <c r="Q249" s="2">
        <f t="shared" si="20"/>
        <v>1066.58</v>
      </c>
      <c r="R249" s="2">
        <f t="shared" si="21"/>
        <v>1183.9037999999998</v>
      </c>
      <c r="S249">
        <f t="shared" ca="1" si="22"/>
        <v>0.40075256720959385</v>
      </c>
    </row>
    <row r="250" spans="8:19">
      <c r="H250" s="2" t="s">
        <v>45</v>
      </c>
      <c r="I250" s="2">
        <v>2992</v>
      </c>
      <c r="J250" s="2" t="s">
        <v>51</v>
      </c>
      <c r="K250" s="2">
        <v>115.04</v>
      </c>
      <c r="L250" s="2">
        <v>1</v>
      </c>
      <c r="M250" s="2">
        <v>11</v>
      </c>
      <c r="N250" s="2">
        <f t="shared" si="19"/>
        <v>12.654400000000001</v>
      </c>
      <c r="O250" s="2">
        <v>0</v>
      </c>
      <c r="P250" s="2">
        <v>0</v>
      </c>
      <c r="Q250" s="2">
        <f t="shared" si="20"/>
        <v>115.04</v>
      </c>
      <c r="R250" s="2">
        <f t="shared" si="21"/>
        <v>127.6944</v>
      </c>
      <c r="S250">
        <f t="shared" ca="1" si="22"/>
        <v>0.9863339801461507</v>
      </c>
    </row>
    <row r="251" spans="8:19">
      <c r="H251" s="2" t="s">
        <v>40</v>
      </c>
      <c r="I251" s="2">
        <v>2204</v>
      </c>
      <c r="J251" s="2" t="s">
        <v>51</v>
      </c>
      <c r="K251" s="2">
        <v>1185.1199999999999</v>
      </c>
      <c r="L251" s="2">
        <v>5</v>
      </c>
      <c r="M251" s="2">
        <v>11</v>
      </c>
      <c r="N251" s="2">
        <f t="shared" si="19"/>
        <v>651.81599999999992</v>
      </c>
      <c r="O251" s="2">
        <v>0</v>
      </c>
      <c r="P251" s="2">
        <v>0</v>
      </c>
      <c r="Q251" s="2">
        <f t="shared" si="20"/>
        <v>5925.5999999999995</v>
      </c>
      <c r="R251" s="2">
        <f t="shared" si="21"/>
        <v>6577.4159999999993</v>
      </c>
      <c r="S251">
        <f t="shared" ca="1" si="22"/>
        <v>3.5844876799078884E-2</v>
      </c>
    </row>
    <row r="252" spans="8:19">
      <c r="H252" s="2" t="s">
        <v>44</v>
      </c>
      <c r="I252" s="2">
        <v>2787</v>
      </c>
      <c r="J252" s="2" t="s">
        <v>51</v>
      </c>
      <c r="K252" s="2">
        <v>1611.21</v>
      </c>
      <c r="L252" s="2">
        <v>2</v>
      </c>
      <c r="M252" s="2">
        <v>11</v>
      </c>
      <c r="N252" s="2">
        <f t="shared" si="19"/>
        <v>354.46620000000001</v>
      </c>
      <c r="O252" s="2">
        <v>0</v>
      </c>
      <c r="P252" s="2">
        <v>0</v>
      </c>
      <c r="Q252" s="2">
        <f t="shared" si="20"/>
        <v>3222.42</v>
      </c>
      <c r="R252" s="2">
        <f t="shared" si="21"/>
        <v>3576.8861999999999</v>
      </c>
      <c r="S252">
        <f t="shared" ca="1" si="22"/>
        <v>0.9202413152817408</v>
      </c>
    </row>
    <row r="253" spans="8:19">
      <c r="H253" s="2" t="s">
        <v>30</v>
      </c>
      <c r="I253" s="2">
        <v>2080</v>
      </c>
      <c r="J253" s="2" t="s">
        <v>51</v>
      </c>
      <c r="K253" s="2">
        <v>689.19</v>
      </c>
      <c r="L253" s="2">
        <v>5</v>
      </c>
      <c r="M253" s="2">
        <v>11</v>
      </c>
      <c r="N253" s="2">
        <f t="shared" si="19"/>
        <v>379.05450000000002</v>
      </c>
      <c r="O253" s="2">
        <v>0</v>
      </c>
      <c r="P253" s="2">
        <v>0</v>
      </c>
      <c r="Q253" s="2">
        <f t="shared" si="20"/>
        <v>3445.9500000000003</v>
      </c>
      <c r="R253" s="2">
        <f t="shared" si="21"/>
        <v>3825.0045000000005</v>
      </c>
      <c r="S253">
        <f t="shared" ca="1" si="22"/>
        <v>1.2634323782210966E-2</v>
      </c>
    </row>
    <row r="254" spans="8:19">
      <c r="H254" s="2" t="s">
        <v>1</v>
      </c>
      <c r="I254" s="2">
        <v>3987</v>
      </c>
      <c r="J254" s="2" t="s">
        <v>51</v>
      </c>
      <c r="K254" s="2">
        <v>1795.24</v>
      </c>
      <c r="L254" s="2">
        <v>2</v>
      </c>
      <c r="M254" s="2">
        <v>11</v>
      </c>
      <c r="N254" s="2">
        <f t="shared" si="19"/>
        <v>394.95280000000002</v>
      </c>
      <c r="O254" s="2">
        <v>0</v>
      </c>
      <c r="P254" s="2">
        <v>0</v>
      </c>
      <c r="Q254" s="2">
        <f t="shared" si="20"/>
        <v>3590.48</v>
      </c>
      <c r="R254" s="2">
        <f t="shared" si="21"/>
        <v>3985.4328</v>
      </c>
      <c r="S254">
        <f t="shared" ca="1" si="22"/>
        <v>4.0523202226066202E-2</v>
      </c>
    </row>
    <row r="255" spans="8:19">
      <c r="H255" s="2" t="s">
        <v>16</v>
      </c>
      <c r="I255" s="2">
        <v>4981</v>
      </c>
      <c r="J255" s="2" t="s">
        <v>51</v>
      </c>
      <c r="K255" s="2">
        <v>1636.32</v>
      </c>
      <c r="L255" s="2">
        <v>3</v>
      </c>
      <c r="M255" s="2">
        <v>11</v>
      </c>
      <c r="N255" s="2">
        <f t="shared" si="19"/>
        <v>539.98559999999998</v>
      </c>
      <c r="O255" s="2">
        <v>0</v>
      </c>
      <c r="P255" s="2">
        <v>0</v>
      </c>
      <c r="Q255" s="2">
        <f t="shared" si="20"/>
        <v>4908.96</v>
      </c>
      <c r="R255" s="2">
        <f t="shared" si="21"/>
        <v>5448.9456</v>
      </c>
      <c r="S255">
        <f t="shared" ca="1" si="22"/>
        <v>8.8054694404546496E-2</v>
      </c>
    </row>
    <row r="256" spans="8:19">
      <c r="H256" s="2" t="s">
        <v>11</v>
      </c>
      <c r="I256" s="2">
        <v>2026</v>
      </c>
      <c r="J256" s="2" t="s">
        <v>51</v>
      </c>
      <c r="K256" s="2">
        <v>1580.68</v>
      </c>
      <c r="L256" s="2">
        <v>2</v>
      </c>
      <c r="M256" s="2">
        <v>11</v>
      </c>
      <c r="N256" s="2">
        <f t="shared" si="19"/>
        <v>347.74960000000004</v>
      </c>
      <c r="O256" s="2">
        <v>0</v>
      </c>
      <c r="P256" s="2">
        <v>0</v>
      </c>
      <c r="Q256" s="2">
        <f t="shared" si="20"/>
        <v>3161.36</v>
      </c>
      <c r="R256" s="2">
        <f t="shared" si="21"/>
        <v>3509.1096000000002</v>
      </c>
      <c r="S256">
        <f t="shared" ca="1" si="22"/>
        <v>0.89421134164148697</v>
      </c>
    </row>
    <row r="257" spans="7:19">
      <c r="H257" s="2" t="s">
        <v>6</v>
      </c>
      <c r="I257" s="2">
        <v>1801</v>
      </c>
      <c r="J257" s="2" t="s">
        <v>51</v>
      </c>
      <c r="K257" s="2">
        <v>568.29999999999995</v>
      </c>
      <c r="L257" s="2">
        <v>4</v>
      </c>
      <c r="M257" s="2">
        <v>11</v>
      </c>
      <c r="N257" s="2">
        <f t="shared" si="19"/>
        <v>250.05199999999999</v>
      </c>
      <c r="O257" s="2">
        <v>0</v>
      </c>
      <c r="P257" s="2">
        <v>0</v>
      </c>
      <c r="Q257" s="2">
        <f t="shared" si="20"/>
        <v>2273.1999999999998</v>
      </c>
      <c r="R257" s="2">
        <f t="shared" si="21"/>
        <v>2523.252</v>
      </c>
      <c r="S257">
        <f t="shared" ca="1" si="22"/>
        <v>0.59854598533426406</v>
      </c>
    </row>
    <row r="258" spans="7:19">
      <c r="H258" s="2" t="s">
        <v>15</v>
      </c>
      <c r="I258" s="2">
        <v>2862</v>
      </c>
      <c r="J258" s="2" t="s">
        <v>51</v>
      </c>
      <c r="K258" s="2">
        <v>152.85</v>
      </c>
      <c r="L258" s="2">
        <v>1</v>
      </c>
      <c r="M258" s="2">
        <v>11</v>
      </c>
      <c r="N258" s="2">
        <f t="shared" si="19"/>
        <v>16.813500000000001</v>
      </c>
      <c r="O258" s="2">
        <v>0</v>
      </c>
      <c r="P258" s="2">
        <v>0</v>
      </c>
      <c r="Q258" s="2">
        <f t="shared" si="20"/>
        <v>152.85</v>
      </c>
      <c r="R258" s="2">
        <f t="shared" si="21"/>
        <v>169.6635</v>
      </c>
      <c r="S258">
        <f t="shared" ca="1" si="22"/>
        <v>0.96484450106898922</v>
      </c>
    </row>
    <row r="259" spans="7:19">
      <c r="H259" s="2" t="s">
        <v>31</v>
      </c>
      <c r="I259" s="2">
        <v>3315</v>
      </c>
      <c r="J259" s="2" t="s">
        <v>51</v>
      </c>
      <c r="K259" s="2">
        <v>937.2</v>
      </c>
      <c r="L259" s="2">
        <v>1</v>
      </c>
      <c r="M259" s="2">
        <v>11</v>
      </c>
      <c r="N259" s="2">
        <f t="shared" si="19"/>
        <v>103.092</v>
      </c>
      <c r="O259" s="2">
        <v>0</v>
      </c>
      <c r="P259" s="2">
        <v>0</v>
      </c>
      <c r="Q259" s="2">
        <f t="shared" si="20"/>
        <v>937.2</v>
      </c>
      <c r="R259" s="2">
        <f t="shared" si="21"/>
        <v>1040.2920000000001</v>
      </c>
      <c r="S259">
        <f t="shared" ca="1" si="22"/>
        <v>0.75974101290537366</v>
      </c>
    </row>
    <row r="260" spans="7:19">
      <c r="H260" s="2" t="s">
        <v>19</v>
      </c>
      <c r="I260" s="2">
        <v>1514</v>
      </c>
      <c r="J260" s="2" t="s">
        <v>51</v>
      </c>
      <c r="K260" s="2">
        <v>1088.58</v>
      </c>
      <c r="L260" s="2">
        <v>5</v>
      </c>
      <c r="M260" s="2">
        <v>11</v>
      </c>
      <c r="N260" s="2">
        <f t="shared" si="19"/>
        <v>598.71899999999994</v>
      </c>
      <c r="O260" s="2">
        <v>0</v>
      </c>
      <c r="P260" s="2">
        <v>0</v>
      </c>
      <c r="Q260" s="2">
        <f t="shared" si="20"/>
        <v>5442.9</v>
      </c>
      <c r="R260" s="2">
        <f t="shared" si="21"/>
        <v>6041.6189999999997</v>
      </c>
      <c r="S260">
        <f t="shared" ca="1" si="22"/>
        <v>0.33176096662740417</v>
      </c>
    </row>
    <row r="261" spans="7:19">
      <c r="H261" s="2" t="s">
        <v>46</v>
      </c>
      <c r="I261" s="2">
        <v>2902</v>
      </c>
      <c r="J261" s="2" t="s">
        <v>51</v>
      </c>
      <c r="K261" s="2">
        <v>1022.45</v>
      </c>
      <c r="L261" s="2">
        <v>4</v>
      </c>
      <c r="M261" s="2">
        <v>11</v>
      </c>
      <c r="N261" s="2">
        <f t="shared" si="19"/>
        <v>449.87800000000004</v>
      </c>
      <c r="O261" s="2">
        <v>0</v>
      </c>
      <c r="P261" s="2">
        <v>0</v>
      </c>
      <c r="Q261" s="2">
        <f t="shared" si="20"/>
        <v>4089.8</v>
      </c>
      <c r="R261" s="2">
        <f t="shared" si="21"/>
        <v>4539.6779999999999</v>
      </c>
      <c r="S261">
        <f t="shared" ca="1" si="22"/>
        <v>0.13308942365699006</v>
      </c>
    </row>
    <row r="262" spans="7:19">
      <c r="H262" s="2" t="s">
        <v>47</v>
      </c>
      <c r="I262" s="2">
        <v>3753</v>
      </c>
      <c r="J262" s="2" t="s">
        <v>51</v>
      </c>
      <c r="K262" s="2">
        <v>1235.3499999999999</v>
      </c>
      <c r="L262" s="2">
        <v>1</v>
      </c>
      <c r="M262" s="2">
        <v>11</v>
      </c>
      <c r="N262" s="2">
        <f t="shared" si="19"/>
        <v>135.88849999999999</v>
      </c>
      <c r="O262" s="2">
        <v>0</v>
      </c>
      <c r="P262" s="2">
        <v>0</v>
      </c>
      <c r="Q262" s="2">
        <f t="shared" si="20"/>
        <v>1235.3499999999999</v>
      </c>
      <c r="R262" s="2">
        <f t="shared" si="21"/>
        <v>1371.2384999999999</v>
      </c>
      <c r="S262">
        <f t="shared" ca="1" si="22"/>
        <v>0.30289829318551498</v>
      </c>
    </row>
    <row r="263" spans="7:19">
      <c r="H263" s="2" t="s">
        <v>22</v>
      </c>
      <c r="I263" s="2">
        <v>1360</v>
      </c>
      <c r="J263" s="2" t="s">
        <v>51</v>
      </c>
      <c r="K263" s="2">
        <v>1314.67</v>
      </c>
      <c r="L263" s="2">
        <v>1</v>
      </c>
      <c r="M263" s="2">
        <v>11</v>
      </c>
      <c r="N263" s="2">
        <f t="shared" si="19"/>
        <v>144.61370000000002</v>
      </c>
      <c r="O263" s="2">
        <v>0</v>
      </c>
      <c r="P263" s="2">
        <v>0</v>
      </c>
      <c r="Q263" s="2">
        <f t="shared" si="20"/>
        <v>1314.67</v>
      </c>
      <c r="R263" s="2">
        <f t="shared" si="21"/>
        <v>1459.2837000000002</v>
      </c>
      <c r="S263">
        <f t="shared" ca="1" si="22"/>
        <v>0.37933718071933675</v>
      </c>
    </row>
    <row r="264" spans="7:19">
      <c r="H264" s="2" t="s">
        <v>12</v>
      </c>
      <c r="I264" s="2">
        <v>1128</v>
      </c>
      <c r="J264" s="2" t="s">
        <v>51</v>
      </c>
      <c r="K264" s="2">
        <v>1788.75</v>
      </c>
      <c r="L264" s="2">
        <v>5</v>
      </c>
      <c r="M264" s="2">
        <v>11</v>
      </c>
      <c r="N264" s="2">
        <f t="shared" si="19"/>
        <v>983.8125</v>
      </c>
      <c r="O264" s="2">
        <v>0</v>
      </c>
      <c r="P264" s="2">
        <v>0</v>
      </c>
      <c r="Q264" s="2">
        <f t="shared" si="20"/>
        <v>8943.75</v>
      </c>
      <c r="R264" s="2">
        <f t="shared" si="21"/>
        <v>9927.5625</v>
      </c>
      <c r="S264">
        <f t="shared" ca="1" si="22"/>
        <v>0.266487418282084</v>
      </c>
    </row>
    <row r="265" spans="7:19">
      <c r="H265" s="2" t="s">
        <v>13</v>
      </c>
      <c r="I265" s="2">
        <v>4621</v>
      </c>
      <c r="J265" s="2" t="s">
        <v>51</v>
      </c>
      <c r="K265" s="2">
        <v>449.87</v>
      </c>
      <c r="L265" s="2">
        <v>5</v>
      </c>
      <c r="M265" s="2">
        <v>11</v>
      </c>
      <c r="N265" s="2">
        <f t="shared" si="19"/>
        <v>247.42849999999999</v>
      </c>
      <c r="O265" s="2">
        <v>0</v>
      </c>
      <c r="P265" s="2">
        <v>0</v>
      </c>
      <c r="Q265" s="2">
        <f t="shared" si="20"/>
        <v>2249.35</v>
      </c>
      <c r="R265" s="2">
        <f t="shared" si="21"/>
        <v>2496.7784999999999</v>
      </c>
      <c r="S265">
        <f t="shared" ca="1" si="22"/>
        <v>0.7463866127604869</v>
      </c>
    </row>
    <row r="269" spans="7:19">
      <c r="G269">
        <v>6</v>
      </c>
    </row>
    <row r="270" spans="7:19">
      <c r="H270" s="2" t="s">
        <v>48</v>
      </c>
      <c r="I270" s="2" t="s">
        <v>49</v>
      </c>
      <c r="J270" s="2" t="s">
        <v>50</v>
      </c>
      <c r="K270" s="2" t="s">
        <v>56</v>
      </c>
      <c r="L270" s="2" t="s">
        <v>57</v>
      </c>
      <c r="M270" s="2" t="s">
        <v>52</v>
      </c>
      <c r="N270" s="2" t="s">
        <v>55</v>
      </c>
      <c r="O270" s="2" t="s">
        <v>53</v>
      </c>
      <c r="P270" s="2" t="s">
        <v>54</v>
      </c>
      <c r="Q270" s="2" t="s">
        <v>61</v>
      </c>
      <c r="R270" s="2" t="s">
        <v>62</v>
      </c>
      <c r="S270" s="2" t="s">
        <v>63</v>
      </c>
    </row>
    <row r="271" spans="7:19">
      <c r="H271" s="2" t="s">
        <v>36</v>
      </c>
      <c r="I271" s="2">
        <v>4921</v>
      </c>
      <c r="J271" s="2" t="s">
        <v>51</v>
      </c>
      <c r="K271" s="2">
        <v>249.08</v>
      </c>
      <c r="L271" s="2">
        <v>5</v>
      </c>
      <c r="M271" s="2">
        <v>11</v>
      </c>
      <c r="N271" s="2">
        <f t="shared" ref="N271:N318" si="23">(K271*L271)*0.11</f>
        <v>136.994</v>
      </c>
      <c r="O271" s="2">
        <v>0</v>
      </c>
      <c r="P271" s="2">
        <v>0</v>
      </c>
      <c r="Q271" s="2">
        <f t="shared" ref="Q271:Q318" si="24">K271*L271</f>
        <v>1245.4000000000001</v>
      </c>
      <c r="R271" s="2">
        <f t="shared" ref="R271:R318" si="25">Q271+N271</f>
        <v>1382.394</v>
      </c>
      <c r="S271">
        <f t="shared" ref="S271:S318" ca="1" si="26">RAND()</f>
        <v>9.0446901618845721E-2</v>
      </c>
    </row>
    <row r="272" spans="7:19">
      <c r="H272" s="2" t="s">
        <v>12</v>
      </c>
      <c r="I272" s="2">
        <v>1128</v>
      </c>
      <c r="J272" s="2" t="s">
        <v>51</v>
      </c>
      <c r="K272" s="2">
        <v>1788.75</v>
      </c>
      <c r="L272" s="2">
        <v>3</v>
      </c>
      <c r="M272" s="2">
        <v>11</v>
      </c>
      <c r="N272" s="2">
        <f t="shared" si="23"/>
        <v>590.28750000000002</v>
      </c>
      <c r="O272" s="2">
        <v>0</v>
      </c>
      <c r="P272" s="2">
        <v>0</v>
      </c>
      <c r="Q272" s="2">
        <f t="shared" si="24"/>
        <v>5366.25</v>
      </c>
      <c r="R272" s="2">
        <f t="shared" si="25"/>
        <v>5956.5375000000004</v>
      </c>
      <c r="S272">
        <f t="shared" ca="1" si="26"/>
        <v>4.7665586594529241E-2</v>
      </c>
    </row>
    <row r="273" spans="8:19">
      <c r="H273" s="2" t="s">
        <v>37</v>
      </c>
      <c r="I273" s="2">
        <v>3619</v>
      </c>
      <c r="J273" s="2" t="s">
        <v>51</v>
      </c>
      <c r="K273" s="2">
        <v>1484.36</v>
      </c>
      <c r="L273" s="2">
        <v>2</v>
      </c>
      <c r="M273" s="2">
        <v>11</v>
      </c>
      <c r="N273" s="2">
        <f t="shared" si="23"/>
        <v>326.55919999999998</v>
      </c>
      <c r="O273" s="2">
        <v>0</v>
      </c>
      <c r="P273" s="2">
        <v>0</v>
      </c>
      <c r="Q273" s="2">
        <f t="shared" si="24"/>
        <v>2968.72</v>
      </c>
      <c r="R273" s="2">
        <f t="shared" si="25"/>
        <v>3295.2791999999999</v>
      </c>
      <c r="S273">
        <f t="shared" ca="1" si="26"/>
        <v>0.37897544738149769</v>
      </c>
    </row>
    <row r="274" spans="8:19">
      <c r="H274" s="2" t="s">
        <v>2</v>
      </c>
      <c r="I274" s="2">
        <v>3502</v>
      </c>
      <c r="J274" s="2" t="s">
        <v>51</v>
      </c>
      <c r="K274" s="2">
        <v>186.18</v>
      </c>
      <c r="L274" s="2">
        <v>4</v>
      </c>
      <c r="M274" s="2">
        <v>11</v>
      </c>
      <c r="N274" s="2">
        <f t="shared" si="23"/>
        <v>81.919200000000004</v>
      </c>
      <c r="O274" s="2">
        <v>0</v>
      </c>
      <c r="P274" s="2">
        <v>0</v>
      </c>
      <c r="Q274" s="2">
        <f t="shared" si="24"/>
        <v>744.72</v>
      </c>
      <c r="R274" s="2">
        <f t="shared" si="25"/>
        <v>826.63920000000007</v>
      </c>
      <c r="S274">
        <f t="shared" ca="1" si="26"/>
        <v>2.598817398834663E-2</v>
      </c>
    </row>
    <row r="275" spans="8:19">
      <c r="H275" s="2" t="s">
        <v>34</v>
      </c>
      <c r="I275" s="2">
        <v>3823</v>
      </c>
      <c r="J275" s="2" t="s">
        <v>51</v>
      </c>
      <c r="K275" s="2">
        <v>754.69</v>
      </c>
      <c r="L275" s="2">
        <v>2</v>
      </c>
      <c r="M275" s="2">
        <v>11</v>
      </c>
      <c r="N275" s="2">
        <f t="shared" si="23"/>
        <v>166.0318</v>
      </c>
      <c r="O275" s="2">
        <v>0</v>
      </c>
      <c r="P275" s="2">
        <v>0</v>
      </c>
      <c r="Q275" s="2">
        <f t="shared" si="24"/>
        <v>1509.38</v>
      </c>
      <c r="R275" s="2">
        <f t="shared" si="25"/>
        <v>1675.4118000000001</v>
      </c>
      <c r="S275">
        <f t="shared" ca="1" si="26"/>
        <v>4.4931708652338531E-2</v>
      </c>
    </row>
    <row r="276" spans="8:19">
      <c r="H276" s="2" t="s">
        <v>10</v>
      </c>
      <c r="I276" s="2">
        <v>2117</v>
      </c>
      <c r="J276" s="2" t="s">
        <v>51</v>
      </c>
      <c r="K276" s="2">
        <v>1433.02</v>
      </c>
      <c r="L276" s="2">
        <v>5</v>
      </c>
      <c r="M276" s="2">
        <v>11</v>
      </c>
      <c r="N276" s="2">
        <f t="shared" si="23"/>
        <v>788.16100000000006</v>
      </c>
      <c r="O276" s="2">
        <v>0</v>
      </c>
      <c r="P276" s="2">
        <v>0</v>
      </c>
      <c r="Q276" s="2">
        <f t="shared" si="24"/>
        <v>7165.1</v>
      </c>
      <c r="R276" s="2">
        <f t="shared" si="25"/>
        <v>7953.2610000000004</v>
      </c>
      <c r="S276">
        <f t="shared" ca="1" si="26"/>
        <v>0.52562335092316181</v>
      </c>
    </row>
    <row r="277" spans="8:19">
      <c r="H277" s="2" t="s">
        <v>35</v>
      </c>
      <c r="I277" s="2">
        <v>3185</v>
      </c>
      <c r="J277" s="2" t="s">
        <v>51</v>
      </c>
      <c r="K277" s="2">
        <v>593.52</v>
      </c>
      <c r="L277" s="2">
        <v>3</v>
      </c>
      <c r="M277" s="2">
        <v>11</v>
      </c>
      <c r="N277" s="2">
        <f t="shared" si="23"/>
        <v>195.86159999999998</v>
      </c>
      <c r="O277" s="2">
        <v>0</v>
      </c>
      <c r="P277" s="2">
        <v>0</v>
      </c>
      <c r="Q277" s="2">
        <f t="shared" si="24"/>
        <v>1780.56</v>
      </c>
      <c r="R277" s="2">
        <f t="shared" si="25"/>
        <v>1976.4215999999999</v>
      </c>
      <c r="S277">
        <f t="shared" ca="1" si="26"/>
        <v>0.70540690197725464</v>
      </c>
    </row>
    <row r="278" spans="8:19">
      <c r="H278" s="2" t="s">
        <v>22</v>
      </c>
      <c r="I278" s="2">
        <v>1360</v>
      </c>
      <c r="J278" s="2" t="s">
        <v>51</v>
      </c>
      <c r="K278" s="2">
        <v>1314.67</v>
      </c>
      <c r="L278" s="2">
        <v>1</v>
      </c>
      <c r="M278" s="2">
        <v>11</v>
      </c>
      <c r="N278" s="2">
        <f t="shared" si="23"/>
        <v>144.61370000000002</v>
      </c>
      <c r="O278" s="2">
        <v>0</v>
      </c>
      <c r="P278" s="2">
        <v>0</v>
      </c>
      <c r="Q278" s="2">
        <f t="shared" si="24"/>
        <v>1314.67</v>
      </c>
      <c r="R278" s="2">
        <f t="shared" si="25"/>
        <v>1459.2837000000002</v>
      </c>
      <c r="S278">
        <f t="shared" ca="1" si="26"/>
        <v>0.68067219909774035</v>
      </c>
    </row>
    <row r="279" spans="8:19">
      <c r="H279" s="2" t="s">
        <v>41</v>
      </c>
      <c r="I279" s="2">
        <v>3157</v>
      </c>
      <c r="J279" s="2" t="s">
        <v>51</v>
      </c>
      <c r="K279" s="2">
        <v>837.84</v>
      </c>
      <c r="L279" s="2">
        <v>5</v>
      </c>
      <c r="M279" s="2">
        <v>11</v>
      </c>
      <c r="N279" s="2">
        <f t="shared" si="23"/>
        <v>460.81199999999995</v>
      </c>
      <c r="O279" s="2">
        <v>0</v>
      </c>
      <c r="P279" s="2">
        <v>0</v>
      </c>
      <c r="Q279" s="2">
        <f t="shared" si="24"/>
        <v>4189.2</v>
      </c>
      <c r="R279" s="2">
        <f t="shared" si="25"/>
        <v>4650.0119999999997</v>
      </c>
      <c r="S279">
        <f t="shared" ca="1" si="26"/>
        <v>0.40878980686021871</v>
      </c>
    </row>
    <row r="280" spans="8:19">
      <c r="H280" s="2" t="s">
        <v>15</v>
      </c>
      <c r="I280" s="2">
        <v>2862</v>
      </c>
      <c r="J280" s="2" t="s">
        <v>51</v>
      </c>
      <c r="K280" s="2">
        <v>152.85</v>
      </c>
      <c r="L280" s="2">
        <v>1</v>
      </c>
      <c r="M280" s="2">
        <v>11</v>
      </c>
      <c r="N280" s="2">
        <f t="shared" si="23"/>
        <v>16.813500000000001</v>
      </c>
      <c r="O280" s="2">
        <v>0</v>
      </c>
      <c r="P280" s="2">
        <v>0</v>
      </c>
      <c r="Q280" s="2">
        <f t="shared" si="24"/>
        <v>152.85</v>
      </c>
      <c r="R280" s="2">
        <f t="shared" si="25"/>
        <v>169.6635</v>
      </c>
      <c r="S280">
        <f t="shared" ca="1" si="26"/>
        <v>0.17250988752821961</v>
      </c>
    </row>
    <row r="281" spans="8:19">
      <c r="H281" s="2" t="s">
        <v>13</v>
      </c>
      <c r="I281" s="2">
        <v>4621</v>
      </c>
      <c r="J281" s="2" t="s">
        <v>51</v>
      </c>
      <c r="K281" s="2">
        <v>449.87</v>
      </c>
      <c r="L281" s="2">
        <v>2</v>
      </c>
      <c r="M281" s="2">
        <v>11</v>
      </c>
      <c r="N281" s="2">
        <f t="shared" si="23"/>
        <v>98.971400000000003</v>
      </c>
      <c r="O281" s="2">
        <v>0</v>
      </c>
      <c r="P281" s="2">
        <v>0</v>
      </c>
      <c r="Q281" s="2">
        <f t="shared" si="24"/>
        <v>899.74</v>
      </c>
      <c r="R281" s="2">
        <f t="shared" si="25"/>
        <v>998.71140000000003</v>
      </c>
      <c r="S281">
        <f t="shared" ca="1" si="26"/>
        <v>0.71704159583865545</v>
      </c>
    </row>
    <row r="282" spans="8:19">
      <c r="H282" s="2" t="s">
        <v>46</v>
      </c>
      <c r="I282" s="2">
        <v>2902</v>
      </c>
      <c r="J282" s="2" t="s">
        <v>51</v>
      </c>
      <c r="K282" s="2">
        <v>1022.45</v>
      </c>
      <c r="L282" s="2">
        <v>1</v>
      </c>
      <c r="M282" s="2">
        <v>11</v>
      </c>
      <c r="N282" s="2">
        <f t="shared" si="23"/>
        <v>112.46950000000001</v>
      </c>
      <c r="O282" s="2">
        <v>0</v>
      </c>
      <c r="P282" s="2">
        <v>0</v>
      </c>
      <c r="Q282" s="2">
        <f t="shared" si="24"/>
        <v>1022.45</v>
      </c>
      <c r="R282" s="2">
        <f t="shared" si="25"/>
        <v>1134.9195</v>
      </c>
      <c r="S282">
        <f t="shared" ca="1" si="26"/>
        <v>0.85880425610302102</v>
      </c>
    </row>
    <row r="283" spans="8:19">
      <c r="H283" s="2" t="s">
        <v>21</v>
      </c>
      <c r="I283" s="2">
        <v>2345</v>
      </c>
      <c r="J283" s="2" t="s">
        <v>51</v>
      </c>
      <c r="K283" s="2">
        <v>1163.32</v>
      </c>
      <c r="L283" s="2">
        <v>4</v>
      </c>
      <c r="M283" s="2">
        <v>11</v>
      </c>
      <c r="N283" s="2">
        <f t="shared" si="23"/>
        <v>511.86079999999998</v>
      </c>
      <c r="O283" s="2">
        <v>0</v>
      </c>
      <c r="P283" s="2">
        <v>0</v>
      </c>
      <c r="Q283" s="2">
        <f t="shared" si="24"/>
        <v>4653.28</v>
      </c>
      <c r="R283" s="2">
        <f t="shared" si="25"/>
        <v>5165.1408000000001</v>
      </c>
      <c r="S283">
        <f t="shared" ca="1" si="26"/>
        <v>0.49286398367992068</v>
      </c>
    </row>
    <row r="284" spans="8:19">
      <c r="H284" s="2" t="s">
        <v>6</v>
      </c>
      <c r="I284" s="2">
        <v>1801</v>
      </c>
      <c r="J284" s="2" t="s">
        <v>51</v>
      </c>
      <c r="K284" s="2">
        <v>568.29999999999995</v>
      </c>
      <c r="L284" s="2">
        <v>4</v>
      </c>
      <c r="M284" s="2">
        <v>11</v>
      </c>
      <c r="N284" s="2">
        <f t="shared" si="23"/>
        <v>250.05199999999999</v>
      </c>
      <c r="O284" s="2">
        <v>0</v>
      </c>
      <c r="P284" s="2">
        <v>0</v>
      </c>
      <c r="Q284" s="2">
        <f t="shared" si="24"/>
        <v>2273.1999999999998</v>
      </c>
      <c r="R284" s="2">
        <f t="shared" si="25"/>
        <v>2523.252</v>
      </c>
      <c r="S284">
        <f t="shared" ca="1" si="26"/>
        <v>0.59843400953977655</v>
      </c>
    </row>
    <row r="285" spans="8:19">
      <c r="H285" s="2" t="s">
        <v>14</v>
      </c>
      <c r="I285" s="2">
        <v>3659</v>
      </c>
      <c r="J285" s="2" t="s">
        <v>51</v>
      </c>
      <c r="K285" s="2">
        <v>1170.5899999999999</v>
      </c>
      <c r="L285" s="2">
        <v>4</v>
      </c>
      <c r="M285" s="2">
        <v>11</v>
      </c>
      <c r="N285" s="2">
        <f t="shared" si="23"/>
        <v>515.05959999999993</v>
      </c>
      <c r="O285" s="2">
        <v>0</v>
      </c>
      <c r="P285" s="2">
        <v>0</v>
      </c>
      <c r="Q285" s="2">
        <f t="shared" si="24"/>
        <v>4682.3599999999997</v>
      </c>
      <c r="R285" s="2">
        <f t="shared" si="25"/>
        <v>5197.4195999999993</v>
      </c>
      <c r="S285">
        <f t="shared" ca="1" si="26"/>
        <v>0.58017455038644239</v>
      </c>
    </row>
    <row r="286" spans="8:19">
      <c r="H286" s="2" t="s">
        <v>47</v>
      </c>
      <c r="I286" s="2">
        <v>3753</v>
      </c>
      <c r="J286" s="2" t="s">
        <v>51</v>
      </c>
      <c r="K286" s="2">
        <v>1235.3499999999999</v>
      </c>
      <c r="L286" s="2">
        <v>4</v>
      </c>
      <c r="M286" s="2">
        <v>11</v>
      </c>
      <c r="N286" s="2">
        <f t="shared" si="23"/>
        <v>543.55399999999997</v>
      </c>
      <c r="O286" s="2">
        <v>0</v>
      </c>
      <c r="P286" s="2">
        <v>0</v>
      </c>
      <c r="Q286" s="2">
        <f t="shared" si="24"/>
        <v>4941.3999999999996</v>
      </c>
      <c r="R286" s="2">
        <f t="shared" si="25"/>
        <v>5484.9539999999997</v>
      </c>
      <c r="S286">
        <f t="shared" ca="1" si="26"/>
        <v>3.1542551109279615E-2</v>
      </c>
    </row>
    <row r="287" spans="8:19">
      <c r="H287" s="2" t="s">
        <v>3</v>
      </c>
      <c r="I287" s="2">
        <v>3355</v>
      </c>
      <c r="J287" s="2" t="s">
        <v>51</v>
      </c>
      <c r="K287" s="2">
        <v>259.44</v>
      </c>
      <c r="L287" s="2">
        <v>4</v>
      </c>
      <c r="M287" s="2">
        <v>11</v>
      </c>
      <c r="N287" s="2">
        <f t="shared" si="23"/>
        <v>114.1536</v>
      </c>
      <c r="O287" s="2">
        <v>0</v>
      </c>
      <c r="P287" s="2">
        <v>0</v>
      </c>
      <c r="Q287" s="2">
        <f t="shared" si="24"/>
        <v>1037.76</v>
      </c>
      <c r="R287" s="2">
        <f t="shared" si="25"/>
        <v>1151.9136000000001</v>
      </c>
      <c r="S287">
        <f t="shared" ca="1" si="26"/>
        <v>0.7796578275753927</v>
      </c>
    </row>
    <row r="288" spans="8:19">
      <c r="H288" s="2" t="s">
        <v>28</v>
      </c>
      <c r="I288" s="2">
        <v>4258</v>
      </c>
      <c r="J288" s="2" t="s">
        <v>51</v>
      </c>
      <c r="K288" s="2">
        <v>803.6</v>
      </c>
      <c r="L288" s="2">
        <v>5</v>
      </c>
      <c r="M288" s="2">
        <v>11</v>
      </c>
      <c r="N288" s="2">
        <f t="shared" si="23"/>
        <v>441.98</v>
      </c>
      <c r="O288" s="2">
        <v>0</v>
      </c>
      <c r="P288" s="2">
        <v>0</v>
      </c>
      <c r="Q288" s="2">
        <f t="shared" si="24"/>
        <v>4018</v>
      </c>
      <c r="R288" s="2">
        <f t="shared" si="25"/>
        <v>4459.9799999999996</v>
      </c>
      <c r="S288">
        <f t="shared" ca="1" si="26"/>
        <v>0.12615433200935178</v>
      </c>
    </row>
    <row r="289" spans="8:19">
      <c r="H289" s="2" t="s">
        <v>8</v>
      </c>
      <c r="I289" s="2">
        <v>4006</v>
      </c>
      <c r="J289" s="2" t="s">
        <v>51</v>
      </c>
      <c r="K289" s="2">
        <v>1066.58</v>
      </c>
      <c r="L289" s="2">
        <v>1</v>
      </c>
      <c r="M289" s="2">
        <v>11</v>
      </c>
      <c r="N289" s="2">
        <f t="shared" si="23"/>
        <v>117.32379999999999</v>
      </c>
      <c r="O289" s="2">
        <v>0</v>
      </c>
      <c r="P289" s="2">
        <v>0</v>
      </c>
      <c r="Q289" s="2">
        <f t="shared" si="24"/>
        <v>1066.58</v>
      </c>
      <c r="R289" s="2">
        <f t="shared" si="25"/>
        <v>1183.9037999999998</v>
      </c>
      <c r="S289">
        <f t="shared" ca="1" si="26"/>
        <v>0.25788165374716843</v>
      </c>
    </row>
    <row r="290" spans="8:19">
      <c r="H290" s="2" t="s">
        <v>40</v>
      </c>
      <c r="I290" s="2">
        <v>2204</v>
      </c>
      <c r="J290" s="2" t="s">
        <v>51</v>
      </c>
      <c r="K290" s="2">
        <v>1185.1199999999999</v>
      </c>
      <c r="L290" s="2">
        <v>2</v>
      </c>
      <c r="M290" s="2">
        <v>11</v>
      </c>
      <c r="N290" s="2">
        <f t="shared" si="23"/>
        <v>260.72639999999996</v>
      </c>
      <c r="O290" s="2">
        <v>0</v>
      </c>
      <c r="P290" s="2">
        <v>0</v>
      </c>
      <c r="Q290" s="2">
        <f t="shared" si="24"/>
        <v>2370.2399999999998</v>
      </c>
      <c r="R290" s="2">
        <f t="shared" si="25"/>
        <v>2630.9663999999998</v>
      </c>
      <c r="S290">
        <f t="shared" ca="1" si="26"/>
        <v>0.58690715156463491</v>
      </c>
    </row>
    <row r="291" spans="8:19">
      <c r="H291" s="2" t="s">
        <v>9</v>
      </c>
      <c r="I291" s="2">
        <v>2288</v>
      </c>
      <c r="J291" s="2" t="s">
        <v>51</v>
      </c>
      <c r="K291" s="2">
        <v>530.88</v>
      </c>
      <c r="L291" s="2">
        <v>2</v>
      </c>
      <c r="M291" s="2">
        <v>11</v>
      </c>
      <c r="N291" s="2">
        <f t="shared" si="23"/>
        <v>116.7936</v>
      </c>
      <c r="O291" s="2">
        <v>0</v>
      </c>
      <c r="P291" s="2">
        <v>0</v>
      </c>
      <c r="Q291" s="2">
        <f t="shared" si="24"/>
        <v>1061.76</v>
      </c>
      <c r="R291" s="2">
        <f t="shared" si="25"/>
        <v>1178.5536</v>
      </c>
      <c r="S291">
        <f t="shared" ca="1" si="26"/>
        <v>0.66836873181208811</v>
      </c>
    </row>
    <row r="292" spans="8:19">
      <c r="H292" s="2" t="s">
        <v>27</v>
      </c>
      <c r="I292" s="2">
        <v>2792</v>
      </c>
      <c r="J292" s="2" t="s">
        <v>51</v>
      </c>
      <c r="K292" s="2">
        <v>520.79</v>
      </c>
      <c r="L292" s="2">
        <v>1</v>
      </c>
      <c r="M292" s="2">
        <v>11</v>
      </c>
      <c r="N292" s="2">
        <f t="shared" si="23"/>
        <v>57.286899999999996</v>
      </c>
      <c r="O292" s="2">
        <v>0</v>
      </c>
      <c r="P292" s="2">
        <v>0</v>
      </c>
      <c r="Q292" s="2">
        <f t="shared" si="24"/>
        <v>520.79</v>
      </c>
      <c r="R292" s="2">
        <f t="shared" si="25"/>
        <v>578.07689999999991</v>
      </c>
      <c r="S292">
        <f t="shared" ca="1" si="26"/>
        <v>0.18929495336015334</v>
      </c>
    </row>
    <row r="293" spans="8:19">
      <c r="H293" s="2" t="s">
        <v>43</v>
      </c>
      <c r="I293" s="2">
        <v>2018</v>
      </c>
      <c r="J293" s="2" t="s">
        <v>51</v>
      </c>
      <c r="K293" s="2">
        <v>1893.85</v>
      </c>
      <c r="L293" s="2">
        <v>4</v>
      </c>
      <c r="M293" s="2">
        <v>11</v>
      </c>
      <c r="N293" s="2">
        <f t="shared" si="23"/>
        <v>833.29399999999998</v>
      </c>
      <c r="O293" s="2">
        <v>0</v>
      </c>
      <c r="P293" s="2">
        <v>0</v>
      </c>
      <c r="Q293" s="2">
        <f t="shared" si="24"/>
        <v>7575.4</v>
      </c>
      <c r="R293" s="2">
        <f t="shared" si="25"/>
        <v>8408.6939999999995</v>
      </c>
      <c r="S293">
        <f t="shared" ca="1" si="26"/>
        <v>0.81759594559332449</v>
      </c>
    </row>
    <row r="294" spans="8:19">
      <c r="H294" s="2" t="s">
        <v>4</v>
      </c>
      <c r="I294" s="2">
        <v>1425</v>
      </c>
      <c r="J294" s="2" t="s">
        <v>51</v>
      </c>
      <c r="K294" s="2">
        <v>278.58999999999997</v>
      </c>
      <c r="L294" s="2">
        <v>2</v>
      </c>
      <c r="M294" s="2">
        <v>11</v>
      </c>
      <c r="N294" s="2">
        <f t="shared" si="23"/>
        <v>61.289799999999993</v>
      </c>
      <c r="O294" s="2">
        <v>0</v>
      </c>
      <c r="P294" s="2">
        <v>0</v>
      </c>
      <c r="Q294" s="2">
        <f t="shared" si="24"/>
        <v>557.17999999999995</v>
      </c>
      <c r="R294" s="2">
        <f t="shared" si="25"/>
        <v>618.46979999999996</v>
      </c>
      <c r="S294">
        <f t="shared" ca="1" si="26"/>
        <v>0.78700265643313716</v>
      </c>
    </row>
    <row r="295" spans="8:19">
      <c r="H295" s="2" t="s">
        <v>5</v>
      </c>
      <c r="I295" s="2">
        <v>1661</v>
      </c>
      <c r="J295" s="2" t="s">
        <v>51</v>
      </c>
      <c r="K295" s="2">
        <v>1602.63</v>
      </c>
      <c r="L295" s="2">
        <v>4</v>
      </c>
      <c r="M295" s="2">
        <v>11</v>
      </c>
      <c r="N295" s="2">
        <f t="shared" si="23"/>
        <v>705.1572000000001</v>
      </c>
      <c r="O295" s="2">
        <v>0</v>
      </c>
      <c r="P295" s="2">
        <v>0</v>
      </c>
      <c r="Q295" s="2">
        <f t="shared" si="24"/>
        <v>6410.52</v>
      </c>
      <c r="R295" s="2">
        <f t="shared" si="25"/>
        <v>7115.6772000000001</v>
      </c>
      <c r="S295">
        <f t="shared" ca="1" si="26"/>
        <v>0.66512808221606545</v>
      </c>
    </row>
    <row r="296" spans="8:19">
      <c r="H296" s="2" t="s">
        <v>32</v>
      </c>
      <c r="I296" s="2">
        <v>2326</v>
      </c>
      <c r="J296" s="2" t="s">
        <v>51</v>
      </c>
      <c r="K296" s="2">
        <v>156.65</v>
      </c>
      <c r="L296" s="2">
        <v>3</v>
      </c>
      <c r="M296" s="2">
        <v>11</v>
      </c>
      <c r="N296" s="2">
        <f t="shared" si="23"/>
        <v>51.694500000000005</v>
      </c>
      <c r="O296" s="2">
        <v>0</v>
      </c>
      <c r="P296" s="2">
        <v>0</v>
      </c>
      <c r="Q296" s="2">
        <f t="shared" si="24"/>
        <v>469.95000000000005</v>
      </c>
      <c r="R296" s="2">
        <f t="shared" si="25"/>
        <v>521.64450000000011</v>
      </c>
      <c r="S296">
        <f t="shared" ca="1" si="26"/>
        <v>6.3719253167766832E-2</v>
      </c>
    </row>
    <row r="297" spans="8:19">
      <c r="H297" s="2" t="s">
        <v>18</v>
      </c>
      <c r="I297" s="2">
        <v>4876</v>
      </c>
      <c r="J297" s="2" t="s">
        <v>51</v>
      </c>
      <c r="K297" s="2">
        <v>703.29</v>
      </c>
      <c r="L297" s="2">
        <v>5</v>
      </c>
      <c r="M297" s="2">
        <v>11</v>
      </c>
      <c r="N297" s="2">
        <f t="shared" si="23"/>
        <v>386.80949999999996</v>
      </c>
      <c r="O297" s="2">
        <v>0</v>
      </c>
      <c r="P297" s="2">
        <v>0</v>
      </c>
      <c r="Q297" s="2">
        <f t="shared" si="24"/>
        <v>3516.45</v>
      </c>
      <c r="R297" s="2">
        <f t="shared" si="25"/>
        <v>3903.2594999999997</v>
      </c>
      <c r="S297">
        <f t="shared" ca="1" si="26"/>
        <v>0.21280320184987589</v>
      </c>
    </row>
    <row r="298" spans="8:19">
      <c r="H298" s="2" t="s">
        <v>11</v>
      </c>
      <c r="I298" s="2">
        <v>2026</v>
      </c>
      <c r="J298" s="2" t="s">
        <v>51</v>
      </c>
      <c r="K298" s="2">
        <v>1580.68</v>
      </c>
      <c r="L298" s="2">
        <v>5</v>
      </c>
      <c r="M298" s="2">
        <v>11</v>
      </c>
      <c r="N298" s="2">
        <f t="shared" si="23"/>
        <v>869.37400000000002</v>
      </c>
      <c r="O298" s="2">
        <v>0</v>
      </c>
      <c r="P298" s="2">
        <v>0</v>
      </c>
      <c r="Q298" s="2">
        <f t="shared" si="24"/>
        <v>7903.4000000000005</v>
      </c>
      <c r="R298" s="2">
        <f t="shared" si="25"/>
        <v>8772.7740000000013</v>
      </c>
      <c r="S298">
        <f t="shared" ca="1" si="26"/>
        <v>0.30676157200246523</v>
      </c>
    </row>
    <row r="299" spans="8:19">
      <c r="H299" s="2" t="s">
        <v>45</v>
      </c>
      <c r="I299" s="2">
        <v>2992</v>
      </c>
      <c r="J299" s="2" t="s">
        <v>51</v>
      </c>
      <c r="K299" s="2">
        <v>115.04</v>
      </c>
      <c r="L299" s="2">
        <v>3</v>
      </c>
      <c r="M299" s="2">
        <v>11</v>
      </c>
      <c r="N299" s="2">
        <f t="shared" si="23"/>
        <v>37.963200000000001</v>
      </c>
      <c r="O299" s="2">
        <v>0</v>
      </c>
      <c r="P299" s="2">
        <v>0</v>
      </c>
      <c r="Q299" s="2">
        <f t="shared" si="24"/>
        <v>345.12</v>
      </c>
      <c r="R299" s="2">
        <f t="shared" si="25"/>
        <v>383.08320000000003</v>
      </c>
      <c r="S299">
        <f t="shared" ca="1" si="26"/>
        <v>0.10197818513310553</v>
      </c>
    </row>
    <row r="300" spans="8:19">
      <c r="H300" s="2" t="s">
        <v>17</v>
      </c>
      <c r="I300" s="2">
        <v>3623</v>
      </c>
      <c r="J300" s="2" t="s">
        <v>51</v>
      </c>
      <c r="K300" s="2">
        <v>1671.42</v>
      </c>
      <c r="L300" s="2">
        <v>1</v>
      </c>
      <c r="M300" s="2">
        <v>11</v>
      </c>
      <c r="N300" s="2">
        <f t="shared" si="23"/>
        <v>183.8562</v>
      </c>
      <c r="O300" s="2">
        <v>0</v>
      </c>
      <c r="P300" s="2">
        <v>0</v>
      </c>
      <c r="Q300" s="2">
        <f t="shared" si="24"/>
        <v>1671.42</v>
      </c>
      <c r="R300" s="2">
        <f t="shared" si="25"/>
        <v>1855.2762</v>
      </c>
      <c r="S300">
        <f t="shared" ca="1" si="26"/>
        <v>0.50742045768633282</v>
      </c>
    </row>
    <row r="301" spans="8:19">
      <c r="H301" s="2" t="s">
        <v>33</v>
      </c>
      <c r="I301" s="2">
        <v>2108</v>
      </c>
      <c r="J301" s="2" t="s">
        <v>51</v>
      </c>
      <c r="K301" s="2">
        <v>375.33</v>
      </c>
      <c r="L301" s="2">
        <v>4</v>
      </c>
      <c r="M301" s="2">
        <v>11</v>
      </c>
      <c r="N301" s="2">
        <f t="shared" si="23"/>
        <v>165.14519999999999</v>
      </c>
      <c r="O301" s="2">
        <v>0</v>
      </c>
      <c r="P301" s="2">
        <v>0</v>
      </c>
      <c r="Q301" s="2">
        <f t="shared" si="24"/>
        <v>1501.32</v>
      </c>
      <c r="R301" s="2">
        <f t="shared" si="25"/>
        <v>1666.4651999999999</v>
      </c>
      <c r="S301">
        <f t="shared" ca="1" si="26"/>
        <v>0.12930801427416672</v>
      </c>
    </row>
    <row r="302" spans="8:19">
      <c r="H302" s="2" t="s">
        <v>29</v>
      </c>
      <c r="I302" s="2">
        <v>1602</v>
      </c>
      <c r="J302" s="2" t="s">
        <v>51</v>
      </c>
      <c r="K302" s="2">
        <v>684.77</v>
      </c>
      <c r="L302" s="2">
        <v>2</v>
      </c>
      <c r="M302" s="2">
        <v>11</v>
      </c>
      <c r="N302" s="2">
        <f t="shared" si="23"/>
        <v>150.64939999999999</v>
      </c>
      <c r="O302" s="2">
        <v>0</v>
      </c>
      <c r="P302" s="2">
        <v>0</v>
      </c>
      <c r="Q302" s="2">
        <f t="shared" si="24"/>
        <v>1369.54</v>
      </c>
      <c r="R302" s="2">
        <f t="shared" si="25"/>
        <v>1520.1894</v>
      </c>
      <c r="S302">
        <f t="shared" ca="1" si="26"/>
        <v>0.37029950110175636</v>
      </c>
    </row>
    <row r="303" spans="8:19">
      <c r="H303" s="2" t="s">
        <v>44</v>
      </c>
      <c r="I303" s="2">
        <v>2787</v>
      </c>
      <c r="J303" s="2" t="s">
        <v>51</v>
      </c>
      <c r="K303" s="2">
        <v>1611.21</v>
      </c>
      <c r="L303" s="2">
        <v>2</v>
      </c>
      <c r="M303" s="2">
        <v>11</v>
      </c>
      <c r="N303" s="2">
        <f t="shared" si="23"/>
        <v>354.46620000000001</v>
      </c>
      <c r="O303" s="2">
        <v>0</v>
      </c>
      <c r="P303" s="2">
        <v>0</v>
      </c>
      <c r="Q303" s="2">
        <f t="shared" si="24"/>
        <v>3222.42</v>
      </c>
      <c r="R303" s="2">
        <f t="shared" si="25"/>
        <v>3576.8861999999999</v>
      </c>
      <c r="S303">
        <f t="shared" ca="1" si="26"/>
        <v>0.16900787230357761</v>
      </c>
    </row>
    <row r="304" spans="8:19">
      <c r="H304" s="2" t="s">
        <v>7</v>
      </c>
      <c r="I304" s="2">
        <v>2108</v>
      </c>
      <c r="J304" s="2" t="s">
        <v>51</v>
      </c>
      <c r="K304" s="2">
        <v>1126.3699999999999</v>
      </c>
      <c r="L304" s="2">
        <v>5</v>
      </c>
      <c r="M304" s="2">
        <v>11</v>
      </c>
      <c r="N304" s="2">
        <f t="shared" si="23"/>
        <v>619.50349999999992</v>
      </c>
      <c r="O304" s="2">
        <v>0</v>
      </c>
      <c r="P304" s="2">
        <v>0</v>
      </c>
      <c r="Q304" s="2">
        <f t="shared" si="24"/>
        <v>5631.8499999999995</v>
      </c>
      <c r="R304" s="2">
        <f t="shared" si="25"/>
        <v>6251.3534999999993</v>
      </c>
      <c r="S304">
        <f t="shared" ca="1" si="26"/>
        <v>0.96109445816989969</v>
      </c>
    </row>
    <row r="305" spans="8:19">
      <c r="H305" s="2" t="s">
        <v>1</v>
      </c>
      <c r="I305" s="2">
        <v>3987</v>
      </c>
      <c r="J305" s="2" t="s">
        <v>51</v>
      </c>
      <c r="K305" s="2">
        <v>1795.24</v>
      </c>
      <c r="L305" s="2">
        <v>4</v>
      </c>
      <c r="M305" s="2">
        <v>11</v>
      </c>
      <c r="N305" s="2">
        <f t="shared" si="23"/>
        <v>789.90560000000005</v>
      </c>
      <c r="O305" s="2">
        <v>0</v>
      </c>
      <c r="P305" s="2">
        <v>0</v>
      </c>
      <c r="Q305" s="2">
        <f t="shared" si="24"/>
        <v>7180.96</v>
      </c>
      <c r="R305" s="2">
        <f t="shared" si="25"/>
        <v>7970.8656000000001</v>
      </c>
      <c r="S305">
        <f t="shared" ca="1" si="26"/>
        <v>0.59087424941923883</v>
      </c>
    </row>
    <row r="306" spans="8:19">
      <c r="H306" s="2" t="s">
        <v>42</v>
      </c>
      <c r="I306" s="2">
        <v>2329</v>
      </c>
      <c r="J306" s="2" t="s">
        <v>51</v>
      </c>
      <c r="K306" s="2">
        <v>944.36</v>
      </c>
      <c r="L306" s="2">
        <v>4</v>
      </c>
      <c r="M306" s="2">
        <v>11</v>
      </c>
      <c r="N306" s="2">
        <f t="shared" si="23"/>
        <v>415.51839999999999</v>
      </c>
      <c r="O306" s="2">
        <v>0</v>
      </c>
      <c r="P306" s="2">
        <v>0</v>
      </c>
      <c r="Q306" s="2">
        <f t="shared" si="24"/>
        <v>3777.44</v>
      </c>
      <c r="R306" s="2">
        <f t="shared" si="25"/>
        <v>4192.9584000000004</v>
      </c>
      <c r="S306">
        <f t="shared" ca="1" si="26"/>
        <v>0.22510128290925058</v>
      </c>
    </row>
    <row r="307" spans="8:19">
      <c r="H307" s="2" t="s">
        <v>31</v>
      </c>
      <c r="I307" s="2">
        <v>3315</v>
      </c>
      <c r="J307" s="2" t="s">
        <v>51</v>
      </c>
      <c r="K307" s="2">
        <v>937.2</v>
      </c>
      <c r="L307" s="2">
        <v>3</v>
      </c>
      <c r="M307" s="2">
        <v>11</v>
      </c>
      <c r="N307" s="2">
        <f t="shared" si="23"/>
        <v>309.27600000000007</v>
      </c>
      <c r="O307" s="2">
        <v>0</v>
      </c>
      <c r="P307" s="2">
        <v>0</v>
      </c>
      <c r="Q307" s="2">
        <f t="shared" si="24"/>
        <v>2811.6000000000004</v>
      </c>
      <c r="R307" s="2">
        <f t="shared" si="25"/>
        <v>3120.8760000000002</v>
      </c>
      <c r="S307">
        <f t="shared" ca="1" si="26"/>
        <v>0.68268255349846818</v>
      </c>
    </row>
    <row r="308" spans="8:19">
      <c r="H308" s="2" t="s">
        <v>23</v>
      </c>
      <c r="I308" s="2">
        <v>1416</v>
      </c>
      <c r="J308" s="2" t="s">
        <v>51</v>
      </c>
      <c r="K308" s="2">
        <v>1763.76</v>
      </c>
      <c r="L308" s="2">
        <v>1</v>
      </c>
      <c r="M308" s="2">
        <v>11</v>
      </c>
      <c r="N308" s="2">
        <f t="shared" si="23"/>
        <v>194.0136</v>
      </c>
      <c r="O308" s="2">
        <v>0</v>
      </c>
      <c r="P308" s="2">
        <v>0</v>
      </c>
      <c r="Q308" s="2">
        <f t="shared" si="24"/>
        <v>1763.76</v>
      </c>
      <c r="R308" s="2">
        <f t="shared" si="25"/>
        <v>1957.7736</v>
      </c>
      <c r="S308">
        <f t="shared" ca="1" si="26"/>
        <v>0.30110752966118959</v>
      </c>
    </row>
    <row r="309" spans="8:19">
      <c r="H309" s="2" t="s">
        <v>30</v>
      </c>
      <c r="I309" s="2">
        <v>2080</v>
      </c>
      <c r="J309" s="2" t="s">
        <v>51</v>
      </c>
      <c r="K309" s="2">
        <v>689.19</v>
      </c>
      <c r="L309" s="2">
        <v>1</v>
      </c>
      <c r="M309" s="2">
        <v>11</v>
      </c>
      <c r="N309" s="2">
        <f t="shared" si="23"/>
        <v>75.810900000000004</v>
      </c>
      <c r="O309" s="2">
        <v>0</v>
      </c>
      <c r="P309" s="2">
        <v>0</v>
      </c>
      <c r="Q309" s="2">
        <f t="shared" si="24"/>
        <v>689.19</v>
      </c>
      <c r="R309" s="2">
        <f t="shared" si="25"/>
        <v>765.0009</v>
      </c>
      <c r="S309">
        <f t="shared" ca="1" si="26"/>
        <v>0.51891872741130129</v>
      </c>
    </row>
    <row r="310" spans="8:19">
      <c r="H310" s="2" t="s">
        <v>0</v>
      </c>
      <c r="I310" s="2">
        <v>1524</v>
      </c>
      <c r="J310" s="2" t="s">
        <v>51</v>
      </c>
      <c r="K310" s="2">
        <v>1455.6</v>
      </c>
      <c r="L310" s="2">
        <v>1</v>
      </c>
      <c r="M310" s="2">
        <v>11</v>
      </c>
      <c r="N310" s="2">
        <f t="shared" si="23"/>
        <v>160.11599999999999</v>
      </c>
      <c r="O310" s="2">
        <v>0</v>
      </c>
      <c r="P310" s="2">
        <v>0</v>
      </c>
      <c r="Q310" s="2">
        <f t="shared" si="24"/>
        <v>1455.6</v>
      </c>
      <c r="R310" s="2">
        <f t="shared" si="25"/>
        <v>1615.7159999999999</v>
      </c>
      <c r="S310">
        <f t="shared" ca="1" si="26"/>
        <v>0.51930364591134892</v>
      </c>
    </row>
    <row r="311" spans="8:19">
      <c r="H311" s="2" t="s">
        <v>25</v>
      </c>
      <c r="I311" s="2">
        <v>1978</v>
      </c>
      <c r="J311" s="2" t="s">
        <v>51</v>
      </c>
      <c r="K311" s="2">
        <v>545.44000000000005</v>
      </c>
      <c r="L311" s="2">
        <v>2</v>
      </c>
      <c r="M311" s="2">
        <v>11</v>
      </c>
      <c r="N311" s="2">
        <f t="shared" si="23"/>
        <v>119.99680000000001</v>
      </c>
      <c r="O311" s="2">
        <v>0</v>
      </c>
      <c r="P311" s="2">
        <v>0</v>
      </c>
      <c r="Q311" s="2">
        <f t="shared" si="24"/>
        <v>1090.8800000000001</v>
      </c>
      <c r="R311" s="2">
        <f t="shared" si="25"/>
        <v>1210.8768</v>
      </c>
      <c r="S311">
        <f t="shared" ca="1" si="26"/>
        <v>8.6008236382007164E-2</v>
      </c>
    </row>
    <row r="312" spans="8:19">
      <c r="H312" s="2" t="s">
        <v>24</v>
      </c>
      <c r="I312" s="2">
        <v>1317</v>
      </c>
      <c r="J312" s="2" t="s">
        <v>51</v>
      </c>
      <c r="K312" s="2">
        <v>377.93</v>
      </c>
      <c r="L312" s="2">
        <v>1</v>
      </c>
      <c r="M312" s="2">
        <v>11</v>
      </c>
      <c r="N312" s="2">
        <f t="shared" si="23"/>
        <v>41.572299999999998</v>
      </c>
      <c r="O312" s="2">
        <v>0</v>
      </c>
      <c r="P312" s="2">
        <v>0</v>
      </c>
      <c r="Q312" s="2">
        <f t="shared" si="24"/>
        <v>377.93</v>
      </c>
      <c r="R312" s="2">
        <f t="shared" si="25"/>
        <v>419.50229999999999</v>
      </c>
      <c r="S312">
        <f t="shared" ca="1" si="26"/>
        <v>0.85947634788208305</v>
      </c>
    </row>
    <row r="313" spans="8:19">
      <c r="H313" s="2" t="s">
        <v>16</v>
      </c>
      <c r="I313" s="2">
        <v>4981</v>
      </c>
      <c r="J313" s="2" t="s">
        <v>51</v>
      </c>
      <c r="K313" s="2">
        <v>1636.32</v>
      </c>
      <c r="L313" s="2">
        <v>5</v>
      </c>
      <c r="M313" s="2">
        <v>11</v>
      </c>
      <c r="N313" s="2">
        <f t="shared" si="23"/>
        <v>899.976</v>
      </c>
      <c r="O313" s="2">
        <v>0</v>
      </c>
      <c r="P313" s="2">
        <v>0</v>
      </c>
      <c r="Q313" s="2">
        <f t="shared" si="24"/>
        <v>8181.5999999999995</v>
      </c>
      <c r="R313" s="2">
        <f t="shared" si="25"/>
        <v>9081.5759999999991</v>
      </c>
      <c r="S313">
        <f t="shared" ca="1" si="26"/>
        <v>0.6872205039698781</v>
      </c>
    </row>
    <row r="314" spans="8:19">
      <c r="H314" s="2" t="s">
        <v>19</v>
      </c>
      <c r="I314" s="2">
        <v>1514</v>
      </c>
      <c r="J314" s="2" t="s">
        <v>51</v>
      </c>
      <c r="K314" s="2">
        <v>1088.58</v>
      </c>
      <c r="L314" s="2">
        <v>4</v>
      </c>
      <c r="M314" s="2">
        <v>11</v>
      </c>
      <c r="N314" s="2">
        <f t="shared" si="23"/>
        <v>478.97519999999997</v>
      </c>
      <c r="O314" s="2">
        <v>0</v>
      </c>
      <c r="P314" s="2">
        <v>0</v>
      </c>
      <c r="Q314" s="2">
        <f t="shared" si="24"/>
        <v>4354.32</v>
      </c>
      <c r="R314" s="2">
        <f t="shared" si="25"/>
        <v>4833.2951999999996</v>
      </c>
      <c r="S314">
        <f t="shared" ca="1" si="26"/>
        <v>0.15959622974371179</v>
      </c>
    </row>
    <row r="315" spans="8:19">
      <c r="H315" s="2" t="s">
        <v>26</v>
      </c>
      <c r="I315" s="2">
        <v>1867</v>
      </c>
      <c r="J315" s="2" t="s">
        <v>51</v>
      </c>
      <c r="K315" s="2">
        <v>1684.72</v>
      </c>
      <c r="L315" s="2">
        <v>1</v>
      </c>
      <c r="M315" s="2">
        <v>11</v>
      </c>
      <c r="N315" s="2">
        <f t="shared" si="23"/>
        <v>185.3192</v>
      </c>
      <c r="O315" s="2">
        <v>0</v>
      </c>
      <c r="P315" s="2">
        <v>0</v>
      </c>
      <c r="Q315" s="2">
        <f t="shared" si="24"/>
        <v>1684.72</v>
      </c>
      <c r="R315" s="2">
        <f t="shared" si="25"/>
        <v>1870.0391999999999</v>
      </c>
      <c r="S315">
        <f t="shared" ca="1" si="26"/>
        <v>0.78047440061229845</v>
      </c>
    </row>
    <row r="316" spans="8:19">
      <c r="H316" s="2" t="s">
        <v>39</v>
      </c>
      <c r="I316" s="2">
        <v>2529</v>
      </c>
      <c r="J316" s="2" t="s">
        <v>51</v>
      </c>
      <c r="K316" s="2">
        <v>1147.3599999999999</v>
      </c>
      <c r="L316" s="2">
        <v>3</v>
      </c>
      <c r="M316" s="2">
        <v>11</v>
      </c>
      <c r="N316" s="2">
        <f t="shared" si="23"/>
        <v>378.62880000000001</v>
      </c>
      <c r="O316" s="2">
        <v>0</v>
      </c>
      <c r="P316" s="2">
        <v>0</v>
      </c>
      <c r="Q316" s="2">
        <f t="shared" si="24"/>
        <v>3442.08</v>
      </c>
      <c r="R316" s="2">
        <f t="shared" si="25"/>
        <v>3820.7087999999999</v>
      </c>
      <c r="S316">
        <f t="shared" ca="1" si="26"/>
        <v>0.92439211828567125</v>
      </c>
    </row>
    <row r="317" spans="8:19">
      <c r="H317" s="2" t="s">
        <v>20</v>
      </c>
      <c r="I317" s="2">
        <v>1418</v>
      </c>
      <c r="J317" s="2" t="s">
        <v>51</v>
      </c>
      <c r="K317" s="2">
        <v>1206.6500000000001</v>
      </c>
      <c r="L317" s="2">
        <v>3</v>
      </c>
      <c r="M317" s="2">
        <v>11</v>
      </c>
      <c r="N317" s="2">
        <f t="shared" si="23"/>
        <v>398.19450000000001</v>
      </c>
      <c r="O317" s="2">
        <v>0</v>
      </c>
      <c r="P317" s="2">
        <v>0</v>
      </c>
      <c r="Q317" s="2">
        <f t="shared" si="24"/>
        <v>3619.9500000000003</v>
      </c>
      <c r="R317" s="2">
        <f t="shared" si="25"/>
        <v>4018.1445000000003</v>
      </c>
      <c r="S317">
        <f t="shared" ca="1" si="26"/>
        <v>0.68470807959662705</v>
      </c>
    </row>
    <row r="318" spans="8:19">
      <c r="H318" s="2" t="s">
        <v>38</v>
      </c>
      <c r="I318" s="2">
        <v>2221</v>
      </c>
      <c r="J318" s="2" t="s">
        <v>51</v>
      </c>
      <c r="K318" s="2">
        <v>309.68</v>
      </c>
      <c r="L318" s="2">
        <v>5</v>
      </c>
      <c r="M318" s="2">
        <v>11</v>
      </c>
      <c r="N318" s="2">
        <f t="shared" si="23"/>
        <v>170.32400000000001</v>
      </c>
      <c r="O318" s="2">
        <v>0</v>
      </c>
      <c r="P318" s="2">
        <v>0</v>
      </c>
      <c r="Q318" s="2">
        <f t="shared" si="24"/>
        <v>1548.4</v>
      </c>
      <c r="R318" s="2">
        <f t="shared" si="25"/>
        <v>1718.7240000000002</v>
      </c>
      <c r="S318">
        <f t="shared" ca="1" si="26"/>
        <v>0.76105059606775272</v>
      </c>
    </row>
    <row r="324" spans="7:19">
      <c r="G324">
        <v>7</v>
      </c>
    </row>
    <row r="325" spans="7:19">
      <c r="H325" s="2" t="s">
        <v>48</v>
      </c>
      <c r="I325" s="2" t="s">
        <v>49</v>
      </c>
      <c r="J325" s="2" t="s">
        <v>50</v>
      </c>
      <c r="K325" s="2" t="s">
        <v>56</v>
      </c>
      <c r="L325" s="2" t="s">
        <v>57</v>
      </c>
      <c r="M325" s="2" t="s">
        <v>52</v>
      </c>
      <c r="N325" s="2" t="s">
        <v>55</v>
      </c>
      <c r="O325" s="2" t="s">
        <v>53</v>
      </c>
      <c r="P325" s="2" t="s">
        <v>54</v>
      </c>
      <c r="Q325" s="2" t="s">
        <v>61</v>
      </c>
      <c r="R325" s="2" t="s">
        <v>62</v>
      </c>
      <c r="S325" s="2" t="s">
        <v>63</v>
      </c>
    </row>
    <row r="326" spans="7:19">
      <c r="H326" s="2" t="s">
        <v>10</v>
      </c>
      <c r="I326" s="2">
        <v>2117</v>
      </c>
      <c r="J326" s="2" t="s">
        <v>51</v>
      </c>
      <c r="K326" s="2">
        <v>1433.02</v>
      </c>
      <c r="L326" s="2">
        <v>5</v>
      </c>
      <c r="M326" s="2">
        <v>11</v>
      </c>
      <c r="N326" s="2">
        <f t="shared" ref="N326:N373" si="27">(K326*L326)*0.11</f>
        <v>788.16100000000006</v>
      </c>
      <c r="O326" s="2">
        <v>0</v>
      </c>
      <c r="P326" s="2">
        <v>0</v>
      </c>
      <c r="Q326" s="2">
        <f t="shared" ref="Q326:Q373" si="28">K326*L326</f>
        <v>7165.1</v>
      </c>
      <c r="R326" s="2">
        <f t="shared" ref="R326:R373" si="29">Q326+N326</f>
        <v>7953.2610000000004</v>
      </c>
      <c r="S326">
        <f t="shared" ref="S326:S373" ca="1" si="30">RAND()</f>
        <v>0.80892517012408749</v>
      </c>
    </row>
    <row r="327" spans="7:19">
      <c r="H327" s="2" t="s">
        <v>3</v>
      </c>
      <c r="I327" s="2">
        <v>3355</v>
      </c>
      <c r="J327" s="2" t="s">
        <v>51</v>
      </c>
      <c r="K327" s="2">
        <v>259.44</v>
      </c>
      <c r="L327" s="2">
        <v>4</v>
      </c>
      <c r="M327" s="2">
        <v>11</v>
      </c>
      <c r="N327" s="2">
        <f t="shared" si="27"/>
        <v>114.1536</v>
      </c>
      <c r="O327" s="2">
        <v>0</v>
      </c>
      <c r="P327" s="2">
        <v>0</v>
      </c>
      <c r="Q327" s="2">
        <f t="shared" si="28"/>
        <v>1037.76</v>
      </c>
      <c r="R327" s="2">
        <f t="shared" si="29"/>
        <v>1151.9136000000001</v>
      </c>
      <c r="S327">
        <f t="shared" ca="1" si="30"/>
        <v>0.82461984793019405</v>
      </c>
    </row>
    <row r="328" spans="7:19">
      <c r="H328" s="2" t="s">
        <v>43</v>
      </c>
      <c r="I328" s="2">
        <v>2018</v>
      </c>
      <c r="J328" s="2" t="s">
        <v>51</v>
      </c>
      <c r="K328" s="2">
        <v>1893.85</v>
      </c>
      <c r="L328" s="2">
        <v>2</v>
      </c>
      <c r="M328" s="2">
        <v>11</v>
      </c>
      <c r="N328" s="2">
        <f t="shared" si="27"/>
        <v>416.64699999999999</v>
      </c>
      <c r="O328" s="2">
        <v>0</v>
      </c>
      <c r="P328" s="2">
        <v>0</v>
      </c>
      <c r="Q328" s="2">
        <f t="shared" si="28"/>
        <v>3787.7</v>
      </c>
      <c r="R328" s="2">
        <f t="shared" si="29"/>
        <v>4204.3469999999998</v>
      </c>
      <c r="S328">
        <f t="shared" ca="1" si="30"/>
        <v>0.79918066428911538</v>
      </c>
    </row>
    <row r="329" spans="7:19">
      <c r="H329" s="2" t="s">
        <v>2</v>
      </c>
      <c r="I329" s="2">
        <v>3502</v>
      </c>
      <c r="J329" s="2" t="s">
        <v>51</v>
      </c>
      <c r="K329" s="2">
        <v>186.18</v>
      </c>
      <c r="L329" s="2">
        <v>2</v>
      </c>
      <c r="M329" s="2">
        <v>11</v>
      </c>
      <c r="N329" s="2">
        <f t="shared" si="27"/>
        <v>40.959600000000002</v>
      </c>
      <c r="O329" s="2">
        <v>0</v>
      </c>
      <c r="P329" s="2">
        <v>0</v>
      </c>
      <c r="Q329" s="2">
        <f t="shared" si="28"/>
        <v>372.36</v>
      </c>
      <c r="R329" s="2">
        <f t="shared" si="29"/>
        <v>413.31960000000004</v>
      </c>
      <c r="S329">
        <f t="shared" ca="1" si="30"/>
        <v>2.4105683556091551E-3</v>
      </c>
    </row>
    <row r="330" spans="7:19">
      <c r="H330" s="2" t="s">
        <v>28</v>
      </c>
      <c r="I330" s="2">
        <v>4258</v>
      </c>
      <c r="J330" s="2" t="s">
        <v>51</v>
      </c>
      <c r="K330" s="2">
        <v>803.6</v>
      </c>
      <c r="L330" s="2">
        <v>5</v>
      </c>
      <c r="M330" s="2">
        <v>11</v>
      </c>
      <c r="N330" s="2">
        <f t="shared" si="27"/>
        <v>441.98</v>
      </c>
      <c r="O330" s="2">
        <v>0</v>
      </c>
      <c r="P330" s="2">
        <v>0</v>
      </c>
      <c r="Q330" s="2">
        <f t="shared" si="28"/>
        <v>4018</v>
      </c>
      <c r="R330" s="2">
        <f t="shared" si="29"/>
        <v>4459.9799999999996</v>
      </c>
      <c r="S330">
        <f t="shared" ca="1" si="30"/>
        <v>0.47864679886108275</v>
      </c>
    </row>
    <row r="331" spans="7:19">
      <c r="H331" s="2" t="s">
        <v>37</v>
      </c>
      <c r="I331" s="2">
        <v>3619</v>
      </c>
      <c r="J331" s="2" t="s">
        <v>51</v>
      </c>
      <c r="K331" s="2">
        <v>1484.36</v>
      </c>
      <c r="L331" s="2">
        <v>1</v>
      </c>
      <c r="M331" s="2">
        <v>11</v>
      </c>
      <c r="N331" s="2">
        <f t="shared" si="27"/>
        <v>163.27959999999999</v>
      </c>
      <c r="O331" s="2">
        <v>0</v>
      </c>
      <c r="P331" s="2">
        <v>0</v>
      </c>
      <c r="Q331" s="2">
        <f t="shared" si="28"/>
        <v>1484.36</v>
      </c>
      <c r="R331" s="2">
        <f t="shared" si="29"/>
        <v>1647.6396</v>
      </c>
      <c r="S331">
        <f t="shared" ca="1" si="30"/>
        <v>0.78513064332954463</v>
      </c>
    </row>
    <row r="332" spans="7:19">
      <c r="H332" s="2" t="s">
        <v>26</v>
      </c>
      <c r="I332" s="2">
        <v>1867</v>
      </c>
      <c r="J332" s="2" t="s">
        <v>51</v>
      </c>
      <c r="K332" s="2">
        <v>1684.72</v>
      </c>
      <c r="L332" s="2">
        <v>1</v>
      </c>
      <c r="M332" s="2">
        <v>11</v>
      </c>
      <c r="N332" s="2">
        <f t="shared" si="27"/>
        <v>185.3192</v>
      </c>
      <c r="O332" s="2">
        <v>0</v>
      </c>
      <c r="P332" s="2">
        <v>0</v>
      </c>
      <c r="Q332" s="2">
        <f t="shared" si="28"/>
        <v>1684.72</v>
      </c>
      <c r="R332" s="2">
        <f t="shared" si="29"/>
        <v>1870.0391999999999</v>
      </c>
      <c r="S332">
        <f t="shared" ca="1" si="30"/>
        <v>0.29892787571209889</v>
      </c>
    </row>
    <row r="333" spans="7:19">
      <c r="H333" s="2" t="s">
        <v>15</v>
      </c>
      <c r="I333" s="2">
        <v>2862</v>
      </c>
      <c r="J333" s="2" t="s">
        <v>51</v>
      </c>
      <c r="K333" s="2">
        <v>152.85</v>
      </c>
      <c r="L333" s="2">
        <v>4</v>
      </c>
      <c r="M333" s="2">
        <v>11</v>
      </c>
      <c r="N333" s="2">
        <f t="shared" si="27"/>
        <v>67.254000000000005</v>
      </c>
      <c r="O333" s="2">
        <v>0</v>
      </c>
      <c r="P333" s="2">
        <v>0</v>
      </c>
      <c r="Q333" s="2">
        <f t="shared" si="28"/>
        <v>611.4</v>
      </c>
      <c r="R333" s="2">
        <f t="shared" si="29"/>
        <v>678.654</v>
      </c>
      <c r="S333">
        <f t="shared" ca="1" si="30"/>
        <v>0.74093826429114595</v>
      </c>
    </row>
    <row r="334" spans="7:19">
      <c r="H334" s="2" t="s">
        <v>20</v>
      </c>
      <c r="I334" s="2">
        <v>1418</v>
      </c>
      <c r="J334" s="2" t="s">
        <v>51</v>
      </c>
      <c r="K334" s="2">
        <v>1206.6500000000001</v>
      </c>
      <c r="L334" s="2">
        <v>4</v>
      </c>
      <c r="M334" s="2">
        <v>11</v>
      </c>
      <c r="N334" s="2">
        <f t="shared" si="27"/>
        <v>530.92600000000004</v>
      </c>
      <c r="O334" s="2">
        <v>0</v>
      </c>
      <c r="P334" s="2">
        <v>0</v>
      </c>
      <c r="Q334" s="2">
        <f t="shared" si="28"/>
        <v>4826.6000000000004</v>
      </c>
      <c r="R334" s="2">
        <f t="shared" si="29"/>
        <v>5357.5260000000007</v>
      </c>
      <c r="S334">
        <f t="shared" ca="1" si="30"/>
        <v>0.4588319307841664</v>
      </c>
    </row>
    <row r="335" spans="7:19">
      <c r="H335" s="2" t="s">
        <v>25</v>
      </c>
      <c r="I335" s="2">
        <v>1978</v>
      </c>
      <c r="J335" s="2" t="s">
        <v>51</v>
      </c>
      <c r="K335" s="2">
        <v>545.44000000000005</v>
      </c>
      <c r="L335" s="2">
        <v>1</v>
      </c>
      <c r="M335" s="2">
        <v>11</v>
      </c>
      <c r="N335" s="2">
        <f t="shared" si="27"/>
        <v>59.998400000000004</v>
      </c>
      <c r="O335" s="2">
        <v>0</v>
      </c>
      <c r="P335" s="2">
        <v>0</v>
      </c>
      <c r="Q335" s="2">
        <f t="shared" si="28"/>
        <v>545.44000000000005</v>
      </c>
      <c r="R335" s="2">
        <f t="shared" si="29"/>
        <v>605.4384</v>
      </c>
      <c r="S335">
        <f t="shared" ca="1" si="30"/>
        <v>0.37776392825516869</v>
      </c>
    </row>
    <row r="336" spans="7:19">
      <c r="H336" s="2" t="s">
        <v>39</v>
      </c>
      <c r="I336" s="2">
        <v>2529</v>
      </c>
      <c r="J336" s="2" t="s">
        <v>51</v>
      </c>
      <c r="K336" s="2">
        <v>1147.3599999999999</v>
      </c>
      <c r="L336" s="2">
        <v>3</v>
      </c>
      <c r="M336" s="2">
        <v>11</v>
      </c>
      <c r="N336" s="2">
        <f t="shared" si="27"/>
        <v>378.62880000000001</v>
      </c>
      <c r="O336" s="2">
        <v>0</v>
      </c>
      <c r="P336" s="2">
        <v>0</v>
      </c>
      <c r="Q336" s="2">
        <f t="shared" si="28"/>
        <v>3442.08</v>
      </c>
      <c r="R336" s="2">
        <f t="shared" si="29"/>
        <v>3820.7087999999999</v>
      </c>
      <c r="S336">
        <f t="shared" ca="1" si="30"/>
        <v>0.38968477226667386</v>
      </c>
    </row>
    <row r="337" spans="8:19">
      <c r="H337" s="2" t="s">
        <v>14</v>
      </c>
      <c r="I337" s="2">
        <v>3659</v>
      </c>
      <c r="J337" s="2" t="s">
        <v>51</v>
      </c>
      <c r="K337" s="2">
        <v>1170.5899999999999</v>
      </c>
      <c r="L337" s="2">
        <v>1</v>
      </c>
      <c r="M337" s="2">
        <v>11</v>
      </c>
      <c r="N337" s="2">
        <f t="shared" si="27"/>
        <v>128.76489999999998</v>
      </c>
      <c r="O337" s="2">
        <v>0</v>
      </c>
      <c r="P337" s="2">
        <v>0</v>
      </c>
      <c r="Q337" s="2">
        <f t="shared" si="28"/>
        <v>1170.5899999999999</v>
      </c>
      <c r="R337" s="2">
        <f t="shared" si="29"/>
        <v>1299.3548999999998</v>
      </c>
      <c r="S337">
        <f t="shared" ca="1" si="30"/>
        <v>0.44492289946566266</v>
      </c>
    </row>
    <row r="338" spans="8:19">
      <c r="H338" s="2" t="s">
        <v>29</v>
      </c>
      <c r="I338" s="2">
        <v>1602</v>
      </c>
      <c r="J338" s="2" t="s">
        <v>51</v>
      </c>
      <c r="K338" s="2">
        <v>684.77</v>
      </c>
      <c r="L338" s="2">
        <v>5</v>
      </c>
      <c r="M338" s="2">
        <v>11</v>
      </c>
      <c r="N338" s="2">
        <f t="shared" si="27"/>
        <v>376.62349999999998</v>
      </c>
      <c r="O338" s="2">
        <v>0</v>
      </c>
      <c r="P338" s="2">
        <v>0</v>
      </c>
      <c r="Q338" s="2">
        <f t="shared" si="28"/>
        <v>3423.85</v>
      </c>
      <c r="R338" s="2">
        <f t="shared" si="29"/>
        <v>3800.4735000000001</v>
      </c>
      <c r="S338">
        <f t="shared" ca="1" si="30"/>
        <v>0.89499490712188268</v>
      </c>
    </row>
    <row r="339" spans="8:19">
      <c r="H339" s="2" t="s">
        <v>12</v>
      </c>
      <c r="I339" s="2">
        <v>1128</v>
      </c>
      <c r="J339" s="2" t="s">
        <v>51</v>
      </c>
      <c r="K339" s="2">
        <v>1788.75</v>
      </c>
      <c r="L339" s="2">
        <v>5</v>
      </c>
      <c r="M339" s="2">
        <v>11</v>
      </c>
      <c r="N339" s="2">
        <f t="shared" si="27"/>
        <v>983.8125</v>
      </c>
      <c r="O339" s="2">
        <v>0</v>
      </c>
      <c r="P339" s="2">
        <v>0</v>
      </c>
      <c r="Q339" s="2">
        <f t="shared" si="28"/>
        <v>8943.75</v>
      </c>
      <c r="R339" s="2">
        <f t="shared" si="29"/>
        <v>9927.5625</v>
      </c>
      <c r="S339">
        <f t="shared" ca="1" si="30"/>
        <v>0.129501985411827</v>
      </c>
    </row>
    <row r="340" spans="8:19">
      <c r="H340" s="2" t="s">
        <v>5</v>
      </c>
      <c r="I340" s="2">
        <v>1661</v>
      </c>
      <c r="J340" s="2" t="s">
        <v>51</v>
      </c>
      <c r="K340" s="2">
        <v>1602.63</v>
      </c>
      <c r="L340" s="2">
        <v>2</v>
      </c>
      <c r="M340" s="2">
        <v>11</v>
      </c>
      <c r="N340" s="2">
        <f t="shared" si="27"/>
        <v>352.57860000000005</v>
      </c>
      <c r="O340" s="2">
        <v>0</v>
      </c>
      <c r="P340" s="2">
        <v>0</v>
      </c>
      <c r="Q340" s="2">
        <f t="shared" si="28"/>
        <v>3205.26</v>
      </c>
      <c r="R340" s="2">
        <f t="shared" si="29"/>
        <v>3557.8386</v>
      </c>
      <c r="S340">
        <f t="shared" ca="1" si="30"/>
        <v>0.79650187431916641</v>
      </c>
    </row>
    <row r="341" spans="8:19">
      <c r="H341" s="2" t="s">
        <v>17</v>
      </c>
      <c r="I341" s="2">
        <v>3623</v>
      </c>
      <c r="J341" s="2" t="s">
        <v>51</v>
      </c>
      <c r="K341" s="2">
        <v>1671.42</v>
      </c>
      <c r="L341" s="2">
        <v>5</v>
      </c>
      <c r="M341" s="2">
        <v>11</v>
      </c>
      <c r="N341" s="2">
        <f t="shared" si="27"/>
        <v>919.28100000000006</v>
      </c>
      <c r="O341" s="2">
        <v>0</v>
      </c>
      <c r="P341" s="2">
        <v>0</v>
      </c>
      <c r="Q341" s="2">
        <f t="shared" si="28"/>
        <v>8357.1</v>
      </c>
      <c r="R341" s="2">
        <f t="shared" si="29"/>
        <v>9276.3810000000012</v>
      </c>
      <c r="S341">
        <f t="shared" ca="1" si="30"/>
        <v>0.1489285309999745</v>
      </c>
    </row>
    <row r="342" spans="8:19">
      <c r="H342" s="2" t="s">
        <v>45</v>
      </c>
      <c r="I342" s="2">
        <v>2992</v>
      </c>
      <c r="J342" s="2" t="s">
        <v>51</v>
      </c>
      <c r="K342" s="2">
        <v>115.04</v>
      </c>
      <c r="L342" s="2">
        <v>5</v>
      </c>
      <c r="M342" s="2">
        <v>11</v>
      </c>
      <c r="N342" s="2">
        <f t="shared" si="27"/>
        <v>63.272000000000006</v>
      </c>
      <c r="O342" s="2">
        <v>0</v>
      </c>
      <c r="P342" s="2">
        <v>0</v>
      </c>
      <c r="Q342" s="2">
        <f t="shared" si="28"/>
        <v>575.20000000000005</v>
      </c>
      <c r="R342" s="2">
        <f t="shared" si="29"/>
        <v>638.47200000000009</v>
      </c>
      <c r="S342">
        <f t="shared" ca="1" si="30"/>
        <v>0.52024288386096273</v>
      </c>
    </row>
    <row r="343" spans="8:19">
      <c r="H343" s="2" t="s">
        <v>41</v>
      </c>
      <c r="I343" s="2">
        <v>3157</v>
      </c>
      <c r="J343" s="2" t="s">
        <v>51</v>
      </c>
      <c r="K343" s="2">
        <v>837.84</v>
      </c>
      <c r="L343" s="2">
        <v>5</v>
      </c>
      <c r="M343" s="2">
        <v>11</v>
      </c>
      <c r="N343" s="2">
        <f t="shared" si="27"/>
        <v>460.81199999999995</v>
      </c>
      <c r="O343" s="2">
        <v>0</v>
      </c>
      <c r="P343" s="2">
        <v>0</v>
      </c>
      <c r="Q343" s="2">
        <f t="shared" si="28"/>
        <v>4189.2</v>
      </c>
      <c r="R343" s="2">
        <f t="shared" si="29"/>
        <v>4650.0119999999997</v>
      </c>
      <c r="S343">
        <f t="shared" ca="1" si="30"/>
        <v>0.31663975338511319</v>
      </c>
    </row>
    <row r="344" spans="8:19">
      <c r="H344" s="2" t="s">
        <v>33</v>
      </c>
      <c r="I344" s="2">
        <v>2108</v>
      </c>
      <c r="J344" s="2" t="s">
        <v>51</v>
      </c>
      <c r="K344" s="2">
        <v>375.33</v>
      </c>
      <c r="L344" s="2">
        <v>5</v>
      </c>
      <c r="M344" s="2">
        <v>11</v>
      </c>
      <c r="N344" s="2">
        <f t="shared" si="27"/>
        <v>206.4315</v>
      </c>
      <c r="O344" s="2">
        <v>0</v>
      </c>
      <c r="P344" s="2">
        <v>0</v>
      </c>
      <c r="Q344" s="2">
        <f t="shared" si="28"/>
        <v>1876.6499999999999</v>
      </c>
      <c r="R344" s="2">
        <f t="shared" si="29"/>
        <v>2083.0814999999998</v>
      </c>
      <c r="S344">
        <f t="shared" ca="1" si="30"/>
        <v>0.89042424119250874</v>
      </c>
    </row>
    <row r="345" spans="8:19">
      <c r="H345" s="2" t="s">
        <v>30</v>
      </c>
      <c r="I345" s="2">
        <v>2080</v>
      </c>
      <c r="J345" s="2" t="s">
        <v>51</v>
      </c>
      <c r="K345" s="2">
        <v>689.19</v>
      </c>
      <c r="L345" s="2">
        <v>1</v>
      </c>
      <c r="M345" s="2">
        <v>11</v>
      </c>
      <c r="N345" s="2">
        <f t="shared" si="27"/>
        <v>75.810900000000004</v>
      </c>
      <c r="O345" s="2">
        <v>0</v>
      </c>
      <c r="P345" s="2">
        <v>0</v>
      </c>
      <c r="Q345" s="2">
        <f t="shared" si="28"/>
        <v>689.19</v>
      </c>
      <c r="R345" s="2">
        <f t="shared" si="29"/>
        <v>765.0009</v>
      </c>
      <c r="S345">
        <f t="shared" ca="1" si="30"/>
        <v>0.5186805627557376</v>
      </c>
    </row>
    <row r="346" spans="8:19">
      <c r="H346" s="2" t="s">
        <v>35</v>
      </c>
      <c r="I346" s="2">
        <v>3185</v>
      </c>
      <c r="J346" s="2" t="s">
        <v>51</v>
      </c>
      <c r="K346" s="2">
        <v>593.52</v>
      </c>
      <c r="L346" s="2">
        <v>5</v>
      </c>
      <c r="M346" s="2">
        <v>11</v>
      </c>
      <c r="N346" s="2">
        <f t="shared" si="27"/>
        <v>326.43599999999998</v>
      </c>
      <c r="O346" s="2">
        <v>0</v>
      </c>
      <c r="P346" s="2">
        <v>0</v>
      </c>
      <c r="Q346" s="2">
        <f t="shared" si="28"/>
        <v>2967.6</v>
      </c>
      <c r="R346" s="2">
        <f t="shared" si="29"/>
        <v>3294.0360000000001</v>
      </c>
      <c r="S346">
        <f t="shared" ca="1" si="30"/>
        <v>6.5474259289580727E-3</v>
      </c>
    </row>
    <row r="347" spans="8:19">
      <c r="H347" s="2" t="s">
        <v>24</v>
      </c>
      <c r="I347" s="2">
        <v>1317</v>
      </c>
      <c r="J347" s="2" t="s">
        <v>51</v>
      </c>
      <c r="K347" s="2">
        <v>377.93</v>
      </c>
      <c r="L347" s="2">
        <v>3</v>
      </c>
      <c r="M347" s="2">
        <v>11</v>
      </c>
      <c r="N347" s="2">
        <f t="shared" si="27"/>
        <v>124.7169</v>
      </c>
      <c r="O347" s="2">
        <v>0</v>
      </c>
      <c r="P347" s="2">
        <v>0</v>
      </c>
      <c r="Q347" s="2">
        <f t="shared" si="28"/>
        <v>1133.79</v>
      </c>
      <c r="R347" s="2">
        <f t="shared" si="29"/>
        <v>1258.5068999999999</v>
      </c>
      <c r="S347">
        <f t="shared" ca="1" si="30"/>
        <v>0.34195665958601984</v>
      </c>
    </row>
    <row r="348" spans="8:19">
      <c r="H348" s="2" t="s">
        <v>19</v>
      </c>
      <c r="I348" s="2">
        <v>1514</v>
      </c>
      <c r="J348" s="2" t="s">
        <v>51</v>
      </c>
      <c r="K348" s="2">
        <v>1088.58</v>
      </c>
      <c r="L348" s="2">
        <v>3</v>
      </c>
      <c r="M348" s="2">
        <v>11</v>
      </c>
      <c r="N348" s="2">
        <f t="shared" si="27"/>
        <v>359.23139999999995</v>
      </c>
      <c r="O348" s="2">
        <v>0</v>
      </c>
      <c r="P348" s="2">
        <v>0</v>
      </c>
      <c r="Q348" s="2">
        <f t="shared" si="28"/>
        <v>3265.74</v>
      </c>
      <c r="R348" s="2">
        <f t="shared" si="29"/>
        <v>3624.9713999999999</v>
      </c>
      <c r="S348">
        <f t="shared" ca="1" si="30"/>
        <v>0.44817324020395821</v>
      </c>
    </row>
    <row r="349" spans="8:19">
      <c r="H349" s="2" t="s">
        <v>21</v>
      </c>
      <c r="I349" s="2">
        <v>2345</v>
      </c>
      <c r="J349" s="2" t="s">
        <v>51</v>
      </c>
      <c r="K349" s="2">
        <v>1163.32</v>
      </c>
      <c r="L349" s="2">
        <v>3</v>
      </c>
      <c r="M349" s="2">
        <v>11</v>
      </c>
      <c r="N349" s="2">
        <f t="shared" si="27"/>
        <v>383.8956</v>
      </c>
      <c r="O349" s="2">
        <v>0</v>
      </c>
      <c r="P349" s="2">
        <v>0</v>
      </c>
      <c r="Q349" s="2">
        <f t="shared" si="28"/>
        <v>3489.96</v>
      </c>
      <c r="R349" s="2">
        <f t="shared" si="29"/>
        <v>3873.8555999999999</v>
      </c>
      <c r="S349">
        <f t="shared" ca="1" si="30"/>
        <v>0.5846687939309011</v>
      </c>
    </row>
    <row r="350" spans="8:19">
      <c r="H350" s="2" t="s">
        <v>9</v>
      </c>
      <c r="I350" s="2">
        <v>2288</v>
      </c>
      <c r="J350" s="2" t="s">
        <v>51</v>
      </c>
      <c r="K350" s="2">
        <v>530.88</v>
      </c>
      <c r="L350" s="2">
        <v>5</v>
      </c>
      <c r="M350" s="2">
        <v>11</v>
      </c>
      <c r="N350" s="2">
        <f t="shared" si="27"/>
        <v>291.98400000000004</v>
      </c>
      <c r="O350" s="2">
        <v>0</v>
      </c>
      <c r="P350" s="2">
        <v>0</v>
      </c>
      <c r="Q350" s="2">
        <f t="shared" si="28"/>
        <v>2654.4</v>
      </c>
      <c r="R350" s="2">
        <f t="shared" si="29"/>
        <v>2946.384</v>
      </c>
      <c r="S350">
        <f t="shared" ca="1" si="30"/>
        <v>0.2470169790539738</v>
      </c>
    </row>
    <row r="351" spans="8:19">
      <c r="H351" s="2" t="s">
        <v>36</v>
      </c>
      <c r="I351" s="2">
        <v>4921</v>
      </c>
      <c r="J351" s="2" t="s">
        <v>51</v>
      </c>
      <c r="K351" s="2">
        <v>249.08</v>
      </c>
      <c r="L351" s="2">
        <v>3</v>
      </c>
      <c r="M351" s="2">
        <v>11</v>
      </c>
      <c r="N351" s="2">
        <f t="shared" si="27"/>
        <v>82.196399999999997</v>
      </c>
      <c r="O351" s="2">
        <v>0</v>
      </c>
      <c r="P351" s="2">
        <v>0</v>
      </c>
      <c r="Q351" s="2">
        <f t="shared" si="28"/>
        <v>747.24</v>
      </c>
      <c r="R351" s="2">
        <f t="shared" si="29"/>
        <v>829.43640000000005</v>
      </c>
      <c r="S351">
        <f t="shared" ca="1" si="30"/>
        <v>4.8615873649789254E-2</v>
      </c>
    </row>
    <row r="352" spans="8:19">
      <c r="H352" s="2" t="s">
        <v>46</v>
      </c>
      <c r="I352" s="2">
        <v>2902</v>
      </c>
      <c r="J352" s="2" t="s">
        <v>51</v>
      </c>
      <c r="K352" s="2">
        <v>1022.45</v>
      </c>
      <c r="L352" s="2">
        <v>3</v>
      </c>
      <c r="M352" s="2">
        <v>11</v>
      </c>
      <c r="N352" s="2">
        <f t="shared" si="27"/>
        <v>337.40850000000006</v>
      </c>
      <c r="O352" s="2">
        <v>0</v>
      </c>
      <c r="P352" s="2">
        <v>0</v>
      </c>
      <c r="Q352" s="2">
        <f t="shared" si="28"/>
        <v>3067.3500000000004</v>
      </c>
      <c r="R352" s="2">
        <f t="shared" si="29"/>
        <v>3404.7585000000004</v>
      </c>
      <c r="S352">
        <f t="shared" ca="1" si="30"/>
        <v>0.3272191927568564</v>
      </c>
    </row>
    <row r="353" spans="8:19">
      <c r="H353" s="2" t="s">
        <v>23</v>
      </c>
      <c r="I353" s="2">
        <v>1416</v>
      </c>
      <c r="J353" s="2" t="s">
        <v>51</v>
      </c>
      <c r="K353" s="2">
        <v>1763.76</v>
      </c>
      <c r="L353" s="2">
        <v>4</v>
      </c>
      <c r="M353" s="2">
        <v>11</v>
      </c>
      <c r="N353" s="2">
        <f t="shared" si="27"/>
        <v>776.05439999999999</v>
      </c>
      <c r="O353" s="2">
        <v>0</v>
      </c>
      <c r="P353" s="2">
        <v>0</v>
      </c>
      <c r="Q353" s="2">
        <f t="shared" si="28"/>
        <v>7055.04</v>
      </c>
      <c r="R353" s="2">
        <f t="shared" si="29"/>
        <v>7831.0944</v>
      </c>
      <c r="S353">
        <f t="shared" ca="1" si="30"/>
        <v>0.69265703972445603</v>
      </c>
    </row>
    <row r="354" spans="8:19">
      <c r="H354" s="2" t="s">
        <v>31</v>
      </c>
      <c r="I354" s="2">
        <v>3315</v>
      </c>
      <c r="J354" s="2" t="s">
        <v>51</v>
      </c>
      <c r="K354" s="2">
        <v>937.2</v>
      </c>
      <c r="L354" s="2">
        <v>5</v>
      </c>
      <c r="M354" s="2">
        <v>11</v>
      </c>
      <c r="N354" s="2">
        <f t="shared" si="27"/>
        <v>515.46</v>
      </c>
      <c r="O354" s="2">
        <v>0</v>
      </c>
      <c r="P354" s="2">
        <v>0</v>
      </c>
      <c r="Q354" s="2">
        <f t="shared" si="28"/>
        <v>4686</v>
      </c>
      <c r="R354" s="2">
        <f t="shared" si="29"/>
        <v>5201.46</v>
      </c>
      <c r="S354">
        <f t="shared" ca="1" si="30"/>
        <v>0.24146094215595404</v>
      </c>
    </row>
    <row r="355" spans="8:19">
      <c r="H355" s="2" t="s">
        <v>11</v>
      </c>
      <c r="I355" s="2">
        <v>2026</v>
      </c>
      <c r="J355" s="2" t="s">
        <v>51</v>
      </c>
      <c r="K355" s="2">
        <v>1580.68</v>
      </c>
      <c r="L355" s="2">
        <v>2</v>
      </c>
      <c r="M355" s="2">
        <v>11</v>
      </c>
      <c r="N355" s="2">
        <f t="shared" si="27"/>
        <v>347.74960000000004</v>
      </c>
      <c r="O355" s="2">
        <v>0</v>
      </c>
      <c r="P355" s="2">
        <v>0</v>
      </c>
      <c r="Q355" s="2">
        <f t="shared" si="28"/>
        <v>3161.36</v>
      </c>
      <c r="R355" s="2">
        <f t="shared" si="29"/>
        <v>3509.1096000000002</v>
      </c>
      <c r="S355">
        <f t="shared" ca="1" si="30"/>
        <v>0.90359234908023645</v>
      </c>
    </row>
    <row r="356" spans="8:19">
      <c r="H356" s="2" t="s">
        <v>40</v>
      </c>
      <c r="I356" s="2">
        <v>2204</v>
      </c>
      <c r="J356" s="2" t="s">
        <v>51</v>
      </c>
      <c r="K356" s="2">
        <v>1185.1199999999999</v>
      </c>
      <c r="L356" s="2">
        <v>3</v>
      </c>
      <c r="M356" s="2">
        <v>11</v>
      </c>
      <c r="N356" s="2">
        <f t="shared" si="27"/>
        <v>391.08959999999996</v>
      </c>
      <c r="O356" s="2">
        <v>0</v>
      </c>
      <c r="P356" s="2">
        <v>0</v>
      </c>
      <c r="Q356" s="2">
        <f t="shared" si="28"/>
        <v>3555.3599999999997</v>
      </c>
      <c r="R356" s="2">
        <f t="shared" si="29"/>
        <v>3946.4495999999995</v>
      </c>
      <c r="S356">
        <f t="shared" ca="1" si="30"/>
        <v>0.5986655515829713</v>
      </c>
    </row>
    <row r="357" spans="8:19">
      <c r="H357" s="2" t="s">
        <v>8</v>
      </c>
      <c r="I357" s="2">
        <v>4006</v>
      </c>
      <c r="J357" s="2" t="s">
        <v>51</v>
      </c>
      <c r="K357" s="2">
        <v>1066.58</v>
      </c>
      <c r="L357" s="2">
        <v>1</v>
      </c>
      <c r="M357" s="2">
        <v>11</v>
      </c>
      <c r="N357" s="2">
        <f t="shared" si="27"/>
        <v>117.32379999999999</v>
      </c>
      <c r="O357" s="2">
        <v>0</v>
      </c>
      <c r="P357" s="2">
        <v>0</v>
      </c>
      <c r="Q357" s="2">
        <f t="shared" si="28"/>
        <v>1066.58</v>
      </c>
      <c r="R357" s="2">
        <f t="shared" si="29"/>
        <v>1183.9037999999998</v>
      </c>
      <c r="S357">
        <f t="shared" ca="1" si="30"/>
        <v>0.37934269166994117</v>
      </c>
    </row>
    <row r="358" spans="8:19">
      <c r="H358" s="2" t="s">
        <v>1</v>
      </c>
      <c r="I358" s="2">
        <v>3987</v>
      </c>
      <c r="J358" s="2" t="s">
        <v>51</v>
      </c>
      <c r="K358" s="2">
        <v>1795.24</v>
      </c>
      <c r="L358" s="2">
        <v>1</v>
      </c>
      <c r="M358" s="2">
        <v>11</v>
      </c>
      <c r="N358" s="2">
        <f t="shared" si="27"/>
        <v>197.47640000000001</v>
      </c>
      <c r="O358" s="2">
        <v>0</v>
      </c>
      <c r="P358" s="2">
        <v>0</v>
      </c>
      <c r="Q358" s="2">
        <f t="shared" si="28"/>
        <v>1795.24</v>
      </c>
      <c r="R358" s="2">
        <f t="shared" si="29"/>
        <v>1992.7164</v>
      </c>
      <c r="S358">
        <f t="shared" ca="1" si="30"/>
        <v>0.14876453837164527</v>
      </c>
    </row>
    <row r="359" spans="8:19">
      <c r="H359" s="2" t="s">
        <v>7</v>
      </c>
      <c r="I359" s="2">
        <v>2108</v>
      </c>
      <c r="J359" s="2" t="s">
        <v>51</v>
      </c>
      <c r="K359" s="2">
        <v>1126.3699999999999</v>
      </c>
      <c r="L359" s="2">
        <v>2</v>
      </c>
      <c r="M359" s="2">
        <v>11</v>
      </c>
      <c r="N359" s="2">
        <f t="shared" si="27"/>
        <v>247.80139999999997</v>
      </c>
      <c r="O359" s="2">
        <v>0</v>
      </c>
      <c r="P359" s="2">
        <v>0</v>
      </c>
      <c r="Q359" s="2">
        <f t="shared" si="28"/>
        <v>2252.7399999999998</v>
      </c>
      <c r="R359" s="2">
        <f t="shared" si="29"/>
        <v>2500.5413999999996</v>
      </c>
      <c r="S359">
        <f t="shared" ca="1" si="30"/>
        <v>0.26260777059344698</v>
      </c>
    </row>
    <row r="360" spans="8:19">
      <c r="H360" s="2" t="s">
        <v>13</v>
      </c>
      <c r="I360" s="2">
        <v>4621</v>
      </c>
      <c r="J360" s="2" t="s">
        <v>51</v>
      </c>
      <c r="K360" s="2">
        <v>449.87</v>
      </c>
      <c r="L360" s="2">
        <v>2</v>
      </c>
      <c r="M360" s="2">
        <v>11</v>
      </c>
      <c r="N360" s="2">
        <f t="shared" si="27"/>
        <v>98.971400000000003</v>
      </c>
      <c r="O360" s="2">
        <v>0</v>
      </c>
      <c r="P360" s="2">
        <v>0</v>
      </c>
      <c r="Q360" s="2">
        <f t="shared" si="28"/>
        <v>899.74</v>
      </c>
      <c r="R360" s="2">
        <f t="shared" si="29"/>
        <v>998.71140000000003</v>
      </c>
      <c r="S360">
        <f t="shared" ca="1" si="30"/>
        <v>1.2156687692875923E-2</v>
      </c>
    </row>
    <row r="361" spans="8:19">
      <c r="H361" s="2" t="s">
        <v>16</v>
      </c>
      <c r="I361" s="2">
        <v>4981</v>
      </c>
      <c r="J361" s="2" t="s">
        <v>51</v>
      </c>
      <c r="K361" s="2">
        <v>1636.32</v>
      </c>
      <c r="L361" s="2">
        <v>2</v>
      </c>
      <c r="M361" s="2">
        <v>11</v>
      </c>
      <c r="N361" s="2">
        <f t="shared" si="27"/>
        <v>359.99039999999997</v>
      </c>
      <c r="O361" s="2">
        <v>0</v>
      </c>
      <c r="P361" s="2">
        <v>0</v>
      </c>
      <c r="Q361" s="2">
        <f t="shared" si="28"/>
        <v>3272.64</v>
      </c>
      <c r="R361" s="2">
        <f t="shared" si="29"/>
        <v>3632.6304</v>
      </c>
      <c r="S361">
        <f t="shared" ca="1" si="30"/>
        <v>0.81298186318629129</v>
      </c>
    </row>
    <row r="362" spans="8:19">
      <c r="H362" s="2" t="s">
        <v>32</v>
      </c>
      <c r="I362" s="2">
        <v>2326</v>
      </c>
      <c r="J362" s="2" t="s">
        <v>51</v>
      </c>
      <c r="K362" s="2">
        <v>156.65</v>
      </c>
      <c r="L362" s="2">
        <v>5</v>
      </c>
      <c r="M362" s="2">
        <v>11</v>
      </c>
      <c r="N362" s="2">
        <f t="shared" si="27"/>
        <v>86.157499999999999</v>
      </c>
      <c r="O362" s="2">
        <v>0</v>
      </c>
      <c r="P362" s="2">
        <v>0</v>
      </c>
      <c r="Q362" s="2">
        <f t="shared" si="28"/>
        <v>783.25</v>
      </c>
      <c r="R362" s="2">
        <f t="shared" si="29"/>
        <v>869.40750000000003</v>
      </c>
      <c r="S362">
        <f t="shared" ca="1" si="30"/>
        <v>4.8111397590188565E-2</v>
      </c>
    </row>
    <row r="363" spans="8:19">
      <c r="H363" s="2" t="s">
        <v>18</v>
      </c>
      <c r="I363" s="2">
        <v>4876</v>
      </c>
      <c r="J363" s="2" t="s">
        <v>51</v>
      </c>
      <c r="K363" s="2">
        <v>703.29</v>
      </c>
      <c r="L363" s="2">
        <v>2</v>
      </c>
      <c r="M363" s="2">
        <v>11</v>
      </c>
      <c r="N363" s="2">
        <f t="shared" si="27"/>
        <v>154.72379999999998</v>
      </c>
      <c r="O363" s="2">
        <v>0</v>
      </c>
      <c r="P363" s="2">
        <v>0</v>
      </c>
      <c r="Q363" s="2">
        <f t="shared" si="28"/>
        <v>1406.58</v>
      </c>
      <c r="R363" s="2">
        <f t="shared" si="29"/>
        <v>1561.3037999999999</v>
      </c>
      <c r="S363">
        <f t="shared" ca="1" si="30"/>
        <v>0.59239740322400269</v>
      </c>
    </row>
    <row r="364" spans="8:19">
      <c r="H364" s="2" t="s">
        <v>6</v>
      </c>
      <c r="I364" s="2">
        <v>1801</v>
      </c>
      <c r="J364" s="2" t="s">
        <v>51</v>
      </c>
      <c r="K364" s="2">
        <v>568.29999999999995</v>
      </c>
      <c r="L364" s="2">
        <v>5</v>
      </c>
      <c r="M364" s="2">
        <v>11</v>
      </c>
      <c r="N364" s="2">
        <f t="shared" si="27"/>
        <v>312.565</v>
      </c>
      <c r="O364" s="2">
        <v>0</v>
      </c>
      <c r="P364" s="2">
        <v>0</v>
      </c>
      <c r="Q364" s="2">
        <f t="shared" si="28"/>
        <v>2841.5</v>
      </c>
      <c r="R364" s="2">
        <f t="shared" si="29"/>
        <v>3154.0650000000001</v>
      </c>
      <c r="S364">
        <f t="shared" ca="1" si="30"/>
        <v>2.8600959405366222E-2</v>
      </c>
    </row>
    <row r="365" spans="8:19">
      <c r="H365" s="2" t="s">
        <v>34</v>
      </c>
      <c r="I365" s="2">
        <v>3823</v>
      </c>
      <c r="J365" s="2" t="s">
        <v>51</v>
      </c>
      <c r="K365" s="2">
        <v>754.69</v>
      </c>
      <c r="L365" s="2">
        <v>1</v>
      </c>
      <c r="M365" s="2">
        <v>11</v>
      </c>
      <c r="N365" s="2">
        <f t="shared" si="27"/>
        <v>83.015900000000002</v>
      </c>
      <c r="O365" s="2">
        <v>0</v>
      </c>
      <c r="P365" s="2">
        <v>0</v>
      </c>
      <c r="Q365" s="2">
        <f t="shared" si="28"/>
        <v>754.69</v>
      </c>
      <c r="R365" s="2">
        <f t="shared" si="29"/>
        <v>837.70590000000004</v>
      </c>
      <c r="S365">
        <f t="shared" ca="1" si="30"/>
        <v>0.30415398327264742</v>
      </c>
    </row>
    <row r="366" spans="8:19">
      <c r="H366" s="2" t="s">
        <v>44</v>
      </c>
      <c r="I366" s="2">
        <v>2787</v>
      </c>
      <c r="J366" s="2" t="s">
        <v>51</v>
      </c>
      <c r="K366" s="2">
        <v>1611.21</v>
      </c>
      <c r="L366" s="2">
        <v>4</v>
      </c>
      <c r="M366" s="2">
        <v>11</v>
      </c>
      <c r="N366" s="2">
        <f t="shared" si="27"/>
        <v>708.93240000000003</v>
      </c>
      <c r="O366" s="2">
        <v>0</v>
      </c>
      <c r="P366" s="2">
        <v>0</v>
      </c>
      <c r="Q366" s="2">
        <f t="shared" si="28"/>
        <v>6444.84</v>
      </c>
      <c r="R366" s="2">
        <f t="shared" si="29"/>
        <v>7153.7723999999998</v>
      </c>
      <c r="S366">
        <f t="shared" ca="1" si="30"/>
        <v>4.7840766892191189E-2</v>
      </c>
    </row>
    <row r="367" spans="8:19">
      <c r="H367" s="2" t="s">
        <v>4</v>
      </c>
      <c r="I367" s="2">
        <v>1425</v>
      </c>
      <c r="J367" s="2" t="s">
        <v>51</v>
      </c>
      <c r="K367" s="2">
        <v>278.58999999999997</v>
      </c>
      <c r="L367" s="2">
        <v>1</v>
      </c>
      <c r="M367" s="2">
        <v>11</v>
      </c>
      <c r="N367" s="2">
        <f t="shared" si="27"/>
        <v>30.644899999999996</v>
      </c>
      <c r="O367" s="2">
        <v>0</v>
      </c>
      <c r="P367" s="2">
        <v>0</v>
      </c>
      <c r="Q367" s="2">
        <f t="shared" si="28"/>
        <v>278.58999999999997</v>
      </c>
      <c r="R367" s="2">
        <f t="shared" si="29"/>
        <v>309.23489999999998</v>
      </c>
      <c r="S367">
        <f t="shared" ca="1" si="30"/>
        <v>7.3860903175849701E-2</v>
      </c>
    </row>
    <row r="368" spans="8:19">
      <c r="H368" s="2" t="s">
        <v>38</v>
      </c>
      <c r="I368" s="2">
        <v>2221</v>
      </c>
      <c r="J368" s="2" t="s">
        <v>51</v>
      </c>
      <c r="K368" s="2">
        <v>309.68</v>
      </c>
      <c r="L368" s="2">
        <v>1</v>
      </c>
      <c r="M368" s="2">
        <v>11</v>
      </c>
      <c r="N368" s="2">
        <f t="shared" si="27"/>
        <v>34.064799999999998</v>
      </c>
      <c r="O368" s="2">
        <v>0</v>
      </c>
      <c r="P368" s="2">
        <v>0</v>
      </c>
      <c r="Q368" s="2">
        <f t="shared" si="28"/>
        <v>309.68</v>
      </c>
      <c r="R368" s="2">
        <f t="shared" si="29"/>
        <v>343.7448</v>
      </c>
      <c r="S368">
        <f t="shared" ca="1" si="30"/>
        <v>0.65522162692628283</v>
      </c>
    </row>
    <row r="369" spans="7:19">
      <c r="H369" s="2" t="s">
        <v>47</v>
      </c>
      <c r="I369" s="2">
        <v>3753</v>
      </c>
      <c r="J369" s="2" t="s">
        <v>51</v>
      </c>
      <c r="K369" s="2">
        <v>1235.3499999999999</v>
      </c>
      <c r="L369" s="2">
        <v>4</v>
      </c>
      <c r="M369" s="2">
        <v>11</v>
      </c>
      <c r="N369" s="2">
        <f t="shared" si="27"/>
        <v>543.55399999999997</v>
      </c>
      <c r="O369" s="2">
        <v>0</v>
      </c>
      <c r="P369" s="2">
        <v>0</v>
      </c>
      <c r="Q369" s="2">
        <f t="shared" si="28"/>
        <v>4941.3999999999996</v>
      </c>
      <c r="R369" s="2">
        <f t="shared" si="29"/>
        <v>5484.9539999999997</v>
      </c>
      <c r="S369">
        <f t="shared" ca="1" si="30"/>
        <v>0.85119062923286304</v>
      </c>
    </row>
    <row r="370" spans="7:19">
      <c r="H370" s="2" t="s">
        <v>0</v>
      </c>
      <c r="I370" s="2">
        <v>1524</v>
      </c>
      <c r="J370" s="2" t="s">
        <v>51</v>
      </c>
      <c r="K370" s="2">
        <v>1455.6</v>
      </c>
      <c r="L370" s="2">
        <v>4</v>
      </c>
      <c r="M370" s="2">
        <v>11</v>
      </c>
      <c r="N370" s="2">
        <f t="shared" si="27"/>
        <v>640.46399999999994</v>
      </c>
      <c r="O370" s="2">
        <v>0</v>
      </c>
      <c r="P370" s="2">
        <v>0</v>
      </c>
      <c r="Q370" s="2">
        <f t="shared" si="28"/>
        <v>5822.4</v>
      </c>
      <c r="R370" s="2">
        <f t="shared" si="29"/>
        <v>6462.8639999999996</v>
      </c>
      <c r="S370">
        <f t="shared" ca="1" si="30"/>
        <v>0.72717953925085821</v>
      </c>
    </row>
    <row r="371" spans="7:19">
      <c r="H371" s="2" t="s">
        <v>22</v>
      </c>
      <c r="I371" s="2">
        <v>1360</v>
      </c>
      <c r="J371" s="2" t="s">
        <v>51</v>
      </c>
      <c r="K371" s="2">
        <v>1314.67</v>
      </c>
      <c r="L371" s="2">
        <v>4</v>
      </c>
      <c r="M371" s="2">
        <v>11</v>
      </c>
      <c r="N371" s="2">
        <f t="shared" si="27"/>
        <v>578.45480000000009</v>
      </c>
      <c r="O371" s="2">
        <v>0</v>
      </c>
      <c r="P371" s="2">
        <v>0</v>
      </c>
      <c r="Q371" s="2">
        <f t="shared" si="28"/>
        <v>5258.68</v>
      </c>
      <c r="R371" s="2">
        <f t="shared" si="29"/>
        <v>5837.1348000000007</v>
      </c>
      <c r="S371">
        <f t="shared" ca="1" si="30"/>
        <v>0.92687894074580335</v>
      </c>
    </row>
    <row r="372" spans="7:19">
      <c r="H372" s="2" t="s">
        <v>42</v>
      </c>
      <c r="I372" s="2">
        <v>2329</v>
      </c>
      <c r="J372" s="2" t="s">
        <v>51</v>
      </c>
      <c r="K372" s="2">
        <v>944.36</v>
      </c>
      <c r="L372" s="2">
        <v>3</v>
      </c>
      <c r="M372" s="2">
        <v>11</v>
      </c>
      <c r="N372" s="2">
        <f t="shared" si="27"/>
        <v>311.6388</v>
      </c>
      <c r="O372" s="2">
        <v>0</v>
      </c>
      <c r="P372" s="2">
        <v>0</v>
      </c>
      <c r="Q372" s="2">
        <f t="shared" si="28"/>
        <v>2833.08</v>
      </c>
      <c r="R372" s="2">
        <f t="shared" si="29"/>
        <v>3144.7188000000001</v>
      </c>
      <c r="S372">
        <f t="shared" ca="1" si="30"/>
        <v>0.53921799745410293</v>
      </c>
    </row>
    <row r="373" spans="7:19">
      <c r="H373" s="2" t="s">
        <v>27</v>
      </c>
      <c r="I373" s="2">
        <v>2792</v>
      </c>
      <c r="J373" s="2" t="s">
        <v>51</v>
      </c>
      <c r="K373" s="2">
        <v>520.79</v>
      </c>
      <c r="L373" s="2">
        <v>1</v>
      </c>
      <c r="M373" s="2">
        <v>11</v>
      </c>
      <c r="N373" s="2">
        <f t="shared" si="27"/>
        <v>57.286899999999996</v>
      </c>
      <c r="O373" s="2">
        <v>0</v>
      </c>
      <c r="P373" s="2">
        <v>0</v>
      </c>
      <c r="Q373" s="2">
        <f t="shared" si="28"/>
        <v>520.79</v>
      </c>
      <c r="R373" s="2">
        <f t="shared" si="29"/>
        <v>578.07689999999991</v>
      </c>
      <c r="S373">
        <f t="shared" ca="1" si="30"/>
        <v>0.82246527773411027</v>
      </c>
    </row>
    <row r="378" spans="7:19">
      <c r="G378">
        <v>8</v>
      </c>
    </row>
    <row r="379" spans="7:19">
      <c r="H379" s="2" t="s">
        <v>48</v>
      </c>
      <c r="I379" s="2" t="s">
        <v>49</v>
      </c>
      <c r="J379" s="2" t="s">
        <v>50</v>
      </c>
      <c r="K379" s="2" t="s">
        <v>56</v>
      </c>
      <c r="L379" s="2" t="s">
        <v>57</v>
      </c>
      <c r="M379" s="2" t="s">
        <v>52</v>
      </c>
      <c r="N379" s="2" t="s">
        <v>55</v>
      </c>
      <c r="O379" s="2" t="s">
        <v>53</v>
      </c>
      <c r="P379" s="2" t="s">
        <v>54</v>
      </c>
      <c r="Q379" s="2" t="s">
        <v>61</v>
      </c>
      <c r="R379" s="2" t="s">
        <v>62</v>
      </c>
      <c r="S379" s="2" t="s">
        <v>63</v>
      </c>
    </row>
    <row r="380" spans="7:19">
      <c r="H380" s="2" t="s">
        <v>12</v>
      </c>
      <c r="I380" s="2">
        <v>1128</v>
      </c>
      <c r="J380" s="2" t="s">
        <v>51</v>
      </c>
      <c r="K380" s="2">
        <v>1788.75</v>
      </c>
      <c r="L380" s="2">
        <v>1</v>
      </c>
      <c r="M380" s="2">
        <v>11</v>
      </c>
      <c r="N380" s="2">
        <f t="shared" ref="N380:N427" si="31">(K380*L380)*0.11</f>
        <v>196.76249999999999</v>
      </c>
      <c r="O380" s="2">
        <v>0</v>
      </c>
      <c r="P380" s="2">
        <v>0</v>
      </c>
      <c r="Q380" s="2">
        <f t="shared" ref="Q380:Q427" si="32">K380*L380</f>
        <v>1788.75</v>
      </c>
      <c r="R380" s="2">
        <f t="shared" ref="R380:R427" si="33">Q380+N380</f>
        <v>1985.5125</v>
      </c>
      <c r="S380">
        <f t="shared" ref="S380:S427" ca="1" si="34">RAND()</f>
        <v>0.43358751840733423</v>
      </c>
    </row>
    <row r="381" spans="7:19">
      <c r="H381" s="2" t="s">
        <v>22</v>
      </c>
      <c r="I381" s="2">
        <v>1360</v>
      </c>
      <c r="J381" s="2" t="s">
        <v>51</v>
      </c>
      <c r="K381" s="2">
        <v>1314.67</v>
      </c>
      <c r="L381" s="2">
        <v>3</v>
      </c>
      <c r="M381" s="2">
        <v>11</v>
      </c>
      <c r="N381" s="2">
        <f t="shared" si="31"/>
        <v>433.84110000000004</v>
      </c>
      <c r="O381" s="2">
        <v>0</v>
      </c>
      <c r="P381" s="2">
        <v>0</v>
      </c>
      <c r="Q381" s="2">
        <f t="shared" si="32"/>
        <v>3944.01</v>
      </c>
      <c r="R381" s="2">
        <f t="shared" si="33"/>
        <v>4377.8510999999999</v>
      </c>
      <c r="S381">
        <f t="shared" ca="1" si="34"/>
        <v>0.16396041519048465</v>
      </c>
    </row>
    <row r="382" spans="7:19">
      <c r="H382" s="2" t="s">
        <v>45</v>
      </c>
      <c r="I382" s="2">
        <v>2992</v>
      </c>
      <c r="J382" s="2" t="s">
        <v>51</v>
      </c>
      <c r="K382" s="2">
        <v>115.04</v>
      </c>
      <c r="L382" s="2">
        <v>4</v>
      </c>
      <c r="M382" s="2">
        <v>11</v>
      </c>
      <c r="N382" s="2">
        <f t="shared" si="31"/>
        <v>50.617600000000003</v>
      </c>
      <c r="O382" s="2">
        <v>0</v>
      </c>
      <c r="P382" s="2">
        <v>0</v>
      </c>
      <c r="Q382" s="2">
        <f t="shared" si="32"/>
        <v>460.16</v>
      </c>
      <c r="R382" s="2">
        <f t="shared" si="33"/>
        <v>510.77760000000001</v>
      </c>
      <c r="S382">
        <f t="shared" ca="1" si="34"/>
        <v>0.76267082132189512</v>
      </c>
    </row>
    <row r="383" spans="7:19">
      <c r="H383" s="2" t="s">
        <v>14</v>
      </c>
      <c r="I383" s="2">
        <v>3659</v>
      </c>
      <c r="J383" s="2" t="s">
        <v>51</v>
      </c>
      <c r="K383" s="2">
        <v>1170.5899999999999</v>
      </c>
      <c r="L383" s="2">
        <v>4</v>
      </c>
      <c r="M383" s="2">
        <v>11</v>
      </c>
      <c r="N383" s="2">
        <f t="shared" si="31"/>
        <v>515.05959999999993</v>
      </c>
      <c r="O383" s="2">
        <v>0</v>
      </c>
      <c r="P383" s="2">
        <v>0</v>
      </c>
      <c r="Q383" s="2">
        <f t="shared" si="32"/>
        <v>4682.3599999999997</v>
      </c>
      <c r="R383" s="2">
        <f t="shared" si="33"/>
        <v>5197.4195999999993</v>
      </c>
      <c r="S383">
        <f t="shared" ca="1" si="34"/>
        <v>0.23726245719134464</v>
      </c>
    </row>
    <row r="384" spans="7:19">
      <c r="H384" s="2" t="s">
        <v>11</v>
      </c>
      <c r="I384" s="2">
        <v>2026</v>
      </c>
      <c r="J384" s="2" t="s">
        <v>51</v>
      </c>
      <c r="K384" s="2">
        <v>1580.68</v>
      </c>
      <c r="L384" s="2">
        <v>2</v>
      </c>
      <c r="M384" s="2">
        <v>11</v>
      </c>
      <c r="N384" s="2">
        <f t="shared" si="31"/>
        <v>347.74960000000004</v>
      </c>
      <c r="O384" s="2">
        <v>0</v>
      </c>
      <c r="P384" s="2">
        <v>0</v>
      </c>
      <c r="Q384" s="2">
        <f t="shared" si="32"/>
        <v>3161.36</v>
      </c>
      <c r="R384" s="2">
        <f t="shared" si="33"/>
        <v>3509.1096000000002</v>
      </c>
      <c r="S384">
        <f t="shared" ca="1" si="34"/>
        <v>0.6018799790325331</v>
      </c>
    </row>
    <row r="385" spans="8:19">
      <c r="H385" s="2" t="s">
        <v>26</v>
      </c>
      <c r="I385" s="2">
        <v>1867</v>
      </c>
      <c r="J385" s="2" t="s">
        <v>51</v>
      </c>
      <c r="K385" s="2">
        <v>1684.72</v>
      </c>
      <c r="L385" s="2">
        <v>4</v>
      </c>
      <c r="M385" s="2">
        <v>11</v>
      </c>
      <c r="N385" s="2">
        <f t="shared" si="31"/>
        <v>741.27679999999998</v>
      </c>
      <c r="O385" s="2">
        <v>0</v>
      </c>
      <c r="P385" s="2">
        <v>0</v>
      </c>
      <c r="Q385" s="2">
        <f t="shared" si="32"/>
        <v>6738.88</v>
      </c>
      <c r="R385" s="2">
        <f t="shared" si="33"/>
        <v>7480.1567999999997</v>
      </c>
      <c r="S385">
        <f t="shared" ca="1" si="34"/>
        <v>0.39853608409919294</v>
      </c>
    </row>
    <row r="386" spans="8:19">
      <c r="H386" s="2" t="s">
        <v>2</v>
      </c>
      <c r="I386" s="2">
        <v>3502</v>
      </c>
      <c r="J386" s="2" t="s">
        <v>51</v>
      </c>
      <c r="K386" s="2">
        <v>186.18</v>
      </c>
      <c r="L386" s="2">
        <v>4</v>
      </c>
      <c r="M386" s="2">
        <v>11</v>
      </c>
      <c r="N386" s="2">
        <f t="shared" si="31"/>
        <v>81.919200000000004</v>
      </c>
      <c r="O386" s="2">
        <v>0</v>
      </c>
      <c r="P386" s="2">
        <v>0</v>
      </c>
      <c r="Q386" s="2">
        <f t="shared" si="32"/>
        <v>744.72</v>
      </c>
      <c r="R386" s="2">
        <f t="shared" si="33"/>
        <v>826.63920000000007</v>
      </c>
      <c r="S386">
        <f t="shared" ca="1" si="34"/>
        <v>0.56914865684833826</v>
      </c>
    </row>
    <row r="387" spans="8:19">
      <c r="H387" s="2" t="s">
        <v>30</v>
      </c>
      <c r="I387" s="2">
        <v>2080</v>
      </c>
      <c r="J387" s="2" t="s">
        <v>51</v>
      </c>
      <c r="K387" s="2">
        <v>689.19</v>
      </c>
      <c r="L387" s="2">
        <v>5</v>
      </c>
      <c r="M387" s="2">
        <v>11</v>
      </c>
      <c r="N387" s="2">
        <f t="shared" si="31"/>
        <v>379.05450000000002</v>
      </c>
      <c r="O387" s="2">
        <v>0</v>
      </c>
      <c r="P387" s="2">
        <v>0</v>
      </c>
      <c r="Q387" s="2">
        <f t="shared" si="32"/>
        <v>3445.9500000000003</v>
      </c>
      <c r="R387" s="2">
        <f t="shared" si="33"/>
        <v>3825.0045000000005</v>
      </c>
      <c r="S387">
        <f t="shared" ca="1" si="34"/>
        <v>0.77598325339987284</v>
      </c>
    </row>
    <row r="388" spans="8:19">
      <c r="H388" s="2" t="s">
        <v>21</v>
      </c>
      <c r="I388" s="2">
        <v>2345</v>
      </c>
      <c r="J388" s="2" t="s">
        <v>51</v>
      </c>
      <c r="K388" s="2">
        <v>1163.32</v>
      </c>
      <c r="L388" s="2">
        <v>1</v>
      </c>
      <c r="M388" s="2">
        <v>11</v>
      </c>
      <c r="N388" s="2">
        <f t="shared" si="31"/>
        <v>127.9652</v>
      </c>
      <c r="O388" s="2">
        <v>0</v>
      </c>
      <c r="P388" s="2">
        <v>0</v>
      </c>
      <c r="Q388" s="2">
        <f t="shared" si="32"/>
        <v>1163.32</v>
      </c>
      <c r="R388" s="2">
        <f t="shared" si="33"/>
        <v>1291.2852</v>
      </c>
      <c r="S388">
        <f t="shared" ca="1" si="34"/>
        <v>8.6712973217258571E-2</v>
      </c>
    </row>
    <row r="389" spans="8:19">
      <c r="H389" s="2" t="s">
        <v>1</v>
      </c>
      <c r="I389" s="2">
        <v>3987</v>
      </c>
      <c r="J389" s="2" t="s">
        <v>51</v>
      </c>
      <c r="K389" s="2">
        <v>1795.24</v>
      </c>
      <c r="L389" s="2">
        <v>5</v>
      </c>
      <c r="M389" s="2">
        <v>11</v>
      </c>
      <c r="N389" s="2">
        <f t="shared" si="31"/>
        <v>987.38200000000006</v>
      </c>
      <c r="O389" s="2">
        <v>0</v>
      </c>
      <c r="P389" s="2">
        <v>0</v>
      </c>
      <c r="Q389" s="2">
        <f t="shared" si="32"/>
        <v>8976.2000000000007</v>
      </c>
      <c r="R389" s="2">
        <f t="shared" si="33"/>
        <v>9963.5820000000003</v>
      </c>
      <c r="S389">
        <f t="shared" ca="1" si="34"/>
        <v>0.68598461155420465</v>
      </c>
    </row>
    <row r="390" spans="8:19">
      <c r="H390" s="2" t="s">
        <v>6</v>
      </c>
      <c r="I390" s="2">
        <v>1801</v>
      </c>
      <c r="J390" s="2" t="s">
        <v>51</v>
      </c>
      <c r="K390" s="2">
        <v>568.29999999999995</v>
      </c>
      <c r="L390" s="2">
        <v>4</v>
      </c>
      <c r="M390" s="2">
        <v>11</v>
      </c>
      <c r="N390" s="2">
        <f t="shared" si="31"/>
        <v>250.05199999999999</v>
      </c>
      <c r="O390" s="2">
        <v>0</v>
      </c>
      <c r="P390" s="2">
        <v>0</v>
      </c>
      <c r="Q390" s="2">
        <f t="shared" si="32"/>
        <v>2273.1999999999998</v>
      </c>
      <c r="R390" s="2">
        <f t="shared" si="33"/>
        <v>2523.252</v>
      </c>
      <c r="S390">
        <f t="shared" ca="1" si="34"/>
        <v>6.1562965347543908E-2</v>
      </c>
    </row>
    <row r="391" spans="8:19">
      <c r="H391" s="2" t="s">
        <v>10</v>
      </c>
      <c r="I391" s="2">
        <v>2117</v>
      </c>
      <c r="J391" s="2" t="s">
        <v>51</v>
      </c>
      <c r="K391" s="2">
        <v>1433.02</v>
      </c>
      <c r="L391" s="2">
        <v>5</v>
      </c>
      <c r="M391" s="2">
        <v>11</v>
      </c>
      <c r="N391" s="2">
        <f t="shared" si="31"/>
        <v>788.16100000000006</v>
      </c>
      <c r="O391" s="2">
        <v>0</v>
      </c>
      <c r="P391" s="2">
        <v>0</v>
      </c>
      <c r="Q391" s="2">
        <f t="shared" si="32"/>
        <v>7165.1</v>
      </c>
      <c r="R391" s="2">
        <f t="shared" si="33"/>
        <v>7953.2610000000004</v>
      </c>
      <c r="S391">
        <f t="shared" ca="1" si="34"/>
        <v>0.39409849895535842</v>
      </c>
    </row>
    <row r="392" spans="8:19">
      <c r="H392" s="2" t="s">
        <v>4</v>
      </c>
      <c r="I392" s="2">
        <v>1425</v>
      </c>
      <c r="J392" s="2" t="s">
        <v>51</v>
      </c>
      <c r="K392" s="2">
        <v>278.58999999999997</v>
      </c>
      <c r="L392" s="2">
        <v>1</v>
      </c>
      <c r="M392" s="2">
        <v>11</v>
      </c>
      <c r="N392" s="2">
        <f t="shared" si="31"/>
        <v>30.644899999999996</v>
      </c>
      <c r="O392" s="2">
        <v>0</v>
      </c>
      <c r="P392" s="2">
        <v>0</v>
      </c>
      <c r="Q392" s="2">
        <f t="shared" si="32"/>
        <v>278.58999999999997</v>
      </c>
      <c r="R392" s="2">
        <f t="shared" si="33"/>
        <v>309.23489999999998</v>
      </c>
      <c r="S392">
        <f t="shared" ca="1" si="34"/>
        <v>0.98000141735013457</v>
      </c>
    </row>
    <row r="393" spans="8:19">
      <c r="H393" s="2" t="s">
        <v>38</v>
      </c>
      <c r="I393" s="2">
        <v>2221</v>
      </c>
      <c r="J393" s="2" t="s">
        <v>51</v>
      </c>
      <c r="K393" s="2">
        <v>309.68</v>
      </c>
      <c r="L393" s="2">
        <v>4</v>
      </c>
      <c r="M393" s="2">
        <v>11</v>
      </c>
      <c r="N393" s="2">
        <f t="shared" si="31"/>
        <v>136.25919999999999</v>
      </c>
      <c r="O393" s="2">
        <v>0</v>
      </c>
      <c r="P393" s="2">
        <v>0</v>
      </c>
      <c r="Q393" s="2">
        <f t="shared" si="32"/>
        <v>1238.72</v>
      </c>
      <c r="R393" s="2">
        <f t="shared" si="33"/>
        <v>1374.9792</v>
      </c>
      <c r="S393">
        <f t="shared" ca="1" si="34"/>
        <v>0.5819481376081056</v>
      </c>
    </row>
    <row r="394" spans="8:19">
      <c r="H394" s="2" t="s">
        <v>36</v>
      </c>
      <c r="I394" s="2">
        <v>4921</v>
      </c>
      <c r="J394" s="2" t="s">
        <v>51</v>
      </c>
      <c r="K394" s="2">
        <v>249.08</v>
      </c>
      <c r="L394" s="2">
        <v>1</v>
      </c>
      <c r="M394" s="2">
        <v>11</v>
      </c>
      <c r="N394" s="2">
        <f t="shared" si="31"/>
        <v>27.398800000000001</v>
      </c>
      <c r="O394" s="2">
        <v>0</v>
      </c>
      <c r="P394" s="2">
        <v>0</v>
      </c>
      <c r="Q394" s="2">
        <f t="shared" si="32"/>
        <v>249.08</v>
      </c>
      <c r="R394" s="2">
        <f t="shared" si="33"/>
        <v>276.47880000000004</v>
      </c>
      <c r="S394">
        <f t="shared" ca="1" si="34"/>
        <v>0.76118122860184467</v>
      </c>
    </row>
    <row r="395" spans="8:19">
      <c r="H395" s="2" t="s">
        <v>3</v>
      </c>
      <c r="I395" s="2">
        <v>3355</v>
      </c>
      <c r="J395" s="2" t="s">
        <v>51</v>
      </c>
      <c r="K395" s="2">
        <v>259.44</v>
      </c>
      <c r="L395" s="2">
        <v>4</v>
      </c>
      <c r="M395" s="2">
        <v>11</v>
      </c>
      <c r="N395" s="2">
        <f t="shared" si="31"/>
        <v>114.1536</v>
      </c>
      <c r="O395" s="2">
        <v>0</v>
      </c>
      <c r="P395" s="2">
        <v>0</v>
      </c>
      <c r="Q395" s="2">
        <f t="shared" si="32"/>
        <v>1037.76</v>
      </c>
      <c r="R395" s="2">
        <f t="shared" si="33"/>
        <v>1151.9136000000001</v>
      </c>
      <c r="S395">
        <f t="shared" ca="1" si="34"/>
        <v>0.35537695143677073</v>
      </c>
    </row>
    <row r="396" spans="8:19">
      <c r="H396" s="2" t="s">
        <v>9</v>
      </c>
      <c r="I396" s="2">
        <v>2288</v>
      </c>
      <c r="J396" s="2" t="s">
        <v>51</v>
      </c>
      <c r="K396" s="2">
        <v>530.88</v>
      </c>
      <c r="L396" s="2">
        <v>3</v>
      </c>
      <c r="M396" s="2">
        <v>11</v>
      </c>
      <c r="N396" s="2">
        <f t="shared" si="31"/>
        <v>175.19039999999998</v>
      </c>
      <c r="O396" s="2">
        <v>0</v>
      </c>
      <c r="P396" s="2">
        <v>0</v>
      </c>
      <c r="Q396" s="2">
        <f t="shared" si="32"/>
        <v>1592.6399999999999</v>
      </c>
      <c r="R396" s="2">
        <f t="shared" si="33"/>
        <v>1767.8303999999998</v>
      </c>
      <c r="S396">
        <f t="shared" ca="1" si="34"/>
        <v>0.8598417728012876</v>
      </c>
    </row>
    <row r="397" spans="8:19">
      <c r="H397" s="2" t="s">
        <v>5</v>
      </c>
      <c r="I397" s="2">
        <v>1661</v>
      </c>
      <c r="J397" s="2" t="s">
        <v>51</v>
      </c>
      <c r="K397" s="2">
        <v>1602.63</v>
      </c>
      <c r="L397" s="2">
        <v>5</v>
      </c>
      <c r="M397" s="2">
        <v>11</v>
      </c>
      <c r="N397" s="2">
        <f t="shared" si="31"/>
        <v>881.44650000000001</v>
      </c>
      <c r="O397" s="2">
        <v>0</v>
      </c>
      <c r="P397" s="2">
        <v>0</v>
      </c>
      <c r="Q397" s="2">
        <f t="shared" si="32"/>
        <v>8013.1500000000005</v>
      </c>
      <c r="R397" s="2">
        <f t="shared" si="33"/>
        <v>8894.5964999999997</v>
      </c>
      <c r="S397">
        <f t="shared" ca="1" si="34"/>
        <v>0.58428359688278009</v>
      </c>
    </row>
    <row r="398" spans="8:19">
      <c r="H398" s="2" t="s">
        <v>24</v>
      </c>
      <c r="I398" s="2">
        <v>1317</v>
      </c>
      <c r="J398" s="2" t="s">
        <v>51</v>
      </c>
      <c r="K398" s="2">
        <v>377.93</v>
      </c>
      <c r="L398" s="2">
        <v>1</v>
      </c>
      <c r="M398" s="2">
        <v>11</v>
      </c>
      <c r="N398" s="2">
        <f t="shared" si="31"/>
        <v>41.572299999999998</v>
      </c>
      <c r="O398" s="2">
        <v>0</v>
      </c>
      <c r="P398" s="2">
        <v>0</v>
      </c>
      <c r="Q398" s="2">
        <f t="shared" si="32"/>
        <v>377.93</v>
      </c>
      <c r="R398" s="2">
        <f t="shared" si="33"/>
        <v>419.50229999999999</v>
      </c>
      <c r="S398">
        <f t="shared" ca="1" si="34"/>
        <v>8.711729160109094E-2</v>
      </c>
    </row>
    <row r="399" spans="8:19">
      <c r="H399" s="2" t="s">
        <v>29</v>
      </c>
      <c r="I399" s="2">
        <v>1602</v>
      </c>
      <c r="J399" s="2" t="s">
        <v>51</v>
      </c>
      <c r="K399" s="2">
        <v>684.77</v>
      </c>
      <c r="L399" s="2">
        <v>5</v>
      </c>
      <c r="M399" s="2">
        <v>11</v>
      </c>
      <c r="N399" s="2">
        <f t="shared" si="31"/>
        <v>376.62349999999998</v>
      </c>
      <c r="O399" s="2">
        <v>0</v>
      </c>
      <c r="P399" s="2">
        <v>0</v>
      </c>
      <c r="Q399" s="2">
        <f t="shared" si="32"/>
        <v>3423.85</v>
      </c>
      <c r="R399" s="2">
        <f t="shared" si="33"/>
        <v>3800.4735000000001</v>
      </c>
      <c r="S399">
        <f t="shared" ca="1" si="34"/>
        <v>0.57397707623785066</v>
      </c>
    </row>
    <row r="400" spans="8:19">
      <c r="H400" s="2" t="s">
        <v>35</v>
      </c>
      <c r="I400" s="2">
        <v>3185</v>
      </c>
      <c r="J400" s="2" t="s">
        <v>51</v>
      </c>
      <c r="K400" s="2">
        <v>593.52</v>
      </c>
      <c r="L400" s="2">
        <v>1</v>
      </c>
      <c r="M400" s="2">
        <v>11</v>
      </c>
      <c r="N400" s="2">
        <f t="shared" si="31"/>
        <v>65.287199999999999</v>
      </c>
      <c r="O400" s="2">
        <v>0</v>
      </c>
      <c r="P400" s="2">
        <v>0</v>
      </c>
      <c r="Q400" s="2">
        <f t="shared" si="32"/>
        <v>593.52</v>
      </c>
      <c r="R400" s="2">
        <f t="shared" si="33"/>
        <v>658.80719999999997</v>
      </c>
      <c r="S400">
        <f t="shared" ca="1" si="34"/>
        <v>0.6206340576227285</v>
      </c>
    </row>
    <row r="401" spans="8:19">
      <c r="H401" s="2" t="s">
        <v>44</v>
      </c>
      <c r="I401" s="2">
        <v>2787</v>
      </c>
      <c r="J401" s="2" t="s">
        <v>51</v>
      </c>
      <c r="K401" s="2">
        <v>1611.21</v>
      </c>
      <c r="L401" s="2">
        <v>5</v>
      </c>
      <c r="M401" s="2">
        <v>11</v>
      </c>
      <c r="N401" s="2">
        <f t="shared" si="31"/>
        <v>886.16550000000007</v>
      </c>
      <c r="O401" s="2">
        <v>0</v>
      </c>
      <c r="P401" s="2">
        <v>0</v>
      </c>
      <c r="Q401" s="2">
        <f t="shared" si="32"/>
        <v>8056.05</v>
      </c>
      <c r="R401" s="2">
        <f t="shared" si="33"/>
        <v>8942.2155000000002</v>
      </c>
      <c r="S401">
        <f t="shared" ca="1" si="34"/>
        <v>0.98614027367358292</v>
      </c>
    </row>
    <row r="402" spans="8:19">
      <c r="H402" s="2" t="s">
        <v>7</v>
      </c>
      <c r="I402" s="2">
        <v>2108</v>
      </c>
      <c r="J402" s="2" t="s">
        <v>51</v>
      </c>
      <c r="K402" s="2">
        <v>1126.3699999999999</v>
      </c>
      <c r="L402" s="2">
        <v>2</v>
      </c>
      <c r="M402" s="2">
        <v>11</v>
      </c>
      <c r="N402" s="2">
        <f t="shared" si="31"/>
        <v>247.80139999999997</v>
      </c>
      <c r="O402" s="2">
        <v>0</v>
      </c>
      <c r="P402" s="2">
        <v>0</v>
      </c>
      <c r="Q402" s="2">
        <f t="shared" si="32"/>
        <v>2252.7399999999998</v>
      </c>
      <c r="R402" s="2">
        <f t="shared" si="33"/>
        <v>2500.5413999999996</v>
      </c>
      <c r="S402">
        <f t="shared" ca="1" si="34"/>
        <v>0.77150977548644561</v>
      </c>
    </row>
    <row r="403" spans="8:19">
      <c r="H403" s="2" t="s">
        <v>16</v>
      </c>
      <c r="I403" s="2">
        <v>4981</v>
      </c>
      <c r="J403" s="2" t="s">
        <v>51</v>
      </c>
      <c r="K403" s="2">
        <v>1636.32</v>
      </c>
      <c r="L403" s="2">
        <v>1</v>
      </c>
      <c r="M403" s="2">
        <v>11</v>
      </c>
      <c r="N403" s="2">
        <f t="shared" si="31"/>
        <v>179.99519999999998</v>
      </c>
      <c r="O403" s="2">
        <v>0</v>
      </c>
      <c r="P403" s="2">
        <v>0</v>
      </c>
      <c r="Q403" s="2">
        <f t="shared" si="32"/>
        <v>1636.32</v>
      </c>
      <c r="R403" s="2">
        <f t="shared" si="33"/>
        <v>1816.3152</v>
      </c>
      <c r="S403">
        <f t="shared" ca="1" si="34"/>
        <v>0.52437724452242274</v>
      </c>
    </row>
    <row r="404" spans="8:19">
      <c r="H404" s="2" t="s">
        <v>39</v>
      </c>
      <c r="I404" s="2">
        <v>2529</v>
      </c>
      <c r="J404" s="2" t="s">
        <v>51</v>
      </c>
      <c r="K404" s="2">
        <v>1147.3599999999999</v>
      </c>
      <c r="L404" s="2">
        <v>1</v>
      </c>
      <c r="M404" s="2">
        <v>11</v>
      </c>
      <c r="N404" s="2">
        <f t="shared" si="31"/>
        <v>126.20959999999999</v>
      </c>
      <c r="O404" s="2">
        <v>0</v>
      </c>
      <c r="P404" s="2">
        <v>0</v>
      </c>
      <c r="Q404" s="2">
        <f t="shared" si="32"/>
        <v>1147.3599999999999</v>
      </c>
      <c r="R404" s="2">
        <f t="shared" si="33"/>
        <v>1273.5695999999998</v>
      </c>
      <c r="S404">
        <f t="shared" ca="1" si="34"/>
        <v>0.46184609070924221</v>
      </c>
    </row>
    <row r="405" spans="8:19">
      <c r="H405" s="2" t="s">
        <v>15</v>
      </c>
      <c r="I405" s="2">
        <v>2862</v>
      </c>
      <c r="J405" s="2" t="s">
        <v>51</v>
      </c>
      <c r="K405" s="2">
        <v>152.85</v>
      </c>
      <c r="L405" s="2">
        <v>2</v>
      </c>
      <c r="M405" s="2">
        <v>11</v>
      </c>
      <c r="N405" s="2">
        <f t="shared" si="31"/>
        <v>33.627000000000002</v>
      </c>
      <c r="O405" s="2">
        <v>0</v>
      </c>
      <c r="P405" s="2">
        <v>0</v>
      </c>
      <c r="Q405" s="2">
        <f t="shared" si="32"/>
        <v>305.7</v>
      </c>
      <c r="R405" s="2">
        <f t="shared" si="33"/>
        <v>339.327</v>
      </c>
      <c r="S405">
        <f t="shared" ca="1" si="34"/>
        <v>0.43620432134686249</v>
      </c>
    </row>
    <row r="406" spans="8:19">
      <c r="H406" s="2" t="s">
        <v>27</v>
      </c>
      <c r="I406" s="2">
        <v>2792</v>
      </c>
      <c r="J406" s="2" t="s">
        <v>51</v>
      </c>
      <c r="K406" s="2">
        <v>520.79</v>
      </c>
      <c r="L406" s="2">
        <v>3</v>
      </c>
      <c r="M406" s="2">
        <v>11</v>
      </c>
      <c r="N406" s="2">
        <f t="shared" si="31"/>
        <v>171.86069999999998</v>
      </c>
      <c r="O406" s="2">
        <v>0</v>
      </c>
      <c r="P406" s="2">
        <v>0</v>
      </c>
      <c r="Q406" s="2">
        <f t="shared" si="32"/>
        <v>1562.37</v>
      </c>
      <c r="R406" s="2">
        <f t="shared" si="33"/>
        <v>1734.2306999999998</v>
      </c>
      <c r="S406">
        <f t="shared" ca="1" si="34"/>
        <v>0.78528367123842047</v>
      </c>
    </row>
    <row r="407" spans="8:19">
      <c r="H407" s="2" t="s">
        <v>25</v>
      </c>
      <c r="I407" s="2">
        <v>1978</v>
      </c>
      <c r="J407" s="2" t="s">
        <v>51</v>
      </c>
      <c r="K407" s="2">
        <v>545.44000000000005</v>
      </c>
      <c r="L407" s="2">
        <v>3</v>
      </c>
      <c r="M407" s="2">
        <v>11</v>
      </c>
      <c r="N407" s="2">
        <f t="shared" si="31"/>
        <v>179.99520000000001</v>
      </c>
      <c r="O407" s="2">
        <v>0</v>
      </c>
      <c r="P407" s="2">
        <v>0</v>
      </c>
      <c r="Q407" s="2">
        <f t="shared" si="32"/>
        <v>1636.3200000000002</v>
      </c>
      <c r="R407" s="2">
        <f t="shared" si="33"/>
        <v>1816.3152000000002</v>
      </c>
      <c r="S407">
        <f t="shared" ca="1" si="34"/>
        <v>6.0856895802795741E-2</v>
      </c>
    </row>
    <row r="408" spans="8:19">
      <c r="H408" s="2" t="s">
        <v>33</v>
      </c>
      <c r="I408" s="2">
        <v>2108</v>
      </c>
      <c r="J408" s="2" t="s">
        <v>51</v>
      </c>
      <c r="K408" s="2">
        <v>375.33</v>
      </c>
      <c r="L408" s="2">
        <v>5</v>
      </c>
      <c r="M408" s="2">
        <v>11</v>
      </c>
      <c r="N408" s="2">
        <f t="shared" si="31"/>
        <v>206.4315</v>
      </c>
      <c r="O408" s="2">
        <v>0</v>
      </c>
      <c r="P408" s="2">
        <v>0</v>
      </c>
      <c r="Q408" s="2">
        <f t="shared" si="32"/>
        <v>1876.6499999999999</v>
      </c>
      <c r="R408" s="2">
        <f t="shared" si="33"/>
        <v>2083.0814999999998</v>
      </c>
      <c r="S408">
        <f t="shared" ca="1" si="34"/>
        <v>0.85647212750975488</v>
      </c>
    </row>
    <row r="409" spans="8:19">
      <c r="H409" s="2" t="s">
        <v>23</v>
      </c>
      <c r="I409" s="2">
        <v>1416</v>
      </c>
      <c r="J409" s="2" t="s">
        <v>51</v>
      </c>
      <c r="K409" s="2">
        <v>1763.76</v>
      </c>
      <c r="L409" s="2">
        <v>5</v>
      </c>
      <c r="M409" s="2">
        <v>11</v>
      </c>
      <c r="N409" s="2">
        <f t="shared" si="31"/>
        <v>970.06799999999987</v>
      </c>
      <c r="O409" s="2">
        <v>0</v>
      </c>
      <c r="P409" s="2">
        <v>0</v>
      </c>
      <c r="Q409" s="2">
        <f t="shared" si="32"/>
        <v>8818.7999999999993</v>
      </c>
      <c r="R409" s="2">
        <f t="shared" si="33"/>
        <v>9788.8679999999986</v>
      </c>
      <c r="S409">
        <f t="shared" ca="1" si="34"/>
        <v>0.35791378650610195</v>
      </c>
    </row>
    <row r="410" spans="8:19">
      <c r="H410" s="2" t="s">
        <v>31</v>
      </c>
      <c r="I410" s="2">
        <v>3315</v>
      </c>
      <c r="J410" s="2" t="s">
        <v>51</v>
      </c>
      <c r="K410" s="2">
        <v>937.2</v>
      </c>
      <c r="L410" s="2">
        <v>4</v>
      </c>
      <c r="M410" s="2">
        <v>11</v>
      </c>
      <c r="N410" s="2">
        <f t="shared" si="31"/>
        <v>412.36799999999999</v>
      </c>
      <c r="O410" s="2">
        <v>0</v>
      </c>
      <c r="P410" s="2">
        <v>0</v>
      </c>
      <c r="Q410" s="2">
        <f t="shared" si="32"/>
        <v>3748.8</v>
      </c>
      <c r="R410" s="2">
        <f t="shared" si="33"/>
        <v>4161.1680000000006</v>
      </c>
      <c r="S410">
        <f t="shared" ca="1" si="34"/>
        <v>0.15063618036054915</v>
      </c>
    </row>
    <row r="411" spans="8:19">
      <c r="H411" s="2" t="s">
        <v>46</v>
      </c>
      <c r="I411" s="2">
        <v>2902</v>
      </c>
      <c r="J411" s="2" t="s">
        <v>51</v>
      </c>
      <c r="K411" s="2">
        <v>1022.45</v>
      </c>
      <c r="L411" s="2">
        <v>5</v>
      </c>
      <c r="M411" s="2">
        <v>11</v>
      </c>
      <c r="N411" s="2">
        <f t="shared" si="31"/>
        <v>562.34749999999997</v>
      </c>
      <c r="O411" s="2">
        <v>0</v>
      </c>
      <c r="P411" s="2">
        <v>0</v>
      </c>
      <c r="Q411" s="2">
        <f t="shared" si="32"/>
        <v>5112.25</v>
      </c>
      <c r="R411" s="2">
        <f t="shared" si="33"/>
        <v>5674.5974999999999</v>
      </c>
      <c r="S411">
        <f t="shared" ca="1" si="34"/>
        <v>0.25815248734230678</v>
      </c>
    </row>
    <row r="412" spans="8:19">
      <c r="H412" s="2" t="s">
        <v>28</v>
      </c>
      <c r="I412" s="2">
        <v>4258</v>
      </c>
      <c r="J412" s="2" t="s">
        <v>51</v>
      </c>
      <c r="K412" s="2">
        <v>803.6</v>
      </c>
      <c r="L412" s="2">
        <v>5</v>
      </c>
      <c r="M412" s="2">
        <v>11</v>
      </c>
      <c r="N412" s="2">
        <f t="shared" si="31"/>
        <v>441.98</v>
      </c>
      <c r="O412" s="2">
        <v>0</v>
      </c>
      <c r="P412" s="2">
        <v>0</v>
      </c>
      <c r="Q412" s="2">
        <f t="shared" si="32"/>
        <v>4018</v>
      </c>
      <c r="R412" s="2">
        <f t="shared" si="33"/>
        <v>4459.9799999999996</v>
      </c>
      <c r="S412">
        <f t="shared" ca="1" si="34"/>
        <v>0.35358460065672859</v>
      </c>
    </row>
    <row r="413" spans="8:19">
      <c r="H413" s="2" t="s">
        <v>40</v>
      </c>
      <c r="I413" s="2">
        <v>2204</v>
      </c>
      <c r="J413" s="2" t="s">
        <v>51</v>
      </c>
      <c r="K413" s="2">
        <v>1185.1199999999999</v>
      </c>
      <c r="L413" s="2">
        <v>5</v>
      </c>
      <c r="M413" s="2">
        <v>11</v>
      </c>
      <c r="N413" s="2">
        <f t="shared" si="31"/>
        <v>651.81599999999992</v>
      </c>
      <c r="O413" s="2">
        <v>0</v>
      </c>
      <c r="P413" s="2">
        <v>0</v>
      </c>
      <c r="Q413" s="2">
        <f t="shared" si="32"/>
        <v>5925.5999999999995</v>
      </c>
      <c r="R413" s="2">
        <f t="shared" si="33"/>
        <v>6577.4159999999993</v>
      </c>
      <c r="S413">
        <f t="shared" ca="1" si="34"/>
        <v>0.20574614251437406</v>
      </c>
    </row>
    <row r="414" spans="8:19">
      <c r="H414" s="2" t="s">
        <v>41</v>
      </c>
      <c r="I414" s="2">
        <v>3157</v>
      </c>
      <c r="J414" s="2" t="s">
        <v>51</v>
      </c>
      <c r="K414" s="2">
        <v>837.84</v>
      </c>
      <c r="L414" s="2">
        <v>1</v>
      </c>
      <c r="M414" s="2">
        <v>11</v>
      </c>
      <c r="N414" s="2">
        <f t="shared" si="31"/>
        <v>92.162400000000005</v>
      </c>
      <c r="O414" s="2">
        <v>0</v>
      </c>
      <c r="P414" s="2">
        <v>0</v>
      </c>
      <c r="Q414" s="2">
        <f t="shared" si="32"/>
        <v>837.84</v>
      </c>
      <c r="R414" s="2">
        <f t="shared" si="33"/>
        <v>930.00240000000008</v>
      </c>
      <c r="S414">
        <f t="shared" ca="1" si="34"/>
        <v>0.38034319644285142</v>
      </c>
    </row>
    <row r="415" spans="8:19">
      <c r="H415" s="2" t="s">
        <v>37</v>
      </c>
      <c r="I415" s="2">
        <v>3619</v>
      </c>
      <c r="J415" s="2" t="s">
        <v>51</v>
      </c>
      <c r="K415" s="2">
        <v>1484.36</v>
      </c>
      <c r="L415" s="2">
        <v>3</v>
      </c>
      <c r="M415" s="2">
        <v>11</v>
      </c>
      <c r="N415" s="2">
        <f t="shared" si="31"/>
        <v>489.83879999999999</v>
      </c>
      <c r="O415" s="2">
        <v>0</v>
      </c>
      <c r="P415" s="2">
        <v>0</v>
      </c>
      <c r="Q415" s="2">
        <f t="shared" si="32"/>
        <v>4453.08</v>
      </c>
      <c r="R415" s="2">
        <f t="shared" si="33"/>
        <v>4942.9187999999995</v>
      </c>
      <c r="S415">
        <f t="shared" ca="1" si="34"/>
        <v>0.1642537129154773</v>
      </c>
    </row>
    <row r="416" spans="8:19">
      <c r="H416" s="2" t="s">
        <v>42</v>
      </c>
      <c r="I416" s="2">
        <v>2329</v>
      </c>
      <c r="J416" s="2" t="s">
        <v>51</v>
      </c>
      <c r="K416" s="2">
        <v>944.36</v>
      </c>
      <c r="L416" s="2">
        <v>5</v>
      </c>
      <c r="M416" s="2">
        <v>11</v>
      </c>
      <c r="N416" s="2">
        <f t="shared" si="31"/>
        <v>519.39800000000002</v>
      </c>
      <c r="O416" s="2">
        <v>0</v>
      </c>
      <c r="P416" s="2">
        <v>0</v>
      </c>
      <c r="Q416" s="2">
        <f t="shared" si="32"/>
        <v>4721.8</v>
      </c>
      <c r="R416" s="2">
        <f t="shared" si="33"/>
        <v>5241.1980000000003</v>
      </c>
      <c r="S416">
        <f t="shared" ca="1" si="34"/>
        <v>0.36867517241825232</v>
      </c>
    </row>
    <row r="417" spans="7:19">
      <c r="H417" s="2" t="s">
        <v>17</v>
      </c>
      <c r="I417" s="2">
        <v>3623</v>
      </c>
      <c r="J417" s="2" t="s">
        <v>51</v>
      </c>
      <c r="K417" s="2">
        <v>1671.42</v>
      </c>
      <c r="L417" s="2">
        <v>1</v>
      </c>
      <c r="M417" s="2">
        <v>11</v>
      </c>
      <c r="N417" s="2">
        <f t="shared" si="31"/>
        <v>183.8562</v>
      </c>
      <c r="O417" s="2">
        <v>0</v>
      </c>
      <c r="P417" s="2">
        <v>0</v>
      </c>
      <c r="Q417" s="2">
        <f t="shared" si="32"/>
        <v>1671.42</v>
      </c>
      <c r="R417" s="2">
        <f t="shared" si="33"/>
        <v>1855.2762</v>
      </c>
      <c r="S417">
        <f t="shared" ca="1" si="34"/>
        <v>0.31866248091778038</v>
      </c>
    </row>
    <row r="418" spans="7:19">
      <c r="H418" s="2" t="s">
        <v>18</v>
      </c>
      <c r="I418" s="2">
        <v>4876</v>
      </c>
      <c r="J418" s="2" t="s">
        <v>51</v>
      </c>
      <c r="K418" s="2">
        <v>703.29</v>
      </c>
      <c r="L418" s="2">
        <v>3</v>
      </c>
      <c r="M418" s="2">
        <v>11</v>
      </c>
      <c r="N418" s="2">
        <f t="shared" si="31"/>
        <v>232.0857</v>
      </c>
      <c r="O418" s="2">
        <v>0</v>
      </c>
      <c r="P418" s="2">
        <v>0</v>
      </c>
      <c r="Q418" s="2">
        <f t="shared" si="32"/>
        <v>2109.87</v>
      </c>
      <c r="R418" s="2">
        <f t="shared" si="33"/>
        <v>2341.9557</v>
      </c>
      <c r="S418">
        <f t="shared" ca="1" si="34"/>
        <v>0.34341172216362981</v>
      </c>
    </row>
    <row r="419" spans="7:19">
      <c r="H419" s="2" t="s">
        <v>0</v>
      </c>
      <c r="I419" s="2">
        <v>1524</v>
      </c>
      <c r="J419" s="2" t="s">
        <v>51</v>
      </c>
      <c r="K419" s="2">
        <v>1455.6</v>
      </c>
      <c r="L419" s="2">
        <v>4</v>
      </c>
      <c r="M419" s="2">
        <v>11</v>
      </c>
      <c r="N419" s="2">
        <f t="shared" si="31"/>
        <v>640.46399999999994</v>
      </c>
      <c r="O419" s="2">
        <v>0</v>
      </c>
      <c r="P419" s="2">
        <v>0</v>
      </c>
      <c r="Q419" s="2">
        <f t="shared" si="32"/>
        <v>5822.4</v>
      </c>
      <c r="R419" s="2">
        <f t="shared" si="33"/>
        <v>6462.8639999999996</v>
      </c>
      <c r="S419">
        <f t="shared" ca="1" si="34"/>
        <v>0.27556080189520682</v>
      </c>
    </row>
    <row r="420" spans="7:19">
      <c r="H420" s="2" t="s">
        <v>13</v>
      </c>
      <c r="I420" s="2">
        <v>4621</v>
      </c>
      <c r="J420" s="2" t="s">
        <v>51</v>
      </c>
      <c r="K420" s="2">
        <v>449.87</v>
      </c>
      <c r="L420" s="2">
        <v>1</v>
      </c>
      <c r="M420" s="2">
        <v>11</v>
      </c>
      <c r="N420" s="2">
        <f t="shared" si="31"/>
        <v>49.485700000000001</v>
      </c>
      <c r="O420" s="2">
        <v>0</v>
      </c>
      <c r="P420" s="2">
        <v>0</v>
      </c>
      <c r="Q420" s="2">
        <f t="shared" si="32"/>
        <v>449.87</v>
      </c>
      <c r="R420" s="2">
        <f t="shared" si="33"/>
        <v>499.35570000000001</v>
      </c>
      <c r="S420">
        <f t="shared" ca="1" si="34"/>
        <v>0.64999652197288804</v>
      </c>
    </row>
    <row r="421" spans="7:19">
      <c r="H421" s="2" t="s">
        <v>8</v>
      </c>
      <c r="I421" s="2">
        <v>4006</v>
      </c>
      <c r="J421" s="2" t="s">
        <v>51</v>
      </c>
      <c r="K421" s="2">
        <v>1066.58</v>
      </c>
      <c r="L421" s="2">
        <v>5</v>
      </c>
      <c r="M421" s="2">
        <v>11</v>
      </c>
      <c r="N421" s="2">
        <f t="shared" si="31"/>
        <v>586.61899999999991</v>
      </c>
      <c r="O421" s="2">
        <v>0</v>
      </c>
      <c r="P421" s="2">
        <v>0</v>
      </c>
      <c r="Q421" s="2">
        <f t="shared" si="32"/>
        <v>5332.9</v>
      </c>
      <c r="R421" s="2">
        <f t="shared" si="33"/>
        <v>5919.5189999999993</v>
      </c>
      <c r="S421">
        <f t="shared" ca="1" si="34"/>
        <v>0.74197056379189874</v>
      </c>
    </row>
    <row r="422" spans="7:19">
      <c r="H422" s="2" t="s">
        <v>34</v>
      </c>
      <c r="I422" s="2">
        <v>3823</v>
      </c>
      <c r="J422" s="2" t="s">
        <v>51</v>
      </c>
      <c r="K422" s="2">
        <v>754.69</v>
      </c>
      <c r="L422" s="2">
        <v>1</v>
      </c>
      <c r="M422" s="2">
        <v>11</v>
      </c>
      <c r="N422" s="2">
        <f t="shared" si="31"/>
        <v>83.015900000000002</v>
      </c>
      <c r="O422" s="2">
        <v>0</v>
      </c>
      <c r="P422" s="2">
        <v>0</v>
      </c>
      <c r="Q422" s="2">
        <f t="shared" si="32"/>
        <v>754.69</v>
      </c>
      <c r="R422" s="2">
        <f t="shared" si="33"/>
        <v>837.70590000000004</v>
      </c>
      <c r="S422">
        <f t="shared" ca="1" si="34"/>
        <v>9.005125947100423E-2</v>
      </c>
    </row>
    <row r="423" spans="7:19">
      <c r="H423" s="2" t="s">
        <v>32</v>
      </c>
      <c r="I423" s="2">
        <v>2326</v>
      </c>
      <c r="J423" s="2" t="s">
        <v>51</v>
      </c>
      <c r="K423" s="2">
        <v>156.65</v>
      </c>
      <c r="L423" s="2">
        <v>5</v>
      </c>
      <c r="M423" s="2">
        <v>11</v>
      </c>
      <c r="N423" s="2">
        <f t="shared" si="31"/>
        <v>86.157499999999999</v>
      </c>
      <c r="O423" s="2">
        <v>0</v>
      </c>
      <c r="P423" s="2">
        <v>0</v>
      </c>
      <c r="Q423" s="2">
        <f t="shared" si="32"/>
        <v>783.25</v>
      </c>
      <c r="R423" s="2">
        <f t="shared" si="33"/>
        <v>869.40750000000003</v>
      </c>
      <c r="S423">
        <f t="shared" ca="1" si="34"/>
        <v>0.3408610021658468</v>
      </c>
    </row>
    <row r="424" spans="7:19">
      <c r="H424" s="2" t="s">
        <v>19</v>
      </c>
      <c r="I424" s="2">
        <v>1514</v>
      </c>
      <c r="J424" s="2" t="s">
        <v>51</v>
      </c>
      <c r="K424" s="2">
        <v>1088.58</v>
      </c>
      <c r="L424" s="2">
        <v>3</v>
      </c>
      <c r="M424" s="2">
        <v>11</v>
      </c>
      <c r="N424" s="2">
        <f t="shared" si="31"/>
        <v>359.23139999999995</v>
      </c>
      <c r="O424" s="2">
        <v>0</v>
      </c>
      <c r="P424" s="2">
        <v>0</v>
      </c>
      <c r="Q424" s="2">
        <f t="shared" si="32"/>
        <v>3265.74</v>
      </c>
      <c r="R424" s="2">
        <f t="shared" si="33"/>
        <v>3624.9713999999999</v>
      </c>
      <c r="S424">
        <f t="shared" ca="1" si="34"/>
        <v>0.44225155038932407</v>
      </c>
    </row>
    <row r="425" spans="7:19">
      <c r="H425" s="2" t="s">
        <v>47</v>
      </c>
      <c r="I425" s="2">
        <v>3753</v>
      </c>
      <c r="J425" s="2" t="s">
        <v>51</v>
      </c>
      <c r="K425" s="2">
        <v>1235.3499999999999</v>
      </c>
      <c r="L425" s="2">
        <v>1</v>
      </c>
      <c r="M425" s="2">
        <v>11</v>
      </c>
      <c r="N425" s="2">
        <f t="shared" si="31"/>
        <v>135.88849999999999</v>
      </c>
      <c r="O425" s="2">
        <v>0</v>
      </c>
      <c r="P425" s="2">
        <v>0</v>
      </c>
      <c r="Q425" s="2">
        <f t="shared" si="32"/>
        <v>1235.3499999999999</v>
      </c>
      <c r="R425" s="2">
        <f t="shared" si="33"/>
        <v>1371.2384999999999</v>
      </c>
      <c r="S425">
        <f t="shared" ca="1" si="34"/>
        <v>0.17837741499308069</v>
      </c>
    </row>
    <row r="426" spans="7:19">
      <c r="H426" s="2" t="s">
        <v>20</v>
      </c>
      <c r="I426" s="2">
        <v>1418</v>
      </c>
      <c r="J426" s="2" t="s">
        <v>51</v>
      </c>
      <c r="K426" s="2">
        <v>1206.6500000000001</v>
      </c>
      <c r="L426" s="2">
        <v>4</v>
      </c>
      <c r="M426" s="2">
        <v>11</v>
      </c>
      <c r="N426" s="2">
        <f t="shared" si="31"/>
        <v>530.92600000000004</v>
      </c>
      <c r="O426" s="2">
        <v>0</v>
      </c>
      <c r="P426" s="2">
        <v>0</v>
      </c>
      <c r="Q426" s="2">
        <f t="shared" si="32"/>
        <v>4826.6000000000004</v>
      </c>
      <c r="R426" s="2">
        <f t="shared" si="33"/>
        <v>5357.5260000000007</v>
      </c>
      <c r="S426">
        <f t="shared" ca="1" si="34"/>
        <v>0.45816074691395237</v>
      </c>
    </row>
    <row r="427" spans="7:19">
      <c r="H427" s="2" t="s">
        <v>43</v>
      </c>
      <c r="I427" s="2">
        <v>2018</v>
      </c>
      <c r="J427" s="2" t="s">
        <v>51</v>
      </c>
      <c r="K427" s="2">
        <v>1893.85</v>
      </c>
      <c r="L427" s="2">
        <v>2</v>
      </c>
      <c r="M427" s="2">
        <v>11</v>
      </c>
      <c r="N427" s="2">
        <f t="shared" si="31"/>
        <v>416.64699999999999</v>
      </c>
      <c r="O427" s="2">
        <v>0</v>
      </c>
      <c r="P427" s="2">
        <v>0</v>
      </c>
      <c r="Q427" s="2">
        <f t="shared" si="32"/>
        <v>3787.7</v>
      </c>
      <c r="R427" s="2">
        <f t="shared" si="33"/>
        <v>4204.3469999999998</v>
      </c>
      <c r="S427">
        <f t="shared" ca="1" si="34"/>
        <v>0.26198307987753666</v>
      </c>
    </row>
    <row r="431" spans="7:19">
      <c r="G431">
        <v>9</v>
      </c>
    </row>
    <row r="432" spans="7:19">
      <c r="H432" s="2" t="s">
        <v>48</v>
      </c>
      <c r="I432" s="2" t="s">
        <v>49</v>
      </c>
      <c r="J432" s="2" t="s">
        <v>50</v>
      </c>
      <c r="K432" s="2" t="s">
        <v>56</v>
      </c>
      <c r="L432" s="2" t="s">
        <v>57</v>
      </c>
      <c r="M432" s="2" t="s">
        <v>52</v>
      </c>
      <c r="N432" s="2" t="s">
        <v>55</v>
      </c>
      <c r="O432" s="2" t="s">
        <v>53</v>
      </c>
      <c r="P432" s="2" t="s">
        <v>54</v>
      </c>
      <c r="Q432" s="2" t="s">
        <v>61</v>
      </c>
      <c r="R432" s="2" t="s">
        <v>62</v>
      </c>
      <c r="S432" s="2" t="s">
        <v>63</v>
      </c>
    </row>
    <row r="433" spans="8:19">
      <c r="H433" s="2" t="s">
        <v>26</v>
      </c>
      <c r="I433" s="2">
        <v>1867</v>
      </c>
      <c r="J433" s="2" t="s">
        <v>51</v>
      </c>
      <c r="K433" s="2">
        <v>1684.72</v>
      </c>
      <c r="L433" s="2">
        <v>1</v>
      </c>
      <c r="M433" s="2">
        <v>11</v>
      </c>
      <c r="N433" s="2">
        <f t="shared" ref="N433:N480" si="35">(K433*L433)*0.11</f>
        <v>185.3192</v>
      </c>
      <c r="O433" s="2">
        <v>0</v>
      </c>
      <c r="P433" s="2">
        <v>0</v>
      </c>
      <c r="Q433" s="2">
        <f t="shared" ref="Q433:Q480" si="36">K433*L433</f>
        <v>1684.72</v>
      </c>
      <c r="R433" s="2">
        <f t="shared" ref="R433:R480" si="37">Q433+N433</f>
        <v>1870.0391999999999</v>
      </c>
      <c r="S433">
        <f t="shared" ref="S433:S480" ca="1" si="38">RAND()</f>
        <v>0.79676559559142002</v>
      </c>
    </row>
    <row r="434" spans="8:19">
      <c r="H434" s="2" t="s">
        <v>44</v>
      </c>
      <c r="I434" s="2">
        <v>2787</v>
      </c>
      <c r="J434" s="2" t="s">
        <v>51</v>
      </c>
      <c r="K434" s="2">
        <v>1611.21</v>
      </c>
      <c r="L434" s="2">
        <v>4</v>
      </c>
      <c r="M434" s="2">
        <v>11</v>
      </c>
      <c r="N434" s="2">
        <f t="shared" si="35"/>
        <v>708.93240000000003</v>
      </c>
      <c r="O434" s="2">
        <v>0</v>
      </c>
      <c r="P434" s="2">
        <v>0</v>
      </c>
      <c r="Q434" s="2">
        <f t="shared" si="36"/>
        <v>6444.84</v>
      </c>
      <c r="R434" s="2">
        <f t="shared" si="37"/>
        <v>7153.7723999999998</v>
      </c>
      <c r="S434">
        <f t="shared" ca="1" si="38"/>
        <v>0.21961194368475645</v>
      </c>
    </row>
    <row r="435" spans="8:19">
      <c r="H435" s="2" t="s">
        <v>4</v>
      </c>
      <c r="I435" s="2">
        <v>1425</v>
      </c>
      <c r="J435" s="2" t="s">
        <v>51</v>
      </c>
      <c r="K435" s="2">
        <v>278.58999999999997</v>
      </c>
      <c r="L435" s="2">
        <v>1</v>
      </c>
      <c r="M435" s="2">
        <v>11</v>
      </c>
      <c r="N435" s="2">
        <f t="shared" si="35"/>
        <v>30.644899999999996</v>
      </c>
      <c r="O435" s="2">
        <v>0</v>
      </c>
      <c r="P435" s="2">
        <v>0</v>
      </c>
      <c r="Q435" s="2">
        <f t="shared" si="36"/>
        <v>278.58999999999997</v>
      </c>
      <c r="R435" s="2">
        <f t="shared" si="37"/>
        <v>309.23489999999998</v>
      </c>
      <c r="S435">
        <f t="shared" ca="1" si="38"/>
        <v>0.47851996931568308</v>
      </c>
    </row>
    <row r="436" spans="8:19">
      <c r="H436" s="2" t="s">
        <v>39</v>
      </c>
      <c r="I436" s="2">
        <v>2529</v>
      </c>
      <c r="J436" s="2" t="s">
        <v>51</v>
      </c>
      <c r="K436" s="2">
        <v>1147.3599999999999</v>
      </c>
      <c r="L436" s="2">
        <v>2</v>
      </c>
      <c r="M436" s="2">
        <v>11</v>
      </c>
      <c r="N436" s="2">
        <f t="shared" si="35"/>
        <v>252.41919999999999</v>
      </c>
      <c r="O436" s="2">
        <v>0</v>
      </c>
      <c r="P436" s="2">
        <v>0</v>
      </c>
      <c r="Q436" s="2">
        <f t="shared" si="36"/>
        <v>2294.7199999999998</v>
      </c>
      <c r="R436" s="2">
        <f t="shared" si="37"/>
        <v>2547.1391999999996</v>
      </c>
      <c r="S436">
        <f t="shared" ca="1" si="38"/>
        <v>0.79908649783920338</v>
      </c>
    </row>
    <row r="437" spans="8:19">
      <c r="H437" s="2" t="s">
        <v>47</v>
      </c>
      <c r="I437" s="2">
        <v>3753</v>
      </c>
      <c r="J437" s="2" t="s">
        <v>51</v>
      </c>
      <c r="K437" s="2">
        <v>1235.3499999999999</v>
      </c>
      <c r="L437" s="2">
        <v>2</v>
      </c>
      <c r="M437" s="2">
        <v>11</v>
      </c>
      <c r="N437" s="2">
        <f t="shared" si="35"/>
        <v>271.77699999999999</v>
      </c>
      <c r="O437" s="2">
        <v>0</v>
      </c>
      <c r="P437" s="2">
        <v>0</v>
      </c>
      <c r="Q437" s="2">
        <f t="shared" si="36"/>
        <v>2470.6999999999998</v>
      </c>
      <c r="R437" s="2">
        <f t="shared" si="37"/>
        <v>2742.4769999999999</v>
      </c>
      <c r="S437">
        <f t="shared" ca="1" si="38"/>
        <v>0.46440777834625424</v>
      </c>
    </row>
    <row r="438" spans="8:19">
      <c r="H438" s="2" t="s">
        <v>10</v>
      </c>
      <c r="I438" s="2">
        <v>2117</v>
      </c>
      <c r="J438" s="2" t="s">
        <v>51</v>
      </c>
      <c r="K438" s="2">
        <v>1433.02</v>
      </c>
      <c r="L438" s="2">
        <v>4</v>
      </c>
      <c r="M438" s="2">
        <v>11</v>
      </c>
      <c r="N438" s="2">
        <f t="shared" si="35"/>
        <v>630.52880000000005</v>
      </c>
      <c r="O438" s="2">
        <v>0</v>
      </c>
      <c r="P438" s="2">
        <v>0</v>
      </c>
      <c r="Q438" s="2">
        <f t="shared" si="36"/>
        <v>5732.08</v>
      </c>
      <c r="R438" s="2">
        <f t="shared" si="37"/>
        <v>6362.6088</v>
      </c>
      <c r="S438">
        <f t="shared" ca="1" si="38"/>
        <v>0.11151594634027462</v>
      </c>
    </row>
    <row r="439" spans="8:19">
      <c r="H439" s="2" t="s">
        <v>28</v>
      </c>
      <c r="I439" s="2">
        <v>4258</v>
      </c>
      <c r="J439" s="2" t="s">
        <v>51</v>
      </c>
      <c r="K439" s="2">
        <v>803.6</v>
      </c>
      <c r="L439" s="2">
        <v>1</v>
      </c>
      <c r="M439" s="2">
        <v>11</v>
      </c>
      <c r="N439" s="2">
        <f t="shared" si="35"/>
        <v>88.396000000000001</v>
      </c>
      <c r="O439" s="2">
        <v>0</v>
      </c>
      <c r="P439" s="2">
        <v>0</v>
      </c>
      <c r="Q439" s="2">
        <f t="shared" si="36"/>
        <v>803.6</v>
      </c>
      <c r="R439" s="2">
        <f t="shared" si="37"/>
        <v>891.99599999999998</v>
      </c>
      <c r="S439">
        <f t="shared" ca="1" si="38"/>
        <v>0.7999432155677475</v>
      </c>
    </row>
    <row r="440" spans="8:19">
      <c r="H440" s="2" t="s">
        <v>31</v>
      </c>
      <c r="I440" s="2">
        <v>3315</v>
      </c>
      <c r="J440" s="2" t="s">
        <v>51</v>
      </c>
      <c r="K440" s="2">
        <v>937.2</v>
      </c>
      <c r="L440" s="2">
        <v>2</v>
      </c>
      <c r="M440" s="2">
        <v>11</v>
      </c>
      <c r="N440" s="2">
        <f t="shared" si="35"/>
        <v>206.184</v>
      </c>
      <c r="O440" s="2">
        <v>0</v>
      </c>
      <c r="P440" s="2">
        <v>0</v>
      </c>
      <c r="Q440" s="2">
        <f t="shared" si="36"/>
        <v>1874.4</v>
      </c>
      <c r="R440" s="2">
        <f t="shared" si="37"/>
        <v>2080.5840000000003</v>
      </c>
      <c r="S440">
        <f t="shared" ca="1" si="38"/>
        <v>7.5573808598548897E-2</v>
      </c>
    </row>
    <row r="441" spans="8:19">
      <c r="H441" s="2" t="s">
        <v>20</v>
      </c>
      <c r="I441" s="2">
        <v>1418</v>
      </c>
      <c r="J441" s="2" t="s">
        <v>51</v>
      </c>
      <c r="K441" s="2">
        <v>1206.6500000000001</v>
      </c>
      <c r="L441" s="2">
        <v>2</v>
      </c>
      <c r="M441" s="2">
        <v>11</v>
      </c>
      <c r="N441" s="2">
        <f t="shared" si="35"/>
        <v>265.46300000000002</v>
      </c>
      <c r="O441" s="2">
        <v>0</v>
      </c>
      <c r="P441" s="2">
        <v>0</v>
      </c>
      <c r="Q441" s="2">
        <f t="shared" si="36"/>
        <v>2413.3000000000002</v>
      </c>
      <c r="R441" s="2">
        <f t="shared" si="37"/>
        <v>2678.7630000000004</v>
      </c>
      <c r="S441">
        <f t="shared" ca="1" si="38"/>
        <v>0.99684436702016999</v>
      </c>
    </row>
    <row r="442" spans="8:19">
      <c r="H442" s="2" t="s">
        <v>13</v>
      </c>
      <c r="I442" s="2">
        <v>4621</v>
      </c>
      <c r="J442" s="2" t="s">
        <v>51</v>
      </c>
      <c r="K442" s="2">
        <v>449.87</v>
      </c>
      <c r="L442" s="2">
        <v>1</v>
      </c>
      <c r="M442" s="2">
        <v>11</v>
      </c>
      <c r="N442" s="2">
        <f t="shared" si="35"/>
        <v>49.485700000000001</v>
      </c>
      <c r="O442" s="2">
        <v>0</v>
      </c>
      <c r="P442" s="2">
        <v>0</v>
      </c>
      <c r="Q442" s="2">
        <f t="shared" si="36"/>
        <v>449.87</v>
      </c>
      <c r="R442" s="2">
        <f t="shared" si="37"/>
        <v>499.35570000000001</v>
      </c>
      <c r="S442">
        <f t="shared" ca="1" si="38"/>
        <v>0.70730876019410105</v>
      </c>
    </row>
    <row r="443" spans="8:19">
      <c r="H443" s="2" t="s">
        <v>27</v>
      </c>
      <c r="I443" s="2">
        <v>2792</v>
      </c>
      <c r="J443" s="2" t="s">
        <v>51</v>
      </c>
      <c r="K443" s="2">
        <v>520.79</v>
      </c>
      <c r="L443" s="2">
        <v>4</v>
      </c>
      <c r="M443" s="2">
        <v>11</v>
      </c>
      <c r="N443" s="2">
        <f t="shared" si="35"/>
        <v>229.14759999999998</v>
      </c>
      <c r="O443" s="2">
        <v>0</v>
      </c>
      <c r="P443" s="2">
        <v>0</v>
      </c>
      <c r="Q443" s="2">
        <f t="shared" si="36"/>
        <v>2083.16</v>
      </c>
      <c r="R443" s="2">
        <f t="shared" si="37"/>
        <v>2312.3075999999996</v>
      </c>
      <c r="S443">
        <f t="shared" ca="1" si="38"/>
        <v>0.9675810254067756</v>
      </c>
    </row>
    <row r="444" spans="8:19">
      <c r="H444" s="2" t="s">
        <v>25</v>
      </c>
      <c r="I444" s="2">
        <v>1978</v>
      </c>
      <c r="J444" s="2" t="s">
        <v>51</v>
      </c>
      <c r="K444" s="2">
        <v>545.44000000000005</v>
      </c>
      <c r="L444" s="2">
        <v>3</v>
      </c>
      <c r="M444" s="2">
        <v>11</v>
      </c>
      <c r="N444" s="2">
        <f t="shared" si="35"/>
        <v>179.99520000000001</v>
      </c>
      <c r="O444" s="2">
        <v>0</v>
      </c>
      <c r="P444" s="2">
        <v>0</v>
      </c>
      <c r="Q444" s="2">
        <f t="shared" si="36"/>
        <v>1636.3200000000002</v>
      </c>
      <c r="R444" s="2">
        <f t="shared" si="37"/>
        <v>1816.3152000000002</v>
      </c>
      <c r="S444">
        <f t="shared" ca="1" si="38"/>
        <v>0.77589809554491251</v>
      </c>
    </row>
    <row r="445" spans="8:19">
      <c r="H445" s="2" t="s">
        <v>0</v>
      </c>
      <c r="I445" s="2">
        <v>1524</v>
      </c>
      <c r="J445" s="2" t="s">
        <v>51</v>
      </c>
      <c r="K445" s="2">
        <v>1455.6</v>
      </c>
      <c r="L445" s="2">
        <v>1</v>
      </c>
      <c r="M445" s="2">
        <v>11</v>
      </c>
      <c r="N445" s="2">
        <f t="shared" si="35"/>
        <v>160.11599999999999</v>
      </c>
      <c r="O445" s="2">
        <v>0</v>
      </c>
      <c r="P445" s="2">
        <v>0</v>
      </c>
      <c r="Q445" s="2">
        <f t="shared" si="36"/>
        <v>1455.6</v>
      </c>
      <c r="R445" s="2">
        <f t="shared" si="37"/>
        <v>1615.7159999999999</v>
      </c>
      <c r="S445">
        <f t="shared" ca="1" si="38"/>
        <v>0.90345113523471954</v>
      </c>
    </row>
    <row r="446" spans="8:19">
      <c r="H446" s="2" t="s">
        <v>23</v>
      </c>
      <c r="I446" s="2">
        <v>1416</v>
      </c>
      <c r="J446" s="2" t="s">
        <v>51</v>
      </c>
      <c r="K446" s="2">
        <v>1763.76</v>
      </c>
      <c r="L446" s="2">
        <v>2</v>
      </c>
      <c r="M446" s="2">
        <v>11</v>
      </c>
      <c r="N446" s="2">
        <f t="shared" si="35"/>
        <v>388.02719999999999</v>
      </c>
      <c r="O446" s="2">
        <v>0</v>
      </c>
      <c r="P446" s="2">
        <v>0</v>
      </c>
      <c r="Q446" s="2">
        <f t="shared" si="36"/>
        <v>3527.52</v>
      </c>
      <c r="R446" s="2">
        <f t="shared" si="37"/>
        <v>3915.5472</v>
      </c>
      <c r="S446">
        <f t="shared" ca="1" si="38"/>
        <v>0.79813572342518968</v>
      </c>
    </row>
    <row r="447" spans="8:19">
      <c r="H447" s="2" t="s">
        <v>18</v>
      </c>
      <c r="I447" s="2">
        <v>4876</v>
      </c>
      <c r="J447" s="2" t="s">
        <v>51</v>
      </c>
      <c r="K447" s="2">
        <v>703.29</v>
      </c>
      <c r="L447" s="2">
        <v>2</v>
      </c>
      <c r="M447" s="2">
        <v>11</v>
      </c>
      <c r="N447" s="2">
        <f t="shared" si="35"/>
        <v>154.72379999999998</v>
      </c>
      <c r="O447" s="2">
        <v>0</v>
      </c>
      <c r="P447" s="2">
        <v>0</v>
      </c>
      <c r="Q447" s="2">
        <f t="shared" si="36"/>
        <v>1406.58</v>
      </c>
      <c r="R447" s="2">
        <f t="shared" si="37"/>
        <v>1561.3037999999999</v>
      </c>
      <c r="S447">
        <f t="shared" ca="1" si="38"/>
        <v>0.56905822920103211</v>
      </c>
    </row>
    <row r="448" spans="8:19">
      <c r="H448" s="2" t="s">
        <v>29</v>
      </c>
      <c r="I448" s="2">
        <v>1602</v>
      </c>
      <c r="J448" s="2" t="s">
        <v>51</v>
      </c>
      <c r="K448" s="2">
        <v>684.77</v>
      </c>
      <c r="L448" s="2">
        <v>4</v>
      </c>
      <c r="M448" s="2">
        <v>11</v>
      </c>
      <c r="N448" s="2">
        <f t="shared" si="35"/>
        <v>301.29879999999997</v>
      </c>
      <c r="O448" s="2">
        <v>0</v>
      </c>
      <c r="P448" s="2">
        <v>0</v>
      </c>
      <c r="Q448" s="2">
        <f t="shared" si="36"/>
        <v>2739.08</v>
      </c>
      <c r="R448" s="2">
        <f t="shared" si="37"/>
        <v>3040.3788</v>
      </c>
      <c r="S448">
        <f t="shared" ca="1" si="38"/>
        <v>0.65380062279699191</v>
      </c>
    </row>
    <row r="449" spans="8:19">
      <c r="H449" s="2" t="s">
        <v>33</v>
      </c>
      <c r="I449" s="2">
        <v>2108</v>
      </c>
      <c r="J449" s="2" t="s">
        <v>51</v>
      </c>
      <c r="K449" s="2">
        <v>375.33</v>
      </c>
      <c r="L449" s="2">
        <v>5</v>
      </c>
      <c r="M449" s="2">
        <v>11</v>
      </c>
      <c r="N449" s="2">
        <f t="shared" si="35"/>
        <v>206.4315</v>
      </c>
      <c r="O449" s="2">
        <v>0</v>
      </c>
      <c r="P449" s="2">
        <v>0</v>
      </c>
      <c r="Q449" s="2">
        <f t="shared" si="36"/>
        <v>1876.6499999999999</v>
      </c>
      <c r="R449" s="2">
        <f t="shared" si="37"/>
        <v>2083.0814999999998</v>
      </c>
      <c r="S449">
        <f t="shared" ca="1" si="38"/>
        <v>4.689748877242006E-2</v>
      </c>
    </row>
    <row r="450" spans="8:19">
      <c r="H450" s="2" t="s">
        <v>36</v>
      </c>
      <c r="I450" s="2">
        <v>4921</v>
      </c>
      <c r="J450" s="2" t="s">
        <v>51</v>
      </c>
      <c r="K450" s="2">
        <v>249.08</v>
      </c>
      <c r="L450" s="2">
        <v>1</v>
      </c>
      <c r="M450" s="2">
        <v>11</v>
      </c>
      <c r="N450" s="2">
        <f t="shared" si="35"/>
        <v>27.398800000000001</v>
      </c>
      <c r="O450" s="2">
        <v>0</v>
      </c>
      <c r="P450" s="2">
        <v>0</v>
      </c>
      <c r="Q450" s="2">
        <f t="shared" si="36"/>
        <v>249.08</v>
      </c>
      <c r="R450" s="2">
        <f t="shared" si="37"/>
        <v>276.47880000000004</v>
      </c>
      <c r="S450">
        <f t="shared" ca="1" si="38"/>
        <v>0.5988965704272684</v>
      </c>
    </row>
    <row r="451" spans="8:19">
      <c r="H451" s="2" t="s">
        <v>37</v>
      </c>
      <c r="I451" s="2">
        <v>3619</v>
      </c>
      <c r="J451" s="2" t="s">
        <v>51</v>
      </c>
      <c r="K451" s="2">
        <v>1484.36</v>
      </c>
      <c r="L451" s="2">
        <v>2</v>
      </c>
      <c r="M451" s="2">
        <v>11</v>
      </c>
      <c r="N451" s="2">
        <f t="shared" si="35"/>
        <v>326.55919999999998</v>
      </c>
      <c r="O451" s="2">
        <v>0</v>
      </c>
      <c r="P451" s="2">
        <v>0</v>
      </c>
      <c r="Q451" s="2">
        <f t="shared" si="36"/>
        <v>2968.72</v>
      </c>
      <c r="R451" s="2">
        <f t="shared" si="37"/>
        <v>3295.2791999999999</v>
      </c>
      <c r="S451">
        <f t="shared" ca="1" si="38"/>
        <v>0.78836922829152334</v>
      </c>
    </row>
    <row r="452" spans="8:19">
      <c r="H452" s="2" t="s">
        <v>2</v>
      </c>
      <c r="I452" s="2">
        <v>3502</v>
      </c>
      <c r="J452" s="2" t="s">
        <v>51</v>
      </c>
      <c r="K452" s="2">
        <v>186.18</v>
      </c>
      <c r="L452" s="2">
        <v>3</v>
      </c>
      <c r="M452" s="2">
        <v>11</v>
      </c>
      <c r="N452" s="2">
        <f t="shared" si="35"/>
        <v>61.439399999999999</v>
      </c>
      <c r="O452" s="2">
        <v>0</v>
      </c>
      <c r="P452" s="2">
        <v>0</v>
      </c>
      <c r="Q452" s="2">
        <f t="shared" si="36"/>
        <v>558.54</v>
      </c>
      <c r="R452" s="2">
        <f t="shared" si="37"/>
        <v>619.97939999999994</v>
      </c>
      <c r="S452">
        <f t="shared" ca="1" si="38"/>
        <v>0.72744449227541896</v>
      </c>
    </row>
    <row r="453" spans="8:19">
      <c r="H453" s="2" t="s">
        <v>22</v>
      </c>
      <c r="I453" s="2">
        <v>1360</v>
      </c>
      <c r="J453" s="2" t="s">
        <v>51</v>
      </c>
      <c r="K453" s="2">
        <v>1314.67</v>
      </c>
      <c r="L453" s="2">
        <v>4</v>
      </c>
      <c r="M453" s="2">
        <v>11</v>
      </c>
      <c r="N453" s="2">
        <f t="shared" si="35"/>
        <v>578.45480000000009</v>
      </c>
      <c r="O453" s="2">
        <v>0</v>
      </c>
      <c r="P453" s="2">
        <v>0</v>
      </c>
      <c r="Q453" s="2">
        <f t="shared" si="36"/>
        <v>5258.68</v>
      </c>
      <c r="R453" s="2">
        <f t="shared" si="37"/>
        <v>5837.1348000000007</v>
      </c>
      <c r="S453">
        <f t="shared" ca="1" si="38"/>
        <v>0.31354391803485049</v>
      </c>
    </row>
    <row r="454" spans="8:19">
      <c r="H454" s="2" t="s">
        <v>8</v>
      </c>
      <c r="I454" s="2">
        <v>4006</v>
      </c>
      <c r="J454" s="2" t="s">
        <v>51</v>
      </c>
      <c r="K454" s="2">
        <v>1066.58</v>
      </c>
      <c r="L454" s="2">
        <v>1</v>
      </c>
      <c r="M454" s="2">
        <v>11</v>
      </c>
      <c r="N454" s="2">
        <f t="shared" si="35"/>
        <v>117.32379999999999</v>
      </c>
      <c r="O454" s="2">
        <v>0</v>
      </c>
      <c r="P454" s="2">
        <v>0</v>
      </c>
      <c r="Q454" s="2">
        <f t="shared" si="36"/>
        <v>1066.58</v>
      </c>
      <c r="R454" s="2">
        <f t="shared" si="37"/>
        <v>1183.9037999999998</v>
      </c>
      <c r="S454">
        <f t="shared" ca="1" si="38"/>
        <v>0.9294621746540801</v>
      </c>
    </row>
    <row r="455" spans="8:19">
      <c r="H455" s="2" t="s">
        <v>7</v>
      </c>
      <c r="I455" s="2">
        <v>2108</v>
      </c>
      <c r="J455" s="2" t="s">
        <v>51</v>
      </c>
      <c r="K455" s="2">
        <v>1126.3699999999999</v>
      </c>
      <c r="L455" s="2">
        <v>3</v>
      </c>
      <c r="M455" s="2">
        <v>11</v>
      </c>
      <c r="N455" s="2">
        <f t="shared" si="35"/>
        <v>371.70209999999997</v>
      </c>
      <c r="O455" s="2">
        <v>0</v>
      </c>
      <c r="P455" s="2">
        <v>0</v>
      </c>
      <c r="Q455" s="2">
        <f t="shared" si="36"/>
        <v>3379.1099999999997</v>
      </c>
      <c r="R455" s="2">
        <f t="shared" si="37"/>
        <v>3750.8120999999996</v>
      </c>
      <c r="S455">
        <f t="shared" ca="1" si="38"/>
        <v>0.50127587483363534</v>
      </c>
    </row>
    <row r="456" spans="8:19">
      <c r="H456" s="2" t="s">
        <v>46</v>
      </c>
      <c r="I456" s="2">
        <v>2902</v>
      </c>
      <c r="J456" s="2" t="s">
        <v>51</v>
      </c>
      <c r="K456" s="2">
        <v>1022.45</v>
      </c>
      <c r="L456" s="2">
        <v>3</v>
      </c>
      <c r="M456" s="2">
        <v>11</v>
      </c>
      <c r="N456" s="2">
        <f t="shared" si="35"/>
        <v>337.40850000000006</v>
      </c>
      <c r="O456" s="2">
        <v>0</v>
      </c>
      <c r="P456" s="2">
        <v>0</v>
      </c>
      <c r="Q456" s="2">
        <f t="shared" si="36"/>
        <v>3067.3500000000004</v>
      </c>
      <c r="R456" s="2">
        <f t="shared" si="37"/>
        <v>3404.7585000000004</v>
      </c>
      <c r="S456">
        <f t="shared" ca="1" si="38"/>
        <v>0.52784089047084082</v>
      </c>
    </row>
    <row r="457" spans="8:19">
      <c r="H457" s="2" t="s">
        <v>14</v>
      </c>
      <c r="I457" s="2">
        <v>3659</v>
      </c>
      <c r="J457" s="2" t="s">
        <v>51</v>
      </c>
      <c r="K457" s="2">
        <v>1170.5899999999999</v>
      </c>
      <c r="L457" s="2">
        <v>1</v>
      </c>
      <c r="M457" s="2">
        <v>11</v>
      </c>
      <c r="N457" s="2">
        <f t="shared" si="35"/>
        <v>128.76489999999998</v>
      </c>
      <c r="O457" s="2">
        <v>0</v>
      </c>
      <c r="P457" s="2">
        <v>0</v>
      </c>
      <c r="Q457" s="2">
        <f t="shared" si="36"/>
        <v>1170.5899999999999</v>
      </c>
      <c r="R457" s="2">
        <f t="shared" si="37"/>
        <v>1299.3548999999998</v>
      </c>
      <c r="S457">
        <f t="shared" ca="1" si="38"/>
        <v>0.53136858570893619</v>
      </c>
    </row>
    <row r="458" spans="8:19">
      <c r="H458" s="2" t="s">
        <v>12</v>
      </c>
      <c r="I458" s="2">
        <v>1128</v>
      </c>
      <c r="J458" s="2" t="s">
        <v>51</v>
      </c>
      <c r="K458" s="2">
        <v>1788.75</v>
      </c>
      <c r="L458" s="2">
        <v>1</v>
      </c>
      <c r="M458" s="2">
        <v>11</v>
      </c>
      <c r="N458" s="2">
        <f t="shared" si="35"/>
        <v>196.76249999999999</v>
      </c>
      <c r="O458" s="2">
        <v>0</v>
      </c>
      <c r="P458" s="2">
        <v>0</v>
      </c>
      <c r="Q458" s="2">
        <f t="shared" si="36"/>
        <v>1788.75</v>
      </c>
      <c r="R458" s="2">
        <f t="shared" si="37"/>
        <v>1985.5125</v>
      </c>
      <c r="S458">
        <f t="shared" ca="1" si="38"/>
        <v>6.2221648643363769E-2</v>
      </c>
    </row>
    <row r="459" spans="8:19">
      <c r="H459" s="2" t="s">
        <v>42</v>
      </c>
      <c r="I459" s="2">
        <v>2329</v>
      </c>
      <c r="J459" s="2" t="s">
        <v>51</v>
      </c>
      <c r="K459" s="2">
        <v>944.36</v>
      </c>
      <c r="L459" s="2">
        <v>3</v>
      </c>
      <c r="M459" s="2">
        <v>11</v>
      </c>
      <c r="N459" s="2">
        <f t="shared" si="35"/>
        <v>311.6388</v>
      </c>
      <c r="O459" s="2">
        <v>0</v>
      </c>
      <c r="P459" s="2">
        <v>0</v>
      </c>
      <c r="Q459" s="2">
        <f t="shared" si="36"/>
        <v>2833.08</v>
      </c>
      <c r="R459" s="2">
        <f t="shared" si="37"/>
        <v>3144.7188000000001</v>
      </c>
      <c r="S459">
        <f t="shared" ca="1" si="38"/>
        <v>0.10134258000310614</v>
      </c>
    </row>
    <row r="460" spans="8:19">
      <c r="H460" s="2" t="s">
        <v>24</v>
      </c>
      <c r="I460" s="2">
        <v>1317</v>
      </c>
      <c r="J460" s="2" t="s">
        <v>51</v>
      </c>
      <c r="K460" s="2">
        <v>377.93</v>
      </c>
      <c r="L460" s="2">
        <v>3</v>
      </c>
      <c r="M460" s="2">
        <v>11</v>
      </c>
      <c r="N460" s="2">
        <f t="shared" si="35"/>
        <v>124.7169</v>
      </c>
      <c r="O460" s="2">
        <v>0</v>
      </c>
      <c r="P460" s="2">
        <v>0</v>
      </c>
      <c r="Q460" s="2">
        <f t="shared" si="36"/>
        <v>1133.79</v>
      </c>
      <c r="R460" s="2">
        <f t="shared" si="37"/>
        <v>1258.5068999999999</v>
      </c>
      <c r="S460">
        <f t="shared" ca="1" si="38"/>
        <v>0.54386594569852631</v>
      </c>
    </row>
    <row r="461" spans="8:19">
      <c r="H461" s="2" t="s">
        <v>16</v>
      </c>
      <c r="I461" s="2">
        <v>4981</v>
      </c>
      <c r="J461" s="2" t="s">
        <v>51</v>
      </c>
      <c r="K461" s="2">
        <v>1636.32</v>
      </c>
      <c r="L461" s="2">
        <v>1</v>
      </c>
      <c r="M461" s="2">
        <v>11</v>
      </c>
      <c r="N461" s="2">
        <f t="shared" si="35"/>
        <v>179.99519999999998</v>
      </c>
      <c r="O461" s="2">
        <v>0</v>
      </c>
      <c r="P461" s="2">
        <v>0</v>
      </c>
      <c r="Q461" s="2">
        <f t="shared" si="36"/>
        <v>1636.32</v>
      </c>
      <c r="R461" s="2">
        <f t="shared" si="37"/>
        <v>1816.3152</v>
      </c>
      <c r="S461">
        <f t="shared" ca="1" si="38"/>
        <v>0.30220912833754665</v>
      </c>
    </row>
    <row r="462" spans="8:19">
      <c r="H462" s="2" t="s">
        <v>9</v>
      </c>
      <c r="I462" s="2">
        <v>2288</v>
      </c>
      <c r="J462" s="2" t="s">
        <v>51</v>
      </c>
      <c r="K462" s="2">
        <v>530.88</v>
      </c>
      <c r="L462" s="2">
        <v>2</v>
      </c>
      <c r="M462" s="2">
        <v>11</v>
      </c>
      <c r="N462" s="2">
        <f t="shared" si="35"/>
        <v>116.7936</v>
      </c>
      <c r="O462" s="2">
        <v>0</v>
      </c>
      <c r="P462" s="2">
        <v>0</v>
      </c>
      <c r="Q462" s="2">
        <f t="shared" si="36"/>
        <v>1061.76</v>
      </c>
      <c r="R462" s="2">
        <f t="shared" si="37"/>
        <v>1178.5536</v>
      </c>
      <c r="S462">
        <f t="shared" ca="1" si="38"/>
        <v>0.81175417492934177</v>
      </c>
    </row>
    <row r="463" spans="8:19">
      <c r="H463" s="2" t="s">
        <v>11</v>
      </c>
      <c r="I463" s="2">
        <v>2026</v>
      </c>
      <c r="J463" s="2" t="s">
        <v>51</v>
      </c>
      <c r="K463" s="2">
        <v>1580.68</v>
      </c>
      <c r="L463" s="2">
        <v>5</v>
      </c>
      <c r="M463" s="2">
        <v>11</v>
      </c>
      <c r="N463" s="2">
        <f t="shared" si="35"/>
        <v>869.37400000000002</v>
      </c>
      <c r="O463" s="2">
        <v>0</v>
      </c>
      <c r="P463" s="2">
        <v>0</v>
      </c>
      <c r="Q463" s="2">
        <f t="shared" si="36"/>
        <v>7903.4000000000005</v>
      </c>
      <c r="R463" s="2">
        <f t="shared" si="37"/>
        <v>8772.7740000000013</v>
      </c>
      <c r="S463">
        <f t="shared" ca="1" si="38"/>
        <v>0.27935082758056173</v>
      </c>
    </row>
    <row r="464" spans="8:19">
      <c r="H464" s="2" t="s">
        <v>17</v>
      </c>
      <c r="I464" s="2">
        <v>3623</v>
      </c>
      <c r="J464" s="2" t="s">
        <v>51</v>
      </c>
      <c r="K464" s="2">
        <v>1671.42</v>
      </c>
      <c r="L464" s="2">
        <v>5</v>
      </c>
      <c r="M464" s="2">
        <v>11</v>
      </c>
      <c r="N464" s="2">
        <f t="shared" si="35"/>
        <v>919.28100000000006</v>
      </c>
      <c r="O464" s="2">
        <v>0</v>
      </c>
      <c r="P464" s="2">
        <v>0</v>
      </c>
      <c r="Q464" s="2">
        <f t="shared" si="36"/>
        <v>8357.1</v>
      </c>
      <c r="R464" s="2">
        <f t="shared" si="37"/>
        <v>9276.3810000000012</v>
      </c>
      <c r="S464">
        <f t="shared" ca="1" si="38"/>
        <v>9.2782617857244731E-2</v>
      </c>
    </row>
    <row r="465" spans="8:19">
      <c r="H465" s="2" t="s">
        <v>35</v>
      </c>
      <c r="I465" s="2">
        <v>3185</v>
      </c>
      <c r="J465" s="2" t="s">
        <v>51</v>
      </c>
      <c r="K465" s="2">
        <v>593.52</v>
      </c>
      <c r="L465" s="2">
        <v>3</v>
      </c>
      <c r="M465" s="2">
        <v>11</v>
      </c>
      <c r="N465" s="2">
        <f t="shared" si="35"/>
        <v>195.86159999999998</v>
      </c>
      <c r="O465" s="2">
        <v>0</v>
      </c>
      <c r="P465" s="2">
        <v>0</v>
      </c>
      <c r="Q465" s="2">
        <f t="shared" si="36"/>
        <v>1780.56</v>
      </c>
      <c r="R465" s="2">
        <f t="shared" si="37"/>
        <v>1976.4215999999999</v>
      </c>
      <c r="S465">
        <f t="shared" ca="1" si="38"/>
        <v>0.60801308354051664</v>
      </c>
    </row>
    <row r="466" spans="8:19">
      <c r="H466" s="2" t="s">
        <v>34</v>
      </c>
      <c r="I466" s="2">
        <v>3823</v>
      </c>
      <c r="J466" s="2" t="s">
        <v>51</v>
      </c>
      <c r="K466" s="2">
        <v>754.69</v>
      </c>
      <c r="L466" s="2">
        <v>4</v>
      </c>
      <c r="M466" s="2">
        <v>11</v>
      </c>
      <c r="N466" s="2">
        <f t="shared" si="35"/>
        <v>332.06360000000001</v>
      </c>
      <c r="O466" s="2">
        <v>0</v>
      </c>
      <c r="P466" s="2">
        <v>0</v>
      </c>
      <c r="Q466" s="2">
        <f t="shared" si="36"/>
        <v>3018.76</v>
      </c>
      <c r="R466" s="2">
        <f t="shared" si="37"/>
        <v>3350.8236000000002</v>
      </c>
      <c r="S466">
        <f t="shared" ca="1" si="38"/>
        <v>0.19084501837172785</v>
      </c>
    </row>
    <row r="467" spans="8:19">
      <c r="H467" s="2" t="s">
        <v>1</v>
      </c>
      <c r="I467" s="2">
        <v>3987</v>
      </c>
      <c r="J467" s="2" t="s">
        <v>51</v>
      </c>
      <c r="K467" s="2">
        <v>1795.24</v>
      </c>
      <c r="L467" s="2">
        <v>5</v>
      </c>
      <c r="M467" s="2">
        <v>11</v>
      </c>
      <c r="N467" s="2">
        <f t="shared" si="35"/>
        <v>987.38200000000006</v>
      </c>
      <c r="O467" s="2">
        <v>0</v>
      </c>
      <c r="P467" s="2">
        <v>0</v>
      </c>
      <c r="Q467" s="2">
        <f t="shared" si="36"/>
        <v>8976.2000000000007</v>
      </c>
      <c r="R467" s="2">
        <f t="shared" si="37"/>
        <v>9963.5820000000003</v>
      </c>
      <c r="S467">
        <f t="shared" ca="1" si="38"/>
        <v>0.37706718118429816</v>
      </c>
    </row>
    <row r="468" spans="8:19">
      <c r="H468" s="2" t="s">
        <v>6</v>
      </c>
      <c r="I468" s="2">
        <v>1801</v>
      </c>
      <c r="J468" s="2" t="s">
        <v>51</v>
      </c>
      <c r="K468" s="2">
        <v>568.29999999999995</v>
      </c>
      <c r="L468" s="2">
        <v>4</v>
      </c>
      <c r="M468" s="2">
        <v>11</v>
      </c>
      <c r="N468" s="2">
        <f t="shared" si="35"/>
        <v>250.05199999999999</v>
      </c>
      <c r="O468" s="2">
        <v>0</v>
      </c>
      <c r="P468" s="2">
        <v>0</v>
      </c>
      <c r="Q468" s="2">
        <f t="shared" si="36"/>
        <v>2273.1999999999998</v>
      </c>
      <c r="R468" s="2">
        <f t="shared" si="37"/>
        <v>2523.252</v>
      </c>
      <c r="S468">
        <f t="shared" ca="1" si="38"/>
        <v>0.18213488665682342</v>
      </c>
    </row>
    <row r="469" spans="8:19">
      <c r="H469" s="2" t="s">
        <v>32</v>
      </c>
      <c r="I469" s="2">
        <v>2326</v>
      </c>
      <c r="J469" s="2" t="s">
        <v>51</v>
      </c>
      <c r="K469" s="2">
        <v>156.65</v>
      </c>
      <c r="L469" s="2">
        <v>1</v>
      </c>
      <c r="M469" s="2">
        <v>11</v>
      </c>
      <c r="N469" s="2">
        <f t="shared" si="35"/>
        <v>17.2315</v>
      </c>
      <c r="O469" s="2">
        <v>0</v>
      </c>
      <c r="P469" s="2">
        <v>0</v>
      </c>
      <c r="Q469" s="2">
        <f t="shared" si="36"/>
        <v>156.65</v>
      </c>
      <c r="R469" s="2">
        <f t="shared" si="37"/>
        <v>173.88150000000002</v>
      </c>
      <c r="S469">
        <f t="shared" ca="1" si="38"/>
        <v>0.24072283868429245</v>
      </c>
    </row>
    <row r="470" spans="8:19">
      <c r="H470" s="2" t="s">
        <v>30</v>
      </c>
      <c r="I470" s="2">
        <v>2080</v>
      </c>
      <c r="J470" s="2" t="s">
        <v>51</v>
      </c>
      <c r="K470" s="2">
        <v>689.19</v>
      </c>
      <c r="L470" s="2">
        <v>3</v>
      </c>
      <c r="M470" s="2">
        <v>11</v>
      </c>
      <c r="N470" s="2">
        <f t="shared" si="35"/>
        <v>227.43270000000001</v>
      </c>
      <c r="O470" s="2">
        <v>0</v>
      </c>
      <c r="P470" s="2">
        <v>0</v>
      </c>
      <c r="Q470" s="2">
        <f t="shared" si="36"/>
        <v>2067.5700000000002</v>
      </c>
      <c r="R470" s="2">
        <f t="shared" si="37"/>
        <v>2295.0027</v>
      </c>
      <c r="S470">
        <f t="shared" ca="1" si="38"/>
        <v>0.34093039048896234</v>
      </c>
    </row>
    <row r="471" spans="8:19">
      <c r="H471" s="2" t="s">
        <v>41</v>
      </c>
      <c r="I471" s="2">
        <v>3157</v>
      </c>
      <c r="J471" s="2" t="s">
        <v>51</v>
      </c>
      <c r="K471" s="2">
        <v>837.84</v>
      </c>
      <c r="L471" s="2">
        <v>2</v>
      </c>
      <c r="M471" s="2">
        <v>11</v>
      </c>
      <c r="N471" s="2">
        <f t="shared" si="35"/>
        <v>184.32480000000001</v>
      </c>
      <c r="O471" s="2">
        <v>0</v>
      </c>
      <c r="P471" s="2">
        <v>0</v>
      </c>
      <c r="Q471" s="2">
        <f t="shared" si="36"/>
        <v>1675.68</v>
      </c>
      <c r="R471" s="2">
        <f t="shared" si="37"/>
        <v>1860.0048000000002</v>
      </c>
      <c r="S471">
        <f t="shared" ca="1" si="38"/>
        <v>0.23805727100440499</v>
      </c>
    </row>
    <row r="472" spans="8:19">
      <c r="H472" s="2" t="s">
        <v>40</v>
      </c>
      <c r="I472" s="2">
        <v>2204</v>
      </c>
      <c r="J472" s="2" t="s">
        <v>51</v>
      </c>
      <c r="K472" s="2">
        <v>1185.1199999999999</v>
      </c>
      <c r="L472" s="2">
        <v>5</v>
      </c>
      <c r="M472" s="2">
        <v>11</v>
      </c>
      <c r="N472" s="2">
        <f t="shared" si="35"/>
        <v>651.81599999999992</v>
      </c>
      <c r="O472" s="2">
        <v>0</v>
      </c>
      <c r="P472" s="2">
        <v>0</v>
      </c>
      <c r="Q472" s="2">
        <f t="shared" si="36"/>
        <v>5925.5999999999995</v>
      </c>
      <c r="R472" s="2">
        <f t="shared" si="37"/>
        <v>6577.4159999999993</v>
      </c>
      <c r="S472">
        <f t="shared" ca="1" si="38"/>
        <v>0.45513084901409373</v>
      </c>
    </row>
    <row r="473" spans="8:19">
      <c r="H473" s="2" t="s">
        <v>15</v>
      </c>
      <c r="I473" s="2">
        <v>2862</v>
      </c>
      <c r="J473" s="2" t="s">
        <v>51</v>
      </c>
      <c r="K473" s="2">
        <v>152.85</v>
      </c>
      <c r="L473" s="2">
        <v>4</v>
      </c>
      <c r="M473" s="2">
        <v>11</v>
      </c>
      <c r="N473" s="2">
        <f t="shared" si="35"/>
        <v>67.254000000000005</v>
      </c>
      <c r="O473" s="2">
        <v>0</v>
      </c>
      <c r="P473" s="2">
        <v>0</v>
      </c>
      <c r="Q473" s="2">
        <f t="shared" si="36"/>
        <v>611.4</v>
      </c>
      <c r="R473" s="2">
        <f t="shared" si="37"/>
        <v>678.654</v>
      </c>
      <c r="S473">
        <f t="shared" ca="1" si="38"/>
        <v>0.21079967688790335</v>
      </c>
    </row>
    <row r="474" spans="8:19">
      <c r="H474" s="2" t="s">
        <v>45</v>
      </c>
      <c r="I474" s="2">
        <v>2992</v>
      </c>
      <c r="J474" s="2" t="s">
        <v>51</v>
      </c>
      <c r="K474" s="2">
        <v>115.04</v>
      </c>
      <c r="L474" s="2">
        <v>4</v>
      </c>
      <c r="M474" s="2">
        <v>11</v>
      </c>
      <c r="N474" s="2">
        <f t="shared" si="35"/>
        <v>50.617600000000003</v>
      </c>
      <c r="O474" s="2">
        <v>0</v>
      </c>
      <c r="P474" s="2">
        <v>0</v>
      </c>
      <c r="Q474" s="2">
        <f t="shared" si="36"/>
        <v>460.16</v>
      </c>
      <c r="R474" s="2">
        <f t="shared" si="37"/>
        <v>510.77760000000001</v>
      </c>
      <c r="S474">
        <f t="shared" ca="1" si="38"/>
        <v>0.67358972841691556</v>
      </c>
    </row>
    <row r="475" spans="8:19">
      <c r="H475" s="2" t="s">
        <v>3</v>
      </c>
      <c r="I475" s="2">
        <v>3355</v>
      </c>
      <c r="J475" s="2" t="s">
        <v>51</v>
      </c>
      <c r="K475" s="2">
        <v>259.44</v>
      </c>
      <c r="L475" s="2">
        <v>1</v>
      </c>
      <c r="M475" s="2">
        <v>11</v>
      </c>
      <c r="N475" s="2">
        <f t="shared" si="35"/>
        <v>28.538399999999999</v>
      </c>
      <c r="O475" s="2">
        <v>0</v>
      </c>
      <c r="P475" s="2">
        <v>0</v>
      </c>
      <c r="Q475" s="2">
        <f t="shared" si="36"/>
        <v>259.44</v>
      </c>
      <c r="R475" s="2">
        <f t="shared" si="37"/>
        <v>287.97840000000002</v>
      </c>
      <c r="S475">
        <f t="shared" ca="1" si="38"/>
        <v>0.5132060186912587</v>
      </c>
    </row>
    <row r="476" spans="8:19">
      <c r="H476" s="2" t="s">
        <v>38</v>
      </c>
      <c r="I476" s="2">
        <v>2221</v>
      </c>
      <c r="J476" s="2" t="s">
        <v>51</v>
      </c>
      <c r="K476" s="2">
        <v>309.68</v>
      </c>
      <c r="L476" s="2">
        <v>1</v>
      </c>
      <c r="M476" s="2">
        <v>11</v>
      </c>
      <c r="N476" s="2">
        <f t="shared" si="35"/>
        <v>34.064799999999998</v>
      </c>
      <c r="O476" s="2">
        <v>0</v>
      </c>
      <c r="P476" s="2">
        <v>0</v>
      </c>
      <c r="Q476" s="2">
        <f t="shared" si="36"/>
        <v>309.68</v>
      </c>
      <c r="R476" s="2">
        <f t="shared" si="37"/>
        <v>343.7448</v>
      </c>
      <c r="S476">
        <f t="shared" ca="1" si="38"/>
        <v>0.68238478733469499</v>
      </c>
    </row>
    <row r="477" spans="8:19">
      <c r="H477" s="2" t="s">
        <v>43</v>
      </c>
      <c r="I477" s="2">
        <v>2018</v>
      </c>
      <c r="J477" s="2" t="s">
        <v>51</v>
      </c>
      <c r="K477" s="2">
        <v>1893.85</v>
      </c>
      <c r="L477" s="2">
        <v>2</v>
      </c>
      <c r="M477" s="2">
        <v>11</v>
      </c>
      <c r="N477" s="2">
        <f t="shared" si="35"/>
        <v>416.64699999999999</v>
      </c>
      <c r="O477" s="2">
        <v>0</v>
      </c>
      <c r="P477" s="2">
        <v>0</v>
      </c>
      <c r="Q477" s="2">
        <f t="shared" si="36"/>
        <v>3787.7</v>
      </c>
      <c r="R477" s="2">
        <f t="shared" si="37"/>
        <v>4204.3469999999998</v>
      </c>
      <c r="S477">
        <f t="shared" ca="1" si="38"/>
        <v>0.95985650279451606</v>
      </c>
    </row>
    <row r="478" spans="8:19">
      <c r="H478" s="2" t="s">
        <v>5</v>
      </c>
      <c r="I478" s="2">
        <v>1661</v>
      </c>
      <c r="J478" s="2" t="s">
        <v>51</v>
      </c>
      <c r="K478" s="2">
        <v>1602.63</v>
      </c>
      <c r="L478" s="2">
        <v>5</v>
      </c>
      <c r="M478" s="2">
        <v>11</v>
      </c>
      <c r="N478" s="2">
        <f t="shared" si="35"/>
        <v>881.44650000000001</v>
      </c>
      <c r="O478" s="2">
        <v>0</v>
      </c>
      <c r="P478" s="2">
        <v>0</v>
      </c>
      <c r="Q478" s="2">
        <f t="shared" si="36"/>
        <v>8013.1500000000005</v>
      </c>
      <c r="R478" s="2">
        <f t="shared" si="37"/>
        <v>8894.5964999999997</v>
      </c>
      <c r="S478">
        <f t="shared" ca="1" si="38"/>
        <v>0.9017163222892971</v>
      </c>
    </row>
    <row r="479" spans="8:19">
      <c r="H479" s="2" t="s">
        <v>19</v>
      </c>
      <c r="I479" s="2">
        <v>1514</v>
      </c>
      <c r="J479" s="2" t="s">
        <v>51</v>
      </c>
      <c r="K479" s="2">
        <v>1088.58</v>
      </c>
      <c r="L479" s="2">
        <v>4</v>
      </c>
      <c r="M479" s="2">
        <v>11</v>
      </c>
      <c r="N479" s="2">
        <f t="shared" si="35"/>
        <v>478.97519999999997</v>
      </c>
      <c r="O479" s="2">
        <v>0</v>
      </c>
      <c r="P479" s="2">
        <v>0</v>
      </c>
      <c r="Q479" s="2">
        <f t="shared" si="36"/>
        <v>4354.32</v>
      </c>
      <c r="R479" s="2">
        <f t="shared" si="37"/>
        <v>4833.2951999999996</v>
      </c>
      <c r="S479">
        <f t="shared" ca="1" si="38"/>
        <v>0.48900590234247521</v>
      </c>
    </row>
    <row r="480" spans="8:19">
      <c r="H480" s="2" t="s">
        <v>21</v>
      </c>
      <c r="I480" s="2">
        <v>2345</v>
      </c>
      <c r="J480" s="2" t="s">
        <v>51</v>
      </c>
      <c r="K480" s="2">
        <v>1163.32</v>
      </c>
      <c r="L480" s="2">
        <v>5</v>
      </c>
      <c r="M480" s="2">
        <v>11</v>
      </c>
      <c r="N480" s="2">
        <f t="shared" si="35"/>
        <v>639.82599999999991</v>
      </c>
      <c r="O480" s="2">
        <v>0</v>
      </c>
      <c r="P480" s="2">
        <v>0</v>
      </c>
      <c r="Q480" s="2">
        <f t="shared" si="36"/>
        <v>5816.5999999999995</v>
      </c>
      <c r="R480" s="2">
        <f t="shared" si="37"/>
        <v>6456.4259999999995</v>
      </c>
      <c r="S480">
        <f t="shared" ca="1" si="38"/>
        <v>0.78727917332542541</v>
      </c>
    </row>
    <row r="485" spans="7:19">
      <c r="G485">
        <v>10</v>
      </c>
    </row>
    <row r="486" spans="7:19">
      <c r="H486" s="2" t="s">
        <v>48</v>
      </c>
      <c r="I486" s="2" t="s">
        <v>49</v>
      </c>
      <c r="J486" s="2" t="s">
        <v>50</v>
      </c>
      <c r="K486" s="2" t="s">
        <v>56</v>
      </c>
      <c r="L486" s="2" t="s">
        <v>57</v>
      </c>
      <c r="M486" s="2" t="s">
        <v>52</v>
      </c>
      <c r="N486" s="2" t="s">
        <v>55</v>
      </c>
      <c r="O486" s="2" t="s">
        <v>53</v>
      </c>
      <c r="P486" s="2" t="s">
        <v>54</v>
      </c>
      <c r="Q486" s="2" t="s">
        <v>61</v>
      </c>
      <c r="R486" s="2" t="s">
        <v>62</v>
      </c>
      <c r="S486" s="2" t="s">
        <v>63</v>
      </c>
    </row>
    <row r="487" spans="7:19">
      <c r="H487" s="2" t="s">
        <v>14</v>
      </c>
      <c r="I487" s="2">
        <v>3659</v>
      </c>
      <c r="J487" s="2" t="s">
        <v>51</v>
      </c>
      <c r="K487" s="2">
        <v>1170.5899999999999</v>
      </c>
      <c r="L487" s="2">
        <v>5</v>
      </c>
      <c r="M487" s="2">
        <v>11</v>
      </c>
      <c r="N487" s="2">
        <f t="shared" ref="N487:N534" si="39">(K487*L487)*0.11</f>
        <v>643.82449999999994</v>
      </c>
      <c r="O487" s="2">
        <v>0</v>
      </c>
      <c r="P487" s="2">
        <v>0</v>
      </c>
      <c r="Q487" s="2">
        <f t="shared" ref="Q487:Q534" si="40">K487*L487</f>
        <v>5852.95</v>
      </c>
      <c r="R487" s="2">
        <f t="shared" ref="R487:R534" si="41">Q487+N487</f>
        <v>6496.7744999999995</v>
      </c>
      <c r="S487">
        <f t="shared" ref="S487:S534" ca="1" si="42">RAND()</f>
        <v>0.81150490146170229</v>
      </c>
    </row>
    <row r="488" spans="7:19">
      <c r="H488" s="2" t="s">
        <v>22</v>
      </c>
      <c r="I488" s="2">
        <v>1360</v>
      </c>
      <c r="J488" s="2" t="s">
        <v>51</v>
      </c>
      <c r="K488" s="2">
        <v>1314.67</v>
      </c>
      <c r="L488" s="2">
        <v>3</v>
      </c>
      <c r="M488" s="2">
        <v>11</v>
      </c>
      <c r="N488" s="2">
        <f t="shared" si="39"/>
        <v>433.84110000000004</v>
      </c>
      <c r="O488" s="2">
        <v>0</v>
      </c>
      <c r="P488" s="2">
        <v>0</v>
      </c>
      <c r="Q488" s="2">
        <f t="shared" si="40"/>
        <v>3944.01</v>
      </c>
      <c r="R488" s="2">
        <f t="shared" si="41"/>
        <v>4377.8510999999999</v>
      </c>
      <c r="S488">
        <f t="shared" ca="1" si="42"/>
        <v>0.41078273102971097</v>
      </c>
    </row>
    <row r="489" spans="7:19">
      <c r="H489" s="2" t="s">
        <v>8</v>
      </c>
      <c r="I489" s="2">
        <v>4006</v>
      </c>
      <c r="J489" s="2" t="s">
        <v>51</v>
      </c>
      <c r="K489" s="2">
        <v>1066.58</v>
      </c>
      <c r="L489" s="2">
        <v>1</v>
      </c>
      <c r="M489" s="2">
        <v>11</v>
      </c>
      <c r="N489" s="2">
        <f t="shared" si="39"/>
        <v>117.32379999999999</v>
      </c>
      <c r="O489" s="2">
        <v>0</v>
      </c>
      <c r="P489" s="2">
        <v>0</v>
      </c>
      <c r="Q489" s="2">
        <f t="shared" si="40"/>
        <v>1066.58</v>
      </c>
      <c r="R489" s="2">
        <f t="shared" si="41"/>
        <v>1183.9037999999998</v>
      </c>
      <c r="S489">
        <f t="shared" ca="1" si="42"/>
        <v>0.31170927300946227</v>
      </c>
    </row>
    <row r="490" spans="7:19">
      <c r="H490" s="2" t="s">
        <v>26</v>
      </c>
      <c r="I490" s="2">
        <v>1867</v>
      </c>
      <c r="J490" s="2" t="s">
        <v>51</v>
      </c>
      <c r="K490" s="2">
        <v>1684.72</v>
      </c>
      <c r="L490" s="2">
        <v>1</v>
      </c>
      <c r="M490" s="2">
        <v>11</v>
      </c>
      <c r="N490" s="2">
        <f t="shared" si="39"/>
        <v>185.3192</v>
      </c>
      <c r="O490" s="2">
        <v>0</v>
      </c>
      <c r="P490" s="2">
        <v>0</v>
      </c>
      <c r="Q490" s="2">
        <f t="shared" si="40"/>
        <v>1684.72</v>
      </c>
      <c r="R490" s="2">
        <f t="shared" si="41"/>
        <v>1870.0391999999999</v>
      </c>
      <c r="S490">
        <f t="shared" ca="1" si="42"/>
        <v>0.80834551533707033</v>
      </c>
    </row>
    <row r="491" spans="7:19">
      <c r="H491" s="2" t="s">
        <v>35</v>
      </c>
      <c r="I491" s="2">
        <v>3185</v>
      </c>
      <c r="J491" s="2" t="s">
        <v>51</v>
      </c>
      <c r="K491" s="2">
        <v>593.52</v>
      </c>
      <c r="L491" s="2">
        <v>1</v>
      </c>
      <c r="M491" s="2">
        <v>11</v>
      </c>
      <c r="N491" s="2">
        <f t="shared" si="39"/>
        <v>65.287199999999999</v>
      </c>
      <c r="O491" s="2">
        <v>0</v>
      </c>
      <c r="P491" s="2">
        <v>0</v>
      </c>
      <c r="Q491" s="2">
        <f t="shared" si="40"/>
        <v>593.52</v>
      </c>
      <c r="R491" s="2">
        <f t="shared" si="41"/>
        <v>658.80719999999997</v>
      </c>
      <c r="S491">
        <f t="shared" ca="1" si="42"/>
        <v>0.61748787391057791</v>
      </c>
    </row>
    <row r="492" spans="7:19">
      <c r="H492" s="2" t="s">
        <v>10</v>
      </c>
      <c r="I492" s="2">
        <v>2117</v>
      </c>
      <c r="J492" s="2" t="s">
        <v>51</v>
      </c>
      <c r="K492" s="2">
        <v>1433.02</v>
      </c>
      <c r="L492" s="2">
        <v>3</v>
      </c>
      <c r="M492" s="2">
        <v>11</v>
      </c>
      <c r="N492" s="2">
        <f t="shared" si="39"/>
        <v>472.89659999999992</v>
      </c>
      <c r="O492" s="2">
        <v>0</v>
      </c>
      <c r="P492" s="2">
        <v>0</v>
      </c>
      <c r="Q492" s="2">
        <f t="shared" si="40"/>
        <v>4299.0599999999995</v>
      </c>
      <c r="R492" s="2">
        <f t="shared" si="41"/>
        <v>4771.9565999999995</v>
      </c>
      <c r="S492">
        <f t="shared" ca="1" si="42"/>
        <v>0.89645499768062531</v>
      </c>
    </row>
    <row r="493" spans="7:19">
      <c r="H493" s="2" t="s">
        <v>15</v>
      </c>
      <c r="I493" s="2">
        <v>2862</v>
      </c>
      <c r="J493" s="2" t="s">
        <v>51</v>
      </c>
      <c r="K493" s="2">
        <v>152.85</v>
      </c>
      <c r="L493" s="2">
        <v>2</v>
      </c>
      <c r="M493" s="2">
        <v>11</v>
      </c>
      <c r="N493" s="2">
        <f t="shared" si="39"/>
        <v>33.627000000000002</v>
      </c>
      <c r="O493" s="2">
        <v>0</v>
      </c>
      <c r="P493" s="2">
        <v>0</v>
      </c>
      <c r="Q493" s="2">
        <f t="shared" si="40"/>
        <v>305.7</v>
      </c>
      <c r="R493" s="2">
        <f t="shared" si="41"/>
        <v>339.327</v>
      </c>
      <c r="S493">
        <f t="shared" ca="1" si="42"/>
        <v>0.8642545136383063</v>
      </c>
    </row>
    <row r="494" spans="7:19">
      <c r="H494" s="2" t="s">
        <v>36</v>
      </c>
      <c r="I494" s="2">
        <v>4921</v>
      </c>
      <c r="J494" s="2" t="s">
        <v>51</v>
      </c>
      <c r="K494" s="2">
        <v>249.08</v>
      </c>
      <c r="L494" s="2">
        <v>3</v>
      </c>
      <c r="M494" s="2">
        <v>11</v>
      </c>
      <c r="N494" s="2">
        <f t="shared" si="39"/>
        <v>82.196399999999997</v>
      </c>
      <c r="O494" s="2">
        <v>0</v>
      </c>
      <c r="P494" s="2">
        <v>0</v>
      </c>
      <c r="Q494" s="2">
        <f t="shared" si="40"/>
        <v>747.24</v>
      </c>
      <c r="R494" s="2">
        <f t="shared" si="41"/>
        <v>829.43640000000005</v>
      </c>
      <c r="S494">
        <f t="shared" ca="1" si="42"/>
        <v>0.48683360842920209</v>
      </c>
    </row>
    <row r="495" spans="7:19">
      <c r="H495" s="2" t="s">
        <v>18</v>
      </c>
      <c r="I495" s="2">
        <v>4876</v>
      </c>
      <c r="J495" s="2" t="s">
        <v>51</v>
      </c>
      <c r="K495" s="2">
        <v>703.29</v>
      </c>
      <c r="L495" s="2">
        <v>3</v>
      </c>
      <c r="M495" s="2">
        <v>11</v>
      </c>
      <c r="N495" s="2">
        <f t="shared" si="39"/>
        <v>232.0857</v>
      </c>
      <c r="O495" s="2">
        <v>0</v>
      </c>
      <c r="P495" s="2">
        <v>0</v>
      </c>
      <c r="Q495" s="2">
        <f t="shared" si="40"/>
        <v>2109.87</v>
      </c>
      <c r="R495" s="2">
        <f t="shared" si="41"/>
        <v>2341.9557</v>
      </c>
      <c r="S495">
        <f t="shared" ca="1" si="42"/>
        <v>0.81503939556370208</v>
      </c>
    </row>
    <row r="496" spans="7:19">
      <c r="H496" s="2" t="s">
        <v>38</v>
      </c>
      <c r="I496" s="2">
        <v>2221</v>
      </c>
      <c r="J496" s="2" t="s">
        <v>51</v>
      </c>
      <c r="K496" s="2">
        <v>309.68</v>
      </c>
      <c r="L496" s="2">
        <v>1</v>
      </c>
      <c r="M496" s="2">
        <v>11</v>
      </c>
      <c r="N496" s="2">
        <f t="shared" si="39"/>
        <v>34.064799999999998</v>
      </c>
      <c r="O496" s="2">
        <v>0</v>
      </c>
      <c r="P496" s="2">
        <v>0</v>
      </c>
      <c r="Q496" s="2">
        <f t="shared" si="40"/>
        <v>309.68</v>
      </c>
      <c r="R496" s="2">
        <f t="shared" si="41"/>
        <v>343.7448</v>
      </c>
      <c r="S496">
        <f t="shared" ca="1" si="42"/>
        <v>0.99319668313823595</v>
      </c>
    </row>
    <row r="497" spans="8:19">
      <c r="H497" s="2" t="s">
        <v>28</v>
      </c>
      <c r="I497" s="2">
        <v>4258</v>
      </c>
      <c r="J497" s="2" t="s">
        <v>51</v>
      </c>
      <c r="K497" s="2">
        <v>803.6</v>
      </c>
      <c r="L497" s="2">
        <v>3</v>
      </c>
      <c r="M497" s="2">
        <v>11</v>
      </c>
      <c r="N497" s="2">
        <f t="shared" si="39"/>
        <v>265.18800000000005</v>
      </c>
      <c r="O497" s="2">
        <v>0</v>
      </c>
      <c r="P497" s="2">
        <v>0</v>
      </c>
      <c r="Q497" s="2">
        <f t="shared" si="40"/>
        <v>2410.8000000000002</v>
      </c>
      <c r="R497" s="2">
        <f t="shared" si="41"/>
        <v>2675.9880000000003</v>
      </c>
      <c r="S497">
        <f t="shared" ca="1" si="42"/>
        <v>0.6438696602408186</v>
      </c>
    </row>
    <row r="498" spans="8:19">
      <c r="H498" s="2" t="s">
        <v>16</v>
      </c>
      <c r="I498" s="2">
        <v>4981</v>
      </c>
      <c r="J498" s="2" t="s">
        <v>51</v>
      </c>
      <c r="K498" s="2">
        <v>1636.32</v>
      </c>
      <c r="L498" s="2">
        <v>2</v>
      </c>
      <c r="M498" s="2">
        <v>11</v>
      </c>
      <c r="N498" s="2">
        <f t="shared" si="39"/>
        <v>359.99039999999997</v>
      </c>
      <c r="O498" s="2">
        <v>0</v>
      </c>
      <c r="P498" s="2">
        <v>0</v>
      </c>
      <c r="Q498" s="2">
        <f t="shared" si="40"/>
        <v>3272.64</v>
      </c>
      <c r="R498" s="2">
        <f t="shared" si="41"/>
        <v>3632.6304</v>
      </c>
      <c r="S498">
        <f t="shared" ca="1" si="42"/>
        <v>0.19905977284831833</v>
      </c>
    </row>
    <row r="499" spans="8:19">
      <c r="H499" s="2" t="s">
        <v>24</v>
      </c>
      <c r="I499" s="2">
        <v>1317</v>
      </c>
      <c r="J499" s="2" t="s">
        <v>51</v>
      </c>
      <c r="K499" s="2">
        <v>377.93</v>
      </c>
      <c r="L499" s="2">
        <v>5</v>
      </c>
      <c r="M499" s="2">
        <v>11</v>
      </c>
      <c r="N499" s="2">
        <f t="shared" si="39"/>
        <v>207.86150000000001</v>
      </c>
      <c r="O499" s="2">
        <v>0</v>
      </c>
      <c r="P499" s="2">
        <v>0</v>
      </c>
      <c r="Q499" s="2">
        <f t="shared" si="40"/>
        <v>1889.65</v>
      </c>
      <c r="R499" s="2">
        <f t="shared" si="41"/>
        <v>2097.5115000000001</v>
      </c>
      <c r="S499">
        <f t="shared" ca="1" si="42"/>
        <v>0.61740216758776623</v>
      </c>
    </row>
    <row r="500" spans="8:19">
      <c r="H500" s="2" t="s">
        <v>20</v>
      </c>
      <c r="I500" s="2">
        <v>1418</v>
      </c>
      <c r="J500" s="2" t="s">
        <v>51</v>
      </c>
      <c r="K500" s="2">
        <v>1206.6500000000001</v>
      </c>
      <c r="L500" s="2">
        <v>1</v>
      </c>
      <c r="M500" s="2">
        <v>11</v>
      </c>
      <c r="N500" s="2">
        <f t="shared" si="39"/>
        <v>132.73150000000001</v>
      </c>
      <c r="O500" s="2">
        <v>0</v>
      </c>
      <c r="P500" s="2">
        <v>0</v>
      </c>
      <c r="Q500" s="2">
        <f t="shared" si="40"/>
        <v>1206.6500000000001</v>
      </c>
      <c r="R500" s="2">
        <f t="shared" si="41"/>
        <v>1339.3815000000002</v>
      </c>
      <c r="S500">
        <f t="shared" ca="1" si="42"/>
        <v>7.2326810471361358E-2</v>
      </c>
    </row>
    <row r="501" spans="8:19">
      <c r="H501" s="2" t="s">
        <v>41</v>
      </c>
      <c r="I501" s="2">
        <v>3157</v>
      </c>
      <c r="J501" s="2" t="s">
        <v>51</v>
      </c>
      <c r="K501" s="2">
        <v>837.84</v>
      </c>
      <c r="L501" s="2">
        <v>4</v>
      </c>
      <c r="M501" s="2">
        <v>11</v>
      </c>
      <c r="N501" s="2">
        <f t="shared" si="39"/>
        <v>368.64960000000002</v>
      </c>
      <c r="O501" s="2">
        <v>0</v>
      </c>
      <c r="P501" s="2">
        <v>0</v>
      </c>
      <c r="Q501" s="2">
        <f t="shared" si="40"/>
        <v>3351.36</v>
      </c>
      <c r="R501" s="2">
        <f t="shared" si="41"/>
        <v>3720.0096000000003</v>
      </c>
      <c r="S501">
        <f t="shared" ca="1" si="42"/>
        <v>0.23495344604347257</v>
      </c>
    </row>
    <row r="502" spans="8:19">
      <c r="H502" s="2" t="s">
        <v>33</v>
      </c>
      <c r="I502" s="2">
        <v>2108</v>
      </c>
      <c r="J502" s="2" t="s">
        <v>51</v>
      </c>
      <c r="K502" s="2">
        <v>375.33</v>
      </c>
      <c r="L502" s="2">
        <v>2</v>
      </c>
      <c r="M502" s="2">
        <v>11</v>
      </c>
      <c r="N502" s="2">
        <f t="shared" si="39"/>
        <v>82.572599999999994</v>
      </c>
      <c r="O502" s="2">
        <v>0</v>
      </c>
      <c r="P502" s="2">
        <v>0</v>
      </c>
      <c r="Q502" s="2">
        <f t="shared" si="40"/>
        <v>750.66</v>
      </c>
      <c r="R502" s="2">
        <f t="shared" si="41"/>
        <v>833.23259999999993</v>
      </c>
      <c r="S502">
        <f t="shared" ca="1" si="42"/>
        <v>0.20919633424438322</v>
      </c>
    </row>
    <row r="503" spans="8:19">
      <c r="H503" s="2" t="s">
        <v>12</v>
      </c>
      <c r="I503" s="2">
        <v>1128</v>
      </c>
      <c r="J503" s="2" t="s">
        <v>51</v>
      </c>
      <c r="K503" s="2">
        <v>1788.75</v>
      </c>
      <c r="L503" s="2">
        <v>5</v>
      </c>
      <c r="M503" s="2">
        <v>11</v>
      </c>
      <c r="N503" s="2">
        <f t="shared" si="39"/>
        <v>983.8125</v>
      </c>
      <c r="O503" s="2">
        <v>0</v>
      </c>
      <c r="P503" s="2">
        <v>0</v>
      </c>
      <c r="Q503" s="2">
        <f t="shared" si="40"/>
        <v>8943.75</v>
      </c>
      <c r="R503" s="2">
        <f t="shared" si="41"/>
        <v>9927.5625</v>
      </c>
      <c r="S503">
        <f t="shared" ca="1" si="42"/>
        <v>0.97917243367707318</v>
      </c>
    </row>
    <row r="504" spans="8:19">
      <c r="H504" s="2" t="s">
        <v>0</v>
      </c>
      <c r="I504" s="2">
        <v>1524</v>
      </c>
      <c r="J504" s="2" t="s">
        <v>51</v>
      </c>
      <c r="K504" s="2">
        <v>1455.6</v>
      </c>
      <c r="L504" s="2">
        <v>1</v>
      </c>
      <c r="M504" s="2">
        <v>11</v>
      </c>
      <c r="N504" s="2">
        <f t="shared" si="39"/>
        <v>160.11599999999999</v>
      </c>
      <c r="O504" s="2">
        <v>0</v>
      </c>
      <c r="P504" s="2">
        <v>0</v>
      </c>
      <c r="Q504" s="2">
        <f t="shared" si="40"/>
        <v>1455.6</v>
      </c>
      <c r="R504" s="2">
        <f t="shared" si="41"/>
        <v>1615.7159999999999</v>
      </c>
      <c r="S504">
        <f t="shared" ca="1" si="42"/>
        <v>0.70065566087957099</v>
      </c>
    </row>
    <row r="505" spans="8:19">
      <c r="H505" s="2" t="s">
        <v>44</v>
      </c>
      <c r="I505" s="2">
        <v>2787</v>
      </c>
      <c r="J505" s="2" t="s">
        <v>51</v>
      </c>
      <c r="K505" s="2">
        <v>1611.21</v>
      </c>
      <c r="L505" s="2">
        <v>3</v>
      </c>
      <c r="M505" s="2">
        <v>11</v>
      </c>
      <c r="N505" s="2">
        <f t="shared" si="39"/>
        <v>531.69929999999999</v>
      </c>
      <c r="O505" s="2">
        <v>0</v>
      </c>
      <c r="P505" s="2">
        <v>0</v>
      </c>
      <c r="Q505" s="2">
        <f t="shared" si="40"/>
        <v>4833.63</v>
      </c>
      <c r="R505" s="2">
        <f t="shared" si="41"/>
        <v>5365.3293000000003</v>
      </c>
      <c r="S505">
        <f t="shared" ca="1" si="42"/>
        <v>0.3807077276029589</v>
      </c>
    </row>
    <row r="506" spans="8:19">
      <c r="H506" s="2" t="s">
        <v>11</v>
      </c>
      <c r="I506" s="2">
        <v>2026</v>
      </c>
      <c r="J506" s="2" t="s">
        <v>51</v>
      </c>
      <c r="K506" s="2">
        <v>1580.68</v>
      </c>
      <c r="L506" s="2">
        <v>5</v>
      </c>
      <c r="M506" s="2">
        <v>11</v>
      </c>
      <c r="N506" s="2">
        <f t="shared" si="39"/>
        <v>869.37400000000002</v>
      </c>
      <c r="O506" s="2">
        <v>0</v>
      </c>
      <c r="P506" s="2">
        <v>0</v>
      </c>
      <c r="Q506" s="2">
        <f t="shared" si="40"/>
        <v>7903.4000000000005</v>
      </c>
      <c r="R506" s="2">
        <f t="shared" si="41"/>
        <v>8772.7740000000013</v>
      </c>
      <c r="S506">
        <f t="shared" ca="1" si="42"/>
        <v>0.93935776788154102</v>
      </c>
    </row>
    <row r="507" spans="8:19">
      <c r="H507" s="2" t="s">
        <v>37</v>
      </c>
      <c r="I507" s="2">
        <v>3619</v>
      </c>
      <c r="J507" s="2" t="s">
        <v>51</v>
      </c>
      <c r="K507" s="2">
        <v>1484.36</v>
      </c>
      <c r="L507" s="2">
        <v>3</v>
      </c>
      <c r="M507" s="2">
        <v>11</v>
      </c>
      <c r="N507" s="2">
        <f t="shared" si="39"/>
        <v>489.83879999999999</v>
      </c>
      <c r="O507" s="2">
        <v>0</v>
      </c>
      <c r="P507" s="2">
        <v>0</v>
      </c>
      <c r="Q507" s="2">
        <f t="shared" si="40"/>
        <v>4453.08</v>
      </c>
      <c r="R507" s="2">
        <f t="shared" si="41"/>
        <v>4942.9187999999995</v>
      </c>
      <c r="S507">
        <f t="shared" ca="1" si="42"/>
        <v>0.71933257868478395</v>
      </c>
    </row>
    <row r="508" spans="8:19">
      <c r="H508" s="2" t="s">
        <v>9</v>
      </c>
      <c r="I508" s="2">
        <v>2288</v>
      </c>
      <c r="J508" s="2" t="s">
        <v>51</v>
      </c>
      <c r="K508" s="2">
        <v>530.88</v>
      </c>
      <c r="L508" s="2">
        <v>3</v>
      </c>
      <c r="M508" s="2">
        <v>11</v>
      </c>
      <c r="N508" s="2">
        <f t="shared" si="39"/>
        <v>175.19039999999998</v>
      </c>
      <c r="O508" s="2">
        <v>0</v>
      </c>
      <c r="P508" s="2">
        <v>0</v>
      </c>
      <c r="Q508" s="2">
        <f t="shared" si="40"/>
        <v>1592.6399999999999</v>
      </c>
      <c r="R508" s="2">
        <f t="shared" si="41"/>
        <v>1767.8303999999998</v>
      </c>
      <c r="S508">
        <f t="shared" ca="1" si="42"/>
        <v>0.31344856923269648</v>
      </c>
    </row>
    <row r="509" spans="8:19">
      <c r="H509" s="2" t="s">
        <v>23</v>
      </c>
      <c r="I509" s="2">
        <v>1416</v>
      </c>
      <c r="J509" s="2" t="s">
        <v>51</v>
      </c>
      <c r="K509" s="2">
        <v>1763.76</v>
      </c>
      <c r="L509" s="2">
        <v>5</v>
      </c>
      <c r="M509" s="2">
        <v>11</v>
      </c>
      <c r="N509" s="2">
        <f t="shared" si="39"/>
        <v>970.06799999999987</v>
      </c>
      <c r="O509" s="2">
        <v>0</v>
      </c>
      <c r="P509" s="2">
        <v>0</v>
      </c>
      <c r="Q509" s="2">
        <f t="shared" si="40"/>
        <v>8818.7999999999993</v>
      </c>
      <c r="R509" s="2">
        <f t="shared" si="41"/>
        <v>9788.8679999999986</v>
      </c>
      <c r="S509">
        <f t="shared" ca="1" si="42"/>
        <v>5.7371989970000148E-2</v>
      </c>
    </row>
    <row r="510" spans="8:19">
      <c r="H510" s="2" t="s">
        <v>32</v>
      </c>
      <c r="I510" s="2">
        <v>2326</v>
      </c>
      <c r="J510" s="2" t="s">
        <v>51</v>
      </c>
      <c r="K510" s="2">
        <v>156.65</v>
      </c>
      <c r="L510" s="2">
        <v>3</v>
      </c>
      <c r="M510" s="2">
        <v>11</v>
      </c>
      <c r="N510" s="2">
        <f t="shared" si="39"/>
        <v>51.694500000000005</v>
      </c>
      <c r="O510" s="2">
        <v>0</v>
      </c>
      <c r="P510" s="2">
        <v>0</v>
      </c>
      <c r="Q510" s="2">
        <f t="shared" si="40"/>
        <v>469.95000000000005</v>
      </c>
      <c r="R510" s="2">
        <f t="shared" si="41"/>
        <v>521.64450000000011</v>
      </c>
      <c r="S510">
        <f t="shared" ca="1" si="42"/>
        <v>0.30247585373219166</v>
      </c>
    </row>
    <row r="511" spans="8:19">
      <c r="H511" s="2" t="s">
        <v>31</v>
      </c>
      <c r="I511" s="2">
        <v>3315</v>
      </c>
      <c r="J511" s="2" t="s">
        <v>51</v>
      </c>
      <c r="K511" s="2">
        <v>937.2</v>
      </c>
      <c r="L511" s="2">
        <v>2</v>
      </c>
      <c r="M511" s="2">
        <v>11</v>
      </c>
      <c r="N511" s="2">
        <f t="shared" si="39"/>
        <v>206.184</v>
      </c>
      <c r="O511" s="2">
        <v>0</v>
      </c>
      <c r="P511" s="2">
        <v>0</v>
      </c>
      <c r="Q511" s="2">
        <f t="shared" si="40"/>
        <v>1874.4</v>
      </c>
      <c r="R511" s="2">
        <f t="shared" si="41"/>
        <v>2080.5840000000003</v>
      </c>
      <c r="S511">
        <f t="shared" ca="1" si="42"/>
        <v>0.50110591405009675</v>
      </c>
    </row>
    <row r="512" spans="8:19">
      <c r="H512" s="2" t="s">
        <v>25</v>
      </c>
      <c r="I512" s="2">
        <v>1978</v>
      </c>
      <c r="J512" s="2" t="s">
        <v>51</v>
      </c>
      <c r="K512" s="2">
        <v>545.44000000000005</v>
      </c>
      <c r="L512" s="2">
        <v>1</v>
      </c>
      <c r="M512" s="2">
        <v>11</v>
      </c>
      <c r="N512" s="2">
        <f t="shared" si="39"/>
        <v>59.998400000000004</v>
      </c>
      <c r="O512" s="2">
        <v>0</v>
      </c>
      <c r="P512" s="2">
        <v>0</v>
      </c>
      <c r="Q512" s="2">
        <f t="shared" si="40"/>
        <v>545.44000000000005</v>
      </c>
      <c r="R512" s="2">
        <f t="shared" si="41"/>
        <v>605.4384</v>
      </c>
      <c r="S512">
        <f t="shared" ca="1" si="42"/>
        <v>0.41637211958421405</v>
      </c>
    </row>
    <row r="513" spans="8:19">
      <c r="H513" s="2" t="s">
        <v>17</v>
      </c>
      <c r="I513" s="2">
        <v>3623</v>
      </c>
      <c r="J513" s="2" t="s">
        <v>51</v>
      </c>
      <c r="K513" s="2">
        <v>1671.42</v>
      </c>
      <c r="L513" s="2">
        <v>4</v>
      </c>
      <c r="M513" s="2">
        <v>11</v>
      </c>
      <c r="N513" s="2">
        <f t="shared" si="39"/>
        <v>735.4248</v>
      </c>
      <c r="O513" s="2">
        <v>0</v>
      </c>
      <c r="P513" s="2">
        <v>0</v>
      </c>
      <c r="Q513" s="2">
        <f t="shared" si="40"/>
        <v>6685.68</v>
      </c>
      <c r="R513" s="2">
        <f t="shared" si="41"/>
        <v>7421.1048000000001</v>
      </c>
      <c r="S513">
        <f t="shared" ca="1" si="42"/>
        <v>0.14442092500454196</v>
      </c>
    </row>
    <row r="514" spans="8:19">
      <c r="H514" s="2" t="s">
        <v>2</v>
      </c>
      <c r="I514" s="2">
        <v>3502</v>
      </c>
      <c r="J514" s="2" t="s">
        <v>51</v>
      </c>
      <c r="K514" s="2">
        <v>186.18</v>
      </c>
      <c r="L514" s="2">
        <v>5</v>
      </c>
      <c r="M514" s="2">
        <v>11</v>
      </c>
      <c r="N514" s="2">
        <f t="shared" si="39"/>
        <v>102.39900000000002</v>
      </c>
      <c r="O514" s="2">
        <v>0</v>
      </c>
      <c r="P514" s="2">
        <v>0</v>
      </c>
      <c r="Q514" s="2">
        <f t="shared" si="40"/>
        <v>930.90000000000009</v>
      </c>
      <c r="R514" s="2">
        <f t="shared" si="41"/>
        <v>1033.2990000000002</v>
      </c>
      <c r="S514">
        <f t="shared" ca="1" si="42"/>
        <v>0.51822822819418168</v>
      </c>
    </row>
    <row r="515" spans="8:19">
      <c r="H515" s="2" t="s">
        <v>47</v>
      </c>
      <c r="I515" s="2">
        <v>3753</v>
      </c>
      <c r="J515" s="2" t="s">
        <v>51</v>
      </c>
      <c r="K515" s="2">
        <v>1235.3499999999999</v>
      </c>
      <c r="L515" s="2">
        <v>4</v>
      </c>
      <c r="M515" s="2">
        <v>11</v>
      </c>
      <c r="N515" s="2">
        <f t="shared" si="39"/>
        <v>543.55399999999997</v>
      </c>
      <c r="O515" s="2">
        <v>0</v>
      </c>
      <c r="P515" s="2">
        <v>0</v>
      </c>
      <c r="Q515" s="2">
        <f t="shared" si="40"/>
        <v>4941.3999999999996</v>
      </c>
      <c r="R515" s="2">
        <f t="shared" si="41"/>
        <v>5484.9539999999997</v>
      </c>
      <c r="S515">
        <f t="shared" ca="1" si="42"/>
        <v>0.89273236738491579</v>
      </c>
    </row>
    <row r="516" spans="8:19">
      <c r="H516" s="2" t="s">
        <v>4</v>
      </c>
      <c r="I516" s="2">
        <v>1425</v>
      </c>
      <c r="J516" s="2" t="s">
        <v>51</v>
      </c>
      <c r="K516" s="2">
        <v>278.58999999999997</v>
      </c>
      <c r="L516" s="2">
        <v>4</v>
      </c>
      <c r="M516" s="2">
        <v>11</v>
      </c>
      <c r="N516" s="2">
        <f t="shared" si="39"/>
        <v>122.57959999999999</v>
      </c>
      <c r="O516" s="2">
        <v>0</v>
      </c>
      <c r="P516" s="2">
        <v>0</v>
      </c>
      <c r="Q516" s="2">
        <f t="shared" si="40"/>
        <v>1114.3599999999999</v>
      </c>
      <c r="R516" s="2">
        <f t="shared" si="41"/>
        <v>1236.9395999999999</v>
      </c>
      <c r="S516">
        <f t="shared" ca="1" si="42"/>
        <v>0.44505686845788173</v>
      </c>
    </row>
    <row r="517" spans="8:19">
      <c r="H517" s="2" t="s">
        <v>43</v>
      </c>
      <c r="I517" s="2">
        <v>2018</v>
      </c>
      <c r="J517" s="2" t="s">
        <v>51</v>
      </c>
      <c r="K517" s="2">
        <v>1893.85</v>
      </c>
      <c r="L517" s="2">
        <v>2</v>
      </c>
      <c r="M517" s="2">
        <v>11</v>
      </c>
      <c r="N517" s="2">
        <f t="shared" si="39"/>
        <v>416.64699999999999</v>
      </c>
      <c r="O517" s="2">
        <v>0</v>
      </c>
      <c r="P517" s="2">
        <v>0</v>
      </c>
      <c r="Q517" s="2">
        <f t="shared" si="40"/>
        <v>3787.7</v>
      </c>
      <c r="R517" s="2">
        <f t="shared" si="41"/>
        <v>4204.3469999999998</v>
      </c>
      <c r="S517">
        <f t="shared" ca="1" si="42"/>
        <v>0.33262330098229431</v>
      </c>
    </row>
    <row r="518" spans="8:19">
      <c r="H518" s="2" t="s">
        <v>39</v>
      </c>
      <c r="I518" s="2">
        <v>2529</v>
      </c>
      <c r="J518" s="2" t="s">
        <v>51</v>
      </c>
      <c r="K518" s="2">
        <v>1147.3599999999999</v>
      </c>
      <c r="L518" s="2">
        <v>3</v>
      </c>
      <c r="M518" s="2">
        <v>11</v>
      </c>
      <c r="N518" s="2">
        <f t="shared" si="39"/>
        <v>378.62880000000001</v>
      </c>
      <c r="O518" s="2">
        <v>0</v>
      </c>
      <c r="P518" s="2">
        <v>0</v>
      </c>
      <c r="Q518" s="2">
        <f t="shared" si="40"/>
        <v>3442.08</v>
      </c>
      <c r="R518" s="2">
        <f t="shared" si="41"/>
        <v>3820.7087999999999</v>
      </c>
      <c r="S518">
        <f t="shared" ca="1" si="42"/>
        <v>0.73338269819362889</v>
      </c>
    </row>
    <row r="519" spans="8:19">
      <c r="H519" s="2" t="s">
        <v>42</v>
      </c>
      <c r="I519" s="2">
        <v>2329</v>
      </c>
      <c r="J519" s="2" t="s">
        <v>51</v>
      </c>
      <c r="K519" s="2">
        <v>944.36</v>
      </c>
      <c r="L519" s="2">
        <v>5</v>
      </c>
      <c r="M519" s="2">
        <v>11</v>
      </c>
      <c r="N519" s="2">
        <f t="shared" si="39"/>
        <v>519.39800000000002</v>
      </c>
      <c r="O519" s="2">
        <v>0</v>
      </c>
      <c r="P519" s="2">
        <v>0</v>
      </c>
      <c r="Q519" s="2">
        <f t="shared" si="40"/>
        <v>4721.8</v>
      </c>
      <c r="R519" s="2">
        <f t="shared" si="41"/>
        <v>5241.1980000000003</v>
      </c>
      <c r="S519">
        <f t="shared" ca="1" si="42"/>
        <v>0.16005091779285097</v>
      </c>
    </row>
    <row r="520" spans="8:19">
      <c r="H520" s="2" t="s">
        <v>34</v>
      </c>
      <c r="I520" s="2">
        <v>3823</v>
      </c>
      <c r="J520" s="2" t="s">
        <v>51</v>
      </c>
      <c r="K520" s="2">
        <v>754.69</v>
      </c>
      <c r="L520" s="2">
        <v>5</v>
      </c>
      <c r="M520" s="2">
        <v>11</v>
      </c>
      <c r="N520" s="2">
        <f t="shared" si="39"/>
        <v>415.07950000000005</v>
      </c>
      <c r="O520" s="2">
        <v>0</v>
      </c>
      <c r="P520" s="2">
        <v>0</v>
      </c>
      <c r="Q520" s="2">
        <f t="shared" si="40"/>
        <v>3773.4500000000003</v>
      </c>
      <c r="R520" s="2">
        <f t="shared" si="41"/>
        <v>4188.5295000000006</v>
      </c>
      <c r="S520">
        <f t="shared" ca="1" si="42"/>
        <v>0.28016367846700407</v>
      </c>
    </row>
    <row r="521" spans="8:19">
      <c r="H521" s="2" t="s">
        <v>6</v>
      </c>
      <c r="I521" s="2">
        <v>1801</v>
      </c>
      <c r="J521" s="2" t="s">
        <v>51</v>
      </c>
      <c r="K521" s="2">
        <v>568.29999999999995</v>
      </c>
      <c r="L521" s="2">
        <v>2</v>
      </c>
      <c r="M521" s="2">
        <v>11</v>
      </c>
      <c r="N521" s="2">
        <f t="shared" si="39"/>
        <v>125.026</v>
      </c>
      <c r="O521" s="2">
        <v>0</v>
      </c>
      <c r="P521" s="2">
        <v>0</v>
      </c>
      <c r="Q521" s="2">
        <f t="shared" si="40"/>
        <v>1136.5999999999999</v>
      </c>
      <c r="R521" s="2">
        <f t="shared" si="41"/>
        <v>1261.626</v>
      </c>
      <c r="S521">
        <f t="shared" ca="1" si="42"/>
        <v>0.58845341820814479</v>
      </c>
    </row>
    <row r="522" spans="8:19">
      <c r="H522" s="2" t="s">
        <v>5</v>
      </c>
      <c r="I522" s="2">
        <v>1661</v>
      </c>
      <c r="J522" s="2" t="s">
        <v>51</v>
      </c>
      <c r="K522" s="2">
        <v>1602.63</v>
      </c>
      <c r="L522" s="2">
        <v>1</v>
      </c>
      <c r="M522" s="2">
        <v>11</v>
      </c>
      <c r="N522" s="2">
        <f t="shared" si="39"/>
        <v>176.28930000000003</v>
      </c>
      <c r="O522" s="2">
        <v>0</v>
      </c>
      <c r="P522" s="2">
        <v>0</v>
      </c>
      <c r="Q522" s="2">
        <f t="shared" si="40"/>
        <v>1602.63</v>
      </c>
      <c r="R522" s="2">
        <f t="shared" si="41"/>
        <v>1778.9193</v>
      </c>
      <c r="S522">
        <f t="shared" ca="1" si="42"/>
        <v>0.96021621171828719</v>
      </c>
    </row>
    <row r="523" spans="8:19">
      <c r="H523" s="2" t="s">
        <v>46</v>
      </c>
      <c r="I523" s="2">
        <v>2902</v>
      </c>
      <c r="J523" s="2" t="s">
        <v>51</v>
      </c>
      <c r="K523" s="2">
        <v>1022.45</v>
      </c>
      <c r="L523" s="2">
        <v>4</v>
      </c>
      <c r="M523" s="2">
        <v>11</v>
      </c>
      <c r="N523" s="2">
        <f t="shared" si="39"/>
        <v>449.87800000000004</v>
      </c>
      <c r="O523" s="2">
        <v>0</v>
      </c>
      <c r="P523" s="2">
        <v>0</v>
      </c>
      <c r="Q523" s="2">
        <f t="shared" si="40"/>
        <v>4089.8</v>
      </c>
      <c r="R523" s="2">
        <f t="shared" si="41"/>
        <v>4539.6779999999999</v>
      </c>
      <c r="S523">
        <f t="shared" ca="1" si="42"/>
        <v>0.95087339632995704</v>
      </c>
    </row>
    <row r="524" spans="8:19">
      <c r="H524" s="2" t="s">
        <v>30</v>
      </c>
      <c r="I524" s="2">
        <v>2080</v>
      </c>
      <c r="J524" s="2" t="s">
        <v>51</v>
      </c>
      <c r="K524" s="2">
        <v>689.19</v>
      </c>
      <c r="L524" s="2">
        <v>2</v>
      </c>
      <c r="M524" s="2">
        <v>11</v>
      </c>
      <c r="N524" s="2">
        <f t="shared" si="39"/>
        <v>151.62180000000001</v>
      </c>
      <c r="O524" s="2">
        <v>0</v>
      </c>
      <c r="P524" s="2">
        <v>0</v>
      </c>
      <c r="Q524" s="2">
        <f t="shared" si="40"/>
        <v>1378.38</v>
      </c>
      <c r="R524" s="2">
        <f t="shared" si="41"/>
        <v>1530.0018</v>
      </c>
      <c r="S524">
        <f t="shared" ca="1" si="42"/>
        <v>0.49041256981117942</v>
      </c>
    </row>
    <row r="525" spans="8:19">
      <c r="H525" s="2" t="s">
        <v>7</v>
      </c>
      <c r="I525" s="2">
        <v>2108</v>
      </c>
      <c r="J525" s="2" t="s">
        <v>51</v>
      </c>
      <c r="K525" s="2">
        <v>1126.3699999999999</v>
      </c>
      <c r="L525" s="2">
        <v>5</v>
      </c>
      <c r="M525" s="2">
        <v>11</v>
      </c>
      <c r="N525" s="2">
        <f t="shared" si="39"/>
        <v>619.50349999999992</v>
      </c>
      <c r="O525" s="2">
        <v>0</v>
      </c>
      <c r="P525" s="2">
        <v>0</v>
      </c>
      <c r="Q525" s="2">
        <f t="shared" si="40"/>
        <v>5631.8499999999995</v>
      </c>
      <c r="R525" s="2">
        <f t="shared" si="41"/>
        <v>6251.3534999999993</v>
      </c>
      <c r="S525">
        <f t="shared" ca="1" si="42"/>
        <v>0.63125660171475584</v>
      </c>
    </row>
    <row r="526" spans="8:19">
      <c r="H526" s="2" t="s">
        <v>13</v>
      </c>
      <c r="I526" s="2">
        <v>4621</v>
      </c>
      <c r="J526" s="2" t="s">
        <v>51</v>
      </c>
      <c r="K526" s="2">
        <v>449.87</v>
      </c>
      <c r="L526" s="2">
        <v>4</v>
      </c>
      <c r="M526" s="2">
        <v>11</v>
      </c>
      <c r="N526" s="2">
        <f t="shared" si="39"/>
        <v>197.94280000000001</v>
      </c>
      <c r="O526" s="2">
        <v>0</v>
      </c>
      <c r="P526" s="2">
        <v>0</v>
      </c>
      <c r="Q526" s="2">
        <f t="shared" si="40"/>
        <v>1799.48</v>
      </c>
      <c r="R526" s="2">
        <f t="shared" si="41"/>
        <v>1997.4228000000001</v>
      </c>
      <c r="S526">
        <f t="shared" ca="1" si="42"/>
        <v>4.0302794769681571E-2</v>
      </c>
    </row>
    <row r="527" spans="8:19">
      <c r="H527" s="2" t="s">
        <v>45</v>
      </c>
      <c r="I527" s="2">
        <v>2992</v>
      </c>
      <c r="J527" s="2" t="s">
        <v>51</v>
      </c>
      <c r="K527" s="2">
        <v>115.04</v>
      </c>
      <c r="L527" s="2">
        <v>2</v>
      </c>
      <c r="M527" s="2">
        <v>11</v>
      </c>
      <c r="N527" s="2">
        <f t="shared" si="39"/>
        <v>25.308800000000002</v>
      </c>
      <c r="O527" s="2">
        <v>0</v>
      </c>
      <c r="P527" s="2">
        <v>0</v>
      </c>
      <c r="Q527" s="2">
        <f t="shared" si="40"/>
        <v>230.08</v>
      </c>
      <c r="R527" s="2">
        <f t="shared" si="41"/>
        <v>255.3888</v>
      </c>
      <c r="S527">
        <f t="shared" ca="1" si="42"/>
        <v>0.95147790243822417</v>
      </c>
    </row>
    <row r="528" spans="8:19">
      <c r="H528" s="2" t="s">
        <v>19</v>
      </c>
      <c r="I528" s="2">
        <v>1514</v>
      </c>
      <c r="J528" s="2" t="s">
        <v>51</v>
      </c>
      <c r="K528" s="2">
        <v>1088.58</v>
      </c>
      <c r="L528" s="2">
        <v>3</v>
      </c>
      <c r="M528" s="2">
        <v>11</v>
      </c>
      <c r="N528" s="2">
        <f t="shared" si="39"/>
        <v>359.23139999999995</v>
      </c>
      <c r="O528" s="2">
        <v>0</v>
      </c>
      <c r="P528" s="2">
        <v>0</v>
      </c>
      <c r="Q528" s="2">
        <f t="shared" si="40"/>
        <v>3265.74</v>
      </c>
      <c r="R528" s="2">
        <f t="shared" si="41"/>
        <v>3624.9713999999999</v>
      </c>
      <c r="S528">
        <f t="shared" ca="1" si="42"/>
        <v>0.57687037842809263</v>
      </c>
    </row>
    <row r="529" spans="8:19">
      <c r="H529" s="2" t="s">
        <v>3</v>
      </c>
      <c r="I529" s="2">
        <v>3355</v>
      </c>
      <c r="J529" s="2" t="s">
        <v>51</v>
      </c>
      <c r="K529" s="2">
        <v>259.44</v>
      </c>
      <c r="L529" s="2">
        <v>3</v>
      </c>
      <c r="M529" s="2">
        <v>11</v>
      </c>
      <c r="N529" s="2">
        <f t="shared" si="39"/>
        <v>85.615199999999987</v>
      </c>
      <c r="O529" s="2">
        <v>0</v>
      </c>
      <c r="P529" s="2">
        <v>0</v>
      </c>
      <c r="Q529" s="2">
        <f t="shared" si="40"/>
        <v>778.31999999999994</v>
      </c>
      <c r="R529" s="2">
        <f t="shared" si="41"/>
        <v>863.9351999999999</v>
      </c>
      <c r="S529">
        <f t="shared" ca="1" si="42"/>
        <v>0.33906702663145516</v>
      </c>
    </row>
    <row r="530" spans="8:19">
      <c r="H530" s="2" t="s">
        <v>1</v>
      </c>
      <c r="I530" s="2">
        <v>3987</v>
      </c>
      <c r="J530" s="2" t="s">
        <v>51</v>
      </c>
      <c r="K530" s="2">
        <v>1795.24</v>
      </c>
      <c r="L530" s="2">
        <v>3</v>
      </c>
      <c r="M530" s="2">
        <v>11</v>
      </c>
      <c r="N530" s="2">
        <f t="shared" si="39"/>
        <v>592.42920000000004</v>
      </c>
      <c r="O530" s="2">
        <v>0</v>
      </c>
      <c r="P530" s="2">
        <v>0</v>
      </c>
      <c r="Q530" s="2">
        <f t="shared" si="40"/>
        <v>5385.72</v>
      </c>
      <c r="R530" s="2">
        <f t="shared" si="41"/>
        <v>5978.1491999999998</v>
      </c>
      <c r="S530">
        <f t="shared" ca="1" si="42"/>
        <v>0.40194960315756478</v>
      </c>
    </row>
    <row r="531" spans="8:19">
      <c r="H531" s="2" t="s">
        <v>40</v>
      </c>
      <c r="I531" s="2">
        <v>2204</v>
      </c>
      <c r="J531" s="2" t="s">
        <v>51</v>
      </c>
      <c r="K531" s="2">
        <v>1185.1199999999999</v>
      </c>
      <c r="L531" s="2">
        <v>1</v>
      </c>
      <c r="M531" s="2">
        <v>11</v>
      </c>
      <c r="N531" s="2">
        <f t="shared" si="39"/>
        <v>130.36319999999998</v>
      </c>
      <c r="O531" s="2">
        <v>0</v>
      </c>
      <c r="P531" s="2">
        <v>0</v>
      </c>
      <c r="Q531" s="2">
        <f t="shared" si="40"/>
        <v>1185.1199999999999</v>
      </c>
      <c r="R531" s="2">
        <f t="shared" si="41"/>
        <v>1315.4831999999999</v>
      </c>
      <c r="S531">
        <f t="shared" ca="1" si="42"/>
        <v>0.99973688670863614</v>
      </c>
    </row>
    <row r="532" spans="8:19">
      <c r="H532" s="2" t="s">
        <v>21</v>
      </c>
      <c r="I532" s="2">
        <v>2345</v>
      </c>
      <c r="J532" s="2" t="s">
        <v>51</v>
      </c>
      <c r="K532" s="2">
        <v>1163.32</v>
      </c>
      <c r="L532" s="2">
        <v>4</v>
      </c>
      <c r="M532" s="2">
        <v>11</v>
      </c>
      <c r="N532" s="2">
        <f t="shared" si="39"/>
        <v>511.86079999999998</v>
      </c>
      <c r="O532" s="2">
        <v>0</v>
      </c>
      <c r="P532" s="2">
        <v>0</v>
      </c>
      <c r="Q532" s="2">
        <f t="shared" si="40"/>
        <v>4653.28</v>
      </c>
      <c r="R532" s="2">
        <f t="shared" si="41"/>
        <v>5165.1408000000001</v>
      </c>
      <c r="S532">
        <f t="shared" ca="1" si="42"/>
        <v>0.60011183205140661</v>
      </c>
    </row>
    <row r="533" spans="8:19">
      <c r="H533" s="2" t="s">
        <v>29</v>
      </c>
      <c r="I533" s="2">
        <v>1602</v>
      </c>
      <c r="J533" s="2" t="s">
        <v>51</v>
      </c>
      <c r="K533" s="2">
        <v>684.77</v>
      </c>
      <c r="L533" s="2">
        <v>4</v>
      </c>
      <c r="M533" s="2">
        <v>11</v>
      </c>
      <c r="N533" s="2">
        <f t="shared" si="39"/>
        <v>301.29879999999997</v>
      </c>
      <c r="O533" s="2">
        <v>0</v>
      </c>
      <c r="P533" s="2">
        <v>0</v>
      </c>
      <c r="Q533" s="2">
        <f t="shared" si="40"/>
        <v>2739.08</v>
      </c>
      <c r="R533" s="2">
        <f t="shared" si="41"/>
        <v>3040.3788</v>
      </c>
      <c r="S533">
        <f t="shared" ca="1" si="42"/>
        <v>0.8009033608067293</v>
      </c>
    </row>
    <row r="534" spans="8:19">
      <c r="H534" s="2" t="s">
        <v>27</v>
      </c>
      <c r="I534" s="2">
        <v>2792</v>
      </c>
      <c r="J534" s="2" t="s">
        <v>51</v>
      </c>
      <c r="K534" s="2">
        <v>520.79</v>
      </c>
      <c r="L534" s="2">
        <v>4</v>
      </c>
      <c r="M534" s="2">
        <v>11</v>
      </c>
      <c r="N534" s="2">
        <f t="shared" si="39"/>
        <v>229.14759999999998</v>
      </c>
      <c r="O534" s="2">
        <v>0</v>
      </c>
      <c r="P534" s="2">
        <v>0</v>
      </c>
      <c r="Q534" s="2">
        <f t="shared" si="40"/>
        <v>2083.16</v>
      </c>
      <c r="R534" s="2">
        <f t="shared" si="41"/>
        <v>2312.3075999999996</v>
      </c>
      <c r="S534">
        <f t="shared" ca="1" si="42"/>
        <v>0.75835834624550902</v>
      </c>
    </row>
  </sheetData>
  <sortState xmlns:xlrd2="http://schemas.microsoft.com/office/spreadsheetml/2017/richdata2" ref="H487:S534">
    <sortCondition ref="S487:S5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D69B-1C40-47D6-B760-3A77C3BE3FD5}">
  <dimension ref="C4:V450"/>
  <sheetViews>
    <sheetView topLeftCell="B1" zoomScaleNormal="100" workbookViewId="0">
      <selection activeCell="C5" sqref="C5"/>
    </sheetView>
  </sheetViews>
  <sheetFormatPr defaultRowHeight="14.4"/>
  <cols>
    <col min="3" max="3" width="12.77734375" bestFit="1" customWidth="1"/>
    <col min="4" max="4" width="15.44140625" customWidth="1"/>
    <col min="17" max="17" width="10.77734375" bestFit="1" customWidth="1"/>
    <col min="18" max="18" width="10" bestFit="1" customWidth="1"/>
    <col min="19" max="19" width="15.109375" bestFit="1" customWidth="1"/>
    <col min="20" max="20" width="9.5546875" bestFit="1" customWidth="1"/>
    <col min="21" max="21" width="10.77734375" bestFit="1" customWidth="1"/>
  </cols>
  <sheetData>
    <row r="4" spans="3:22">
      <c r="J4">
        <v>1</v>
      </c>
    </row>
    <row r="5" spans="3:22">
      <c r="D5" t="s">
        <v>149</v>
      </c>
      <c r="E5" t="s">
        <v>48</v>
      </c>
      <c r="F5" t="s">
        <v>58</v>
      </c>
      <c r="G5" t="s">
        <v>56</v>
      </c>
      <c r="H5" t="s">
        <v>57</v>
      </c>
      <c r="K5" t="s">
        <v>48</v>
      </c>
      <c r="L5" t="s">
        <v>58</v>
      </c>
      <c r="M5" t="s">
        <v>56</v>
      </c>
      <c r="N5" t="s">
        <v>50</v>
      </c>
      <c r="O5" t="s">
        <v>57</v>
      </c>
      <c r="P5" t="s">
        <v>150</v>
      </c>
      <c r="Q5" t="s">
        <v>55</v>
      </c>
      <c r="R5" s="2" t="s">
        <v>53</v>
      </c>
      <c r="S5" s="2" t="s">
        <v>54</v>
      </c>
      <c r="T5" s="2" t="s">
        <v>61</v>
      </c>
      <c r="U5" s="2" t="s">
        <v>62</v>
      </c>
      <c r="V5" s="2" t="s">
        <v>63</v>
      </c>
    </row>
    <row r="6" spans="3:22">
      <c r="C6" s="8" t="s">
        <v>71</v>
      </c>
      <c r="D6" t="str">
        <f t="shared" ref="D6:D45" si="0">PROPER(C6)</f>
        <v>Rib</v>
      </c>
      <c r="E6" t="s">
        <v>124</v>
      </c>
      <c r="F6">
        <f ca="1">RANDBETWEEN(5000,9999)</f>
        <v>5537</v>
      </c>
      <c r="G6">
        <f ca="1">RANDBETWEEN(100000,900000)/100</f>
        <v>6347.45</v>
      </c>
      <c r="H6">
        <f ca="1">RANDBETWEEN(1,10)</f>
        <v>1</v>
      </c>
      <c r="K6" t="s">
        <v>123</v>
      </c>
      <c r="L6">
        <v>8607</v>
      </c>
      <c r="M6">
        <v>5792.28</v>
      </c>
      <c r="N6" t="s">
        <v>51</v>
      </c>
      <c r="O6">
        <v>3</v>
      </c>
      <c r="P6" s="9">
        <v>0.11</v>
      </c>
      <c r="Q6" s="10">
        <f t="shared" ref="Q6:Q45" si="1">(M6*O6)*0.11</f>
        <v>1911.4524000000001</v>
      </c>
      <c r="R6">
        <v>0</v>
      </c>
      <c r="S6">
        <v>0</v>
      </c>
      <c r="T6" s="10">
        <f t="shared" ref="T6:T45" si="2">M6*O6</f>
        <v>17376.84</v>
      </c>
      <c r="U6" s="10">
        <f t="shared" ref="U6:U45" si="3">T6+Q6</f>
        <v>19288.292399999998</v>
      </c>
      <c r="V6">
        <f t="shared" ref="V6:V45" ca="1" si="4">RAND()</f>
        <v>0.44936824147681564</v>
      </c>
    </row>
    <row r="7" spans="3:22">
      <c r="C7" s="8" t="s">
        <v>72</v>
      </c>
      <c r="D7" t="str">
        <f t="shared" si="0"/>
        <v>Chop</v>
      </c>
      <c r="E7" t="s">
        <v>114</v>
      </c>
      <c r="F7">
        <f t="shared" ref="F7:F45" ca="1" si="5">RANDBETWEEN(5000,9999)</f>
        <v>9522</v>
      </c>
      <c r="G7">
        <f t="shared" ref="G7:G45" ca="1" si="6">RANDBETWEEN(100000,900000)/100</f>
        <v>4897.0200000000004</v>
      </c>
      <c r="H7">
        <f t="shared" ref="H7:H45" ca="1" si="7">RANDBETWEEN(1,10)</f>
        <v>10</v>
      </c>
      <c r="K7" t="s">
        <v>116</v>
      </c>
      <c r="L7">
        <v>7399</v>
      </c>
      <c r="M7">
        <v>1232.8399999999999</v>
      </c>
      <c r="N7" t="s">
        <v>51</v>
      </c>
      <c r="O7">
        <v>6</v>
      </c>
      <c r="P7" s="9">
        <v>0.11</v>
      </c>
      <c r="Q7" s="10">
        <f t="shared" si="1"/>
        <v>813.67439999999988</v>
      </c>
      <c r="R7">
        <v>0</v>
      </c>
      <c r="S7">
        <v>0</v>
      </c>
      <c r="T7" s="10">
        <f t="shared" si="2"/>
        <v>7397.0399999999991</v>
      </c>
      <c r="U7" s="10">
        <f t="shared" si="3"/>
        <v>8210.7143999999989</v>
      </c>
      <c r="V7">
        <f t="shared" ca="1" si="4"/>
        <v>0.96051768896734591</v>
      </c>
    </row>
    <row r="8" spans="3:22">
      <c r="C8" s="8" t="s">
        <v>73</v>
      </c>
      <c r="D8" t="str">
        <f t="shared" si="0"/>
        <v>Sausage</v>
      </c>
      <c r="E8" t="s">
        <v>125</v>
      </c>
      <c r="F8">
        <f t="shared" ca="1" si="5"/>
        <v>7929</v>
      </c>
      <c r="G8">
        <f t="shared" ca="1" si="6"/>
        <v>3374.97</v>
      </c>
      <c r="H8">
        <f t="shared" ca="1" si="7"/>
        <v>7</v>
      </c>
      <c r="K8" t="s">
        <v>134</v>
      </c>
      <c r="L8">
        <v>7273</v>
      </c>
      <c r="M8">
        <v>2367.39</v>
      </c>
      <c r="N8" t="s">
        <v>51</v>
      </c>
      <c r="O8">
        <v>2</v>
      </c>
      <c r="P8" s="9">
        <v>0.11</v>
      </c>
      <c r="Q8" s="10">
        <f t="shared" si="1"/>
        <v>520.82579999999996</v>
      </c>
      <c r="R8">
        <v>0</v>
      </c>
      <c r="S8">
        <v>0</v>
      </c>
      <c r="T8" s="10">
        <f t="shared" si="2"/>
        <v>4734.78</v>
      </c>
      <c r="U8" s="10">
        <f t="shared" si="3"/>
        <v>5255.6057999999994</v>
      </c>
      <c r="V8">
        <f t="shared" ca="1" si="4"/>
        <v>0.12027751200301962</v>
      </c>
    </row>
    <row r="9" spans="3:22">
      <c r="C9" s="8" t="s">
        <v>74</v>
      </c>
      <c r="D9" t="str">
        <f t="shared" si="0"/>
        <v>Ham</v>
      </c>
      <c r="E9" t="s">
        <v>131</v>
      </c>
      <c r="F9">
        <f t="shared" ca="1" si="5"/>
        <v>6944</v>
      </c>
      <c r="G9">
        <f t="shared" ca="1" si="6"/>
        <v>5940.2</v>
      </c>
      <c r="H9">
        <f t="shared" ca="1" si="7"/>
        <v>5</v>
      </c>
      <c r="K9" t="s">
        <v>132</v>
      </c>
      <c r="L9">
        <v>6827</v>
      </c>
      <c r="M9">
        <v>1868.56</v>
      </c>
      <c r="N9" t="s">
        <v>51</v>
      </c>
      <c r="O9">
        <v>4</v>
      </c>
      <c r="P9" s="9">
        <v>0.11</v>
      </c>
      <c r="Q9" s="10">
        <f t="shared" si="1"/>
        <v>822.16639999999995</v>
      </c>
      <c r="R9">
        <v>0</v>
      </c>
      <c r="S9">
        <v>0</v>
      </c>
      <c r="T9" s="10">
        <f t="shared" si="2"/>
        <v>7474.24</v>
      </c>
      <c r="U9" s="10">
        <f t="shared" si="3"/>
        <v>8296.4063999999998</v>
      </c>
      <c r="V9">
        <f t="shared" ca="1" si="4"/>
        <v>0.16910552563155712</v>
      </c>
    </row>
    <row r="10" spans="3:22">
      <c r="C10" s="8" t="s">
        <v>75</v>
      </c>
      <c r="D10" t="str">
        <f t="shared" si="0"/>
        <v>Beef</v>
      </c>
      <c r="E10" t="s">
        <v>145</v>
      </c>
      <c r="F10">
        <f t="shared" ca="1" si="5"/>
        <v>9277</v>
      </c>
      <c r="G10">
        <f t="shared" ca="1" si="6"/>
        <v>8672.8700000000008</v>
      </c>
      <c r="H10">
        <f t="shared" ca="1" si="7"/>
        <v>3</v>
      </c>
      <c r="K10" t="s">
        <v>138</v>
      </c>
      <c r="L10">
        <v>9942</v>
      </c>
      <c r="M10">
        <v>1826.08</v>
      </c>
      <c r="N10" t="s">
        <v>51</v>
      </c>
      <c r="O10">
        <v>7</v>
      </c>
      <c r="P10" s="9">
        <v>0.11</v>
      </c>
      <c r="Q10" s="10">
        <f t="shared" si="1"/>
        <v>1406.0816</v>
      </c>
      <c r="R10">
        <v>0</v>
      </c>
      <c r="S10">
        <v>0</v>
      </c>
      <c r="T10" s="10">
        <f t="shared" si="2"/>
        <v>12782.56</v>
      </c>
      <c r="U10" s="10">
        <f t="shared" si="3"/>
        <v>14188.641599999999</v>
      </c>
      <c r="V10">
        <f t="shared" ca="1" si="4"/>
        <v>4.8694091656368954E-2</v>
      </c>
    </row>
    <row r="11" spans="3:22">
      <c r="C11" s="8" t="s">
        <v>76</v>
      </c>
      <c r="D11" t="str">
        <f t="shared" si="0"/>
        <v>Lamb</v>
      </c>
      <c r="E11" t="s">
        <v>148</v>
      </c>
      <c r="F11">
        <f t="shared" ca="1" si="5"/>
        <v>7791</v>
      </c>
      <c r="G11">
        <f t="shared" ca="1" si="6"/>
        <v>1537.18</v>
      </c>
      <c r="H11">
        <f t="shared" ca="1" si="7"/>
        <v>9</v>
      </c>
      <c r="K11" t="s">
        <v>121</v>
      </c>
      <c r="L11">
        <v>5758</v>
      </c>
      <c r="M11">
        <v>3811.46</v>
      </c>
      <c r="N11" t="s">
        <v>51</v>
      </c>
      <c r="O11">
        <v>1</v>
      </c>
      <c r="P11" s="9">
        <v>0.11</v>
      </c>
      <c r="Q11" s="10">
        <f t="shared" si="1"/>
        <v>419.26060000000001</v>
      </c>
      <c r="R11">
        <v>0</v>
      </c>
      <c r="S11">
        <v>0</v>
      </c>
      <c r="T11" s="10">
        <f t="shared" si="2"/>
        <v>3811.46</v>
      </c>
      <c r="U11" s="10">
        <f t="shared" si="3"/>
        <v>4230.7205999999996</v>
      </c>
      <c r="V11">
        <f t="shared" ca="1" si="4"/>
        <v>0.87586642854110475</v>
      </c>
    </row>
    <row r="12" spans="3:22">
      <c r="C12" s="8" t="s">
        <v>77</v>
      </c>
      <c r="D12" t="str">
        <f t="shared" si="0"/>
        <v>Pork</v>
      </c>
      <c r="E12" t="s">
        <v>123</v>
      </c>
      <c r="F12">
        <f t="shared" ca="1" si="5"/>
        <v>6867</v>
      </c>
      <c r="G12">
        <f t="shared" ca="1" si="6"/>
        <v>5479.54</v>
      </c>
      <c r="H12">
        <f t="shared" ca="1" si="7"/>
        <v>3</v>
      </c>
      <c r="K12" t="s">
        <v>122</v>
      </c>
      <c r="L12">
        <v>7144</v>
      </c>
      <c r="M12">
        <v>6852.61</v>
      </c>
      <c r="N12" t="s">
        <v>51</v>
      </c>
      <c r="O12">
        <v>4</v>
      </c>
      <c r="P12" s="9">
        <v>0.11</v>
      </c>
      <c r="Q12" s="10">
        <f t="shared" si="1"/>
        <v>3015.1484</v>
      </c>
      <c r="R12">
        <v>0</v>
      </c>
      <c r="S12">
        <v>0</v>
      </c>
      <c r="T12" s="10">
        <f t="shared" si="2"/>
        <v>27410.44</v>
      </c>
      <c r="U12" s="10">
        <f t="shared" si="3"/>
        <v>30425.588400000001</v>
      </c>
      <c r="V12">
        <f t="shared" ca="1" si="4"/>
        <v>0.11857448346495303</v>
      </c>
    </row>
    <row r="13" spans="3:22">
      <c r="C13" s="8" t="s">
        <v>78</v>
      </c>
      <c r="D13" t="str">
        <f t="shared" si="0"/>
        <v>Chicken</v>
      </c>
      <c r="E13" t="s">
        <v>129</v>
      </c>
      <c r="F13">
        <f t="shared" ca="1" si="5"/>
        <v>5858</v>
      </c>
      <c r="G13">
        <f t="shared" ca="1" si="6"/>
        <v>7130.15</v>
      </c>
      <c r="H13">
        <f t="shared" ca="1" si="7"/>
        <v>5</v>
      </c>
      <c r="K13" t="s">
        <v>129</v>
      </c>
      <c r="L13">
        <v>9463</v>
      </c>
      <c r="M13">
        <v>5966.2</v>
      </c>
      <c r="N13" t="s">
        <v>51</v>
      </c>
      <c r="O13">
        <v>8</v>
      </c>
      <c r="P13" s="9">
        <v>0.11</v>
      </c>
      <c r="Q13" s="10">
        <f t="shared" si="1"/>
        <v>5250.2560000000003</v>
      </c>
      <c r="R13">
        <v>0</v>
      </c>
      <c r="S13">
        <v>0</v>
      </c>
      <c r="T13" s="10">
        <f t="shared" si="2"/>
        <v>47729.599999999999</v>
      </c>
      <c r="U13" s="10">
        <f t="shared" si="3"/>
        <v>52979.856</v>
      </c>
      <c r="V13">
        <f t="shared" ca="1" si="4"/>
        <v>5.84624328541552E-2</v>
      </c>
    </row>
    <row r="14" spans="3:22">
      <c r="C14" s="8" t="s">
        <v>79</v>
      </c>
      <c r="D14" t="str">
        <f t="shared" si="0"/>
        <v>Duck</v>
      </c>
      <c r="E14" t="s">
        <v>118</v>
      </c>
      <c r="F14">
        <f t="shared" ca="1" si="5"/>
        <v>5414</v>
      </c>
      <c r="G14">
        <f t="shared" ca="1" si="6"/>
        <v>6439.53</v>
      </c>
      <c r="H14">
        <f t="shared" ca="1" si="7"/>
        <v>2</v>
      </c>
      <c r="K14" t="s">
        <v>122</v>
      </c>
      <c r="L14">
        <v>9927</v>
      </c>
      <c r="M14">
        <v>1240.6400000000001</v>
      </c>
      <c r="N14" t="s">
        <v>51</v>
      </c>
      <c r="O14">
        <v>10</v>
      </c>
      <c r="P14" s="9">
        <v>0.11</v>
      </c>
      <c r="Q14" s="10">
        <f t="shared" si="1"/>
        <v>1364.7040000000002</v>
      </c>
      <c r="R14">
        <v>0</v>
      </c>
      <c r="S14">
        <v>0</v>
      </c>
      <c r="T14" s="10">
        <f t="shared" si="2"/>
        <v>12406.400000000001</v>
      </c>
      <c r="U14" s="10">
        <f t="shared" si="3"/>
        <v>13771.104000000001</v>
      </c>
      <c r="V14">
        <f t="shared" ca="1" si="4"/>
        <v>0.451284087188076</v>
      </c>
    </row>
    <row r="15" spans="3:22">
      <c r="C15" s="8" t="s">
        <v>80</v>
      </c>
      <c r="D15" t="str">
        <f t="shared" si="0"/>
        <v>Egg</v>
      </c>
      <c r="E15" t="s">
        <v>119</v>
      </c>
      <c r="F15">
        <f t="shared" ca="1" si="5"/>
        <v>7212</v>
      </c>
      <c r="G15">
        <f t="shared" ca="1" si="6"/>
        <v>2869.68</v>
      </c>
      <c r="H15">
        <f t="shared" ca="1" si="7"/>
        <v>10</v>
      </c>
      <c r="K15" t="s">
        <v>137</v>
      </c>
      <c r="L15">
        <v>7356</v>
      </c>
      <c r="M15">
        <v>8147.99</v>
      </c>
      <c r="N15" t="s">
        <v>51</v>
      </c>
      <c r="O15">
        <v>5</v>
      </c>
      <c r="P15" s="9">
        <v>0.11</v>
      </c>
      <c r="Q15" s="10">
        <f t="shared" si="1"/>
        <v>4481.3944999999994</v>
      </c>
      <c r="R15">
        <v>0</v>
      </c>
      <c r="S15">
        <v>0</v>
      </c>
      <c r="T15" s="10">
        <f t="shared" si="2"/>
        <v>40739.949999999997</v>
      </c>
      <c r="U15" s="10">
        <f t="shared" si="3"/>
        <v>45221.344499999999</v>
      </c>
      <c r="V15">
        <f t="shared" ca="1" si="4"/>
        <v>0.83575703345115215</v>
      </c>
    </row>
    <row r="16" spans="3:22">
      <c r="C16" s="8" t="s">
        <v>81</v>
      </c>
      <c r="D16" t="str">
        <f t="shared" si="0"/>
        <v>Shrimp</v>
      </c>
      <c r="E16" t="s">
        <v>121</v>
      </c>
      <c r="F16">
        <f t="shared" ca="1" si="5"/>
        <v>8242</v>
      </c>
      <c r="G16">
        <f t="shared" ca="1" si="6"/>
        <v>8009.4</v>
      </c>
      <c r="H16">
        <f t="shared" ca="1" si="7"/>
        <v>10</v>
      </c>
      <c r="K16" t="s">
        <v>131</v>
      </c>
      <c r="L16">
        <v>5829</v>
      </c>
      <c r="M16">
        <v>5887.54</v>
      </c>
      <c r="N16" t="s">
        <v>51</v>
      </c>
      <c r="O16">
        <v>9</v>
      </c>
      <c r="P16" s="9">
        <v>0.11</v>
      </c>
      <c r="Q16" s="10">
        <f t="shared" si="1"/>
        <v>5828.6646000000001</v>
      </c>
      <c r="R16">
        <v>0</v>
      </c>
      <c r="S16">
        <v>0</v>
      </c>
      <c r="T16" s="10">
        <f t="shared" si="2"/>
        <v>52987.86</v>
      </c>
      <c r="U16" s="10">
        <f t="shared" si="3"/>
        <v>58816.524600000004</v>
      </c>
      <c r="V16">
        <f t="shared" ca="1" si="4"/>
        <v>0.49866833828077051</v>
      </c>
    </row>
    <row r="17" spans="3:22">
      <c r="C17" s="8" t="s">
        <v>82</v>
      </c>
      <c r="D17" t="str">
        <f t="shared" si="0"/>
        <v>Fish</v>
      </c>
      <c r="E17" t="s">
        <v>144</v>
      </c>
      <c r="F17">
        <f t="shared" ca="1" si="5"/>
        <v>9109</v>
      </c>
      <c r="G17">
        <f t="shared" ca="1" si="6"/>
        <v>8833.75</v>
      </c>
      <c r="H17">
        <f t="shared" ca="1" si="7"/>
        <v>3</v>
      </c>
      <c r="K17" t="s">
        <v>128</v>
      </c>
      <c r="L17">
        <v>9802</v>
      </c>
      <c r="M17">
        <v>8799.9599999999991</v>
      </c>
      <c r="N17" t="s">
        <v>51</v>
      </c>
      <c r="O17">
        <v>3</v>
      </c>
      <c r="P17" s="9">
        <v>0.11</v>
      </c>
      <c r="Q17" s="10">
        <f t="shared" si="1"/>
        <v>2903.9867999999997</v>
      </c>
      <c r="R17">
        <v>0</v>
      </c>
      <c r="S17">
        <v>0</v>
      </c>
      <c r="T17" s="10">
        <f t="shared" si="2"/>
        <v>26399.879999999997</v>
      </c>
      <c r="U17" s="10">
        <f t="shared" si="3"/>
        <v>29303.866799999996</v>
      </c>
      <c r="V17">
        <f t="shared" ca="1" si="4"/>
        <v>0.58237730751154571</v>
      </c>
    </row>
    <row r="18" spans="3:22">
      <c r="C18" s="8" t="s">
        <v>83</v>
      </c>
      <c r="D18" t="str">
        <f t="shared" si="0"/>
        <v>Tuna</v>
      </c>
      <c r="E18" t="s">
        <v>113</v>
      </c>
      <c r="F18">
        <f t="shared" ca="1" si="5"/>
        <v>5963</v>
      </c>
      <c r="G18">
        <f t="shared" ca="1" si="6"/>
        <v>1949.89</v>
      </c>
      <c r="H18">
        <f t="shared" ca="1" si="7"/>
        <v>4</v>
      </c>
      <c r="K18" t="s">
        <v>147</v>
      </c>
      <c r="L18">
        <v>9152</v>
      </c>
      <c r="M18">
        <v>2720.63</v>
      </c>
      <c r="N18" t="s">
        <v>51</v>
      </c>
      <c r="O18">
        <v>2</v>
      </c>
      <c r="P18" s="9">
        <v>0.11</v>
      </c>
      <c r="Q18" s="10">
        <f t="shared" si="1"/>
        <v>598.53859999999997</v>
      </c>
      <c r="R18">
        <v>0</v>
      </c>
      <c r="S18">
        <v>0</v>
      </c>
      <c r="T18" s="10">
        <f t="shared" si="2"/>
        <v>5441.26</v>
      </c>
      <c r="U18" s="10">
        <f t="shared" si="3"/>
        <v>6039.7986000000001</v>
      </c>
      <c r="V18">
        <f t="shared" ca="1" si="4"/>
        <v>0.59755428219582474</v>
      </c>
    </row>
    <row r="19" spans="3:22">
      <c r="C19" s="8" t="s">
        <v>84</v>
      </c>
      <c r="D19" t="str">
        <f t="shared" si="0"/>
        <v>Crab</v>
      </c>
      <c r="E19" t="s">
        <v>136</v>
      </c>
      <c r="F19">
        <f t="shared" ca="1" si="5"/>
        <v>8421</v>
      </c>
      <c r="G19">
        <f t="shared" ca="1" si="6"/>
        <v>8217.17</v>
      </c>
      <c r="H19">
        <f t="shared" ca="1" si="7"/>
        <v>7</v>
      </c>
      <c r="K19" t="s">
        <v>118</v>
      </c>
      <c r="L19">
        <v>7258</v>
      </c>
      <c r="M19">
        <v>6859.8</v>
      </c>
      <c r="N19" t="s">
        <v>51</v>
      </c>
      <c r="O19">
        <v>7</v>
      </c>
      <c r="P19" s="9">
        <v>0.11</v>
      </c>
      <c r="Q19" s="10">
        <f t="shared" si="1"/>
        <v>5282.0460000000003</v>
      </c>
      <c r="R19">
        <v>0</v>
      </c>
      <c r="S19">
        <v>0</v>
      </c>
      <c r="T19" s="10">
        <f t="shared" si="2"/>
        <v>48018.6</v>
      </c>
      <c r="U19" s="10">
        <f t="shared" si="3"/>
        <v>53300.646000000001</v>
      </c>
      <c r="V19">
        <f t="shared" ca="1" si="4"/>
        <v>0.19618737563630506</v>
      </c>
    </row>
    <row r="20" spans="3:22">
      <c r="C20" s="8" t="s">
        <v>85</v>
      </c>
      <c r="D20" t="str">
        <f t="shared" si="0"/>
        <v>Abalone</v>
      </c>
      <c r="E20" t="s">
        <v>127</v>
      </c>
      <c r="F20">
        <f t="shared" ca="1" si="5"/>
        <v>9040</v>
      </c>
      <c r="G20">
        <f t="shared" ca="1" si="6"/>
        <v>5189.32</v>
      </c>
      <c r="H20">
        <f t="shared" ca="1" si="7"/>
        <v>4</v>
      </c>
      <c r="K20" t="s">
        <v>141</v>
      </c>
      <c r="L20">
        <v>5091</v>
      </c>
      <c r="M20">
        <v>5774.47</v>
      </c>
      <c r="N20" t="s">
        <v>51</v>
      </c>
      <c r="O20">
        <v>8</v>
      </c>
      <c r="P20" s="9">
        <v>0.11</v>
      </c>
      <c r="Q20" s="10">
        <f t="shared" si="1"/>
        <v>5081.5336000000007</v>
      </c>
      <c r="R20">
        <v>0</v>
      </c>
      <c r="S20">
        <v>0</v>
      </c>
      <c r="T20" s="10">
        <f t="shared" si="2"/>
        <v>46195.76</v>
      </c>
      <c r="U20" s="10">
        <f t="shared" si="3"/>
        <v>51277.293600000005</v>
      </c>
      <c r="V20">
        <f t="shared" ca="1" si="4"/>
        <v>0.92511259065269247</v>
      </c>
    </row>
    <row r="21" spans="3:22">
      <c r="C21" s="8" t="s">
        <v>86</v>
      </c>
      <c r="D21" t="str">
        <f t="shared" si="0"/>
        <v>Clam</v>
      </c>
      <c r="E21" t="s">
        <v>117</v>
      </c>
      <c r="F21">
        <f t="shared" ca="1" si="5"/>
        <v>7648</v>
      </c>
      <c r="G21">
        <f t="shared" ca="1" si="6"/>
        <v>6828.45</v>
      </c>
      <c r="H21">
        <f t="shared" ca="1" si="7"/>
        <v>4</v>
      </c>
      <c r="K21" t="s">
        <v>135</v>
      </c>
      <c r="L21">
        <v>6342</v>
      </c>
      <c r="M21">
        <v>3797.87</v>
      </c>
      <c r="N21" t="s">
        <v>51</v>
      </c>
      <c r="O21">
        <v>2</v>
      </c>
      <c r="P21" s="9">
        <v>0.11</v>
      </c>
      <c r="Q21" s="10">
        <f t="shared" si="1"/>
        <v>835.53139999999996</v>
      </c>
      <c r="R21">
        <v>0</v>
      </c>
      <c r="S21">
        <v>0</v>
      </c>
      <c r="T21" s="10">
        <f t="shared" si="2"/>
        <v>7595.74</v>
      </c>
      <c r="U21" s="10">
        <f t="shared" si="3"/>
        <v>8431.2713999999996</v>
      </c>
      <c r="V21">
        <f t="shared" ca="1" si="4"/>
        <v>0.5377460827419116</v>
      </c>
    </row>
    <row r="22" spans="3:22">
      <c r="C22" s="8" t="s">
        <v>87</v>
      </c>
      <c r="D22" t="str">
        <f t="shared" si="0"/>
        <v>Mussel</v>
      </c>
      <c r="E22" t="s">
        <v>111</v>
      </c>
      <c r="F22">
        <f t="shared" ca="1" si="5"/>
        <v>7435</v>
      </c>
      <c r="G22">
        <f t="shared" ca="1" si="6"/>
        <v>8646.9500000000007</v>
      </c>
      <c r="H22">
        <f t="shared" ca="1" si="7"/>
        <v>5</v>
      </c>
      <c r="K22" t="s">
        <v>119</v>
      </c>
      <c r="L22">
        <v>8393</v>
      </c>
      <c r="M22">
        <v>5594.92</v>
      </c>
      <c r="N22" t="s">
        <v>51</v>
      </c>
      <c r="O22">
        <v>10</v>
      </c>
      <c r="P22" s="9">
        <v>0.11</v>
      </c>
      <c r="Q22" s="10">
        <f t="shared" si="1"/>
        <v>6154.4119999999994</v>
      </c>
      <c r="R22">
        <v>0</v>
      </c>
      <c r="S22">
        <v>0</v>
      </c>
      <c r="T22" s="10">
        <f t="shared" si="2"/>
        <v>55949.2</v>
      </c>
      <c r="U22" s="10">
        <f t="shared" si="3"/>
        <v>62103.611999999994</v>
      </c>
      <c r="V22">
        <f t="shared" ca="1" si="4"/>
        <v>0.43886113271921345</v>
      </c>
    </row>
    <row r="23" spans="3:22">
      <c r="C23" s="8" t="s">
        <v>88</v>
      </c>
      <c r="D23" t="str">
        <f t="shared" si="0"/>
        <v>Horn Snail</v>
      </c>
      <c r="E23" t="s">
        <v>135</v>
      </c>
      <c r="F23">
        <f t="shared" ca="1" si="5"/>
        <v>6318</v>
      </c>
      <c r="G23">
        <f t="shared" ca="1" si="6"/>
        <v>6024.7</v>
      </c>
      <c r="H23">
        <f t="shared" ca="1" si="7"/>
        <v>8</v>
      </c>
      <c r="K23" t="s">
        <v>114</v>
      </c>
      <c r="L23">
        <v>5176</v>
      </c>
      <c r="M23">
        <v>7763.33</v>
      </c>
      <c r="N23" t="s">
        <v>51</v>
      </c>
      <c r="O23">
        <v>3</v>
      </c>
      <c r="P23" s="9">
        <v>0.11</v>
      </c>
      <c r="Q23" s="10">
        <f t="shared" si="1"/>
        <v>2561.8988999999997</v>
      </c>
      <c r="R23">
        <v>0</v>
      </c>
      <c r="S23">
        <v>0</v>
      </c>
      <c r="T23" s="10">
        <f t="shared" si="2"/>
        <v>23289.989999999998</v>
      </c>
      <c r="U23" s="10">
        <f t="shared" si="3"/>
        <v>25851.888899999998</v>
      </c>
      <c r="V23">
        <f t="shared" ca="1" si="4"/>
        <v>0.215101456512932</v>
      </c>
    </row>
    <row r="24" spans="3:22">
      <c r="C24" s="8" t="s">
        <v>89</v>
      </c>
      <c r="D24" t="str">
        <f t="shared" si="0"/>
        <v>Squid</v>
      </c>
      <c r="E24" t="s">
        <v>115</v>
      </c>
      <c r="F24">
        <f t="shared" ca="1" si="5"/>
        <v>9339</v>
      </c>
      <c r="G24">
        <f t="shared" ca="1" si="6"/>
        <v>7505.4</v>
      </c>
      <c r="H24">
        <f t="shared" ca="1" si="7"/>
        <v>2</v>
      </c>
      <c r="K24" t="s">
        <v>112</v>
      </c>
      <c r="L24">
        <v>5947</v>
      </c>
      <c r="M24">
        <v>4289.26</v>
      </c>
      <c r="N24" t="s">
        <v>51</v>
      </c>
      <c r="O24">
        <v>8</v>
      </c>
      <c r="P24" s="9">
        <v>0.11</v>
      </c>
      <c r="Q24" s="10">
        <f t="shared" si="1"/>
        <v>3774.5488</v>
      </c>
      <c r="R24">
        <v>0</v>
      </c>
      <c r="S24">
        <v>0</v>
      </c>
      <c r="T24" s="10">
        <f t="shared" si="2"/>
        <v>34314.080000000002</v>
      </c>
      <c r="U24" s="10">
        <f t="shared" si="3"/>
        <v>38088.628799999999</v>
      </c>
      <c r="V24">
        <f t="shared" ca="1" si="4"/>
        <v>0.52369946903741993</v>
      </c>
    </row>
    <row r="25" spans="3:22">
      <c r="C25" s="8" t="s">
        <v>90</v>
      </c>
      <c r="D25" t="str">
        <f t="shared" si="0"/>
        <v>Cuttlefish</v>
      </c>
      <c r="E25" t="s">
        <v>133</v>
      </c>
      <c r="F25">
        <f t="shared" ca="1" si="5"/>
        <v>5681</v>
      </c>
      <c r="G25">
        <f t="shared" ca="1" si="6"/>
        <v>4572.3999999999996</v>
      </c>
      <c r="H25">
        <f t="shared" ca="1" si="7"/>
        <v>5</v>
      </c>
      <c r="K25" t="s">
        <v>136</v>
      </c>
      <c r="L25">
        <v>5028</v>
      </c>
      <c r="M25">
        <v>1107.79</v>
      </c>
      <c r="N25" t="s">
        <v>51</v>
      </c>
      <c r="O25">
        <v>3</v>
      </c>
      <c r="P25" s="9">
        <v>0.11</v>
      </c>
      <c r="Q25" s="10">
        <f t="shared" si="1"/>
        <v>365.57069999999999</v>
      </c>
      <c r="R25">
        <v>0</v>
      </c>
      <c r="S25">
        <v>0</v>
      </c>
      <c r="T25" s="10">
        <f t="shared" si="2"/>
        <v>3323.37</v>
      </c>
      <c r="U25" s="10">
        <f t="shared" si="3"/>
        <v>3688.9407000000001</v>
      </c>
      <c r="V25">
        <f t="shared" ca="1" si="4"/>
        <v>0.98256263355649254</v>
      </c>
    </row>
    <row r="26" spans="3:22">
      <c r="C26" s="8" t="s">
        <v>91</v>
      </c>
      <c r="D26" t="str">
        <f t="shared" si="0"/>
        <v>Octopus</v>
      </c>
      <c r="E26" t="s">
        <v>146</v>
      </c>
      <c r="F26">
        <f t="shared" ca="1" si="5"/>
        <v>9953</v>
      </c>
      <c r="G26">
        <f t="shared" ca="1" si="6"/>
        <v>6348.33</v>
      </c>
      <c r="H26">
        <f t="shared" ca="1" si="7"/>
        <v>8</v>
      </c>
      <c r="K26" t="s">
        <v>110</v>
      </c>
      <c r="L26">
        <v>7067</v>
      </c>
      <c r="M26">
        <v>3486.86</v>
      </c>
      <c r="N26" t="s">
        <v>51</v>
      </c>
      <c r="O26">
        <v>2</v>
      </c>
      <c r="P26" s="9">
        <v>0.11</v>
      </c>
      <c r="Q26" s="10">
        <f t="shared" si="1"/>
        <v>767.10919999999999</v>
      </c>
      <c r="R26">
        <v>0</v>
      </c>
      <c r="S26">
        <v>0</v>
      </c>
      <c r="T26" s="10">
        <f t="shared" si="2"/>
        <v>6973.72</v>
      </c>
      <c r="U26" s="10">
        <f t="shared" si="3"/>
        <v>7740.8292000000001</v>
      </c>
      <c r="V26">
        <f t="shared" ca="1" si="4"/>
        <v>0.71954240202161002</v>
      </c>
    </row>
    <row r="27" spans="3:22">
      <c r="C27" s="8" t="s">
        <v>92</v>
      </c>
      <c r="D27" t="str">
        <f t="shared" si="0"/>
        <v>Cockle</v>
      </c>
      <c r="E27" t="s">
        <v>126</v>
      </c>
      <c r="F27">
        <f t="shared" ca="1" si="5"/>
        <v>7657</v>
      </c>
      <c r="G27">
        <f t="shared" ca="1" si="6"/>
        <v>1041.75</v>
      </c>
      <c r="H27">
        <f t="shared" ca="1" si="7"/>
        <v>10</v>
      </c>
      <c r="K27" t="s">
        <v>127</v>
      </c>
      <c r="L27">
        <v>6168</v>
      </c>
      <c r="M27">
        <v>5254.2</v>
      </c>
      <c r="N27" t="s">
        <v>51</v>
      </c>
      <c r="O27">
        <v>8</v>
      </c>
      <c r="P27" s="9">
        <v>0.11</v>
      </c>
      <c r="Q27" s="10">
        <f t="shared" si="1"/>
        <v>4623.6959999999999</v>
      </c>
      <c r="R27">
        <v>0</v>
      </c>
      <c r="S27">
        <v>0</v>
      </c>
      <c r="T27" s="10">
        <f t="shared" si="2"/>
        <v>42033.599999999999</v>
      </c>
      <c r="U27" s="10">
        <f t="shared" si="3"/>
        <v>46657.296000000002</v>
      </c>
      <c r="V27">
        <f t="shared" ca="1" si="4"/>
        <v>0.18902172373112813</v>
      </c>
    </row>
    <row r="28" spans="3:22">
      <c r="C28" s="8" t="s">
        <v>93</v>
      </c>
      <c r="D28" t="str">
        <f t="shared" si="0"/>
        <v>Scallop</v>
      </c>
      <c r="E28" t="s">
        <v>130</v>
      </c>
      <c r="F28">
        <f t="shared" ca="1" si="5"/>
        <v>5614</v>
      </c>
      <c r="G28">
        <f t="shared" ca="1" si="6"/>
        <v>7236.22</v>
      </c>
      <c r="H28">
        <f t="shared" ca="1" si="7"/>
        <v>8</v>
      </c>
      <c r="K28" t="s">
        <v>130</v>
      </c>
      <c r="L28">
        <v>8731</v>
      </c>
      <c r="M28">
        <v>1026.52</v>
      </c>
      <c r="N28" t="s">
        <v>51</v>
      </c>
      <c r="O28">
        <v>2</v>
      </c>
      <c r="P28" s="9">
        <v>0.11</v>
      </c>
      <c r="Q28" s="10">
        <f t="shared" si="1"/>
        <v>225.83439999999999</v>
      </c>
      <c r="R28">
        <v>0</v>
      </c>
      <c r="S28">
        <v>0</v>
      </c>
      <c r="T28" s="10">
        <f t="shared" si="2"/>
        <v>2053.04</v>
      </c>
      <c r="U28" s="10">
        <f t="shared" si="3"/>
        <v>2278.8744000000002</v>
      </c>
      <c r="V28">
        <f t="shared" ca="1" si="4"/>
        <v>0.29322000200034104</v>
      </c>
    </row>
    <row r="29" spans="3:22">
      <c r="C29" s="8" t="s">
        <v>94</v>
      </c>
      <c r="D29" t="str">
        <f t="shared" si="0"/>
        <v>Lobster</v>
      </c>
      <c r="E29" t="s">
        <v>134</v>
      </c>
      <c r="F29">
        <f t="shared" ca="1" si="5"/>
        <v>8880</v>
      </c>
      <c r="G29">
        <f t="shared" ca="1" si="6"/>
        <v>3188.39</v>
      </c>
      <c r="H29">
        <f t="shared" ca="1" si="7"/>
        <v>6</v>
      </c>
      <c r="K29" t="s">
        <v>143</v>
      </c>
      <c r="L29">
        <v>5778</v>
      </c>
      <c r="M29">
        <v>7404.06</v>
      </c>
      <c r="N29" t="s">
        <v>51</v>
      </c>
      <c r="O29">
        <v>2</v>
      </c>
      <c r="P29" s="9">
        <v>0.11</v>
      </c>
      <c r="Q29" s="10">
        <f t="shared" si="1"/>
        <v>1628.8932000000002</v>
      </c>
      <c r="R29">
        <v>0</v>
      </c>
      <c r="S29">
        <v>0</v>
      </c>
      <c r="T29" s="10">
        <f t="shared" si="2"/>
        <v>14808.12</v>
      </c>
      <c r="U29" s="10">
        <f t="shared" si="3"/>
        <v>16437.013200000001</v>
      </c>
      <c r="V29">
        <f t="shared" ca="1" si="4"/>
        <v>0.66990699658194053</v>
      </c>
    </row>
    <row r="30" spans="3:22">
      <c r="C30" s="8" t="s">
        <v>95</v>
      </c>
      <c r="D30" t="str">
        <f t="shared" si="0"/>
        <v>Oyster</v>
      </c>
      <c r="E30" t="s">
        <v>116</v>
      </c>
      <c r="F30">
        <f t="shared" ca="1" si="5"/>
        <v>9648</v>
      </c>
      <c r="G30">
        <f t="shared" ca="1" si="6"/>
        <v>8870.4699999999993</v>
      </c>
      <c r="H30">
        <f t="shared" ca="1" si="7"/>
        <v>3</v>
      </c>
      <c r="K30" t="s">
        <v>144</v>
      </c>
      <c r="L30">
        <v>7546</v>
      </c>
      <c r="M30">
        <v>6952.04</v>
      </c>
      <c r="N30" t="s">
        <v>51</v>
      </c>
      <c r="O30">
        <v>4</v>
      </c>
      <c r="P30" s="9">
        <v>0.11</v>
      </c>
      <c r="Q30" s="10">
        <f t="shared" si="1"/>
        <v>3058.8975999999998</v>
      </c>
      <c r="R30">
        <v>0</v>
      </c>
      <c r="S30">
        <v>0</v>
      </c>
      <c r="T30" s="10">
        <f t="shared" si="2"/>
        <v>27808.16</v>
      </c>
      <c r="U30" s="10">
        <f t="shared" si="3"/>
        <v>30867.0576</v>
      </c>
      <c r="V30">
        <f t="shared" ca="1" si="4"/>
        <v>0.69209589548203709</v>
      </c>
    </row>
    <row r="31" spans="3:22">
      <c r="C31" s="8" t="s">
        <v>96</v>
      </c>
      <c r="D31" t="str">
        <f t="shared" si="0"/>
        <v>Lake Trout</v>
      </c>
      <c r="E31" t="s">
        <v>110</v>
      </c>
      <c r="F31">
        <f t="shared" ca="1" si="5"/>
        <v>6133</v>
      </c>
      <c r="G31">
        <f t="shared" ca="1" si="6"/>
        <v>2857.02</v>
      </c>
      <c r="H31">
        <f t="shared" ca="1" si="7"/>
        <v>6</v>
      </c>
      <c r="K31" t="s">
        <v>142</v>
      </c>
      <c r="L31">
        <v>9512</v>
      </c>
      <c r="M31">
        <v>3643.61</v>
      </c>
      <c r="N31" t="s">
        <v>51</v>
      </c>
      <c r="O31">
        <v>6</v>
      </c>
      <c r="P31" s="9">
        <v>0.11</v>
      </c>
      <c r="Q31" s="10">
        <f t="shared" si="1"/>
        <v>2404.7826</v>
      </c>
      <c r="R31">
        <v>0</v>
      </c>
      <c r="S31">
        <v>0</v>
      </c>
      <c r="T31" s="10">
        <f t="shared" si="2"/>
        <v>21861.66</v>
      </c>
      <c r="U31" s="10">
        <f t="shared" si="3"/>
        <v>24266.442599999998</v>
      </c>
      <c r="V31">
        <f t="shared" ca="1" si="4"/>
        <v>5.2770889829634626E-2</v>
      </c>
    </row>
    <row r="32" spans="3:22">
      <c r="C32" s="8" t="s">
        <v>97</v>
      </c>
      <c r="D32" t="str">
        <f t="shared" si="0"/>
        <v>Herring</v>
      </c>
      <c r="E32" t="s">
        <v>139</v>
      </c>
      <c r="F32">
        <f t="shared" ca="1" si="5"/>
        <v>7491</v>
      </c>
      <c r="G32">
        <f t="shared" ca="1" si="6"/>
        <v>1869.37</v>
      </c>
      <c r="H32">
        <f t="shared" ca="1" si="7"/>
        <v>7</v>
      </c>
      <c r="K32" t="s">
        <v>148</v>
      </c>
      <c r="L32">
        <v>6813</v>
      </c>
      <c r="M32">
        <v>2723.7</v>
      </c>
      <c r="N32" t="s">
        <v>51</v>
      </c>
      <c r="O32">
        <v>7</v>
      </c>
      <c r="P32" s="9">
        <v>0.11</v>
      </c>
      <c r="Q32" s="10">
        <f t="shared" si="1"/>
        <v>2097.2489999999998</v>
      </c>
      <c r="R32">
        <v>0</v>
      </c>
      <c r="S32">
        <v>0</v>
      </c>
      <c r="T32" s="10">
        <f t="shared" si="2"/>
        <v>19065.899999999998</v>
      </c>
      <c r="U32" s="10">
        <f t="shared" si="3"/>
        <v>21163.148999999998</v>
      </c>
      <c r="V32">
        <f t="shared" ca="1" si="4"/>
        <v>0.68712825136861166</v>
      </c>
    </row>
    <row r="33" spans="3:22">
      <c r="C33" s="8" t="s">
        <v>98</v>
      </c>
      <c r="D33" t="str">
        <f t="shared" si="0"/>
        <v>Snapper</v>
      </c>
      <c r="E33" t="s">
        <v>142</v>
      </c>
      <c r="F33">
        <f t="shared" ca="1" si="5"/>
        <v>7753</v>
      </c>
      <c r="G33">
        <f t="shared" ca="1" si="6"/>
        <v>8489.17</v>
      </c>
      <c r="H33">
        <f t="shared" ca="1" si="7"/>
        <v>7</v>
      </c>
      <c r="K33" t="s">
        <v>117</v>
      </c>
      <c r="L33">
        <v>5981</v>
      </c>
      <c r="M33">
        <v>4884.87</v>
      </c>
      <c r="N33" t="s">
        <v>51</v>
      </c>
      <c r="O33">
        <v>7</v>
      </c>
      <c r="P33" s="9">
        <v>0.11</v>
      </c>
      <c r="Q33" s="10">
        <f t="shared" si="1"/>
        <v>3761.3498999999997</v>
      </c>
      <c r="R33">
        <v>0</v>
      </c>
      <c r="S33">
        <v>0</v>
      </c>
      <c r="T33" s="10">
        <f t="shared" si="2"/>
        <v>34194.089999999997</v>
      </c>
      <c r="U33" s="10">
        <f t="shared" si="3"/>
        <v>37955.439899999998</v>
      </c>
      <c r="V33">
        <f t="shared" ca="1" si="4"/>
        <v>0.22836684531493634</v>
      </c>
    </row>
    <row r="34" spans="3:22">
      <c r="C34" s="8" t="s">
        <v>99</v>
      </c>
      <c r="D34" t="str">
        <f t="shared" si="0"/>
        <v>Sardines</v>
      </c>
      <c r="E34" t="s">
        <v>138</v>
      </c>
      <c r="F34">
        <f t="shared" ca="1" si="5"/>
        <v>9116</v>
      </c>
      <c r="G34">
        <f t="shared" ca="1" si="6"/>
        <v>7115.01</v>
      </c>
      <c r="H34">
        <f t="shared" ca="1" si="7"/>
        <v>9</v>
      </c>
      <c r="K34" t="s">
        <v>125</v>
      </c>
      <c r="L34">
        <v>8513</v>
      </c>
      <c r="M34">
        <v>6044.44</v>
      </c>
      <c r="N34" t="s">
        <v>51</v>
      </c>
      <c r="O34">
        <v>10</v>
      </c>
      <c r="P34" s="9">
        <v>0.11</v>
      </c>
      <c r="Q34" s="10">
        <f t="shared" si="1"/>
        <v>6648.8839999999991</v>
      </c>
      <c r="R34">
        <v>0</v>
      </c>
      <c r="S34">
        <v>0</v>
      </c>
      <c r="T34" s="10">
        <f t="shared" si="2"/>
        <v>60444.399999999994</v>
      </c>
      <c r="U34" s="10">
        <f t="shared" si="3"/>
        <v>67093.284</v>
      </c>
      <c r="V34">
        <f t="shared" ca="1" si="4"/>
        <v>0.71295747999754422</v>
      </c>
    </row>
    <row r="35" spans="3:22">
      <c r="C35" s="8" t="s">
        <v>100</v>
      </c>
      <c r="D35" t="str">
        <f t="shared" si="0"/>
        <v>Salmon</v>
      </c>
      <c r="E35" t="s">
        <v>112</v>
      </c>
      <c r="F35">
        <f t="shared" ca="1" si="5"/>
        <v>6622</v>
      </c>
      <c r="G35">
        <f t="shared" ca="1" si="6"/>
        <v>4266.59</v>
      </c>
      <c r="H35">
        <f t="shared" ca="1" si="7"/>
        <v>4</v>
      </c>
      <c r="K35" t="s">
        <v>146</v>
      </c>
      <c r="L35">
        <v>7483</v>
      </c>
      <c r="M35">
        <v>2755.95</v>
      </c>
      <c r="N35" t="s">
        <v>51</v>
      </c>
      <c r="O35">
        <v>3</v>
      </c>
      <c r="P35" s="9">
        <v>0.11</v>
      </c>
      <c r="Q35" s="10">
        <f t="shared" si="1"/>
        <v>909.46349999999984</v>
      </c>
      <c r="R35">
        <v>0</v>
      </c>
      <c r="S35">
        <v>0</v>
      </c>
      <c r="T35" s="10">
        <f t="shared" si="2"/>
        <v>8267.8499999999985</v>
      </c>
      <c r="U35" s="10">
        <f t="shared" si="3"/>
        <v>9177.3134999999984</v>
      </c>
      <c r="V35">
        <f t="shared" ca="1" si="4"/>
        <v>0.50179151785729459</v>
      </c>
    </row>
    <row r="36" spans="3:22">
      <c r="C36" s="8" t="s">
        <v>83</v>
      </c>
      <c r="D36" t="str">
        <f t="shared" si="0"/>
        <v>Tuna</v>
      </c>
      <c r="E36" t="s">
        <v>132</v>
      </c>
      <c r="F36">
        <f t="shared" ca="1" si="5"/>
        <v>9141</v>
      </c>
      <c r="G36">
        <f t="shared" ca="1" si="6"/>
        <v>8253.82</v>
      </c>
      <c r="H36">
        <f t="shared" ca="1" si="7"/>
        <v>6</v>
      </c>
      <c r="K36" t="s">
        <v>140</v>
      </c>
      <c r="L36">
        <v>7327</v>
      </c>
      <c r="M36">
        <v>5462.86</v>
      </c>
      <c r="N36" t="s">
        <v>51</v>
      </c>
      <c r="O36">
        <v>6</v>
      </c>
      <c r="P36" s="9">
        <v>0.11</v>
      </c>
      <c r="Q36" s="10">
        <f t="shared" si="1"/>
        <v>3605.4875999999995</v>
      </c>
      <c r="R36">
        <v>0</v>
      </c>
      <c r="S36">
        <v>0</v>
      </c>
      <c r="T36" s="10">
        <f t="shared" si="2"/>
        <v>32777.159999999996</v>
      </c>
      <c r="U36" s="10">
        <f t="shared" si="3"/>
        <v>36382.647599999997</v>
      </c>
      <c r="V36">
        <f t="shared" ca="1" si="4"/>
        <v>0.76760514724856987</v>
      </c>
    </row>
    <row r="37" spans="3:22">
      <c r="C37" s="8" t="s">
        <v>101</v>
      </c>
      <c r="D37" t="str">
        <f t="shared" si="0"/>
        <v>Sea Bass</v>
      </c>
      <c r="E37" t="s">
        <v>140</v>
      </c>
      <c r="F37">
        <f t="shared" ca="1" si="5"/>
        <v>5795</v>
      </c>
      <c r="G37">
        <f t="shared" ca="1" si="6"/>
        <v>4849.2</v>
      </c>
      <c r="H37">
        <f t="shared" ca="1" si="7"/>
        <v>3</v>
      </c>
      <c r="K37" t="s">
        <v>139</v>
      </c>
      <c r="L37">
        <v>7623</v>
      </c>
      <c r="M37">
        <v>8780.0300000000007</v>
      </c>
      <c r="N37" t="s">
        <v>51</v>
      </c>
      <c r="O37">
        <v>1</v>
      </c>
      <c r="P37" s="9">
        <v>0.11</v>
      </c>
      <c r="Q37" s="10">
        <f t="shared" si="1"/>
        <v>965.80330000000004</v>
      </c>
      <c r="R37">
        <v>0</v>
      </c>
      <c r="S37">
        <v>0</v>
      </c>
      <c r="T37" s="10">
        <f t="shared" si="2"/>
        <v>8780.0300000000007</v>
      </c>
      <c r="U37" s="10">
        <f t="shared" si="3"/>
        <v>9745.8333000000002</v>
      </c>
      <c r="V37">
        <f t="shared" ca="1" si="4"/>
        <v>0.39619413434049189</v>
      </c>
    </row>
    <row r="38" spans="3:22">
      <c r="C38" s="8" t="s">
        <v>102</v>
      </c>
      <c r="D38" t="str">
        <f t="shared" si="0"/>
        <v>Yellowtail</v>
      </c>
      <c r="E38" t="s">
        <v>120</v>
      </c>
      <c r="F38">
        <f t="shared" ca="1" si="5"/>
        <v>5183</v>
      </c>
      <c r="G38">
        <f t="shared" ca="1" si="6"/>
        <v>3033.18</v>
      </c>
      <c r="H38">
        <f t="shared" ca="1" si="7"/>
        <v>7</v>
      </c>
      <c r="K38" t="s">
        <v>145</v>
      </c>
      <c r="L38">
        <v>6406</v>
      </c>
      <c r="M38">
        <v>6151.88</v>
      </c>
      <c r="N38" t="s">
        <v>51</v>
      </c>
      <c r="O38">
        <v>6</v>
      </c>
      <c r="P38" s="9">
        <v>0.11</v>
      </c>
      <c r="Q38" s="10">
        <f t="shared" si="1"/>
        <v>4060.2408</v>
      </c>
      <c r="R38">
        <v>0</v>
      </c>
      <c r="S38">
        <v>0</v>
      </c>
      <c r="T38" s="10">
        <f t="shared" si="2"/>
        <v>36911.279999999999</v>
      </c>
      <c r="U38" s="10">
        <f t="shared" si="3"/>
        <v>40971.520799999998</v>
      </c>
      <c r="V38">
        <f t="shared" ca="1" si="4"/>
        <v>0.92066162069907664</v>
      </c>
    </row>
    <row r="39" spans="3:22">
      <c r="C39" s="8" t="s">
        <v>103</v>
      </c>
      <c r="D39" t="str">
        <f t="shared" si="0"/>
        <v>Salmon Fillet</v>
      </c>
      <c r="E39" t="s">
        <v>137</v>
      </c>
      <c r="F39">
        <f t="shared" ca="1" si="5"/>
        <v>6307</v>
      </c>
      <c r="G39">
        <f t="shared" ca="1" si="6"/>
        <v>8935.89</v>
      </c>
      <c r="H39">
        <f t="shared" ca="1" si="7"/>
        <v>8</v>
      </c>
      <c r="K39" t="s">
        <v>111</v>
      </c>
      <c r="L39">
        <v>5223</v>
      </c>
      <c r="M39">
        <v>7128.1</v>
      </c>
      <c r="N39" t="s">
        <v>51</v>
      </c>
      <c r="O39">
        <v>6</v>
      </c>
      <c r="P39" s="9">
        <v>0.11</v>
      </c>
      <c r="Q39" s="10">
        <f t="shared" si="1"/>
        <v>4704.5460000000003</v>
      </c>
      <c r="R39">
        <v>0</v>
      </c>
      <c r="S39">
        <v>0</v>
      </c>
      <c r="T39" s="10">
        <f t="shared" si="2"/>
        <v>42768.600000000006</v>
      </c>
      <c r="U39" s="10">
        <f t="shared" si="3"/>
        <v>47473.146000000008</v>
      </c>
      <c r="V39">
        <f t="shared" ca="1" si="4"/>
        <v>0.20113239031643892</v>
      </c>
    </row>
    <row r="40" spans="3:22">
      <c r="C40" s="8" t="s">
        <v>104</v>
      </c>
      <c r="D40" t="str">
        <f t="shared" si="0"/>
        <v>Tilapia</v>
      </c>
      <c r="E40" t="s">
        <v>128</v>
      </c>
      <c r="F40">
        <f t="shared" ca="1" si="5"/>
        <v>5256</v>
      </c>
      <c r="G40">
        <f t="shared" ca="1" si="6"/>
        <v>2912.96</v>
      </c>
      <c r="H40">
        <f t="shared" ca="1" si="7"/>
        <v>7</v>
      </c>
      <c r="K40" t="s">
        <v>126</v>
      </c>
      <c r="L40">
        <v>9652</v>
      </c>
      <c r="M40">
        <v>1708.55</v>
      </c>
      <c r="N40" t="s">
        <v>51</v>
      </c>
      <c r="O40">
        <v>6</v>
      </c>
      <c r="P40" s="9">
        <v>0.11</v>
      </c>
      <c r="Q40" s="10">
        <f t="shared" si="1"/>
        <v>1127.643</v>
      </c>
      <c r="R40">
        <v>0</v>
      </c>
      <c r="S40">
        <v>0</v>
      </c>
      <c r="T40" s="10">
        <f t="shared" si="2"/>
        <v>10251.299999999999</v>
      </c>
      <c r="U40" s="10">
        <f t="shared" si="3"/>
        <v>11378.942999999999</v>
      </c>
      <c r="V40">
        <f t="shared" ca="1" si="4"/>
        <v>0.13402707506851486</v>
      </c>
    </row>
    <row r="41" spans="3:22">
      <c r="C41" s="8" t="s">
        <v>105</v>
      </c>
      <c r="D41" t="str">
        <f t="shared" si="0"/>
        <v>Flounder</v>
      </c>
      <c r="E41" t="s">
        <v>143</v>
      </c>
      <c r="F41">
        <f t="shared" ca="1" si="5"/>
        <v>7566</v>
      </c>
      <c r="G41">
        <f t="shared" ca="1" si="6"/>
        <v>5635.21</v>
      </c>
      <c r="H41">
        <f t="shared" ca="1" si="7"/>
        <v>1</v>
      </c>
      <c r="K41" t="s">
        <v>124</v>
      </c>
      <c r="L41">
        <v>6241</v>
      </c>
      <c r="M41">
        <v>4568.8</v>
      </c>
      <c r="N41" t="s">
        <v>51</v>
      </c>
      <c r="O41">
        <v>10</v>
      </c>
      <c r="P41" s="9">
        <v>0.11</v>
      </c>
      <c r="Q41" s="10">
        <f t="shared" si="1"/>
        <v>5025.68</v>
      </c>
      <c r="R41">
        <v>0</v>
      </c>
      <c r="S41">
        <v>0</v>
      </c>
      <c r="T41" s="10">
        <f t="shared" si="2"/>
        <v>45688</v>
      </c>
      <c r="U41" s="10">
        <f t="shared" si="3"/>
        <v>50713.68</v>
      </c>
      <c r="V41">
        <f t="shared" ca="1" si="4"/>
        <v>0.13361434220670965</v>
      </c>
    </row>
    <row r="42" spans="3:22">
      <c r="C42" s="8" t="s">
        <v>106</v>
      </c>
      <c r="D42" t="str">
        <f t="shared" si="0"/>
        <v>Cod</v>
      </c>
      <c r="E42" t="s">
        <v>122</v>
      </c>
      <c r="F42">
        <f t="shared" ca="1" si="5"/>
        <v>6246</v>
      </c>
      <c r="G42">
        <f t="shared" ca="1" si="6"/>
        <v>3450.06</v>
      </c>
      <c r="H42">
        <f t="shared" ca="1" si="7"/>
        <v>4</v>
      </c>
      <c r="K42" t="s">
        <v>120</v>
      </c>
      <c r="L42">
        <v>7143</v>
      </c>
      <c r="M42">
        <v>5848.88</v>
      </c>
      <c r="N42" t="s">
        <v>51</v>
      </c>
      <c r="O42">
        <v>8</v>
      </c>
      <c r="P42" s="9">
        <v>0.11</v>
      </c>
      <c r="Q42" s="10">
        <f t="shared" si="1"/>
        <v>5147.0144</v>
      </c>
      <c r="R42">
        <v>0</v>
      </c>
      <c r="S42">
        <v>0</v>
      </c>
      <c r="T42" s="10">
        <f t="shared" si="2"/>
        <v>46791.040000000001</v>
      </c>
      <c r="U42" s="10">
        <f t="shared" si="3"/>
        <v>51938.054400000001</v>
      </c>
      <c r="V42">
        <f t="shared" ca="1" si="4"/>
        <v>0.72391925725697548</v>
      </c>
    </row>
    <row r="43" spans="3:22">
      <c r="C43" s="8" t="s">
        <v>107</v>
      </c>
      <c r="D43" t="str">
        <f t="shared" si="0"/>
        <v>Mackerel</v>
      </c>
      <c r="E43" t="s">
        <v>122</v>
      </c>
      <c r="F43">
        <f t="shared" ca="1" si="5"/>
        <v>6855</v>
      </c>
      <c r="G43">
        <f t="shared" ca="1" si="6"/>
        <v>3215.45</v>
      </c>
      <c r="H43">
        <f t="shared" ca="1" si="7"/>
        <v>2</v>
      </c>
      <c r="K43" t="s">
        <v>115</v>
      </c>
      <c r="L43">
        <v>6289</v>
      </c>
      <c r="M43">
        <v>6664.59</v>
      </c>
      <c r="N43" t="s">
        <v>51</v>
      </c>
      <c r="O43">
        <v>4</v>
      </c>
      <c r="P43" s="9">
        <v>0.11</v>
      </c>
      <c r="Q43" s="10">
        <f t="shared" si="1"/>
        <v>2932.4196000000002</v>
      </c>
      <c r="R43">
        <v>0</v>
      </c>
      <c r="S43">
        <v>0</v>
      </c>
      <c r="T43" s="10">
        <f t="shared" si="2"/>
        <v>26658.36</v>
      </c>
      <c r="U43" s="10">
        <f t="shared" si="3"/>
        <v>29590.779600000002</v>
      </c>
      <c r="V43">
        <f t="shared" ca="1" si="4"/>
        <v>0.92632466714568407</v>
      </c>
    </row>
    <row r="44" spans="3:22">
      <c r="C44" s="8" t="s">
        <v>108</v>
      </c>
      <c r="D44" t="str">
        <f t="shared" si="0"/>
        <v>Tuna Steak</v>
      </c>
      <c r="E44" t="s">
        <v>147</v>
      </c>
      <c r="F44">
        <f t="shared" ca="1" si="5"/>
        <v>8767</v>
      </c>
      <c r="G44">
        <f t="shared" ca="1" si="6"/>
        <v>1553.85</v>
      </c>
      <c r="H44">
        <f t="shared" ca="1" si="7"/>
        <v>10</v>
      </c>
      <c r="K44" t="s">
        <v>133</v>
      </c>
      <c r="L44">
        <v>6032</v>
      </c>
      <c r="M44">
        <v>6789.26</v>
      </c>
      <c r="N44" t="s">
        <v>51</v>
      </c>
      <c r="O44">
        <v>8</v>
      </c>
      <c r="P44" s="9">
        <v>0.11</v>
      </c>
      <c r="Q44" s="10">
        <f t="shared" si="1"/>
        <v>5974.5488000000005</v>
      </c>
      <c r="R44">
        <v>0</v>
      </c>
      <c r="S44">
        <v>0</v>
      </c>
      <c r="T44" s="10">
        <f t="shared" si="2"/>
        <v>54314.080000000002</v>
      </c>
      <c r="U44" s="10">
        <f t="shared" si="3"/>
        <v>60288.628800000006</v>
      </c>
      <c r="V44">
        <f t="shared" ca="1" si="4"/>
        <v>0.1989953247486751</v>
      </c>
    </row>
    <row r="45" spans="3:22">
      <c r="C45" s="8" t="s">
        <v>109</v>
      </c>
      <c r="D45" t="str">
        <f t="shared" si="0"/>
        <v>Cod Fillet</v>
      </c>
      <c r="E45" t="s">
        <v>141</v>
      </c>
      <c r="F45">
        <f t="shared" ca="1" si="5"/>
        <v>7263</v>
      </c>
      <c r="G45">
        <f t="shared" ca="1" si="6"/>
        <v>2532.3200000000002</v>
      </c>
      <c r="H45">
        <f t="shared" ca="1" si="7"/>
        <v>2</v>
      </c>
      <c r="K45" t="s">
        <v>113</v>
      </c>
      <c r="L45">
        <v>7263</v>
      </c>
      <c r="M45">
        <v>5047.07</v>
      </c>
      <c r="N45" t="s">
        <v>51</v>
      </c>
      <c r="O45">
        <v>9</v>
      </c>
      <c r="P45" s="9">
        <v>0.11</v>
      </c>
      <c r="Q45" s="10">
        <f t="shared" si="1"/>
        <v>4996.5992999999999</v>
      </c>
      <c r="R45">
        <v>0</v>
      </c>
      <c r="S45">
        <v>0</v>
      </c>
      <c r="T45" s="10">
        <f t="shared" si="2"/>
        <v>45423.63</v>
      </c>
      <c r="U45" s="10">
        <f t="shared" si="3"/>
        <v>50420.229299999999</v>
      </c>
      <c r="V45">
        <f t="shared" ca="1" si="4"/>
        <v>0.51944525132653174</v>
      </c>
    </row>
    <row r="49" spans="10:22">
      <c r="J49">
        <v>2</v>
      </c>
    </row>
    <row r="50" spans="10:22">
      <c r="K50" t="s">
        <v>48</v>
      </c>
      <c r="L50" t="s">
        <v>58</v>
      </c>
      <c r="M50" t="s">
        <v>56</v>
      </c>
      <c r="N50" t="s">
        <v>50</v>
      </c>
      <c r="O50" t="s">
        <v>57</v>
      </c>
      <c r="P50" t="s">
        <v>150</v>
      </c>
      <c r="Q50" t="s">
        <v>55</v>
      </c>
      <c r="R50" s="2" t="s">
        <v>53</v>
      </c>
      <c r="S50" s="2" t="s">
        <v>54</v>
      </c>
      <c r="T50" s="2" t="s">
        <v>61</v>
      </c>
      <c r="U50" s="2" t="s">
        <v>62</v>
      </c>
      <c r="V50" s="2" t="s">
        <v>63</v>
      </c>
    </row>
    <row r="51" spans="10:22">
      <c r="K51" t="s">
        <v>127</v>
      </c>
      <c r="L51">
        <v>6168</v>
      </c>
      <c r="M51">
        <v>5254.2</v>
      </c>
      <c r="N51" t="s">
        <v>51</v>
      </c>
      <c r="O51">
        <v>2</v>
      </c>
      <c r="P51" s="9">
        <v>0.11</v>
      </c>
      <c r="Q51" s="10">
        <f t="shared" ref="Q51:Q90" si="8">(M51*O51)*0.11</f>
        <v>1155.924</v>
      </c>
      <c r="R51">
        <v>0</v>
      </c>
      <c r="S51">
        <v>0</v>
      </c>
      <c r="T51" s="10">
        <f t="shared" ref="T51:T90" si="9">M51*O51</f>
        <v>10508.4</v>
      </c>
      <c r="U51" s="10">
        <f t="shared" ref="U51:U90" si="10">T51+Q51</f>
        <v>11664.324000000001</v>
      </c>
      <c r="V51">
        <f t="shared" ref="V51:V90" ca="1" si="11">RAND()</f>
        <v>3.2911559725938511E-2</v>
      </c>
    </row>
    <row r="52" spans="10:22">
      <c r="K52" t="s">
        <v>134</v>
      </c>
      <c r="L52">
        <v>7273</v>
      </c>
      <c r="M52">
        <v>2367.39</v>
      </c>
      <c r="N52" t="s">
        <v>51</v>
      </c>
      <c r="O52">
        <v>3</v>
      </c>
      <c r="P52" s="9">
        <v>0.11</v>
      </c>
      <c r="Q52" s="10">
        <f t="shared" si="8"/>
        <v>781.23869999999999</v>
      </c>
      <c r="R52">
        <v>0</v>
      </c>
      <c r="S52">
        <v>0</v>
      </c>
      <c r="T52" s="10">
        <f t="shared" si="9"/>
        <v>7102.17</v>
      </c>
      <c r="U52" s="10">
        <f t="shared" si="10"/>
        <v>7883.4087</v>
      </c>
      <c r="V52">
        <f t="shared" ca="1" si="11"/>
        <v>0.11862687539156913</v>
      </c>
    </row>
    <row r="53" spans="10:22">
      <c r="K53" t="s">
        <v>142</v>
      </c>
      <c r="L53">
        <v>9512</v>
      </c>
      <c r="M53">
        <v>3643.61</v>
      </c>
      <c r="N53" t="s">
        <v>51</v>
      </c>
      <c r="O53">
        <v>4</v>
      </c>
      <c r="P53" s="9">
        <v>0.11</v>
      </c>
      <c r="Q53" s="10">
        <f t="shared" si="8"/>
        <v>1603.1884</v>
      </c>
      <c r="R53">
        <v>0</v>
      </c>
      <c r="S53">
        <v>0</v>
      </c>
      <c r="T53" s="10">
        <f t="shared" si="9"/>
        <v>14574.44</v>
      </c>
      <c r="U53" s="10">
        <f t="shared" si="10"/>
        <v>16177.628400000001</v>
      </c>
      <c r="V53">
        <f t="shared" ca="1" si="11"/>
        <v>0.60117456607672071</v>
      </c>
    </row>
    <row r="54" spans="10:22">
      <c r="K54" t="s">
        <v>146</v>
      </c>
      <c r="L54">
        <v>7483</v>
      </c>
      <c r="M54">
        <v>2755.95</v>
      </c>
      <c r="N54" t="s">
        <v>51</v>
      </c>
      <c r="O54">
        <v>10</v>
      </c>
      <c r="P54" s="9">
        <v>0.11</v>
      </c>
      <c r="Q54" s="10">
        <f t="shared" si="8"/>
        <v>3031.5450000000001</v>
      </c>
      <c r="R54">
        <v>0</v>
      </c>
      <c r="S54">
        <v>0</v>
      </c>
      <c r="T54" s="10">
        <f t="shared" si="9"/>
        <v>27559.5</v>
      </c>
      <c r="U54" s="10">
        <f t="shared" si="10"/>
        <v>30591.044999999998</v>
      </c>
      <c r="V54">
        <f t="shared" ca="1" si="11"/>
        <v>0.27015320157150557</v>
      </c>
    </row>
    <row r="55" spans="10:22">
      <c r="K55" t="s">
        <v>132</v>
      </c>
      <c r="L55">
        <v>6827</v>
      </c>
      <c r="M55">
        <v>1868.56</v>
      </c>
      <c r="N55" t="s">
        <v>51</v>
      </c>
      <c r="O55">
        <v>3</v>
      </c>
      <c r="P55" s="9">
        <v>0.11</v>
      </c>
      <c r="Q55" s="10">
        <f t="shared" si="8"/>
        <v>616.62480000000005</v>
      </c>
      <c r="R55">
        <v>0</v>
      </c>
      <c r="S55">
        <v>0</v>
      </c>
      <c r="T55" s="10">
        <f t="shared" si="9"/>
        <v>5605.68</v>
      </c>
      <c r="U55" s="10">
        <f t="shared" si="10"/>
        <v>6222.3047999999999</v>
      </c>
      <c r="V55">
        <f t="shared" ca="1" si="11"/>
        <v>0.84035170779530255</v>
      </c>
    </row>
    <row r="56" spans="10:22">
      <c r="K56" t="s">
        <v>131</v>
      </c>
      <c r="L56">
        <v>5829</v>
      </c>
      <c r="M56">
        <v>5887.54</v>
      </c>
      <c r="N56" t="s">
        <v>51</v>
      </c>
      <c r="O56">
        <v>7</v>
      </c>
      <c r="P56" s="9">
        <v>0.11</v>
      </c>
      <c r="Q56" s="10">
        <f t="shared" si="8"/>
        <v>4533.4057999999995</v>
      </c>
      <c r="R56">
        <v>0</v>
      </c>
      <c r="S56">
        <v>0</v>
      </c>
      <c r="T56" s="10">
        <f t="shared" si="9"/>
        <v>41212.78</v>
      </c>
      <c r="U56" s="10">
        <f t="shared" si="10"/>
        <v>45746.185799999999</v>
      </c>
      <c r="V56">
        <f t="shared" ca="1" si="11"/>
        <v>0.29111568166902446</v>
      </c>
    </row>
    <row r="57" spans="10:22">
      <c r="K57" t="s">
        <v>147</v>
      </c>
      <c r="L57">
        <v>9152</v>
      </c>
      <c r="M57">
        <v>2720.63</v>
      </c>
      <c r="N57" t="s">
        <v>51</v>
      </c>
      <c r="O57">
        <v>7</v>
      </c>
      <c r="P57" s="9">
        <v>0.11</v>
      </c>
      <c r="Q57" s="10">
        <f t="shared" si="8"/>
        <v>2094.8851</v>
      </c>
      <c r="R57">
        <v>0</v>
      </c>
      <c r="S57">
        <v>0</v>
      </c>
      <c r="T57" s="10">
        <f t="shared" si="9"/>
        <v>19044.41</v>
      </c>
      <c r="U57" s="10">
        <f t="shared" si="10"/>
        <v>21139.295099999999</v>
      </c>
      <c r="V57">
        <f t="shared" ca="1" si="11"/>
        <v>0.62940267931529514</v>
      </c>
    </row>
    <row r="58" spans="10:22">
      <c r="K58" t="s">
        <v>139</v>
      </c>
      <c r="L58">
        <v>7623</v>
      </c>
      <c r="M58">
        <v>8780.0300000000007</v>
      </c>
      <c r="N58" t="s">
        <v>51</v>
      </c>
      <c r="O58">
        <v>9</v>
      </c>
      <c r="P58" s="9">
        <v>0.11</v>
      </c>
      <c r="Q58" s="10">
        <f t="shared" si="8"/>
        <v>8692.2296999999999</v>
      </c>
      <c r="R58">
        <v>0</v>
      </c>
      <c r="S58">
        <v>0</v>
      </c>
      <c r="T58" s="10">
        <f t="shared" si="9"/>
        <v>79020.27</v>
      </c>
      <c r="U58" s="10">
        <f t="shared" si="10"/>
        <v>87712.4997</v>
      </c>
      <c r="V58">
        <f t="shared" ca="1" si="11"/>
        <v>0.93497778122943376</v>
      </c>
    </row>
    <row r="59" spans="10:22">
      <c r="K59" t="s">
        <v>110</v>
      </c>
      <c r="L59">
        <v>7067</v>
      </c>
      <c r="M59">
        <v>3486.86</v>
      </c>
      <c r="N59" t="s">
        <v>51</v>
      </c>
      <c r="O59">
        <v>6</v>
      </c>
      <c r="P59" s="9">
        <v>0.11</v>
      </c>
      <c r="Q59" s="10">
        <f t="shared" si="8"/>
        <v>2301.3276000000001</v>
      </c>
      <c r="R59">
        <v>0</v>
      </c>
      <c r="S59">
        <v>0</v>
      </c>
      <c r="T59" s="10">
        <f t="shared" si="9"/>
        <v>20921.16</v>
      </c>
      <c r="U59" s="10">
        <f t="shared" si="10"/>
        <v>23222.4876</v>
      </c>
      <c r="V59">
        <f t="shared" ca="1" si="11"/>
        <v>0.73995530488110572</v>
      </c>
    </row>
    <row r="60" spans="10:22">
      <c r="K60" t="s">
        <v>120</v>
      </c>
      <c r="L60">
        <v>7143</v>
      </c>
      <c r="M60">
        <v>5848.88</v>
      </c>
      <c r="N60" t="s">
        <v>51</v>
      </c>
      <c r="O60">
        <v>8</v>
      </c>
      <c r="P60" s="9">
        <v>0.11</v>
      </c>
      <c r="Q60" s="10">
        <f t="shared" si="8"/>
        <v>5147.0144</v>
      </c>
      <c r="R60">
        <v>0</v>
      </c>
      <c r="S60">
        <v>0</v>
      </c>
      <c r="T60" s="10">
        <f t="shared" si="9"/>
        <v>46791.040000000001</v>
      </c>
      <c r="U60" s="10">
        <f t="shared" si="10"/>
        <v>51938.054400000001</v>
      </c>
      <c r="V60">
        <f t="shared" ca="1" si="11"/>
        <v>0.25795465479430824</v>
      </c>
    </row>
    <row r="61" spans="10:22">
      <c r="K61" t="s">
        <v>124</v>
      </c>
      <c r="L61">
        <v>6241</v>
      </c>
      <c r="M61">
        <v>4568.8</v>
      </c>
      <c r="N61" t="s">
        <v>51</v>
      </c>
      <c r="O61">
        <v>2</v>
      </c>
      <c r="P61" s="9">
        <v>0.11</v>
      </c>
      <c r="Q61" s="10">
        <f t="shared" si="8"/>
        <v>1005.1360000000001</v>
      </c>
      <c r="R61">
        <v>0</v>
      </c>
      <c r="S61">
        <v>0</v>
      </c>
      <c r="T61" s="10">
        <f t="shared" si="9"/>
        <v>9137.6</v>
      </c>
      <c r="U61" s="10">
        <f t="shared" si="10"/>
        <v>10142.736000000001</v>
      </c>
      <c r="V61">
        <f t="shared" ca="1" si="11"/>
        <v>0.67803981076919129</v>
      </c>
    </row>
    <row r="62" spans="10:22">
      <c r="K62" t="s">
        <v>116</v>
      </c>
      <c r="L62">
        <v>7399</v>
      </c>
      <c r="M62">
        <v>1232.8399999999999</v>
      </c>
      <c r="N62" t="s">
        <v>51</v>
      </c>
      <c r="O62">
        <v>2</v>
      </c>
      <c r="P62" s="9">
        <v>0.11</v>
      </c>
      <c r="Q62" s="10">
        <f t="shared" si="8"/>
        <v>271.22479999999996</v>
      </c>
      <c r="R62">
        <v>0</v>
      </c>
      <c r="S62">
        <v>0</v>
      </c>
      <c r="T62" s="10">
        <f t="shared" si="9"/>
        <v>2465.6799999999998</v>
      </c>
      <c r="U62" s="10">
        <f t="shared" si="10"/>
        <v>2736.9047999999998</v>
      </c>
      <c r="V62">
        <f t="shared" ca="1" si="11"/>
        <v>0.90051256601048824</v>
      </c>
    </row>
    <row r="63" spans="10:22">
      <c r="K63" t="s">
        <v>129</v>
      </c>
      <c r="L63">
        <v>9463</v>
      </c>
      <c r="M63">
        <v>5966.2</v>
      </c>
      <c r="N63" t="s">
        <v>51</v>
      </c>
      <c r="O63">
        <v>10</v>
      </c>
      <c r="P63" s="9">
        <v>0.11</v>
      </c>
      <c r="Q63" s="10">
        <f t="shared" si="8"/>
        <v>6562.82</v>
      </c>
      <c r="R63">
        <v>0</v>
      </c>
      <c r="S63">
        <v>0</v>
      </c>
      <c r="T63" s="10">
        <f t="shared" si="9"/>
        <v>59662</v>
      </c>
      <c r="U63" s="10">
        <f t="shared" si="10"/>
        <v>66224.820000000007</v>
      </c>
      <c r="V63">
        <f t="shared" ca="1" si="11"/>
        <v>0.61872979648489945</v>
      </c>
    </row>
    <row r="64" spans="10:22">
      <c r="K64" t="s">
        <v>113</v>
      </c>
      <c r="L64">
        <v>7263</v>
      </c>
      <c r="M64">
        <v>5047.07</v>
      </c>
      <c r="N64" t="s">
        <v>51</v>
      </c>
      <c r="O64">
        <v>1</v>
      </c>
      <c r="P64" s="9">
        <v>0.11</v>
      </c>
      <c r="Q64" s="10">
        <f t="shared" si="8"/>
        <v>555.17769999999996</v>
      </c>
      <c r="R64">
        <v>0</v>
      </c>
      <c r="S64">
        <v>0</v>
      </c>
      <c r="T64" s="10">
        <f t="shared" si="9"/>
        <v>5047.07</v>
      </c>
      <c r="U64" s="10">
        <f t="shared" si="10"/>
        <v>5602.2476999999999</v>
      </c>
      <c r="V64">
        <f t="shared" ca="1" si="11"/>
        <v>0.93036829644722108</v>
      </c>
    </row>
    <row r="65" spans="11:22">
      <c r="K65" t="s">
        <v>145</v>
      </c>
      <c r="L65">
        <v>6406</v>
      </c>
      <c r="M65">
        <v>6151.88</v>
      </c>
      <c r="N65" t="s">
        <v>51</v>
      </c>
      <c r="O65">
        <v>5</v>
      </c>
      <c r="P65" s="9">
        <v>0.11</v>
      </c>
      <c r="Q65" s="10">
        <f t="shared" si="8"/>
        <v>3383.5340000000001</v>
      </c>
      <c r="R65">
        <v>0</v>
      </c>
      <c r="S65">
        <v>0</v>
      </c>
      <c r="T65" s="10">
        <f t="shared" si="9"/>
        <v>30759.4</v>
      </c>
      <c r="U65" s="10">
        <f t="shared" si="10"/>
        <v>34142.934000000001</v>
      </c>
      <c r="V65">
        <f t="shared" ca="1" si="11"/>
        <v>0.10115568397776697</v>
      </c>
    </row>
    <row r="66" spans="11:22">
      <c r="K66" t="s">
        <v>119</v>
      </c>
      <c r="L66">
        <v>8393</v>
      </c>
      <c r="M66">
        <v>5594.92</v>
      </c>
      <c r="N66" t="s">
        <v>51</v>
      </c>
      <c r="O66">
        <v>4</v>
      </c>
      <c r="P66" s="9">
        <v>0.11</v>
      </c>
      <c r="Q66" s="10">
        <f t="shared" si="8"/>
        <v>2461.7647999999999</v>
      </c>
      <c r="R66">
        <v>0</v>
      </c>
      <c r="S66">
        <v>0</v>
      </c>
      <c r="T66" s="10">
        <f t="shared" si="9"/>
        <v>22379.68</v>
      </c>
      <c r="U66" s="10">
        <f t="shared" si="10"/>
        <v>24841.444800000001</v>
      </c>
      <c r="V66">
        <f t="shared" ca="1" si="11"/>
        <v>0.8662643307898289</v>
      </c>
    </row>
    <row r="67" spans="11:22">
      <c r="K67" t="s">
        <v>136</v>
      </c>
      <c r="L67">
        <v>5028</v>
      </c>
      <c r="M67">
        <v>1107.79</v>
      </c>
      <c r="N67" t="s">
        <v>51</v>
      </c>
      <c r="O67">
        <v>6</v>
      </c>
      <c r="P67" s="9">
        <v>0.11</v>
      </c>
      <c r="Q67" s="10">
        <f t="shared" si="8"/>
        <v>731.14139999999998</v>
      </c>
      <c r="R67">
        <v>0</v>
      </c>
      <c r="S67">
        <v>0</v>
      </c>
      <c r="T67" s="10">
        <f t="shared" si="9"/>
        <v>6646.74</v>
      </c>
      <c r="U67" s="10">
        <f t="shared" si="10"/>
        <v>7377.8814000000002</v>
      </c>
      <c r="V67">
        <f t="shared" ca="1" si="11"/>
        <v>0.1885064610791124</v>
      </c>
    </row>
    <row r="68" spans="11:22">
      <c r="K68" t="s">
        <v>118</v>
      </c>
      <c r="L68">
        <v>7258</v>
      </c>
      <c r="M68">
        <v>6859.8</v>
      </c>
      <c r="N68" t="s">
        <v>51</v>
      </c>
      <c r="O68">
        <v>4</v>
      </c>
      <c r="P68" s="9">
        <v>0.11</v>
      </c>
      <c r="Q68" s="10">
        <f t="shared" si="8"/>
        <v>3018.3119999999999</v>
      </c>
      <c r="R68">
        <v>0</v>
      </c>
      <c r="S68">
        <v>0</v>
      </c>
      <c r="T68" s="10">
        <f t="shared" si="9"/>
        <v>27439.200000000001</v>
      </c>
      <c r="U68" s="10">
        <f t="shared" si="10"/>
        <v>30457.512000000002</v>
      </c>
      <c r="V68">
        <f t="shared" ca="1" si="11"/>
        <v>0.60336536787586037</v>
      </c>
    </row>
    <row r="69" spans="11:22">
      <c r="K69" t="s">
        <v>125</v>
      </c>
      <c r="L69">
        <v>8513</v>
      </c>
      <c r="M69">
        <v>6044.44</v>
      </c>
      <c r="N69" t="s">
        <v>51</v>
      </c>
      <c r="O69">
        <v>2</v>
      </c>
      <c r="P69" s="9">
        <v>0.11</v>
      </c>
      <c r="Q69" s="10">
        <f t="shared" si="8"/>
        <v>1329.7767999999999</v>
      </c>
      <c r="R69">
        <v>0</v>
      </c>
      <c r="S69">
        <v>0</v>
      </c>
      <c r="T69" s="10">
        <f t="shared" si="9"/>
        <v>12088.88</v>
      </c>
      <c r="U69" s="10">
        <f t="shared" si="10"/>
        <v>13418.656799999999</v>
      </c>
      <c r="V69">
        <f t="shared" ca="1" si="11"/>
        <v>6.909570173615609E-2</v>
      </c>
    </row>
    <row r="70" spans="11:22">
      <c r="K70" t="s">
        <v>141</v>
      </c>
      <c r="L70">
        <v>5091</v>
      </c>
      <c r="M70">
        <v>5774.47</v>
      </c>
      <c r="N70" t="s">
        <v>51</v>
      </c>
      <c r="O70">
        <v>1</v>
      </c>
      <c r="P70" s="9">
        <v>0.11</v>
      </c>
      <c r="Q70" s="10">
        <f t="shared" si="8"/>
        <v>635.19170000000008</v>
      </c>
      <c r="R70">
        <v>0</v>
      </c>
      <c r="S70">
        <v>0</v>
      </c>
      <c r="T70" s="10">
        <f t="shared" si="9"/>
        <v>5774.47</v>
      </c>
      <c r="U70" s="10">
        <f t="shared" si="10"/>
        <v>6409.6617000000006</v>
      </c>
      <c r="V70">
        <f t="shared" ca="1" si="11"/>
        <v>0.55689113354124908</v>
      </c>
    </row>
    <row r="71" spans="11:22">
      <c r="K71" t="s">
        <v>130</v>
      </c>
      <c r="L71">
        <v>8731</v>
      </c>
      <c r="M71">
        <v>1026.52</v>
      </c>
      <c r="N71" t="s">
        <v>51</v>
      </c>
      <c r="O71">
        <v>10</v>
      </c>
      <c r="P71" s="9">
        <v>0.11</v>
      </c>
      <c r="Q71" s="10">
        <f t="shared" si="8"/>
        <v>1129.172</v>
      </c>
      <c r="R71">
        <v>0</v>
      </c>
      <c r="S71">
        <v>0</v>
      </c>
      <c r="T71" s="10">
        <f t="shared" si="9"/>
        <v>10265.200000000001</v>
      </c>
      <c r="U71" s="10">
        <f t="shared" si="10"/>
        <v>11394.372000000001</v>
      </c>
      <c r="V71">
        <f t="shared" ca="1" si="11"/>
        <v>0.49082447459625389</v>
      </c>
    </row>
    <row r="72" spans="11:22">
      <c r="K72" t="s">
        <v>143</v>
      </c>
      <c r="L72">
        <v>5778</v>
      </c>
      <c r="M72">
        <v>7404.06</v>
      </c>
      <c r="N72" t="s">
        <v>51</v>
      </c>
      <c r="O72">
        <v>5</v>
      </c>
      <c r="P72" s="9">
        <v>0.11</v>
      </c>
      <c r="Q72" s="10">
        <f t="shared" si="8"/>
        <v>4072.2330000000002</v>
      </c>
      <c r="R72">
        <v>0</v>
      </c>
      <c r="S72">
        <v>0</v>
      </c>
      <c r="T72" s="10">
        <f t="shared" si="9"/>
        <v>37020.300000000003</v>
      </c>
      <c r="U72" s="10">
        <f t="shared" si="10"/>
        <v>41092.533000000003</v>
      </c>
      <c r="V72">
        <f t="shared" ca="1" si="11"/>
        <v>0.32880140230752541</v>
      </c>
    </row>
    <row r="73" spans="11:22">
      <c r="K73" t="s">
        <v>117</v>
      </c>
      <c r="L73">
        <v>5981</v>
      </c>
      <c r="M73">
        <v>4884.87</v>
      </c>
      <c r="N73" t="s">
        <v>51</v>
      </c>
      <c r="O73">
        <v>7</v>
      </c>
      <c r="P73" s="9">
        <v>0.11</v>
      </c>
      <c r="Q73" s="10">
        <f t="shared" si="8"/>
        <v>3761.3498999999997</v>
      </c>
      <c r="R73">
        <v>0</v>
      </c>
      <c r="S73">
        <v>0</v>
      </c>
      <c r="T73" s="10">
        <f t="shared" si="9"/>
        <v>34194.089999999997</v>
      </c>
      <c r="U73" s="10">
        <f t="shared" si="10"/>
        <v>37955.439899999998</v>
      </c>
      <c r="V73">
        <f t="shared" ca="1" si="11"/>
        <v>0.36663307500652276</v>
      </c>
    </row>
    <row r="74" spans="11:22">
      <c r="K74" t="s">
        <v>133</v>
      </c>
      <c r="L74">
        <v>6032</v>
      </c>
      <c r="M74">
        <v>6789.26</v>
      </c>
      <c r="N74" t="s">
        <v>51</v>
      </c>
      <c r="O74">
        <v>6</v>
      </c>
      <c r="P74" s="9">
        <v>0.11</v>
      </c>
      <c r="Q74" s="10">
        <f t="shared" si="8"/>
        <v>4480.9115999999995</v>
      </c>
      <c r="R74">
        <v>0</v>
      </c>
      <c r="S74">
        <v>0</v>
      </c>
      <c r="T74" s="10">
        <f t="shared" si="9"/>
        <v>40735.56</v>
      </c>
      <c r="U74" s="10">
        <f t="shared" si="10"/>
        <v>45216.471599999997</v>
      </c>
      <c r="V74">
        <f t="shared" ca="1" si="11"/>
        <v>0.9424917930669513</v>
      </c>
    </row>
    <row r="75" spans="11:22">
      <c r="K75" t="s">
        <v>115</v>
      </c>
      <c r="L75">
        <v>6289</v>
      </c>
      <c r="M75">
        <v>6664.59</v>
      </c>
      <c r="N75" t="s">
        <v>51</v>
      </c>
      <c r="O75">
        <v>5</v>
      </c>
      <c r="P75" s="9">
        <v>0.11</v>
      </c>
      <c r="Q75" s="10">
        <f t="shared" si="8"/>
        <v>3665.5244999999995</v>
      </c>
      <c r="R75">
        <v>0</v>
      </c>
      <c r="S75">
        <v>0</v>
      </c>
      <c r="T75" s="10">
        <f t="shared" si="9"/>
        <v>33322.949999999997</v>
      </c>
      <c r="U75" s="10">
        <f t="shared" si="10"/>
        <v>36988.474499999997</v>
      </c>
      <c r="V75">
        <f t="shared" ca="1" si="11"/>
        <v>0.52579406581768573</v>
      </c>
    </row>
    <row r="76" spans="11:22">
      <c r="K76" t="s">
        <v>111</v>
      </c>
      <c r="L76">
        <v>5223</v>
      </c>
      <c r="M76">
        <v>7128.1</v>
      </c>
      <c r="N76" t="s">
        <v>51</v>
      </c>
      <c r="O76">
        <v>5</v>
      </c>
      <c r="P76" s="9">
        <v>0.11</v>
      </c>
      <c r="Q76" s="10">
        <f t="shared" si="8"/>
        <v>3920.4549999999999</v>
      </c>
      <c r="R76">
        <v>0</v>
      </c>
      <c r="S76">
        <v>0</v>
      </c>
      <c r="T76" s="10">
        <f t="shared" si="9"/>
        <v>35640.5</v>
      </c>
      <c r="U76" s="10">
        <f t="shared" si="10"/>
        <v>39560.955000000002</v>
      </c>
      <c r="V76">
        <f t="shared" ca="1" si="11"/>
        <v>0.91790743086167592</v>
      </c>
    </row>
    <row r="77" spans="11:22">
      <c r="K77" t="s">
        <v>140</v>
      </c>
      <c r="L77">
        <v>7327</v>
      </c>
      <c r="M77">
        <v>5462.86</v>
      </c>
      <c r="N77" t="s">
        <v>51</v>
      </c>
      <c r="O77">
        <v>10</v>
      </c>
      <c r="P77" s="9">
        <v>0.11</v>
      </c>
      <c r="Q77" s="10">
        <f t="shared" si="8"/>
        <v>6009.1459999999997</v>
      </c>
      <c r="R77">
        <v>0</v>
      </c>
      <c r="S77">
        <v>0</v>
      </c>
      <c r="T77" s="10">
        <f t="shared" si="9"/>
        <v>54628.6</v>
      </c>
      <c r="U77" s="10">
        <f t="shared" si="10"/>
        <v>60637.745999999999</v>
      </c>
      <c r="V77">
        <f t="shared" ca="1" si="11"/>
        <v>0.61902599212921239</v>
      </c>
    </row>
    <row r="78" spans="11:22">
      <c r="K78" t="s">
        <v>144</v>
      </c>
      <c r="L78">
        <v>7546</v>
      </c>
      <c r="M78">
        <v>6952.04</v>
      </c>
      <c r="N78" t="s">
        <v>51</v>
      </c>
      <c r="O78">
        <v>4</v>
      </c>
      <c r="P78" s="9">
        <v>0.11</v>
      </c>
      <c r="Q78" s="10">
        <f t="shared" si="8"/>
        <v>3058.8975999999998</v>
      </c>
      <c r="R78">
        <v>0</v>
      </c>
      <c r="S78">
        <v>0</v>
      </c>
      <c r="T78" s="10">
        <f t="shared" si="9"/>
        <v>27808.16</v>
      </c>
      <c r="U78" s="10">
        <f t="shared" si="10"/>
        <v>30867.0576</v>
      </c>
      <c r="V78">
        <f t="shared" ca="1" si="11"/>
        <v>0.85606517612809829</v>
      </c>
    </row>
    <row r="79" spans="11:22">
      <c r="K79" t="s">
        <v>121</v>
      </c>
      <c r="L79">
        <v>5758</v>
      </c>
      <c r="M79">
        <v>3811.46</v>
      </c>
      <c r="N79" t="s">
        <v>51</v>
      </c>
      <c r="O79">
        <v>5</v>
      </c>
      <c r="P79" s="9">
        <v>0.11</v>
      </c>
      <c r="Q79" s="10">
        <f t="shared" si="8"/>
        <v>2096.3029999999999</v>
      </c>
      <c r="R79">
        <v>0</v>
      </c>
      <c r="S79">
        <v>0</v>
      </c>
      <c r="T79" s="10">
        <f t="shared" si="9"/>
        <v>19057.3</v>
      </c>
      <c r="U79" s="10">
        <f t="shared" si="10"/>
        <v>21153.602999999999</v>
      </c>
      <c r="V79">
        <f t="shared" ca="1" si="11"/>
        <v>0.18750828294341926</v>
      </c>
    </row>
    <row r="80" spans="11:22">
      <c r="K80" t="s">
        <v>122</v>
      </c>
      <c r="L80">
        <v>9927</v>
      </c>
      <c r="M80">
        <v>1240.6400000000001</v>
      </c>
      <c r="N80" t="s">
        <v>51</v>
      </c>
      <c r="O80">
        <v>10</v>
      </c>
      <c r="P80" s="9">
        <v>0.11</v>
      </c>
      <c r="Q80" s="10">
        <f t="shared" si="8"/>
        <v>1364.7040000000002</v>
      </c>
      <c r="R80">
        <v>0</v>
      </c>
      <c r="S80">
        <v>0</v>
      </c>
      <c r="T80" s="10">
        <f t="shared" si="9"/>
        <v>12406.400000000001</v>
      </c>
      <c r="U80" s="10">
        <f t="shared" si="10"/>
        <v>13771.104000000001</v>
      </c>
      <c r="V80">
        <f t="shared" ca="1" si="11"/>
        <v>0.60677239236876368</v>
      </c>
    </row>
    <row r="81" spans="10:22">
      <c r="K81" t="s">
        <v>138</v>
      </c>
      <c r="L81">
        <v>9942</v>
      </c>
      <c r="M81">
        <v>1826.08</v>
      </c>
      <c r="N81" t="s">
        <v>51</v>
      </c>
      <c r="O81">
        <v>8</v>
      </c>
      <c r="P81" s="9">
        <v>0.11</v>
      </c>
      <c r="Q81" s="10">
        <f t="shared" si="8"/>
        <v>1606.9503999999999</v>
      </c>
      <c r="R81">
        <v>0</v>
      </c>
      <c r="S81">
        <v>0</v>
      </c>
      <c r="T81" s="10">
        <f t="shared" si="9"/>
        <v>14608.64</v>
      </c>
      <c r="U81" s="10">
        <f t="shared" si="10"/>
        <v>16215.590399999999</v>
      </c>
      <c r="V81">
        <f t="shared" ca="1" si="11"/>
        <v>0.19457523967088952</v>
      </c>
    </row>
    <row r="82" spans="10:22">
      <c r="K82" t="s">
        <v>123</v>
      </c>
      <c r="L82">
        <v>8607</v>
      </c>
      <c r="M82">
        <v>5792.28</v>
      </c>
      <c r="N82" t="s">
        <v>51</v>
      </c>
      <c r="O82">
        <v>2</v>
      </c>
      <c r="P82" s="9">
        <v>0.11</v>
      </c>
      <c r="Q82" s="10">
        <f t="shared" si="8"/>
        <v>1274.3016</v>
      </c>
      <c r="R82">
        <v>0</v>
      </c>
      <c r="S82">
        <v>0</v>
      </c>
      <c r="T82" s="10">
        <f t="shared" si="9"/>
        <v>11584.56</v>
      </c>
      <c r="U82" s="10">
        <f t="shared" si="10"/>
        <v>12858.8616</v>
      </c>
      <c r="V82">
        <f t="shared" ca="1" si="11"/>
        <v>0.92320253486813864</v>
      </c>
    </row>
    <row r="83" spans="10:22">
      <c r="K83" t="s">
        <v>137</v>
      </c>
      <c r="L83">
        <v>7356</v>
      </c>
      <c r="M83">
        <v>8147.99</v>
      </c>
      <c r="N83" t="s">
        <v>51</v>
      </c>
      <c r="O83">
        <v>7</v>
      </c>
      <c r="P83" s="9">
        <v>0.11</v>
      </c>
      <c r="Q83" s="10">
        <f t="shared" si="8"/>
        <v>6273.9522999999999</v>
      </c>
      <c r="R83">
        <v>0</v>
      </c>
      <c r="S83">
        <v>0</v>
      </c>
      <c r="T83" s="10">
        <f t="shared" si="9"/>
        <v>57035.93</v>
      </c>
      <c r="U83" s="10">
        <f t="shared" si="10"/>
        <v>63309.882299999997</v>
      </c>
      <c r="V83">
        <f t="shared" ca="1" si="11"/>
        <v>0.97906879261871194</v>
      </c>
    </row>
    <row r="84" spans="10:22">
      <c r="K84" t="s">
        <v>126</v>
      </c>
      <c r="L84">
        <v>9652</v>
      </c>
      <c r="M84">
        <v>1708.55</v>
      </c>
      <c r="N84" t="s">
        <v>51</v>
      </c>
      <c r="O84">
        <v>9</v>
      </c>
      <c r="P84" s="9">
        <v>0.11</v>
      </c>
      <c r="Q84" s="10">
        <f t="shared" si="8"/>
        <v>1691.4644999999998</v>
      </c>
      <c r="R84">
        <v>0</v>
      </c>
      <c r="S84">
        <v>0</v>
      </c>
      <c r="T84" s="10">
        <f t="shared" si="9"/>
        <v>15376.949999999999</v>
      </c>
      <c r="U84" s="10">
        <f t="shared" si="10"/>
        <v>17068.414499999999</v>
      </c>
      <c r="V84">
        <f t="shared" ca="1" si="11"/>
        <v>0.1072916845526215</v>
      </c>
    </row>
    <row r="85" spans="10:22">
      <c r="K85" t="s">
        <v>135</v>
      </c>
      <c r="L85">
        <v>6342</v>
      </c>
      <c r="M85">
        <v>3797.87</v>
      </c>
      <c r="N85" t="s">
        <v>51</v>
      </c>
      <c r="O85">
        <v>6</v>
      </c>
      <c r="P85" s="9">
        <v>0.11</v>
      </c>
      <c r="Q85" s="10">
        <f t="shared" si="8"/>
        <v>2506.5942</v>
      </c>
      <c r="R85">
        <v>0</v>
      </c>
      <c r="S85">
        <v>0</v>
      </c>
      <c r="T85" s="10">
        <f t="shared" si="9"/>
        <v>22787.22</v>
      </c>
      <c r="U85" s="10">
        <f t="shared" si="10"/>
        <v>25293.814200000001</v>
      </c>
      <c r="V85">
        <f t="shared" ca="1" si="11"/>
        <v>0.91793242429227584</v>
      </c>
    </row>
    <row r="86" spans="10:22">
      <c r="K86" t="s">
        <v>112</v>
      </c>
      <c r="L86">
        <v>5947</v>
      </c>
      <c r="M86">
        <v>4289.26</v>
      </c>
      <c r="N86" t="s">
        <v>51</v>
      </c>
      <c r="O86">
        <v>1</v>
      </c>
      <c r="P86" s="9">
        <v>0.11</v>
      </c>
      <c r="Q86" s="10">
        <f t="shared" si="8"/>
        <v>471.8186</v>
      </c>
      <c r="R86">
        <v>0</v>
      </c>
      <c r="S86">
        <v>0</v>
      </c>
      <c r="T86" s="10">
        <f t="shared" si="9"/>
        <v>4289.26</v>
      </c>
      <c r="U86" s="10">
        <f t="shared" si="10"/>
        <v>4761.0785999999998</v>
      </c>
      <c r="V86">
        <f t="shared" ca="1" si="11"/>
        <v>0.30370626446231652</v>
      </c>
    </row>
    <row r="87" spans="10:22">
      <c r="K87" t="s">
        <v>114</v>
      </c>
      <c r="L87">
        <v>5176</v>
      </c>
      <c r="M87">
        <v>7763.33</v>
      </c>
      <c r="N87" t="s">
        <v>51</v>
      </c>
      <c r="O87">
        <v>1</v>
      </c>
      <c r="P87" s="9">
        <v>0.11</v>
      </c>
      <c r="Q87" s="10">
        <f t="shared" si="8"/>
        <v>853.96630000000005</v>
      </c>
      <c r="R87">
        <v>0</v>
      </c>
      <c r="S87">
        <v>0</v>
      </c>
      <c r="T87" s="10">
        <f t="shared" si="9"/>
        <v>7763.33</v>
      </c>
      <c r="U87" s="10">
        <f t="shared" si="10"/>
        <v>8617.2963</v>
      </c>
      <c r="V87">
        <f t="shared" ca="1" si="11"/>
        <v>0.53588212043541805</v>
      </c>
    </row>
    <row r="88" spans="10:22">
      <c r="K88" t="s">
        <v>128</v>
      </c>
      <c r="L88">
        <v>9802</v>
      </c>
      <c r="M88">
        <v>8799.9599999999991</v>
      </c>
      <c r="N88" t="s">
        <v>51</v>
      </c>
      <c r="O88">
        <v>10</v>
      </c>
      <c r="P88" s="9">
        <v>0.11</v>
      </c>
      <c r="Q88" s="10">
        <f t="shared" si="8"/>
        <v>9679.9559999999983</v>
      </c>
      <c r="R88">
        <v>0</v>
      </c>
      <c r="S88">
        <v>0</v>
      </c>
      <c r="T88" s="10">
        <f t="shared" si="9"/>
        <v>87999.599999999991</v>
      </c>
      <c r="U88" s="10">
        <f t="shared" si="10"/>
        <v>97679.555999999982</v>
      </c>
      <c r="V88">
        <f t="shared" ca="1" si="11"/>
        <v>0.91260764436166286</v>
      </c>
    </row>
    <row r="89" spans="10:22">
      <c r="K89" t="s">
        <v>122</v>
      </c>
      <c r="L89">
        <v>7144</v>
      </c>
      <c r="M89">
        <v>6852.61</v>
      </c>
      <c r="N89" t="s">
        <v>51</v>
      </c>
      <c r="O89">
        <v>1</v>
      </c>
      <c r="P89" s="9">
        <v>0.11</v>
      </c>
      <c r="Q89" s="10">
        <f t="shared" si="8"/>
        <v>753.78710000000001</v>
      </c>
      <c r="R89">
        <v>0</v>
      </c>
      <c r="S89">
        <v>0</v>
      </c>
      <c r="T89" s="10">
        <f t="shared" si="9"/>
        <v>6852.61</v>
      </c>
      <c r="U89" s="10">
        <f t="shared" si="10"/>
        <v>7606.3971000000001</v>
      </c>
      <c r="V89">
        <f t="shared" ca="1" si="11"/>
        <v>0.61449807608474416</v>
      </c>
    </row>
    <row r="90" spans="10:22">
      <c r="K90" t="s">
        <v>148</v>
      </c>
      <c r="L90">
        <v>6813</v>
      </c>
      <c r="M90">
        <v>2723.7</v>
      </c>
      <c r="N90" t="s">
        <v>51</v>
      </c>
      <c r="O90">
        <v>4</v>
      </c>
      <c r="P90" s="9">
        <v>0.11</v>
      </c>
      <c r="Q90" s="10">
        <f t="shared" si="8"/>
        <v>1198.4279999999999</v>
      </c>
      <c r="R90">
        <v>0</v>
      </c>
      <c r="S90">
        <v>0</v>
      </c>
      <c r="T90" s="10">
        <f t="shared" si="9"/>
        <v>10894.8</v>
      </c>
      <c r="U90" s="10">
        <f t="shared" si="10"/>
        <v>12093.227999999999</v>
      </c>
      <c r="V90">
        <f t="shared" ca="1" si="11"/>
        <v>0.62132780703161117</v>
      </c>
    </row>
    <row r="93" spans="10:22">
      <c r="J93">
        <v>3</v>
      </c>
    </row>
    <row r="94" spans="10:22">
      <c r="K94" t="s">
        <v>48</v>
      </c>
      <c r="L94" t="s">
        <v>58</v>
      </c>
      <c r="M94" t="s">
        <v>56</v>
      </c>
      <c r="N94" t="s">
        <v>50</v>
      </c>
      <c r="O94" t="s">
        <v>57</v>
      </c>
      <c r="P94" t="s">
        <v>150</v>
      </c>
      <c r="Q94" t="s">
        <v>55</v>
      </c>
      <c r="R94" s="2" t="s">
        <v>53</v>
      </c>
      <c r="S94" s="2" t="s">
        <v>54</v>
      </c>
      <c r="T94" s="2" t="s">
        <v>61</v>
      </c>
      <c r="U94" s="2" t="s">
        <v>62</v>
      </c>
      <c r="V94" t="s">
        <v>63</v>
      </c>
    </row>
    <row r="95" spans="10:22">
      <c r="K95" t="s">
        <v>140</v>
      </c>
      <c r="L95">
        <v>7327</v>
      </c>
      <c r="M95">
        <v>5462.86</v>
      </c>
      <c r="N95" t="s">
        <v>51</v>
      </c>
      <c r="O95">
        <v>4</v>
      </c>
      <c r="P95" s="9">
        <v>0.11</v>
      </c>
      <c r="Q95" s="10">
        <f t="shared" ref="Q95:Q134" si="12">(M95*O95)*0.11</f>
        <v>2403.6583999999998</v>
      </c>
      <c r="R95">
        <v>0</v>
      </c>
      <c r="S95">
        <v>0</v>
      </c>
      <c r="T95" s="10">
        <f t="shared" ref="T95:T134" si="13">M95*O95</f>
        <v>21851.439999999999</v>
      </c>
      <c r="U95" s="10">
        <f t="shared" ref="U95:U134" si="14">T95+Q95</f>
        <v>24255.098399999999</v>
      </c>
      <c r="V95">
        <f t="shared" ref="V95:V134" ca="1" si="15">RAND()</f>
        <v>0.31577979095797204</v>
      </c>
    </row>
    <row r="96" spans="10:22">
      <c r="K96" t="s">
        <v>147</v>
      </c>
      <c r="L96">
        <v>9152</v>
      </c>
      <c r="M96">
        <v>2720.63</v>
      </c>
      <c r="N96" t="s">
        <v>51</v>
      </c>
      <c r="O96">
        <v>5</v>
      </c>
      <c r="P96" s="9">
        <v>0.11</v>
      </c>
      <c r="Q96" s="10">
        <f t="shared" si="12"/>
        <v>1496.3465000000001</v>
      </c>
      <c r="R96">
        <v>0</v>
      </c>
      <c r="S96">
        <v>0</v>
      </c>
      <c r="T96" s="10">
        <f t="shared" si="13"/>
        <v>13603.150000000001</v>
      </c>
      <c r="U96" s="10">
        <f t="shared" si="14"/>
        <v>15099.496500000001</v>
      </c>
      <c r="V96">
        <f t="shared" ca="1" si="15"/>
        <v>0.48451661097962329</v>
      </c>
    </row>
    <row r="97" spans="11:22">
      <c r="K97" t="s">
        <v>119</v>
      </c>
      <c r="L97">
        <v>8393</v>
      </c>
      <c r="M97">
        <v>5594.92</v>
      </c>
      <c r="N97" t="s">
        <v>51</v>
      </c>
      <c r="O97">
        <v>5</v>
      </c>
      <c r="P97" s="9">
        <v>0.11</v>
      </c>
      <c r="Q97" s="10">
        <f t="shared" si="12"/>
        <v>3077.2059999999997</v>
      </c>
      <c r="R97">
        <v>0</v>
      </c>
      <c r="S97">
        <v>0</v>
      </c>
      <c r="T97" s="10">
        <f t="shared" si="13"/>
        <v>27974.6</v>
      </c>
      <c r="U97" s="10">
        <f t="shared" si="14"/>
        <v>31051.805999999997</v>
      </c>
      <c r="V97">
        <f t="shared" ca="1" si="15"/>
        <v>5.2510380641737409E-2</v>
      </c>
    </row>
    <row r="98" spans="11:22">
      <c r="K98" t="s">
        <v>148</v>
      </c>
      <c r="L98">
        <v>6813</v>
      </c>
      <c r="M98">
        <v>2723.7</v>
      </c>
      <c r="N98" t="s">
        <v>51</v>
      </c>
      <c r="O98">
        <v>9</v>
      </c>
      <c r="P98" s="9">
        <v>0.11</v>
      </c>
      <c r="Q98" s="10">
        <f t="shared" si="12"/>
        <v>2696.4629999999997</v>
      </c>
      <c r="R98">
        <v>0</v>
      </c>
      <c r="S98">
        <v>0</v>
      </c>
      <c r="T98" s="10">
        <f t="shared" si="13"/>
        <v>24513.3</v>
      </c>
      <c r="U98" s="10">
        <f t="shared" si="14"/>
        <v>27209.762999999999</v>
      </c>
      <c r="V98">
        <f t="shared" ca="1" si="15"/>
        <v>0.97606079237206522</v>
      </c>
    </row>
    <row r="99" spans="11:22">
      <c r="K99" t="s">
        <v>137</v>
      </c>
      <c r="L99">
        <v>7356</v>
      </c>
      <c r="M99">
        <v>8147.99</v>
      </c>
      <c r="N99" t="s">
        <v>51</v>
      </c>
      <c r="O99">
        <v>6</v>
      </c>
      <c r="P99" s="9">
        <v>0.11</v>
      </c>
      <c r="Q99" s="10">
        <f t="shared" si="12"/>
        <v>5377.6734000000006</v>
      </c>
      <c r="R99">
        <v>0</v>
      </c>
      <c r="S99">
        <v>0</v>
      </c>
      <c r="T99" s="10">
        <f t="shared" si="13"/>
        <v>48887.94</v>
      </c>
      <c r="U99" s="10">
        <f t="shared" si="14"/>
        <v>54265.613400000002</v>
      </c>
      <c r="V99">
        <f t="shared" ca="1" si="15"/>
        <v>0.91798669358310325</v>
      </c>
    </row>
    <row r="100" spans="11:22">
      <c r="K100" t="s">
        <v>145</v>
      </c>
      <c r="L100">
        <v>6406</v>
      </c>
      <c r="M100">
        <v>6151.88</v>
      </c>
      <c r="N100" t="s">
        <v>51</v>
      </c>
      <c r="O100">
        <v>1</v>
      </c>
      <c r="P100" s="9">
        <v>0.11</v>
      </c>
      <c r="Q100" s="10">
        <f t="shared" si="12"/>
        <v>676.70680000000004</v>
      </c>
      <c r="R100">
        <v>0</v>
      </c>
      <c r="S100">
        <v>0</v>
      </c>
      <c r="T100" s="10">
        <f t="shared" si="13"/>
        <v>6151.88</v>
      </c>
      <c r="U100" s="10">
        <f t="shared" si="14"/>
        <v>6828.5868</v>
      </c>
      <c r="V100">
        <f t="shared" ca="1" si="15"/>
        <v>0.97399053211608544</v>
      </c>
    </row>
    <row r="101" spans="11:22">
      <c r="K101" t="s">
        <v>143</v>
      </c>
      <c r="L101">
        <v>5778</v>
      </c>
      <c r="M101">
        <v>7404.06</v>
      </c>
      <c r="N101" t="s">
        <v>51</v>
      </c>
      <c r="O101">
        <v>9</v>
      </c>
      <c r="P101" s="9">
        <v>0.11</v>
      </c>
      <c r="Q101" s="10">
        <f t="shared" si="12"/>
        <v>7330.019400000001</v>
      </c>
      <c r="R101">
        <v>0</v>
      </c>
      <c r="S101">
        <v>0</v>
      </c>
      <c r="T101" s="10">
        <f t="shared" si="13"/>
        <v>66636.540000000008</v>
      </c>
      <c r="U101" s="10">
        <f t="shared" si="14"/>
        <v>73966.559400000013</v>
      </c>
      <c r="V101">
        <f t="shared" ca="1" si="15"/>
        <v>0.10655976417551949</v>
      </c>
    </row>
    <row r="102" spans="11:22">
      <c r="K102" t="s">
        <v>130</v>
      </c>
      <c r="L102">
        <v>8731</v>
      </c>
      <c r="M102">
        <v>1026.52</v>
      </c>
      <c r="N102" t="s">
        <v>51</v>
      </c>
      <c r="O102">
        <v>1</v>
      </c>
      <c r="P102" s="9">
        <v>0.11</v>
      </c>
      <c r="Q102" s="10">
        <f t="shared" si="12"/>
        <v>112.91719999999999</v>
      </c>
      <c r="R102">
        <v>0</v>
      </c>
      <c r="S102">
        <v>0</v>
      </c>
      <c r="T102" s="10">
        <f t="shared" si="13"/>
        <v>1026.52</v>
      </c>
      <c r="U102" s="10">
        <f t="shared" si="14"/>
        <v>1139.4372000000001</v>
      </c>
      <c r="V102">
        <f t="shared" ca="1" si="15"/>
        <v>0.34151912993885503</v>
      </c>
    </row>
    <row r="103" spans="11:22">
      <c r="K103" t="s">
        <v>114</v>
      </c>
      <c r="L103">
        <v>5176</v>
      </c>
      <c r="M103">
        <v>7763.33</v>
      </c>
      <c r="N103" t="s">
        <v>51</v>
      </c>
      <c r="O103">
        <v>5</v>
      </c>
      <c r="P103" s="9">
        <v>0.11</v>
      </c>
      <c r="Q103" s="10">
        <f t="shared" si="12"/>
        <v>4269.8315000000002</v>
      </c>
      <c r="R103">
        <v>0</v>
      </c>
      <c r="S103">
        <v>0</v>
      </c>
      <c r="T103" s="10">
        <f t="shared" si="13"/>
        <v>38816.65</v>
      </c>
      <c r="U103" s="10">
        <f t="shared" si="14"/>
        <v>43086.481500000002</v>
      </c>
      <c r="V103">
        <f t="shared" ca="1" si="15"/>
        <v>0.98131887733176548</v>
      </c>
    </row>
    <row r="104" spans="11:22">
      <c r="K104" t="s">
        <v>131</v>
      </c>
      <c r="L104">
        <v>5829</v>
      </c>
      <c r="M104">
        <v>5887.54</v>
      </c>
      <c r="N104" t="s">
        <v>51</v>
      </c>
      <c r="O104">
        <v>3</v>
      </c>
      <c r="P104" s="9">
        <v>0.11</v>
      </c>
      <c r="Q104" s="10">
        <f t="shared" si="12"/>
        <v>1942.8881999999999</v>
      </c>
      <c r="R104">
        <v>0</v>
      </c>
      <c r="S104">
        <v>0</v>
      </c>
      <c r="T104" s="10">
        <f t="shared" si="13"/>
        <v>17662.62</v>
      </c>
      <c r="U104" s="10">
        <f t="shared" si="14"/>
        <v>19605.5082</v>
      </c>
      <c r="V104">
        <f t="shared" ca="1" si="15"/>
        <v>0.4800178462659308</v>
      </c>
    </row>
    <row r="105" spans="11:22">
      <c r="K105" t="s">
        <v>117</v>
      </c>
      <c r="L105">
        <v>5981</v>
      </c>
      <c r="M105">
        <v>4884.87</v>
      </c>
      <c r="N105" t="s">
        <v>51</v>
      </c>
      <c r="O105">
        <v>8</v>
      </c>
      <c r="P105" s="9">
        <v>0.11</v>
      </c>
      <c r="Q105" s="10">
        <f t="shared" si="12"/>
        <v>4298.6855999999998</v>
      </c>
      <c r="R105">
        <v>0</v>
      </c>
      <c r="S105">
        <v>0</v>
      </c>
      <c r="T105" s="10">
        <f t="shared" si="13"/>
        <v>39078.959999999999</v>
      </c>
      <c r="U105" s="10">
        <f t="shared" si="14"/>
        <v>43377.645599999996</v>
      </c>
      <c r="V105">
        <f t="shared" ca="1" si="15"/>
        <v>5.7298716182641041E-2</v>
      </c>
    </row>
    <row r="106" spans="11:22">
      <c r="K106" t="s">
        <v>136</v>
      </c>
      <c r="L106">
        <v>5028</v>
      </c>
      <c r="M106">
        <v>1107.79</v>
      </c>
      <c r="N106" t="s">
        <v>51</v>
      </c>
      <c r="O106">
        <v>3</v>
      </c>
      <c r="P106" s="9">
        <v>0.11</v>
      </c>
      <c r="Q106" s="10">
        <f t="shared" si="12"/>
        <v>365.57069999999999</v>
      </c>
      <c r="R106">
        <v>0</v>
      </c>
      <c r="S106">
        <v>0</v>
      </c>
      <c r="T106" s="10">
        <f t="shared" si="13"/>
        <v>3323.37</v>
      </c>
      <c r="U106" s="10">
        <f t="shared" si="14"/>
        <v>3688.9407000000001</v>
      </c>
      <c r="V106">
        <f t="shared" ca="1" si="15"/>
        <v>0.80486071298230333</v>
      </c>
    </row>
    <row r="107" spans="11:22">
      <c r="K107" t="s">
        <v>125</v>
      </c>
      <c r="L107">
        <v>8513</v>
      </c>
      <c r="M107">
        <v>6044.44</v>
      </c>
      <c r="N107" t="s">
        <v>51</v>
      </c>
      <c r="O107">
        <v>3</v>
      </c>
      <c r="P107" s="9">
        <v>0.11</v>
      </c>
      <c r="Q107" s="10">
        <f t="shared" si="12"/>
        <v>1994.6651999999999</v>
      </c>
      <c r="R107">
        <v>0</v>
      </c>
      <c r="S107">
        <v>0</v>
      </c>
      <c r="T107" s="10">
        <f t="shared" si="13"/>
        <v>18133.32</v>
      </c>
      <c r="U107" s="10">
        <f t="shared" si="14"/>
        <v>20127.985199999999</v>
      </c>
      <c r="V107">
        <f t="shared" ca="1" si="15"/>
        <v>0.27838536710403838</v>
      </c>
    </row>
    <row r="108" spans="11:22">
      <c r="K108" t="s">
        <v>133</v>
      </c>
      <c r="L108">
        <v>6032</v>
      </c>
      <c r="M108">
        <v>6789.26</v>
      </c>
      <c r="N108" t="s">
        <v>51</v>
      </c>
      <c r="O108">
        <v>2</v>
      </c>
      <c r="P108" s="9">
        <v>0.11</v>
      </c>
      <c r="Q108" s="10">
        <f t="shared" si="12"/>
        <v>1493.6372000000001</v>
      </c>
      <c r="R108">
        <v>0</v>
      </c>
      <c r="S108">
        <v>0</v>
      </c>
      <c r="T108" s="10">
        <f t="shared" si="13"/>
        <v>13578.52</v>
      </c>
      <c r="U108" s="10">
        <f t="shared" si="14"/>
        <v>15072.157200000001</v>
      </c>
      <c r="V108">
        <f t="shared" ca="1" si="15"/>
        <v>0.13054564742549857</v>
      </c>
    </row>
    <row r="109" spans="11:22">
      <c r="K109" t="s">
        <v>144</v>
      </c>
      <c r="L109">
        <v>7546</v>
      </c>
      <c r="M109">
        <v>6952.04</v>
      </c>
      <c r="N109" t="s">
        <v>51</v>
      </c>
      <c r="O109">
        <v>5</v>
      </c>
      <c r="P109" s="9">
        <v>0.11</v>
      </c>
      <c r="Q109" s="10">
        <f t="shared" si="12"/>
        <v>3823.6219999999998</v>
      </c>
      <c r="R109">
        <v>0</v>
      </c>
      <c r="S109">
        <v>0</v>
      </c>
      <c r="T109" s="10">
        <f t="shared" si="13"/>
        <v>34760.199999999997</v>
      </c>
      <c r="U109" s="10">
        <f t="shared" si="14"/>
        <v>38583.822</v>
      </c>
      <c r="V109">
        <f t="shared" ca="1" si="15"/>
        <v>0.67342790079354686</v>
      </c>
    </row>
    <row r="110" spans="11:22">
      <c r="K110" t="s">
        <v>112</v>
      </c>
      <c r="L110">
        <v>5947</v>
      </c>
      <c r="M110">
        <v>4289.26</v>
      </c>
      <c r="N110" t="s">
        <v>51</v>
      </c>
      <c r="O110">
        <v>5</v>
      </c>
      <c r="P110" s="9">
        <v>0.11</v>
      </c>
      <c r="Q110" s="10">
        <f t="shared" si="12"/>
        <v>2359.0930000000003</v>
      </c>
      <c r="R110">
        <v>0</v>
      </c>
      <c r="S110">
        <v>0</v>
      </c>
      <c r="T110" s="10">
        <f t="shared" si="13"/>
        <v>21446.300000000003</v>
      </c>
      <c r="U110" s="10">
        <f t="shared" si="14"/>
        <v>23805.393000000004</v>
      </c>
      <c r="V110">
        <f t="shared" ca="1" si="15"/>
        <v>3.6060607367773834E-2</v>
      </c>
    </row>
    <row r="111" spans="11:22">
      <c r="K111" t="s">
        <v>116</v>
      </c>
      <c r="L111">
        <v>7399</v>
      </c>
      <c r="M111">
        <v>1232.8399999999999</v>
      </c>
      <c r="N111" t="s">
        <v>51</v>
      </c>
      <c r="O111">
        <v>9</v>
      </c>
      <c r="P111" s="9">
        <v>0.11</v>
      </c>
      <c r="Q111" s="10">
        <f t="shared" si="12"/>
        <v>1220.5116</v>
      </c>
      <c r="R111">
        <v>0</v>
      </c>
      <c r="S111">
        <v>0</v>
      </c>
      <c r="T111" s="10">
        <f t="shared" si="13"/>
        <v>11095.56</v>
      </c>
      <c r="U111" s="10">
        <f t="shared" si="14"/>
        <v>12316.071599999999</v>
      </c>
      <c r="V111">
        <f t="shared" ca="1" si="15"/>
        <v>1.5235340796680763E-2</v>
      </c>
    </row>
    <row r="112" spans="11:22">
      <c r="K112" t="s">
        <v>141</v>
      </c>
      <c r="L112">
        <v>5091</v>
      </c>
      <c r="M112">
        <v>5774.47</v>
      </c>
      <c r="N112" t="s">
        <v>51</v>
      </c>
      <c r="O112">
        <v>8</v>
      </c>
      <c r="P112" s="9">
        <v>0.11</v>
      </c>
      <c r="Q112" s="10">
        <f t="shared" si="12"/>
        <v>5081.5336000000007</v>
      </c>
      <c r="R112">
        <v>0</v>
      </c>
      <c r="S112">
        <v>0</v>
      </c>
      <c r="T112" s="10">
        <f t="shared" si="13"/>
        <v>46195.76</v>
      </c>
      <c r="U112" s="10">
        <f t="shared" si="14"/>
        <v>51277.293600000005</v>
      </c>
      <c r="V112">
        <f t="shared" ca="1" si="15"/>
        <v>0.14908576155045472</v>
      </c>
    </row>
    <row r="113" spans="11:22">
      <c r="K113" t="s">
        <v>113</v>
      </c>
      <c r="L113">
        <v>7263</v>
      </c>
      <c r="M113">
        <v>5047.07</v>
      </c>
      <c r="N113" t="s">
        <v>51</v>
      </c>
      <c r="O113">
        <v>6</v>
      </c>
      <c r="P113" s="9">
        <v>0.11</v>
      </c>
      <c r="Q113" s="10">
        <f t="shared" si="12"/>
        <v>3331.0661999999998</v>
      </c>
      <c r="R113">
        <v>0</v>
      </c>
      <c r="S113">
        <v>0</v>
      </c>
      <c r="T113" s="10">
        <f t="shared" si="13"/>
        <v>30282.42</v>
      </c>
      <c r="U113" s="10">
        <f t="shared" si="14"/>
        <v>33613.486199999999</v>
      </c>
      <c r="V113">
        <f t="shared" ca="1" si="15"/>
        <v>0.38080789378466218</v>
      </c>
    </row>
    <row r="114" spans="11:22">
      <c r="K114" t="s">
        <v>118</v>
      </c>
      <c r="L114">
        <v>7258</v>
      </c>
      <c r="M114">
        <v>6859.8</v>
      </c>
      <c r="N114" t="s">
        <v>51</v>
      </c>
      <c r="O114">
        <v>3</v>
      </c>
      <c r="P114" s="9">
        <v>0.11</v>
      </c>
      <c r="Q114" s="10">
        <f t="shared" si="12"/>
        <v>2263.7340000000004</v>
      </c>
      <c r="R114">
        <v>0</v>
      </c>
      <c r="S114">
        <v>0</v>
      </c>
      <c r="T114" s="10">
        <f t="shared" si="13"/>
        <v>20579.400000000001</v>
      </c>
      <c r="U114" s="10">
        <f t="shared" si="14"/>
        <v>22843.134000000002</v>
      </c>
      <c r="V114">
        <f t="shared" ca="1" si="15"/>
        <v>0.66975890771051316</v>
      </c>
    </row>
    <row r="115" spans="11:22">
      <c r="K115" t="s">
        <v>127</v>
      </c>
      <c r="L115">
        <v>6168</v>
      </c>
      <c r="M115">
        <v>5254.2</v>
      </c>
      <c r="N115" t="s">
        <v>51</v>
      </c>
      <c r="O115">
        <v>1</v>
      </c>
      <c r="P115" s="9">
        <v>0.11</v>
      </c>
      <c r="Q115" s="10">
        <f t="shared" si="12"/>
        <v>577.96199999999999</v>
      </c>
      <c r="R115">
        <v>0</v>
      </c>
      <c r="S115">
        <v>0</v>
      </c>
      <c r="T115" s="10">
        <f t="shared" si="13"/>
        <v>5254.2</v>
      </c>
      <c r="U115" s="10">
        <f t="shared" si="14"/>
        <v>5832.1620000000003</v>
      </c>
      <c r="V115">
        <f t="shared" ca="1" si="15"/>
        <v>0.87292153452245325</v>
      </c>
    </row>
    <row r="116" spans="11:22">
      <c r="K116" t="s">
        <v>146</v>
      </c>
      <c r="L116">
        <v>7483</v>
      </c>
      <c r="M116">
        <v>2755.95</v>
      </c>
      <c r="N116" t="s">
        <v>51</v>
      </c>
      <c r="O116">
        <v>3</v>
      </c>
      <c r="P116" s="9">
        <v>0.11</v>
      </c>
      <c r="Q116" s="10">
        <f t="shared" si="12"/>
        <v>909.46349999999984</v>
      </c>
      <c r="R116">
        <v>0</v>
      </c>
      <c r="S116">
        <v>0</v>
      </c>
      <c r="T116" s="10">
        <f t="shared" si="13"/>
        <v>8267.8499999999985</v>
      </c>
      <c r="U116" s="10">
        <f t="shared" si="14"/>
        <v>9177.3134999999984</v>
      </c>
      <c r="V116">
        <f t="shared" ca="1" si="15"/>
        <v>0.72512243660475295</v>
      </c>
    </row>
    <row r="117" spans="11:22">
      <c r="K117" t="s">
        <v>124</v>
      </c>
      <c r="L117">
        <v>6241</v>
      </c>
      <c r="M117">
        <v>4568.8</v>
      </c>
      <c r="N117" t="s">
        <v>51</v>
      </c>
      <c r="O117">
        <v>7</v>
      </c>
      <c r="P117" s="9">
        <v>0.11</v>
      </c>
      <c r="Q117" s="10">
        <f t="shared" si="12"/>
        <v>3517.9760000000001</v>
      </c>
      <c r="R117">
        <v>0</v>
      </c>
      <c r="S117">
        <v>0</v>
      </c>
      <c r="T117" s="10">
        <f t="shared" si="13"/>
        <v>31981.600000000002</v>
      </c>
      <c r="U117" s="10">
        <f t="shared" si="14"/>
        <v>35499.576000000001</v>
      </c>
      <c r="V117">
        <f t="shared" ca="1" si="15"/>
        <v>0.11875213448867394</v>
      </c>
    </row>
    <row r="118" spans="11:22">
      <c r="K118" t="s">
        <v>132</v>
      </c>
      <c r="L118">
        <v>6827</v>
      </c>
      <c r="M118">
        <v>1868.56</v>
      </c>
      <c r="N118" t="s">
        <v>51</v>
      </c>
      <c r="O118">
        <v>1</v>
      </c>
      <c r="P118" s="9">
        <v>0.11</v>
      </c>
      <c r="Q118" s="10">
        <f t="shared" si="12"/>
        <v>205.54159999999999</v>
      </c>
      <c r="R118">
        <v>0</v>
      </c>
      <c r="S118">
        <v>0</v>
      </c>
      <c r="T118" s="10">
        <f t="shared" si="13"/>
        <v>1868.56</v>
      </c>
      <c r="U118" s="10">
        <f t="shared" si="14"/>
        <v>2074.1016</v>
      </c>
      <c r="V118">
        <f t="shared" ca="1" si="15"/>
        <v>0.78116126628599525</v>
      </c>
    </row>
    <row r="119" spans="11:22">
      <c r="K119" t="s">
        <v>110</v>
      </c>
      <c r="L119">
        <v>7067</v>
      </c>
      <c r="M119">
        <v>3486.86</v>
      </c>
      <c r="N119" t="s">
        <v>51</v>
      </c>
      <c r="O119">
        <v>9</v>
      </c>
      <c r="P119" s="9">
        <v>0.11</v>
      </c>
      <c r="Q119" s="10">
        <f t="shared" si="12"/>
        <v>3451.9914000000003</v>
      </c>
      <c r="R119">
        <v>0</v>
      </c>
      <c r="S119">
        <v>0</v>
      </c>
      <c r="T119" s="10">
        <f t="shared" si="13"/>
        <v>31381.74</v>
      </c>
      <c r="U119" s="10">
        <f t="shared" si="14"/>
        <v>34833.731400000004</v>
      </c>
      <c r="V119">
        <f t="shared" ca="1" si="15"/>
        <v>0.87519037388748511</v>
      </c>
    </row>
    <row r="120" spans="11:22">
      <c r="K120" t="s">
        <v>111</v>
      </c>
      <c r="L120">
        <v>5223</v>
      </c>
      <c r="M120">
        <v>7128.1</v>
      </c>
      <c r="N120" t="s">
        <v>51</v>
      </c>
      <c r="O120">
        <v>2</v>
      </c>
      <c r="P120" s="9">
        <v>0.11</v>
      </c>
      <c r="Q120" s="10">
        <f t="shared" si="12"/>
        <v>1568.182</v>
      </c>
      <c r="R120">
        <v>0</v>
      </c>
      <c r="S120">
        <v>0</v>
      </c>
      <c r="T120" s="10">
        <f t="shared" si="13"/>
        <v>14256.2</v>
      </c>
      <c r="U120" s="10">
        <f t="shared" si="14"/>
        <v>15824.382000000001</v>
      </c>
      <c r="V120">
        <f t="shared" ca="1" si="15"/>
        <v>0.21304760968681014</v>
      </c>
    </row>
    <row r="121" spans="11:22">
      <c r="K121" t="s">
        <v>123</v>
      </c>
      <c r="L121">
        <v>8607</v>
      </c>
      <c r="M121">
        <v>5792.28</v>
      </c>
      <c r="N121" t="s">
        <v>51</v>
      </c>
      <c r="O121">
        <v>9</v>
      </c>
      <c r="P121" s="9">
        <v>0.11</v>
      </c>
      <c r="Q121" s="10">
        <f t="shared" si="12"/>
        <v>5734.3571999999995</v>
      </c>
      <c r="R121">
        <v>0</v>
      </c>
      <c r="S121">
        <v>0</v>
      </c>
      <c r="T121" s="10">
        <f t="shared" si="13"/>
        <v>52130.52</v>
      </c>
      <c r="U121" s="10">
        <f t="shared" si="14"/>
        <v>57864.877199999995</v>
      </c>
      <c r="V121">
        <f t="shared" ca="1" si="15"/>
        <v>0.62752365807305843</v>
      </c>
    </row>
    <row r="122" spans="11:22">
      <c r="K122" t="s">
        <v>138</v>
      </c>
      <c r="L122">
        <v>9942</v>
      </c>
      <c r="M122">
        <v>1826.08</v>
      </c>
      <c r="N122" t="s">
        <v>51</v>
      </c>
      <c r="O122">
        <v>4</v>
      </c>
      <c r="P122" s="9">
        <v>0.11</v>
      </c>
      <c r="Q122" s="10">
        <f t="shared" si="12"/>
        <v>803.47519999999997</v>
      </c>
      <c r="R122">
        <v>0</v>
      </c>
      <c r="S122">
        <v>0</v>
      </c>
      <c r="T122" s="10">
        <f t="shared" si="13"/>
        <v>7304.32</v>
      </c>
      <c r="U122" s="10">
        <f t="shared" si="14"/>
        <v>8107.7951999999996</v>
      </c>
      <c r="V122">
        <f t="shared" ca="1" si="15"/>
        <v>0.19538960091499336</v>
      </c>
    </row>
    <row r="123" spans="11:22">
      <c r="K123" t="s">
        <v>115</v>
      </c>
      <c r="L123">
        <v>6289</v>
      </c>
      <c r="M123">
        <v>6664.59</v>
      </c>
      <c r="N123" t="s">
        <v>51</v>
      </c>
      <c r="O123">
        <v>9</v>
      </c>
      <c r="P123" s="9">
        <v>0.11</v>
      </c>
      <c r="Q123" s="10">
        <f t="shared" si="12"/>
        <v>6597.9440999999997</v>
      </c>
      <c r="R123">
        <v>0</v>
      </c>
      <c r="S123">
        <v>0</v>
      </c>
      <c r="T123" s="10">
        <f t="shared" si="13"/>
        <v>59981.31</v>
      </c>
      <c r="U123" s="10">
        <f t="shared" si="14"/>
        <v>66579.254099999991</v>
      </c>
      <c r="V123">
        <f t="shared" ca="1" si="15"/>
        <v>0.89314997154606646</v>
      </c>
    </row>
    <row r="124" spans="11:22">
      <c r="K124" t="s">
        <v>122</v>
      </c>
      <c r="L124">
        <v>7144</v>
      </c>
      <c r="M124">
        <v>6852.61</v>
      </c>
      <c r="N124" t="s">
        <v>51</v>
      </c>
      <c r="O124">
        <v>6</v>
      </c>
      <c r="P124" s="9">
        <v>0.11</v>
      </c>
      <c r="Q124" s="10">
        <f t="shared" si="12"/>
        <v>4522.7226000000001</v>
      </c>
      <c r="R124">
        <v>0</v>
      </c>
      <c r="S124">
        <v>0</v>
      </c>
      <c r="T124" s="10">
        <f t="shared" si="13"/>
        <v>41115.659999999996</v>
      </c>
      <c r="U124" s="10">
        <f t="shared" si="14"/>
        <v>45638.382599999997</v>
      </c>
      <c r="V124">
        <f t="shared" ca="1" si="15"/>
        <v>0.99005632945224098</v>
      </c>
    </row>
    <row r="125" spans="11:22">
      <c r="K125" t="s">
        <v>142</v>
      </c>
      <c r="L125">
        <v>9512</v>
      </c>
      <c r="M125">
        <v>3643.61</v>
      </c>
      <c r="N125" t="s">
        <v>51</v>
      </c>
      <c r="O125">
        <v>10</v>
      </c>
      <c r="P125" s="9">
        <v>0.11</v>
      </c>
      <c r="Q125" s="10">
        <f t="shared" si="12"/>
        <v>4007.971</v>
      </c>
      <c r="R125">
        <v>0</v>
      </c>
      <c r="S125">
        <v>0</v>
      </c>
      <c r="T125" s="10">
        <f t="shared" si="13"/>
        <v>36436.1</v>
      </c>
      <c r="U125" s="10">
        <f t="shared" si="14"/>
        <v>40444.070999999996</v>
      </c>
      <c r="V125">
        <f t="shared" ca="1" si="15"/>
        <v>0.99251958202982393</v>
      </c>
    </row>
    <row r="126" spans="11:22">
      <c r="K126" t="s">
        <v>121</v>
      </c>
      <c r="L126">
        <v>5758</v>
      </c>
      <c r="M126">
        <v>3811.46</v>
      </c>
      <c r="N126" t="s">
        <v>51</v>
      </c>
      <c r="O126">
        <v>9</v>
      </c>
      <c r="P126" s="9">
        <v>0.11</v>
      </c>
      <c r="Q126" s="10">
        <f t="shared" si="12"/>
        <v>3773.3454000000002</v>
      </c>
      <c r="R126">
        <v>0</v>
      </c>
      <c r="S126">
        <v>0</v>
      </c>
      <c r="T126" s="10">
        <f t="shared" si="13"/>
        <v>34303.14</v>
      </c>
      <c r="U126" s="10">
        <f t="shared" si="14"/>
        <v>38076.485399999998</v>
      </c>
      <c r="V126">
        <f t="shared" ca="1" si="15"/>
        <v>0.31832456164009348</v>
      </c>
    </row>
    <row r="127" spans="11:22">
      <c r="K127" t="s">
        <v>139</v>
      </c>
      <c r="L127">
        <v>7623</v>
      </c>
      <c r="M127">
        <v>8780.0300000000007</v>
      </c>
      <c r="N127" t="s">
        <v>51</v>
      </c>
      <c r="O127">
        <v>10</v>
      </c>
      <c r="P127" s="9">
        <v>0.11</v>
      </c>
      <c r="Q127" s="10">
        <f t="shared" si="12"/>
        <v>9658.0330000000013</v>
      </c>
      <c r="R127">
        <v>0</v>
      </c>
      <c r="S127">
        <v>0</v>
      </c>
      <c r="T127" s="10">
        <f t="shared" si="13"/>
        <v>87800.3</v>
      </c>
      <c r="U127" s="10">
        <f t="shared" si="14"/>
        <v>97458.332999999999</v>
      </c>
      <c r="V127">
        <f t="shared" ca="1" si="15"/>
        <v>0.74852829947006805</v>
      </c>
    </row>
    <row r="128" spans="11:22">
      <c r="K128" t="s">
        <v>129</v>
      </c>
      <c r="L128">
        <v>9463</v>
      </c>
      <c r="M128">
        <v>5966.2</v>
      </c>
      <c r="N128" t="s">
        <v>51</v>
      </c>
      <c r="O128">
        <v>1</v>
      </c>
      <c r="P128" s="9">
        <v>0.11</v>
      </c>
      <c r="Q128" s="10">
        <f t="shared" si="12"/>
        <v>656.28200000000004</v>
      </c>
      <c r="R128">
        <v>0</v>
      </c>
      <c r="S128">
        <v>0</v>
      </c>
      <c r="T128" s="10">
        <f t="shared" si="13"/>
        <v>5966.2</v>
      </c>
      <c r="U128" s="10">
        <f t="shared" si="14"/>
        <v>6622.482</v>
      </c>
      <c r="V128">
        <f t="shared" ca="1" si="15"/>
        <v>0.37576934553006069</v>
      </c>
    </row>
    <row r="129" spans="10:22">
      <c r="K129" t="s">
        <v>128</v>
      </c>
      <c r="L129">
        <v>9802</v>
      </c>
      <c r="M129">
        <v>8799.9599999999991</v>
      </c>
      <c r="N129" t="s">
        <v>51</v>
      </c>
      <c r="O129">
        <v>9</v>
      </c>
      <c r="P129" s="9">
        <v>0.11</v>
      </c>
      <c r="Q129" s="10">
        <f t="shared" si="12"/>
        <v>8711.9603999999981</v>
      </c>
      <c r="R129">
        <v>0</v>
      </c>
      <c r="S129">
        <v>0</v>
      </c>
      <c r="T129" s="10">
        <f t="shared" si="13"/>
        <v>79199.639999999985</v>
      </c>
      <c r="U129" s="10">
        <f t="shared" si="14"/>
        <v>87911.600399999981</v>
      </c>
      <c r="V129">
        <f t="shared" ca="1" si="15"/>
        <v>0.96087080692981797</v>
      </c>
    </row>
    <row r="130" spans="10:22">
      <c r="K130" t="s">
        <v>135</v>
      </c>
      <c r="L130">
        <v>6342</v>
      </c>
      <c r="M130">
        <v>3797.87</v>
      </c>
      <c r="N130" t="s">
        <v>51</v>
      </c>
      <c r="O130">
        <v>3</v>
      </c>
      <c r="P130" s="9">
        <v>0.11</v>
      </c>
      <c r="Q130" s="10">
        <f t="shared" si="12"/>
        <v>1253.2971</v>
      </c>
      <c r="R130">
        <v>0</v>
      </c>
      <c r="S130">
        <v>0</v>
      </c>
      <c r="T130" s="10">
        <f t="shared" si="13"/>
        <v>11393.61</v>
      </c>
      <c r="U130" s="10">
        <f t="shared" si="14"/>
        <v>12646.9071</v>
      </c>
      <c r="V130">
        <f t="shared" ca="1" si="15"/>
        <v>0.58334925130509474</v>
      </c>
    </row>
    <row r="131" spans="10:22">
      <c r="K131" t="s">
        <v>126</v>
      </c>
      <c r="L131">
        <v>9652</v>
      </c>
      <c r="M131">
        <v>1708.55</v>
      </c>
      <c r="N131" t="s">
        <v>51</v>
      </c>
      <c r="O131">
        <v>1</v>
      </c>
      <c r="P131" s="9">
        <v>0.11</v>
      </c>
      <c r="Q131" s="10">
        <f t="shared" si="12"/>
        <v>187.94049999999999</v>
      </c>
      <c r="R131">
        <v>0</v>
      </c>
      <c r="S131">
        <v>0</v>
      </c>
      <c r="T131" s="10">
        <f t="shared" si="13"/>
        <v>1708.55</v>
      </c>
      <c r="U131" s="10">
        <f t="shared" si="14"/>
        <v>1896.4904999999999</v>
      </c>
      <c r="V131">
        <f t="shared" ca="1" si="15"/>
        <v>0.81324219108146456</v>
      </c>
    </row>
    <row r="132" spans="10:22">
      <c r="K132" t="s">
        <v>120</v>
      </c>
      <c r="L132">
        <v>7143</v>
      </c>
      <c r="M132">
        <v>5848.88</v>
      </c>
      <c r="N132" t="s">
        <v>51</v>
      </c>
      <c r="O132">
        <v>9</v>
      </c>
      <c r="P132" s="9">
        <v>0.11</v>
      </c>
      <c r="Q132" s="10">
        <f t="shared" si="12"/>
        <v>5790.3912</v>
      </c>
      <c r="R132">
        <v>0</v>
      </c>
      <c r="S132">
        <v>0</v>
      </c>
      <c r="T132" s="10">
        <f t="shared" si="13"/>
        <v>52639.92</v>
      </c>
      <c r="U132" s="10">
        <f t="shared" si="14"/>
        <v>58430.311199999996</v>
      </c>
      <c r="V132">
        <f t="shared" ca="1" si="15"/>
        <v>0.18908264676804398</v>
      </c>
    </row>
    <row r="133" spans="10:22">
      <c r="K133" t="s">
        <v>122</v>
      </c>
      <c r="L133">
        <v>9927</v>
      </c>
      <c r="M133">
        <v>1240.6400000000001</v>
      </c>
      <c r="N133" t="s">
        <v>51</v>
      </c>
      <c r="O133">
        <v>4</v>
      </c>
      <c r="P133" s="9">
        <v>0.11</v>
      </c>
      <c r="Q133" s="10">
        <f t="shared" si="12"/>
        <v>545.88160000000005</v>
      </c>
      <c r="R133">
        <v>0</v>
      </c>
      <c r="S133">
        <v>0</v>
      </c>
      <c r="T133" s="10">
        <f t="shared" si="13"/>
        <v>4962.5600000000004</v>
      </c>
      <c r="U133" s="10">
        <f t="shared" si="14"/>
        <v>5508.4416000000001</v>
      </c>
      <c r="V133">
        <f t="shared" ca="1" si="15"/>
        <v>0.77804706820048231</v>
      </c>
    </row>
    <row r="134" spans="10:22">
      <c r="K134" t="s">
        <v>134</v>
      </c>
      <c r="L134">
        <v>7273</v>
      </c>
      <c r="M134">
        <v>2367.39</v>
      </c>
      <c r="N134" t="s">
        <v>51</v>
      </c>
      <c r="O134">
        <v>3</v>
      </c>
      <c r="P134" s="9">
        <v>0.11</v>
      </c>
      <c r="Q134" s="10">
        <f t="shared" si="12"/>
        <v>781.23869999999999</v>
      </c>
      <c r="R134">
        <v>0</v>
      </c>
      <c r="S134">
        <v>0</v>
      </c>
      <c r="T134" s="10">
        <f t="shared" si="13"/>
        <v>7102.17</v>
      </c>
      <c r="U134" s="10">
        <f t="shared" si="14"/>
        <v>7883.4087</v>
      </c>
      <c r="V134">
        <f t="shared" ca="1" si="15"/>
        <v>0.57630532098591103</v>
      </c>
    </row>
    <row r="137" spans="10:22">
      <c r="J137">
        <v>4</v>
      </c>
    </row>
    <row r="138" spans="10:22">
      <c r="K138" t="s">
        <v>48</v>
      </c>
      <c r="L138" t="s">
        <v>58</v>
      </c>
      <c r="M138" t="s">
        <v>56</v>
      </c>
      <c r="N138" t="s">
        <v>50</v>
      </c>
      <c r="O138" t="s">
        <v>57</v>
      </c>
      <c r="P138" t="s">
        <v>150</v>
      </c>
      <c r="Q138" t="s">
        <v>55</v>
      </c>
      <c r="R138" s="2" t="s">
        <v>53</v>
      </c>
      <c r="S138" s="2" t="s">
        <v>54</v>
      </c>
      <c r="T138" s="2" t="s">
        <v>61</v>
      </c>
      <c r="U138" s="2" t="s">
        <v>62</v>
      </c>
      <c r="V138" s="2" t="s">
        <v>63</v>
      </c>
    </row>
    <row r="139" spans="10:22">
      <c r="K139" t="s">
        <v>129</v>
      </c>
      <c r="L139">
        <v>9463</v>
      </c>
      <c r="M139">
        <v>5966.2</v>
      </c>
      <c r="N139" t="s">
        <v>51</v>
      </c>
      <c r="O139">
        <v>8</v>
      </c>
      <c r="P139" s="9">
        <v>0.11</v>
      </c>
      <c r="Q139" s="10">
        <f t="shared" ref="Q139:Q178" si="16">(M139*O139)*0.11</f>
        <v>5250.2560000000003</v>
      </c>
      <c r="R139">
        <v>0</v>
      </c>
      <c r="S139">
        <v>0</v>
      </c>
      <c r="T139" s="10">
        <f t="shared" ref="T139:T178" si="17">M139*O139</f>
        <v>47729.599999999999</v>
      </c>
      <c r="U139" s="10">
        <f t="shared" ref="U139:U178" si="18">T139+Q139</f>
        <v>52979.856</v>
      </c>
      <c r="V139">
        <f t="shared" ref="V139:V178" ca="1" si="19">RAND()</f>
        <v>0.47679616625777776</v>
      </c>
    </row>
    <row r="140" spans="10:22">
      <c r="K140" t="s">
        <v>130</v>
      </c>
      <c r="L140">
        <v>8731</v>
      </c>
      <c r="M140">
        <v>1026.52</v>
      </c>
      <c r="N140" t="s">
        <v>51</v>
      </c>
      <c r="O140">
        <v>6</v>
      </c>
      <c r="P140" s="9">
        <v>0.11</v>
      </c>
      <c r="Q140" s="10">
        <f t="shared" si="16"/>
        <v>677.50319999999999</v>
      </c>
      <c r="R140">
        <v>0</v>
      </c>
      <c r="S140">
        <v>0</v>
      </c>
      <c r="T140" s="10">
        <f t="shared" si="17"/>
        <v>6159.12</v>
      </c>
      <c r="U140" s="10">
        <f t="shared" si="18"/>
        <v>6836.6232</v>
      </c>
      <c r="V140">
        <f t="shared" ca="1" si="19"/>
        <v>0.88101910260652672</v>
      </c>
    </row>
    <row r="141" spans="10:22">
      <c r="K141" t="s">
        <v>113</v>
      </c>
      <c r="L141">
        <v>7263</v>
      </c>
      <c r="M141">
        <v>5047.07</v>
      </c>
      <c r="N141" t="s">
        <v>51</v>
      </c>
      <c r="O141">
        <v>3</v>
      </c>
      <c r="P141" s="9">
        <v>0.11</v>
      </c>
      <c r="Q141" s="10">
        <f t="shared" si="16"/>
        <v>1665.5330999999999</v>
      </c>
      <c r="R141">
        <v>0</v>
      </c>
      <c r="S141">
        <v>0</v>
      </c>
      <c r="T141" s="10">
        <f t="shared" si="17"/>
        <v>15141.21</v>
      </c>
      <c r="U141" s="10">
        <f t="shared" si="18"/>
        <v>16806.7431</v>
      </c>
      <c r="V141">
        <f t="shared" ca="1" si="19"/>
        <v>0.59666172068468371</v>
      </c>
    </row>
    <row r="142" spans="10:22">
      <c r="K142" t="s">
        <v>145</v>
      </c>
      <c r="L142">
        <v>6406</v>
      </c>
      <c r="M142">
        <v>6151.88</v>
      </c>
      <c r="N142" t="s">
        <v>51</v>
      </c>
      <c r="O142">
        <v>5</v>
      </c>
      <c r="P142" s="9">
        <v>0.11</v>
      </c>
      <c r="Q142" s="10">
        <f t="shared" si="16"/>
        <v>3383.5340000000001</v>
      </c>
      <c r="R142">
        <v>0</v>
      </c>
      <c r="S142">
        <v>0</v>
      </c>
      <c r="T142" s="10">
        <f t="shared" si="17"/>
        <v>30759.4</v>
      </c>
      <c r="U142" s="10">
        <f t="shared" si="18"/>
        <v>34142.934000000001</v>
      </c>
      <c r="V142">
        <f t="shared" ca="1" si="19"/>
        <v>0.49159519300368981</v>
      </c>
    </row>
    <row r="143" spans="10:22">
      <c r="K143" t="s">
        <v>134</v>
      </c>
      <c r="L143">
        <v>7273</v>
      </c>
      <c r="M143">
        <v>2367.39</v>
      </c>
      <c r="N143" t="s">
        <v>51</v>
      </c>
      <c r="O143">
        <v>5</v>
      </c>
      <c r="P143" s="9">
        <v>0.11</v>
      </c>
      <c r="Q143" s="10">
        <f t="shared" si="16"/>
        <v>1302.0645</v>
      </c>
      <c r="R143">
        <v>0</v>
      </c>
      <c r="S143">
        <v>0</v>
      </c>
      <c r="T143" s="10">
        <f t="shared" si="17"/>
        <v>11836.949999999999</v>
      </c>
      <c r="U143" s="10">
        <f t="shared" si="18"/>
        <v>13139.014499999999</v>
      </c>
      <c r="V143">
        <f t="shared" ca="1" si="19"/>
        <v>0.62594830714104832</v>
      </c>
    </row>
    <row r="144" spans="10:22">
      <c r="K144" t="s">
        <v>122</v>
      </c>
      <c r="L144">
        <v>7144</v>
      </c>
      <c r="M144">
        <v>6852.61</v>
      </c>
      <c r="N144" t="s">
        <v>51</v>
      </c>
      <c r="O144">
        <v>8</v>
      </c>
      <c r="P144" s="9">
        <v>0.11</v>
      </c>
      <c r="Q144" s="10">
        <f t="shared" si="16"/>
        <v>6030.2968000000001</v>
      </c>
      <c r="R144">
        <v>0</v>
      </c>
      <c r="S144">
        <v>0</v>
      </c>
      <c r="T144" s="10">
        <f t="shared" si="17"/>
        <v>54820.88</v>
      </c>
      <c r="U144" s="10">
        <f t="shared" si="18"/>
        <v>60851.176800000001</v>
      </c>
      <c r="V144">
        <f t="shared" ca="1" si="19"/>
        <v>0.23409268415721685</v>
      </c>
    </row>
    <row r="145" spans="11:22">
      <c r="K145" t="s">
        <v>119</v>
      </c>
      <c r="L145">
        <v>8393</v>
      </c>
      <c r="M145">
        <v>5594.92</v>
      </c>
      <c r="N145" t="s">
        <v>51</v>
      </c>
      <c r="O145">
        <v>1</v>
      </c>
      <c r="P145" s="9">
        <v>0.11</v>
      </c>
      <c r="Q145" s="10">
        <f t="shared" si="16"/>
        <v>615.44119999999998</v>
      </c>
      <c r="R145">
        <v>0</v>
      </c>
      <c r="S145">
        <v>0</v>
      </c>
      <c r="T145" s="10">
        <f t="shared" si="17"/>
        <v>5594.92</v>
      </c>
      <c r="U145" s="10">
        <f t="shared" si="18"/>
        <v>6210.3612000000003</v>
      </c>
      <c r="V145">
        <f t="shared" ca="1" si="19"/>
        <v>0.23535162316024383</v>
      </c>
    </row>
    <row r="146" spans="11:22">
      <c r="K146" t="s">
        <v>132</v>
      </c>
      <c r="L146">
        <v>6827</v>
      </c>
      <c r="M146">
        <v>1868.56</v>
      </c>
      <c r="N146" t="s">
        <v>51</v>
      </c>
      <c r="O146">
        <v>6</v>
      </c>
      <c r="P146" s="9">
        <v>0.11</v>
      </c>
      <c r="Q146" s="10">
        <f t="shared" si="16"/>
        <v>1233.2496000000001</v>
      </c>
      <c r="R146">
        <v>0</v>
      </c>
      <c r="S146">
        <v>0</v>
      </c>
      <c r="T146" s="10">
        <f t="shared" si="17"/>
        <v>11211.36</v>
      </c>
      <c r="U146" s="10">
        <f t="shared" si="18"/>
        <v>12444.6096</v>
      </c>
      <c r="V146">
        <f t="shared" ca="1" si="19"/>
        <v>0.1142197528397263</v>
      </c>
    </row>
    <row r="147" spans="11:22">
      <c r="K147" t="s">
        <v>133</v>
      </c>
      <c r="L147">
        <v>6032</v>
      </c>
      <c r="M147">
        <v>6789.26</v>
      </c>
      <c r="N147" t="s">
        <v>51</v>
      </c>
      <c r="O147">
        <v>8</v>
      </c>
      <c r="P147" s="9">
        <v>0.11</v>
      </c>
      <c r="Q147" s="10">
        <f t="shared" si="16"/>
        <v>5974.5488000000005</v>
      </c>
      <c r="R147">
        <v>0</v>
      </c>
      <c r="S147">
        <v>0</v>
      </c>
      <c r="T147" s="10">
        <f t="shared" si="17"/>
        <v>54314.080000000002</v>
      </c>
      <c r="U147" s="10">
        <f t="shared" si="18"/>
        <v>60288.628800000006</v>
      </c>
      <c r="V147">
        <f t="shared" ca="1" si="19"/>
        <v>0.97238854220023674</v>
      </c>
    </row>
    <row r="148" spans="11:22">
      <c r="K148" t="s">
        <v>143</v>
      </c>
      <c r="L148">
        <v>5778</v>
      </c>
      <c r="M148">
        <v>7404.06</v>
      </c>
      <c r="N148" t="s">
        <v>51</v>
      </c>
      <c r="O148">
        <v>1</v>
      </c>
      <c r="P148" s="9">
        <v>0.11</v>
      </c>
      <c r="Q148" s="10">
        <f t="shared" si="16"/>
        <v>814.4466000000001</v>
      </c>
      <c r="R148">
        <v>0</v>
      </c>
      <c r="S148">
        <v>0</v>
      </c>
      <c r="T148" s="10">
        <f t="shared" si="17"/>
        <v>7404.06</v>
      </c>
      <c r="U148" s="10">
        <f t="shared" si="18"/>
        <v>8218.5066000000006</v>
      </c>
      <c r="V148">
        <f t="shared" ca="1" si="19"/>
        <v>0.5452530433564583</v>
      </c>
    </row>
    <row r="149" spans="11:22">
      <c r="K149" t="s">
        <v>128</v>
      </c>
      <c r="L149">
        <v>9802</v>
      </c>
      <c r="M149">
        <v>8799.9599999999991</v>
      </c>
      <c r="N149" t="s">
        <v>51</v>
      </c>
      <c r="O149">
        <v>5</v>
      </c>
      <c r="P149" s="9">
        <v>0.11</v>
      </c>
      <c r="Q149" s="10">
        <f t="shared" si="16"/>
        <v>4839.9779999999992</v>
      </c>
      <c r="R149">
        <v>0</v>
      </c>
      <c r="S149">
        <v>0</v>
      </c>
      <c r="T149" s="10">
        <f t="shared" si="17"/>
        <v>43999.799999999996</v>
      </c>
      <c r="U149" s="10">
        <f t="shared" si="18"/>
        <v>48839.777999999991</v>
      </c>
      <c r="V149">
        <f t="shared" ca="1" si="19"/>
        <v>0.24027891959114611</v>
      </c>
    </row>
    <row r="150" spans="11:22">
      <c r="K150" t="s">
        <v>110</v>
      </c>
      <c r="L150">
        <v>7067</v>
      </c>
      <c r="M150">
        <v>3486.86</v>
      </c>
      <c r="N150" t="s">
        <v>51</v>
      </c>
      <c r="O150">
        <v>2</v>
      </c>
      <c r="P150" s="9">
        <v>0.11</v>
      </c>
      <c r="Q150" s="10">
        <f t="shared" si="16"/>
        <v>767.10919999999999</v>
      </c>
      <c r="R150">
        <v>0</v>
      </c>
      <c r="S150">
        <v>0</v>
      </c>
      <c r="T150" s="10">
        <f t="shared" si="17"/>
        <v>6973.72</v>
      </c>
      <c r="U150" s="10">
        <f t="shared" si="18"/>
        <v>7740.8292000000001</v>
      </c>
      <c r="V150">
        <f t="shared" ca="1" si="19"/>
        <v>0.90742956308626299</v>
      </c>
    </row>
    <row r="151" spans="11:22">
      <c r="K151" t="s">
        <v>131</v>
      </c>
      <c r="L151">
        <v>5829</v>
      </c>
      <c r="M151">
        <v>5887.54</v>
      </c>
      <c r="N151" t="s">
        <v>51</v>
      </c>
      <c r="O151">
        <v>5</v>
      </c>
      <c r="P151" s="9">
        <v>0.11</v>
      </c>
      <c r="Q151" s="10">
        <f t="shared" si="16"/>
        <v>3238.1469999999999</v>
      </c>
      <c r="R151">
        <v>0</v>
      </c>
      <c r="S151">
        <v>0</v>
      </c>
      <c r="T151" s="10">
        <f t="shared" si="17"/>
        <v>29437.7</v>
      </c>
      <c r="U151" s="10">
        <f t="shared" si="18"/>
        <v>32675.847000000002</v>
      </c>
      <c r="V151">
        <f t="shared" ca="1" si="19"/>
        <v>0.63878588071221021</v>
      </c>
    </row>
    <row r="152" spans="11:22">
      <c r="K152" t="s">
        <v>136</v>
      </c>
      <c r="L152">
        <v>5028</v>
      </c>
      <c r="M152">
        <v>1107.79</v>
      </c>
      <c r="N152" t="s">
        <v>51</v>
      </c>
      <c r="O152">
        <v>10</v>
      </c>
      <c r="P152" s="9">
        <v>0.11</v>
      </c>
      <c r="Q152" s="10">
        <f t="shared" si="16"/>
        <v>1218.569</v>
      </c>
      <c r="R152">
        <v>0</v>
      </c>
      <c r="S152">
        <v>0</v>
      </c>
      <c r="T152" s="10">
        <f t="shared" si="17"/>
        <v>11077.9</v>
      </c>
      <c r="U152" s="10">
        <f t="shared" si="18"/>
        <v>12296.468999999999</v>
      </c>
      <c r="V152">
        <f t="shared" ca="1" si="19"/>
        <v>0.31787938229436141</v>
      </c>
    </row>
    <row r="153" spans="11:22">
      <c r="K153" t="s">
        <v>135</v>
      </c>
      <c r="L153">
        <v>6342</v>
      </c>
      <c r="M153">
        <v>3797.87</v>
      </c>
      <c r="N153" t="s">
        <v>51</v>
      </c>
      <c r="O153">
        <v>4</v>
      </c>
      <c r="P153" s="9">
        <v>0.11</v>
      </c>
      <c r="Q153" s="10">
        <f t="shared" si="16"/>
        <v>1671.0627999999999</v>
      </c>
      <c r="R153">
        <v>0</v>
      </c>
      <c r="S153">
        <v>0</v>
      </c>
      <c r="T153" s="10">
        <f t="shared" si="17"/>
        <v>15191.48</v>
      </c>
      <c r="U153" s="10">
        <f t="shared" si="18"/>
        <v>16862.542799999999</v>
      </c>
      <c r="V153">
        <f t="shared" ca="1" si="19"/>
        <v>0.14425814068465614</v>
      </c>
    </row>
    <row r="154" spans="11:22">
      <c r="K154" t="s">
        <v>111</v>
      </c>
      <c r="L154">
        <v>5223</v>
      </c>
      <c r="M154">
        <v>7128.1</v>
      </c>
      <c r="N154" t="s">
        <v>51</v>
      </c>
      <c r="O154">
        <v>7</v>
      </c>
      <c r="P154" s="9">
        <v>0.11</v>
      </c>
      <c r="Q154" s="10">
        <f t="shared" si="16"/>
        <v>5488.6370000000006</v>
      </c>
      <c r="R154">
        <v>0</v>
      </c>
      <c r="S154">
        <v>0</v>
      </c>
      <c r="T154" s="10">
        <f t="shared" si="17"/>
        <v>49896.700000000004</v>
      </c>
      <c r="U154" s="10">
        <f t="shared" si="18"/>
        <v>55385.337000000007</v>
      </c>
      <c r="V154">
        <f t="shared" ca="1" si="19"/>
        <v>0.93135389714712991</v>
      </c>
    </row>
    <row r="155" spans="11:22">
      <c r="K155" t="s">
        <v>147</v>
      </c>
      <c r="L155">
        <v>9152</v>
      </c>
      <c r="M155">
        <v>2720.63</v>
      </c>
      <c r="N155" t="s">
        <v>51</v>
      </c>
      <c r="O155">
        <v>5</v>
      </c>
      <c r="P155" s="9">
        <v>0.11</v>
      </c>
      <c r="Q155" s="10">
        <f t="shared" si="16"/>
        <v>1496.3465000000001</v>
      </c>
      <c r="R155">
        <v>0</v>
      </c>
      <c r="S155">
        <v>0</v>
      </c>
      <c r="T155" s="10">
        <f t="shared" si="17"/>
        <v>13603.150000000001</v>
      </c>
      <c r="U155" s="10">
        <f t="shared" si="18"/>
        <v>15099.496500000001</v>
      </c>
      <c r="V155">
        <f t="shared" ca="1" si="19"/>
        <v>0.23805450001524897</v>
      </c>
    </row>
    <row r="156" spans="11:22">
      <c r="K156" t="s">
        <v>137</v>
      </c>
      <c r="L156">
        <v>7356</v>
      </c>
      <c r="M156">
        <v>8147.99</v>
      </c>
      <c r="N156" t="s">
        <v>51</v>
      </c>
      <c r="O156">
        <v>10</v>
      </c>
      <c r="P156" s="9">
        <v>0.11</v>
      </c>
      <c r="Q156" s="10">
        <f t="shared" si="16"/>
        <v>8962.7889999999989</v>
      </c>
      <c r="R156">
        <v>0</v>
      </c>
      <c r="S156">
        <v>0</v>
      </c>
      <c r="T156" s="10">
        <f t="shared" si="17"/>
        <v>81479.899999999994</v>
      </c>
      <c r="U156" s="10">
        <f t="shared" si="18"/>
        <v>90442.688999999998</v>
      </c>
      <c r="V156">
        <f t="shared" ca="1" si="19"/>
        <v>0.98608343913516472</v>
      </c>
    </row>
    <row r="157" spans="11:22">
      <c r="K157" t="s">
        <v>125</v>
      </c>
      <c r="L157">
        <v>8513</v>
      </c>
      <c r="M157">
        <v>6044.44</v>
      </c>
      <c r="N157" t="s">
        <v>51</v>
      </c>
      <c r="O157">
        <v>9</v>
      </c>
      <c r="P157" s="9">
        <v>0.11</v>
      </c>
      <c r="Q157" s="10">
        <f t="shared" si="16"/>
        <v>5983.9956000000002</v>
      </c>
      <c r="R157">
        <v>0</v>
      </c>
      <c r="S157">
        <v>0</v>
      </c>
      <c r="T157" s="10">
        <f t="shared" si="17"/>
        <v>54399.96</v>
      </c>
      <c r="U157" s="10">
        <f t="shared" si="18"/>
        <v>60383.955600000001</v>
      </c>
      <c r="V157">
        <f t="shared" ca="1" si="19"/>
        <v>0.30162242391120464</v>
      </c>
    </row>
    <row r="158" spans="11:22">
      <c r="K158" t="s">
        <v>138</v>
      </c>
      <c r="L158">
        <v>9942</v>
      </c>
      <c r="M158">
        <v>1826.08</v>
      </c>
      <c r="N158" t="s">
        <v>51</v>
      </c>
      <c r="O158">
        <v>10</v>
      </c>
      <c r="P158" s="9">
        <v>0.11</v>
      </c>
      <c r="Q158" s="10">
        <f t="shared" si="16"/>
        <v>2008.6879999999999</v>
      </c>
      <c r="R158">
        <v>0</v>
      </c>
      <c r="S158">
        <v>0</v>
      </c>
      <c r="T158" s="10">
        <f t="shared" si="17"/>
        <v>18260.8</v>
      </c>
      <c r="U158" s="10">
        <f t="shared" si="18"/>
        <v>20269.487999999998</v>
      </c>
      <c r="V158">
        <f t="shared" ca="1" si="19"/>
        <v>0.68507848643701297</v>
      </c>
    </row>
    <row r="159" spans="11:22">
      <c r="K159" t="s">
        <v>121</v>
      </c>
      <c r="L159">
        <v>5758</v>
      </c>
      <c r="M159">
        <v>3811.46</v>
      </c>
      <c r="N159" t="s">
        <v>51</v>
      </c>
      <c r="O159">
        <v>9</v>
      </c>
      <c r="P159" s="9">
        <v>0.11</v>
      </c>
      <c r="Q159" s="10">
        <f t="shared" si="16"/>
        <v>3773.3454000000002</v>
      </c>
      <c r="R159">
        <v>0</v>
      </c>
      <c r="S159">
        <v>0</v>
      </c>
      <c r="T159" s="10">
        <f t="shared" si="17"/>
        <v>34303.14</v>
      </c>
      <c r="U159" s="10">
        <f t="shared" si="18"/>
        <v>38076.485399999998</v>
      </c>
      <c r="V159">
        <f t="shared" ca="1" si="19"/>
        <v>0.57379722670150379</v>
      </c>
    </row>
    <row r="160" spans="11:22">
      <c r="K160" t="s">
        <v>123</v>
      </c>
      <c r="L160">
        <v>8607</v>
      </c>
      <c r="M160">
        <v>5792.28</v>
      </c>
      <c r="N160" t="s">
        <v>51</v>
      </c>
      <c r="O160">
        <v>9</v>
      </c>
      <c r="P160" s="9">
        <v>0.11</v>
      </c>
      <c r="Q160" s="10">
        <f t="shared" si="16"/>
        <v>5734.3571999999995</v>
      </c>
      <c r="R160">
        <v>0</v>
      </c>
      <c r="S160">
        <v>0</v>
      </c>
      <c r="T160" s="10">
        <f t="shared" si="17"/>
        <v>52130.52</v>
      </c>
      <c r="U160" s="10">
        <f t="shared" si="18"/>
        <v>57864.877199999995</v>
      </c>
      <c r="V160">
        <f t="shared" ca="1" si="19"/>
        <v>0.11074616449016228</v>
      </c>
    </row>
    <row r="161" spans="11:22">
      <c r="K161" t="s">
        <v>146</v>
      </c>
      <c r="L161">
        <v>7483</v>
      </c>
      <c r="M161">
        <v>2755.95</v>
      </c>
      <c r="N161" t="s">
        <v>51</v>
      </c>
      <c r="O161">
        <v>5</v>
      </c>
      <c r="P161" s="9">
        <v>0.11</v>
      </c>
      <c r="Q161" s="10">
        <f t="shared" si="16"/>
        <v>1515.7725</v>
      </c>
      <c r="R161">
        <v>0</v>
      </c>
      <c r="S161">
        <v>0</v>
      </c>
      <c r="T161" s="10">
        <f t="shared" si="17"/>
        <v>13779.75</v>
      </c>
      <c r="U161" s="10">
        <f t="shared" si="18"/>
        <v>15295.522499999999</v>
      </c>
      <c r="V161">
        <f t="shared" ca="1" si="19"/>
        <v>0.52504732522118736</v>
      </c>
    </row>
    <row r="162" spans="11:22">
      <c r="K162" t="s">
        <v>126</v>
      </c>
      <c r="L162">
        <v>9652</v>
      </c>
      <c r="M162">
        <v>1708.55</v>
      </c>
      <c r="N162" t="s">
        <v>51</v>
      </c>
      <c r="O162">
        <v>9</v>
      </c>
      <c r="P162" s="9">
        <v>0.11</v>
      </c>
      <c r="Q162" s="10">
        <f t="shared" si="16"/>
        <v>1691.4644999999998</v>
      </c>
      <c r="R162">
        <v>0</v>
      </c>
      <c r="S162">
        <v>0</v>
      </c>
      <c r="T162" s="10">
        <f t="shared" si="17"/>
        <v>15376.949999999999</v>
      </c>
      <c r="U162" s="10">
        <f t="shared" si="18"/>
        <v>17068.414499999999</v>
      </c>
      <c r="V162">
        <f t="shared" ca="1" si="19"/>
        <v>0.2041842638938085</v>
      </c>
    </row>
    <row r="163" spans="11:22">
      <c r="K163" t="s">
        <v>124</v>
      </c>
      <c r="L163">
        <v>6241</v>
      </c>
      <c r="M163">
        <v>4568.8</v>
      </c>
      <c r="N163" t="s">
        <v>51</v>
      </c>
      <c r="O163">
        <v>3</v>
      </c>
      <c r="P163" s="9">
        <v>0.11</v>
      </c>
      <c r="Q163" s="10">
        <f t="shared" si="16"/>
        <v>1507.7040000000002</v>
      </c>
      <c r="R163">
        <v>0</v>
      </c>
      <c r="S163">
        <v>0</v>
      </c>
      <c r="T163" s="10">
        <f t="shared" si="17"/>
        <v>13706.400000000001</v>
      </c>
      <c r="U163" s="10">
        <f t="shared" si="18"/>
        <v>15214.104000000001</v>
      </c>
      <c r="V163">
        <f t="shared" ca="1" si="19"/>
        <v>0.51974079648534388</v>
      </c>
    </row>
    <row r="164" spans="11:22">
      <c r="K164" t="s">
        <v>115</v>
      </c>
      <c r="L164">
        <v>6289</v>
      </c>
      <c r="M164">
        <v>6664.59</v>
      </c>
      <c r="N164" t="s">
        <v>51</v>
      </c>
      <c r="O164">
        <v>9</v>
      </c>
      <c r="P164" s="9">
        <v>0.11</v>
      </c>
      <c r="Q164" s="10">
        <f t="shared" si="16"/>
        <v>6597.9440999999997</v>
      </c>
      <c r="R164">
        <v>0</v>
      </c>
      <c r="S164">
        <v>0</v>
      </c>
      <c r="T164" s="10">
        <f t="shared" si="17"/>
        <v>59981.31</v>
      </c>
      <c r="U164" s="10">
        <f t="shared" si="18"/>
        <v>66579.254099999991</v>
      </c>
      <c r="V164">
        <f t="shared" ca="1" si="19"/>
        <v>0.46042154762367671</v>
      </c>
    </row>
    <row r="165" spans="11:22">
      <c r="K165" t="s">
        <v>140</v>
      </c>
      <c r="L165">
        <v>7327</v>
      </c>
      <c r="M165">
        <v>5462.86</v>
      </c>
      <c r="N165" t="s">
        <v>51</v>
      </c>
      <c r="O165">
        <v>10</v>
      </c>
      <c r="P165" s="9">
        <v>0.11</v>
      </c>
      <c r="Q165" s="10">
        <f t="shared" si="16"/>
        <v>6009.1459999999997</v>
      </c>
      <c r="R165">
        <v>0</v>
      </c>
      <c r="S165">
        <v>0</v>
      </c>
      <c r="T165" s="10">
        <f t="shared" si="17"/>
        <v>54628.6</v>
      </c>
      <c r="U165" s="10">
        <f t="shared" si="18"/>
        <v>60637.745999999999</v>
      </c>
      <c r="V165">
        <f t="shared" ca="1" si="19"/>
        <v>0.54601372162604578</v>
      </c>
    </row>
    <row r="166" spans="11:22">
      <c r="K166" t="s">
        <v>112</v>
      </c>
      <c r="L166">
        <v>5947</v>
      </c>
      <c r="M166">
        <v>4289.26</v>
      </c>
      <c r="N166" t="s">
        <v>51</v>
      </c>
      <c r="O166">
        <v>3</v>
      </c>
      <c r="P166" s="9">
        <v>0.11</v>
      </c>
      <c r="Q166" s="10">
        <f t="shared" si="16"/>
        <v>1415.4558000000002</v>
      </c>
      <c r="R166">
        <v>0</v>
      </c>
      <c r="S166">
        <v>0</v>
      </c>
      <c r="T166" s="10">
        <f t="shared" si="17"/>
        <v>12867.78</v>
      </c>
      <c r="U166" s="10">
        <f t="shared" si="18"/>
        <v>14283.2358</v>
      </c>
      <c r="V166">
        <f t="shared" ca="1" si="19"/>
        <v>0.47760982227647852</v>
      </c>
    </row>
    <row r="167" spans="11:22">
      <c r="K167" t="s">
        <v>148</v>
      </c>
      <c r="L167">
        <v>6813</v>
      </c>
      <c r="M167">
        <v>2723.7</v>
      </c>
      <c r="N167" t="s">
        <v>51</v>
      </c>
      <c r="O167">
        <v>8</v>
      </c>
      <c r="P167" s="9">
        <v>0.11</v>
      </c>
      <c r="Q167" s="10">
        <f t="shared" si="16"/>
        <v>2396.8559999999998</v>
      </c>
      <c r="R167">
        <v>0</v>
      </c>
      <c r="S167">
        <v>0</v>
      </c>
      <c r="T167" s="10">
        <f t="shared" si="17"/>
        <v>21789.599999999999</v>
      </c>
      <c r="U167" s="10">
        <f t="shared" si="18"/>
        <v>24186.455999999998</v>
      </c>
      <c r="V167">
        <f t="shared" ca="1" si="19"/>
        <v>0.69806011062579398</v>
      </c>
    </row>
    <row r="168" spans="11:22">
      <c r="K168" t="s">
        <v>114</v>
      </c>
      <c r="L168">
        <v>5176</v>
      </c>
      <c r="M168">
        <v>7763.33</v>
      </c>
      <c r="N168" t="s">
        <v>51</v>
      </c>
      <c r="O168">
        <v>8</v>
      </c>
      <c r="P168" s="9">
        <v>0.11</v>
      </c>
      <c r="Q168" s="10">
        <f t="shared" si="16"/>
        <v>6831.7304000000004</v>
      </c>
      <c r="R168">
        <v>0</v>
      </c>
      <c r="S168">
        <v>0</v>
      </c>
      <c r="T168" s="10">
        <f t="shared" si="17"/>
        <v>62106.64</v>
      </c>
      <c r="U168" s="10">
        <f t="shared" si="18"/>
        <v>68938.3704</v>
      </c>
      <c r="V168">
        <f t="shared" ca="1" si="19"/>
        <v>0.98860091982027942</v>
      </c>
    </row>
    <row r="169" spans="11:22">
      <c r="K169" t="s">
        <v>118</v>
      </c>
      <c r="L169">
        <v>7258</v>
      </c>
      <c r="M169">
        <v>6859.8</v>
      </c>
      <c r="N169" t="s">
        <v>51</v>
      </c>
      <c r="O169">
        <v>10</v>
      </c>
      <c r="P169" s="9">
        <v>0.11</v>
      </c>
      <c r="Q169" s="10">
        <f t="shared" si="16"/>
        <v>7545.78</v>
      </c>
      <c r="R169">
        <v>0</v>
      </c>
      <c r="S169">
        <v>0</v>
      </c>
      <c r="T169" s="10">
        <f t="shared" si="17"/>
        <v>68598</v>
      </c>
      <c r="U169" s="10">
        <f t="shared" si="18"/>
        <v>76143.78</v>
      </c>
      <c r="V169">
        <f t="shared" ca="1" si="19"/>
        <v>0.64932330693047247</v>
      </c>
    </row>
    <row r="170" spans="11:22">
      <c r="K170" t="s">
        <v>139</v>
      </c>
      <c r="L170">
        <v>7623</v>
      </c>
      <c r="M170">
        <v>8780.0300000000007</v>
      </c>
      <c r="N170" t="s">
        <v>51</v>
      </c>
      <c r="O170">
        <v>10</v>
      </c>
      <c r="P170" s="9">
        <v>0.11</v>
      </c>
      <c r="Q170" s="10">
        <f t="shared" si="16"/>
        <v>9658.0330000000013</v>
      </c>
      <c r="R170">
        <v>0</v>
      </c>
      <c r="S170">
        <v>0</v>
      </c>
      <c r="T170" s="10">
        <f t="shared" si="17"/>
        <v>87800.3</v>
      </c>
      <c r="U170" s="10">
        <f t="shared" si="18"/>
        <v>97458.332999999999</v>
      </c>
      <c r="V170">
        <f t="shared" ca="1" si="19"/>
        <v>0.80485910132757421</v>
      </c>
    </row>
    <row r="171" spans="11:22">
      <c r="K171" t="s">
        <v>144</v>
      </c>
      <c r="L171">
        <v>7546</v>
      </c>
      <c r="M171">
        <v>6952.04</v>
      </c>
      <c r="N171" t="s">
        <v>51</v>
      </c>
      <c r="O171">
        <v>6</v>
      </c>
      <c r="P171" s="9">
        <v>0.11</v>
      </c>
      <c r="Q171" s="10">
        <f t="shared" si="16"/>
        <v>4588.3463999999994</v>
      </c>
      <c r="R171">
        <v>0</v>
      </c>
      <c r="S171">
        <v>0</v>
      </c>
      <c r="T171" s="10">
        <f t="shared" si="17"/>
        <v>41712.239999999998</v>
      </c>
      <c r="U171" s="10">
        <f t="shared" si="18"/>
        <v>46300.5864</v>
      </c>
      <c r="V171">
        <f t="shared" ca="1" si="19"/>
        <v>0.50864867187780605</v>
      </c>
    </row>
    <row r="172" spans="11:22">
      <c r="K172" t="s">
        <v>120</v>
      </c>
      <c r="L172">
        <v>7143</v>
      </c>
      <c r="M172">
        <v>5848.88</v>
      </c>
      <c r="N172" t="s">
        <v>51</v>
      </c>
      <c r="O172">
        <v>6</v>
      </c>
      <c r="P172" s="9">
        <v>0.11</v>
      </c>
      <c r="Q172" s="10">
        <f t="shared" si="16"/>
        <v>3860.2608</v>
      </c>
      <c r="R172">
        <v>0</v>
      </c>
      <c r="S172">
        <v>0</v>
      </c>
      <c r="T172" s="10">
        <f t="shared" si="17"/>
        <v>35093.279999999999</v>
      </c>
      <c r="U172" s="10">
        <f t="shared" si="18"/>
        <v>38953.540800000002</v>
      </c>
      <c r="V172">
        <f t="shared" ca="1" si="19"/>
        <v>0.26610667006099087</v>
      </c>
    </row>
    <row r="173" spans="11:22">
      <c r="K173" t="s">
        <v>116</v>
      </c>
      <c r="L173">
        <v>7399</v>
      </c>
      <c r="M173">
        <v>1232.8399999999999</v>
      </c>
      <c r="N173" t="s">
        <v>51</v>
      </c>
      <c r="O173">
        <v>6</v>
      </c>
      <c r="P173" s="9">
        <v>0.11</v>
      </c>
      <c r="Q173" s="10">
        <f t="shared" si="16"/>
        <v>813.67439999999988</v>
      </c>
      <c r="R173">
        <v>0</v>
      </c>
      <c r="S173">
        <v>0</v>
      </c>
      <c r="T173" s="10">
        <f t="shared" si="17"/>
        <v>7397.0399999999991</v>
      </c>
      <c r="U173" s="10">
        <f t="shared" si="18"/>
        <v>8210.7143999999989</v>
      </c>
      <c r="V173">
        <f t="shared" ca="1" si="19"/>
        <v>0.46938678210941587</v>
      </c>
    </row>
    <row r="174" spans="11:22">
      <c r="K174" t="s">
        <v>117</v>
      </c>
      <c r="L174">
        <v>5981</v>
      </c>
      <c r="M174">
        <v>4884.87</v>
      </c>
      <c r="N174" t="s">
        <v>51</v>
      </c>
      <c r="O174">
        <v>7</v>
      </c>
      <c r="P174" s="9">
        <v>0.11</v>
      </c>
      <c r="Q174" s="10">
        <f t="shared" si="16"/>
        <v>3761.3498999999997</v>
      </c>
      <c r="R174">
        <v>0</v>
      </c>
      <c r="S174">
        <v>0</v>
      </c>
      <c r="T174" s="10">
        <f t="shared" si="17"/>
        <v>34194.089999999997</v>
      </c>
      <c r="U174" s="10">
        <f t="shared" si="18"/>
        <v>37955.439899999998</v>
      </c>
      <c r="V174">
        <f t="shared" ca="1" si="19"/>
        <v>0.45703323908253035</v>
      </c>
    </row>
    <row r="175" spans="11:22">
      <c r="K175" t="s">
        <v>122</v>
      </c>
      <c r="L175">
        <v>9927</v>
      </c>
      <c r="M175">
        <v>1240.6400000000001</v>
      </c>
      <c r="N175" t="s">
        <v>51</v>
      </c>
      <c r="O175">
        <v>9</v>
      </c>
      <c r="P175" s="9">
        <v>0.11</v>
      </c>
      <c r="Q175" s="10">
        <f t="shared" si="16"/>
        <v>1228.2336</v>
      </c>
      <c r="R175">
        <v>0</v>
      </c>
      <c r="S175">
        <v>0</v>
      </c>
      <c r="T175" s="10">
        <f t="shared" si="17"/>
        <v>11165.76</v>
      </c>
      <c r="U175" s="10">
        <f t="shared" si="18"/>
        <v>12393.9936</v>
      </c>
      <c r="V175">
        <f t="shared" ca="1" si="19"/>
        <v>0.22903963373976854</v>
      </c>
    </row>
    <row r="176" spans="11:22">
      <c r="K176" t="s">
        <v>141</v>
      </c>
      <c r="L176">
        <v>5091</v>
      </c>
      <c r="M176">
        <v>5774.47</v>
      </c>
      <c r="N176" t="s">
        <v>51</v>
      </c>
      <c r="O176">
        <v>7</v>
      </c>
      <c r="P176" s="9">
        <v>0.11</v>
      </c>
      <c r="Q176" s="10">
        <f t="shared" si="16"/>
        <v>4446.3419000000004</v>
      </c>
      <c r="R176">
        <v>0</v>
      </c>
      <c r="S176">
        <v>0</v>
      </c>
      <c r="T176" s="10">
        <f t="shared" si="17"/>
        <v>40421.29</v>
      </c>
      <c r="U176" s="10">
        <f t="shared" si="18"/>
        <v>44867.6319</v>
      </c>
      <c r="V176">
        <f t="shared" ca="1" si="19"/>
        <v>0.78237051911933286</v>
      </c>
    </row>
    <row r="177" spans="10:22">
      <c r="K177" t="s">
        <v>127</v>
      </c>
      <c r="L177">
        <v>6168</v>
      </c>
      <c r="M177">
        <v>5254.2</v>
      </c>
      <c r="N177" t="s">
        <v>51</v>
      </c>
      <c r="O177">
        <v>10</v>
      </c>
      <c r="P177" s="9">
        <v>0.11</v>
      </c>
      <c r="Q177" s="10">
        <f t="shared" si="16"/>
        <v>5779.62</v>
      </c>
      <c r="R177">
        <v>0</v>
      </c>
      <c r="S177">
        <v>0</v>
      </c>
      <c r="T177" s="10">
        <f t="shared" si="17"/>
        <v>52542</v>
      </c>
      <c r="U177" s="10">
        <f t="shared" si="18"/>
        <v>58321.62</v>
      </c>
      <c r="V177">
        <f t="shared" ca="1" si="19"/>
        <v>0.34289484187780472</v>
      </c>
    </row>
    <row r="178" spans="10:22">
      <c r="K178" t="s">
        <v>142</v>
      </c>
      <c r="L178">
        <v>9512</v>
      </c>
      <c r="M178">
        <v>3643.61</v>
      </c>
      <c r="N178" t="s">
        <v>51</v>
      </c>
      <c r="O178">
        <v>3</v>
      </c>
      <c r="P178" s="9">
        <v>0.11</v>
      </c>
      <c r="Q178" s="10">
        <f t="shared" si="16"/>
        <v>1202.3913</v>
      </c>
      <c r="R178">
        <v>0</v>
      </c>
      <c r="S178">
        <v>0</v>
      </c>
      <c r="T178" s="10">
        <f t="shared" si="17"/>
        <v>10930.83</v>
      </c>
      <c r="U178" s="10">
        <f t="shared" si="18"/>
        <v>12133.221299999999</v>
      </c>
      <c r="V178">
        <f t="shared" ca="1" si="19"/>
        <v>0.73248759346884607</v>
      </c>
    </row>
    <row r="182" spans="10:22">
      <c r="J182">
        <v>5</v>
      </c>
    </row>
    <row r="183" spans="10:22">
      <c r="K183" t="s">
        <v>48</v>
      </c>
      <c r="L183" t="s">
        <v>58</v>
      </c>
      <c r="M183" t="s">
        <v>56</v>
      </c>
      <c r="N183" t="s">
        <v>50</v>
      </c>
      <c r="O183" t="s">
        <v>57</v>
      </c>
      <c r="P183" t="s">
        <v>150</v>
      </c>
      <c r="Q183" t="s">
        <v>55</v>
      </c>
      <c r="R183" s="2" t="s">
        <v>53</v>
      </c>
      <c r="S183" s="2" t="s">
        <v>54</v>
      </c>
      <c r="T183" s="2" t="s">
        <v>61</v>
      </c>
      <c r="U183" s="2" t="s">
        <v>62</v>
      </c>
      <c r="V183" s="2" t="s">
        <v>63</v>
      </c>
    </row>
    <row r="184" spans="10:22">
      <c r="K184" t="s">
        <v>134</v>
      </c>
      <c r="L184">
        <v>7273</v>
      </c>
      <c r="M184">
        <v>2367.39</v>
      </c>
      <c r="N184" t="s">
        <v>51</v>
      </c>
      <c r="O184">
        <v>6</v>
      </c>
      <c r="P184" s="9">
        <v>0.11</v>
      </c>
      <c r="Q184" s="10">
        <f t="shared" ref="Q184:Q223" si="20">(M184*O184)*0.11</f>
        <v>1562.4774</v>
      </c>
      <c r="R184">
        <v>0</v>
      </c>
      <c r="S184">
        <v>0</v>
      </c>
      <c r="T184" s="10">
        <f t="shared" ref="T184:T223" si="21">M184*O184</f>
        <v>14204.34</v>
      </c>
      <c r="U184" s="10">
        <f t="shared" ref="U184:U223" si="22">T184+Q184</f>
        <v>15766.8174</v>
      </c>
      <c r="V184">
        <f t="shared" ref="V184:V223" ca="1" si="23">RAND()</f>
        <v>0.54401538663143056</v>
      </c>
    </row>
    <row r="185" spans="10:22">
      <c r="K185" t="s">
        <v>114</v>
      </c>
      <c r="L185">
        <v>5176</v>
      </c>
      <c r="M185">
        <v>7763.33</v>
      </c>
      <c r="N185" t="s">
        <v>51</v>
      </c>
      <c r="O185">
        <v>5</v>
      </c>
      <c r="P185" s="9">
        <v>0.11</v>
      </c>
      <c r="Q185" s="10">
        <f t="shared" si="20"/>
        <v>4269.8315000000002</v>
      </c>
      <c r="R185">
        <v>0</v>
      </c>
      <c r="S185">
        <v>0</v>
      </c>
      <c r="T185" s="10">
        <f t="shared" si="21"/>
        <v>38816.65</v>
      </c>
      <c r="U185" s="10">
        <f t="shared" si="22"/>
        <v>43086.481500000002</v>
      </c>
      <c r="V185">
        <f t="shared" ca="1" si="23"/>
        <v>0.63676132973395272</v>
      </c>
    </row>
    <row r="186" spans="10:22">
      <c r="K186" t="s">
        <v>132</v>
      </c>
      <c r="L186">
        <v>6827</v>
      </c>
      <c r="M186">
        <v>1868.56</v>
      </c>
      <c r="N186" t="s">
        <v>51</v>
      </c>
      <c r="O186">
        <v>2</v>
      </c>
      <c r="P186" s="9">
        <v>0.11</v>
      </c>
      <c r="Q186" s="10">
        <f t="shared" si="20"/>
        <v>411.08319999999998</v>
      </c>
      <c r="R186">
        <v>0</v>
      </c>
      <c r="S186">
        <v>0</v>
      </c>
      <c r="T186" s="10">
        <f t="shared" si="21"/>
        <v>3737.12</v>
      </c>
      <c r="U186" s="10">
        <f t="shared" si="22"/>
        <v>4148.2031999999999</v>
      </c>
      <c r="V186">
        <f t="shared" ca="1" si="23"/>
        <v>0.45136559991078773</v>
      </c>
    </row>
    <row r="187" spans="10:22">
      <c r="K187" t="s">
        <v>128</v>
      </c>
      <c r="L187">
        <v>9802</v>
      </c>
      <c r="M187">
        <v>8799.9599999999991</v>
      </c>
      <c r="N187" t="s">
        <v>51</v>
      </c>
      <c r="O187">
        <v>2</v>
      </c>
      <c r="P187" s="9">
        <v>0.11</v>
      </c>
      <c r="Q187" s="10">
        <f t="shared" si="20"/>
        <v>1935.9911999999997</v>
      </c>
      <c r="R187">
        <v>0</v>
      </c>
      <c r="S187">
        <v>0</v>
      </c>
      <c r="T187" s="10">
        <f t="shared" si="21"/>
        <v>17599.919999999998</v>
      </c>
      <c r="U187" s="10">
        <f t="shared" si="22"/>
        <v>19535.911199999999</v>
      </c>
      <c r="V187">
        <f t="shared" ca="1" si="23"/>
        <v>0.71508489037253808</v>
      </c>
    </row>
    <row r="188" spans="10:22">
      <c r="K188" t="s">
        <v>147</v>
      </c>
      <c r="L188">
        <v>9152</v>
      </c>
      <c r="M188">
        <v>2720.63</v>
      </c>
      <c r="N188" t="s">
        <v>51</v>
      </c>
      <c r="O188">
        <v>10</v>
      </c>
      <c r="P188" s="9">
        <v>0.11</v>
      </c>
      <c r="Q188" s="10">
        <f t="shared" si="20"/>
        <v>2992.6930000000002</v>
      </c>
      <c r="R188">
        <v>0</v>
      </c>
      <c r="S188">
        <v>0</v>
      </c>
      <c r="T188" s="10">
        <f t="shared" si="21"/>
        <v>27206.300000000003</v>
      </c>
      <c r="U188" s="10">
        <f t="shared" si="22"/>
        <v>30198.993000000002</v>
      </c>
      <c r="V188">
        <f t="shared" ca="1" si="23"/>
        <v>0.40452696361468987</v>
      </c>
    </row>
    <row r="189" spans="10:22">
      <c r="K189" t="s">
        <v>143</v>
      </c>
      <c r="L189">
        <v>5778</v>
      </c>
      <c r="M189">
        <v>7404.06</v>
      </c>
      <c r="N189" t="s">
        <v>51</v>
      </c>
      <c r="O189">
        <v>4</v>
      </c>
      <c r="P189" s="9">
        <v>0.11</v>
      </c>
      <c r="Q189" s="10">
        <f t="shared" si="20"/>
        <v>3257.7864000000004</v>
      </c>
      <c r="R189">
        <v>0</v>
      </c>
      <c r="S189">
        <v>0</v>
      </c>
      <c r="T189" s="10">
        <f t="shared" si="21"/>
        <v>29616.240000000002</v>
      </c>
      <c r="U189" s="10">
        <f t="shared" si="22"/>
        <v>32874.026400000002</v>
      </c>
      <c r="V189">
        <f t="shared" ca="1" si="23"/>
        <v>0.1257947600221917</v>
      </c>
    </row>
    <row r="190" spans="10:22">
      <c r="K190" t="s">
        <v>142</v>
      </c>
      <c r="L190">
        <v>9512</v>
      </c>
      <c r="M190">
        <v>3643.61</v>
      </c>
      <c r="N190" t="s">
        <v>51</v>
      </c>
      <c r="O190">
        <v>9</v>
      </c>
      <c r="P190" s="9">
        <v>0.11</v>
      </c>
      <c r="Q190" s="10">
        <f t="shared" si="20"/>
        <v>3607.1738999999998</v>
      </c>
      <c r="R190">
        <v>0</v>
      </c>
      <c r="S190">
        <v>0</v>
      </c>
      <c r="T190" s="10">
        <f t="shared" si="21"/>
        <v>32792.49</v>
      </c>
      <c r="U190" s="10">
        <f t="shared" si="22"/>
        <v>36399.6639</v>
      </c>
      <c r="V190">
        <f t="shared" ca="1" si="23"/>
        <v>0.65339491279877571</v>
      </c>
    </row>
    <row r="191" spans="10:22">
      <c r="K191" t="s">
        <v>131</v>
      </c>
      <c r="L191">
        <v>5829</v>
      </c>
      <c r="M191">
        <v>5887.54</v>
      </c>
      <c r="N191" t="s">
        <v>51</v>
      </c>
      <c r="O191">
        <v>8</v>
      </c>
      <c r="P191" s="9">
        <v>0.11</v>
      </c>
      <c r="Q191" s="10">
        <f t="shared" si="20"/>
        <v>5181.0352000000003</v>
      </c>
      <c r="R191">
        <v>0</v>
      </c>
      <c r="S191">
        <v>0</v>
      </c>
      <c r="T191" s="10">
        <f t="shared" si="21"/>
        <v>47100.32</v>
      </c>
      <c r="U191" s="10">
        <f t="shared" si="22"/>
        <v>52281.355199999998</v>
      </c>
      <c r="V191">
        <f t="shared" ca="1" si="23"/>
        <v>0.61038571840539857</v>
      </c>
    </row>
    <row r="192" spans="10:22">
      <c r="K192" t="s">
        <v>133</v>
      </c>
      <c r="L192">
        <v>6032</v>
      </c>
      <c r="M192">
        <v>6789.26</v>
      </c>
      <c r="N192" t="s">
        <v>51</v>
      </c>
      <c r="O192">
        <v>10</v>
      </c>
      <c r="P192" s="9">
        <v>0.11</v>
      </c>
      <c r="Q192" s="10">
        <f t="shared" si="20"/>
        <v>7468.1860000000006</v>
      </c>
      <c r="R192">
        <v>0</v>
      </c>
      <c r="S192">
        <v>0</v>
      </c>
      <c r="T192" s="10">
        <f t="shared" si="21"/>
        <v>67892.600000000006</v>
      </c>
      <c r="U192" s="10">
        <f t="shared" si="22"/>
        <v>75360.786000000007</v>
      </c>
      <c r="V192">
        <f t="shared" ca="1" si="23"/>
        <v>0.49813058689492373</v>
      </c>
    </row>
    <row r="193" spans="11:22">
      <c r="K193" t="s">
        <v>115</v>
      </c>
      <c r="L193">
        <v>6289</v>
      </c>
      <c r="M193">
        <v>6664.59</v>
      </c>
      <c r="N193" t="s">
        <v>51</v>
      </c>
      <c r="O193">
        <v>4</v>
      </c>
      <c r="P193" s="9">
        <v>0.11</v>
      </c>
      <c r="Q193" s="10">
        <f t="shared" si="20"/>
        <v>2932.4196000000002</v>
      </c>
      <c r="R193">
        <v>0</v>
      </c>
      <c r="S193">
        <v>0</v>
      </c>
      <c r="T193" s="10">
        <f t="shared" si="21"/>
        <v>26658.36</v>
      </c>
      <c r="U193" s="10">
        <f t="shared" si="22"/>
        <v>29590.779600000002</v>
      </c>
      <c r="V193">
        <f t="shared" ca="1" si="23"/>
        <v>0.5154217017896241</v>
      </c>
    </row>
    <row r="194" spans="11:22">
      <c r="K194" t="s">
        <v>148</v>
      </c>
      <c r="L194">
        <v>6813</v>
      </c>
      <c r="M194">
        <v>2723.7</v>
      </c>
      <c r="N194" t="s">
        <v>51</v>
      </c>
      <c r="O194">
        <v>3</v>
      </c>
      <c r="P194" s="9">
        <v>0.11</v>
      </c>
      <c r="Q194" s="10">
        <f t="shared" si="20"/>
        <v>898.82099999999991</v>
      </c>
      <c r="R194">
        <v>0</v>
      </c>
      <c r="S194">
        <v>0</v>
      </c>
      <c r="T194" s="10">
        <f t="shared" si="21"/>
        <v>8171.0999999999995</v>
      </c>
      <c r="U194" s="10">
        <f t="shared" si="22"/>
        <v>9069.9209999999985</v>
      </c>
      <c r="V194">
        <f t="shared" ca="1" si="23"/>
        <v>0.86333847084593973</v>
      </c>
    </row>
    <row r="195" spans="11:22">
      <c r="K195" t="s">
        <v>122</v>
      </c>
      <c r="L195">
        <v>9927</v>
      </c>
      <c r="M195">
        <v>1240.6400000000001</v>
      </c>
      <c r="N195" t="s">
        <v>51</v>
      </c>
      <c r="O195">
        <v>2</v>
      </c>
      <c r="P195" s="9">
        <v>0.11</v>
      </c>
      <c r="Q195" s="10">
        <f t="shared" si="20"/>
        <v>272.94080000000002</v>
      </c>
      <c r="R195">
        <v>0</v>
      </c>
      <c r="S195">
        <v>0</v>
      </c>
      <c r="T195" s="10">
        <f t="shared" si="21"/>
        <v>2481.2800000000002</v>
      </c>
      <c r="U195" s="10">
        <f t="shared" si="22"/>
        <v>2754.2208000000001</v>
      </c>
      <c r="V195">
        <f t="shared" ca="1" si="23"/>
        <v>0.59630408719561512</v>
      </c>
    </row>
    <row r="196" spans="11:22">
      <c r="K196" t="s">
        <v>121</v>
      </c>
      <c r="L196">
        <v>5758</v>
      </c>
      <c r="M196">
        <v>3811.46</v>
      </c>
      <c r="N196" t="s">
        <v>51</v>
      </c>
      <c r="O196">
        <v>10</v>
      </c>
      <c r="P196" s="9">
        <v>0.11</v>
      </c>
      <c r="Q196" s="10">
        <f t="shared" si="20"/>
        <v>4192.6059999999998</v>
      </c>
      <c r="R196">
        <v>0</v>
      </c>
      <c r="S196">
        <v>0</v>
      </c>
      <c r="T196" s="10">
        <f t="shared" si="21"/>
        <v>38114.6</v>
      </c>
      <c r="U196" s="10">
        <f t="shared" si="22"/>
        <v>42307.205999999998</v>
      </c>
      <c r="V196">
        <f t="shared" ca="1" si="23"/>
        <v>0.20945808674182298</v>
      </c>
    </row>
    <row r="197" spans="11:22">
      <c r="K197" t="s">
        <v>110</v>
      </c>
      <c r="L197">
        <v>7067</v>
      </c>
      <c r="M197">
        <v>3486.86</v>
      </c>
      <c r="N197" t="s">
        <v>51</v>
      </c>
      <c r="O197">
        <v>8</v>
      </c>
      <c r="P197" s="9">
        <v>0.11</v>
      </c>
      <c r="Q197" s="10">
        <f t="shared" si="20"/>
        <v>3068.4367999999999</v>
      </c>
      <c r="R197">
        <v>0</v>
      </c>
      <c r="S197">
        <v>0</v>
      </c>
      <c r="T197" s="10">
        <f t="shared" si="21"/>
        <v>27894.880000000001</v>
      </c>
      <c r="U197" s="10">
        <f t="shared" si="22"/>
        <v>30963.316800000001</v>
      </c>
      <c r="V197">
        <f t="shared" ca="1" si="23"/>
        <v>0.1491595671050886</v>
      </c>
    </row>
    <row r="198" spans="11:22">
      <c r="K198" t="s">
        <v>116</v>
      </c>
      <c r="L198">
        <v>7399</v>
      </c>
      <c r="M198">
        <v>1232.8399999999999</v>
      </c>
      <c r="N198" t="s">
        <v>51</v>
      </c>
      <c r="O198">
        <v>8</v>
      </c>
      <c r="P198" s="9">
        <v>0.11</v>
      </c>
      <c r="Q198" s="10">
        <f t="shared" si="20"/>
        <v>1084.8991999999998</v>
      </c>
      <c r="R198">
        <v>0</v>
      </c>
      <c r="S198">
        <v>0</v>
      </c>
      <c r="T198" s="10">
        <f t="shared" si="21"/>
        <v>9862.7199999999993</v>
      </c>
      <c r="U198" s="10">
        <f t="shared" si="22"/>
        <v>10947.619199999999</v>
      </c>
      <c r="V198">
        <f t="shared" ca="1" si="23"/>
        <v>0.12295297089676582</v>
      </c>
    </row>
    <row r="199" spans="11:22">
      <c r="K199" t="s">
        <v>126</v>
      </c>
      <c r="L199">
        <v>9652</v>
      </c>
      <c r="M199">
        <v>1708.55</v>
      </c>
      <c r="N199" t="s">
        <v>51</v>
      </c>
      <c r="O199">
        <v>2</v>
      </c>
      <c r="P199" s="9">
        <v>0.11</v>
      </c>
      <c r="Q199" s="10">
        <f t="shared" si="20"/>
        <v>375.88099999999997</v>
      </c>
      <c r="R199">
        <v>0</v>
      </c>
      <c r="S199">
        <v>0</v>
      </c>
      <c r="T199" s="10">
        <f t="shared" si="21"/>
        <v>3417.1</v>
      </c>
      <c r="U199" s="10">
        <f t="shared" si="22"/>
        <v>3792.9809999999998</v>
      </c>
      <c r="V199">
        <f t="shared" ca="1" si="23"/>
        <v>0.93101962486463619</v>
      </c>
    </row>
    <row r="200" spans="11:22">
      <c r="K200" t="s">
        <v>119</v>
      </c>
      <c r="L200">
        <v>8393</v>
      </c>
      <c r="M200">
        <v>5594.92</v>
      </c>
      <c r="N200" t="s">
        <v>51</v>
      </c>
      <c r="O200">
        <v>10</v>
      </c>
      <c r="P200" s="9">
        <v>0.11</v>
      </c>
      <c r="Q200" s="10">
        <f t="shared" si="20"/>
        <v>6154.4119999999994</v>
      </c>
      <c r="R200">
        <v>0</v>
      </c>
      <c r="S200">
        <v>0</v>
      </c>
      <c r="T200" s="10">
        <f t="shared" si="21"/>
        <v>55949.2</v>
      </c>
      <c r="U200" s="10">
        <f t="shared" si="22"/>
        <v>62103.611999999994</v>
      </c>
      <c r="V200">
        <f t="shared" ca="1" si="23"/>
        <v>0.84648134352305116</v>
      </c>
    </row>
    <row r="201" spans="11:22">
      <c r="K201" t="s">
        <v>124</v>
      </c>
      <c r="L201">
        <v>6241</v>
      </c>
      <c r="M201">
        <v>4568.8</v>
      </c>
      <c r="N201" t="s">
        <v>51</v>
      </c>
      <c r="O201">
        <v>3</v>
      </c>
      <c r="P201" s="9">
        <v>0.11</v>
      </c>
      <c r="Q201" s="10">
        <f t="shared" si="20"/>
        <v>1507.7040000000002</v>
      </c>
      <c r="R201">
        <v>0</v>
      </c>
      <c r="S201">
        <v>0</v>
      </c>
      <c r="T201" s="10">
        <f t="shared" si="21"/>
        <v>13706.400000000001</v>
      </c>
      <c r="U201" s="10">
        <f t="shared" si="22"/>
        <v>15214.104000000001</v>
      </c>
      <c r="V201">
        <f t="shared" ca="1" si="23"/>
        <v>0.13664494336910205</v>
      </c>
    </row>
    <row r="202" spans="11:22">
      <c r="K202" t="s">
        <v>135</v>
      </c>
      <c r="L202">
        <v>6342</v>
      </c>
      <c r="M202">
        <v>3797.87</v>
      </c>
      <c r="N202" t="s">
        <v>51</v>
      </c>
      <c r="O202">
        <v>5</v>
      </c>
      <c r="P202" s="9">
        <v>0.11</v>
      </c>
      <c r="Q202" s="10">
        <f t="shared" si="20"/>
        <v>2088.8285000000001</v>
      </c>
      <c r="R202">
        <v>0</v>
      </c>
      <c r="S202">
        <v>0</v>
      </c>
      <c r="T202" s="10">
        <f t="shared" si="21"/>
        <v>18989.349999999999</v>
      </c>
      <c r="U202" s="10">
        <f t="shared" si="22"/>
        <v>21078.178499999998</v>
      </c>
      <c r="V202">
        <f t="shared" ca="1" si="23"/>
        <v>5.0036151004090978E-2</v>
      </c>
    </row>
    <row r="203" spans="11:22">
      <c r="K203" t="s">
        <v>146</v>
      </c>
      <c r="L203">
        <v>7483</v>
      </c>
      <c r="M203">
        <v>2755.95</v>
      </c>
      <c r="N203" t="s">
        <v>51</v>
      </c>
      <c r="O203">
        <v>9</v>
      </c>
      <c r="P203" s="9">
        <v>0.11</v>
      </c>
      <c r="Q203" s="10">
        <f t="shared" si="20"/>
        <v>2728.3905</v>
      </c>
      <c r="R203">
        <v>0</v>
      </c>
      <c r="S203">
        <v>0</v>
      </c>
      <c r="T203" s="10">
        <f t="shared" si="21"/>
        <v>24803.55</v>
      </c>
      <c r="U203" s="10">
        <f t="shared" si="22"/>
        <v>27531.940500000001</v>
      </c>
      <c r="V203">
        <f t="shared" ca="1" si="23"/>
        <v>0.23140047111205564</v>
      </c>
    </row>
    <row r="204" spans="11:22">
      <c r="K204" t="s">
        <v>111</v>
      </c>
      <c r="L204">
        <v>5223</v>
      </c>
      <c r="M204">
        <v>7128.1</v>
      </c>
      <c r="N204" t="s">
        <v>51</v>
      </c>
      <c r="O204">
        <v>2</v>
      </c>
      <c r="P204" s="9">
        <v>0.11</v>
      </c>
      <c r="Q204" s="10">
        <f t="shared" si="20"/>
        <v>1568.182</v>
      </c>
      <c r="R204">
        <v>0</v>
      </c>
      <c r="S204">
        <v>0</v>
      </c>
      <c r="T204" s="10">
        <f t="shared" si="21"/>
        <v>14256.2</v>
      </c>
      <c r="U204" s="10">
        <f t="shared" si="22"/>
        <v>15824.382000000001</v>
      </c>
      <c r="V204">
        <f t="shared" ca="1" si="23"/>
        <v>0.21825392005626976</v>
      </c>
    </row>
    <row r="205" spans="11:22">
      <c r="K205" t="s">
        <v>118</v>
      </c>
      <c r="L205">
        <v>7258</v>
      </c>
      <c r="M205">
        <v>6859.8</v>
      </c>
      <c r="N205" t="s">
        <v>51</v>
      </c>
      <c r="O205">
        <v>8</v>
      </c>
      <c r="P205" s="9">
        <v>0.11</v>
      </c>
      <c r="Q205" s="10">
        <f t="shared" si="20"/>
        <v>6036.6239999999998</v>
      </c>
      <c r="R205">
        <v>0</v>
      </c>
      <c r="S205">
        <v>0</v>
      </c>
      <c r="T205" s="10">
        <f t="shared" si="21"/>
        <v>54878.400000000001</v>
      </c>
      <c r="U205" s="10">
        <f t="shared" si="22"/>
        <v>60915.024000000005</v>
      </c>
      <c r="V205">
        <f t="shared" ca="1" si="23"/>
        <v>0.82667735534445175</v>
      </c>
    </row>
    <row r="206" spans="11:22">
      <c r="K206" t="s">
        <v>129</v>
      </c>
      <c r="L206">
        <v>9463</v>
      </c>
      <c r="M206">
        <v>5966.2</v>
      </c>
      <c r="N206" t="s">
        <v>51</v>
      </c>
      <c r="O206">
        <v>5</v>
      </c>
      <c r="P206" s="9">
        <v>0.11</v>
      </c>
      <c r="Q206" s="10">
        <f t="shared" si="20"/>
        <v>3281.41</v>
      </c>
      <c r="R206">
        <v>0</v>
      </c>
      <c r="S206">
        <v>0</v>
      </c>
      <c r="T206" s="10">
        <f t="shared" si="21"/>
        <v>29831</v>
      </c>
      <c r="U206" s="10">
        <f t="shared" si="22"/>
        <v>33112.410000000003</v>
      </c>
      <c r="V206">
        <f t="shared" ca="1" si="23"/>
        <v>0.26684678937957251</v>
      </c>
    </row>
    <row r="207" spans="11:22">
      <c r="K207" t="s">
        <v>123</v>
      </c>
      <c r="L207">
        <v>8607</v>
      </c>
      <c r="M207">
        <v>5792.28</v>
      </c>
      <c r="N207" t="s">
        <v>51</v>
      </c>
      <c r="O207">
        <v>9</v>
      </c>
      <c r="P207" s="9">
        <v>0.11</v>
      </c>
      <c r="Q207" s="10">
        <f t="shared" si="20"/>
        <v>5734.3571999999995</v>
      </c>
      <c r="R207">
        <v>0</v>
      </c>
      <c r="S207">
        <v>0</v>
      </c>
      <c r="T207" s="10">
        <f t="shared" si="21"/>
        <v>52130.52</v>
      </c>
      <c r="U207" s="10">
        <f t="shared" si="22"/>
        <v>57864.877199999995</v>
      </c>
      <c r="V207">
        <f t="shared" ca="1" si="23"/>
        <v>8.203554284283554E-2</v>
      </c>
    </row>
    <row r="208" spans="11:22">
      <c r="K208" t="s">
        <v>136</v>
      </c>
      <c r="L208">
        <v>5028</v>
      </c>
      <c r="M208">
        <v>1107.79</v>
      </c>
      <c r="N208" t="s">
        <v>51</v>
      </c>
      <c r="O208">
        <v>9</v>
      </c>
      <c r="P208" s="9">
        <v>0.11</v>
      </c>
      <c r="Q208" s="10">
        <f t="shared" si="20"/>
        <v>1096.7121</v>
      </c>
      <c r="R208">
        <v>0</v>
      </c>
      <c r="S208">
        <v>0</v>
      </c>
      <c r="T208" s="10">
        <f t="shared" si="21"/>
        <v>9970.11</v>
      </c>
      <c r="U208" s="10">
        <f t="shared" si="22"/>
        <v>11066.822100000001</v>
      </c>
      <c r="V208">
        <f t="shared" ca="1" si="23"/>
        <v>0.98799074132302211</v>
      </c>
    </row>
    <row r="209" spans="11:22">
      <c r="K209" t="s">
        <v>138</v>
      </c>
      <c r="L209">
        <v>9942</v>
      </c>
      <c r="M209">
        <v>1826.08</v>
      </c>
      <c r="N209" t="s">
        <v>51</v>
      </c>
      <c r="O209">
        <v>5</v>
      </c>
      <c r="P209" s="9">
        <v>0.11</v>
      </c>
      <c r="Q209" s="10">
        <f t="shared" si="20"/>
        <v>1004.3439999999999</v>
      </c>
      <c r="R209">
        <v>0</v>
      </c>
      <c r="S209">
        <v>0</v>
      </c>
      <c r="T209" s="10">
        <f t="shared" si="21"/>
        <v>9130.4</v>
      </c>
      <c r="U209" s="10">
        <f t="shared" si="22"/>
        <v>10134.743999999999</v>
      </c>
      <c r="V209">
        <f t="shared" ca="1" si="23"/>
        <v>9.0545188970118318E-2</v>
      </c>
    </row>
    <row r="210" spans="11:22">
      <c r="K210" t="s">
        <v>145</v>
      </c>
      <c r="L210">
        <v>6406</v>
      </c>
      <c r="M210">
        <v>6151.88</v>
      </c>
      <c r="N210" t="s">
        <v>51</v>
      </c>
      <c r="O210">
        <v>7</v>
      </c>
      <c r="P210" s="9">
        <v>0.11</v>
      </c>
      <c r="Q210" s="10">
        <f t="shared" si="20"/>
        <v>4736.9476000000004</v>
      </c>
      <c r="R210">
        <v>0</v>
      </c>
      <c r="S210">
        <v>0</v>
      </c>
      <c r="T210" s="10">
        <f t="shared" si="21"/>
        <v>43063.16</v>
      </c>
      <c r="U210" s="10">
        <f t="shared" si="22"/>
        <v>47800.107600000003</v>
      </c>
      <c r="V210">
        <f t="shared" ca="1" si="23"/>
        <v>9.6706670844854625E-2</v>
      </c>
    </row>
    <row r="211" spans="11:22">
      <c r="K211" t="s">
        <v>139</v>
      </c>
      <c r="L211">
        <v>7623</v>
      </c>
      <c r="M211">
        <v>8780.0300000000007</v>
      </c>
      <c r="N211" t="s">
        <v>51</v>
      </c>
      <c r="O211">
        <v>10</v>
      </c>
      <c r="P211" s="9">
        <v>0.11</v>
      </c>
      <c r="Q211" s="10">
        <f t="shared" si="20"/>
        <v>9658.0330000000013</v>
      </c>
      <c r="R211">
        <v>0</v>
      </c>
      <c r="S211">
        <v>0</v>
      </c>
      <c r="T211" s="10">
        <f t="shared" si="21"/>
        <v>87800.3</v>
      </c>
      <c r="U211" s="10">
        <f t="shared" si="22"/>
        <v>97458.332999999999</v>
      </c>
      <c r="V211">
        <f t="shared" ca="1" si="23"/>
        <v>0.90296855244387686</v>
      </c>
    </row>
    <row r="212" spans="11:22">
      <c r="K212" t="s">
        <v>144</v>
      </c>
      <c r="L212">
        <v>7546</v>
      </c>
      <c r="M212">
        <v>6952.04</v>
      </c>
      <c r="N212" t="s">
        <v>51</v>
      </c>
      <c r="O212">
        <v>8</v>
      </c>
      <c r="P212" s="9">
        <v>0.11</v>
      </c>
      <c r="Q212" s="10">
        <f t="shared" si="20"/>
        <v>6117.7951999999996</v>
      </c>
      <c r="R212">
        <v>0</v>
      </c>
      <c r="S212">
        <v>0</v>
      </c>
      <c r="T212" s="10">
        <f t="shared" si="21"/>
        <v>55616.32</v>
      </c>
      <c r="U212" s="10">
        <f t="shared" si="22"/>
        <v>61734.1152</v>
      </c>
      <c r="V212">
        <f t="shared" ca="1" si="23"/>
        <v>0.81274140721764565</v>
      </c>
    </row>
    <row r="213" spans="11:22">
      <c r="K213" t="s">
        <v>137</v>
      </c>
      <c r="L213">
        <v>7356</v>
      </c>
      <c r="M213">
        <v>8147.99</v>
      </c>
      <c r="N213" t="s">
        <v>51</v>
      </c>
      <c r="O213">
        <v>9</v>
      </c>
      <c r="P213" s="9">
        <v>0.11</v>
      </c>
      <c r="Q213" s="10">
        <f t="shared" si="20"/>
        <v>8066.5101000000004</v>
      </c>
      <c r="R213">
        <v>0</v>
      </c>
      <c r="S213">
        <v>0</v>
      </c>
      <c r="T213" s="10">
        <f t="shared" si="21"/>
        <v>73331.91</v>
      </c>
      <c r="U213" s="10">
        <f t="shared" si="22"/>
        <v>81398.420100000003</v>
      </c>
      <c r="V213">
        <f t="shared" ca="1" si="23"/>
        <v>0.24455931453793878</v>
      </c>
    </row>
    <row r="214" spans="11:22">
      <c r="K214" t="s">
        <v>120</v>
      </c>
      <c r="L214">
        <v>7143</v>
      </c>
      <c r="M214">
        <v>5848.88</v>
      </c>
      <c r="N214" t="s">
        <v>51</v>
      </c>
      <c r="O214">
        <v>6</v>
      </c>
      <c r="P214" s="9">
        <v>0.11</v>
      </c>
      <c r="Q214" s="10">
        <f t="shared" si="20"/>
        <v>3860.2608</v>
      </c>
      <c r="R214">
        <v>0</v>
      </c>
      <c r="S214">
        <v>0</v>
      </c>
      <c r="T214" s="10">
        <f t="shared" si="21"/>
        <v>35093.279999999999</v>
      </c>
      <c r="U214" s="10">
        <f t="shared" si="22"/>
        <v>38953.540800000002</v>
      </c>
      <c r="V214">
        <f t="shared" ca="1" si="23"/>
        <v>0.98726157170722528</v>
      </c>
    </row>
    <row r="215" spans="11:22">
      <c r="K215" t="s">
        <v>122</v>
      </c>
      <c r="L215">
        <v>7144</v>
      </c>
      <c r="M215">
        <v>6852.61</v>
      </c>
      <c r="N215" t="s">
        <v>51</v>
      </c>
      <c r="O215">
        <v>6</v>
      </c>
      <c r="P215" s="9">
        <v>0.11</v>
      </c>
      <c r="Q215" s="10">
        <f t="shared" si="20"/>
        <v>4522.7226000000001</v>
      </c>
      <c r="R215">
        <v>0</v>
      </c>
      <c r="S215">
        <v>0</v>
      </c>
      <c r="T215" s="10">
        <f t="shared" si="21"/>
        <v>41115.659999999996</v>
      </c>
      <c r="U215" s="10">
        <f t="shared" si="22"/>
        <v>45638.382599999997</v>
      </c>
      <c r="V215">
        <f t="shared" ca="1" si="23"/>
        <v>0.79621487919370049</v>
      </c>
    </row>
    <row r="216" spans="11:22">
      <c r="K216" t="s">
        <v>112</v>
      </c>
      <c r="L216">
        <v>5947</v>
      </c>
      <c r="M216">
        <v>4289.26</v>
      </c>
      <c r="N216" t="s">
        <v>51</v>
      </c>
      <c r="O216">
        <v>8</v>
      </c>
      <c r="P216" s="9">
        <v>0.11</v>
      </c>
      <c r="Q216" s="10">
        <f t="shared" si="20"/>
        <v>3774.5488</v>
      </c>
      <c r="R216">
        <v>0</v>
      </c>
      <c r="S216">
        <v>0</v>
      </c>
      <c r="T216" s="10">
        <f t="shared" si="21"/>
        <v>34314.080000000002</v>
      </c>
      <c r="U216" s="10">
        <f t="shared" si="22"/>
        <v>38088.628799999999</v>
      </c>
      <c r="V216">
        <f t="shared" ca="1" si="23"/>
        <v>0.7332748282515007</v>
      </c>
    </row>
    <row r="217" spans="11:22">
      <c r="K217" t="s">
        <v>130</v>
      </c>
      <c r="L217">
        <v>8731</v>
      </c>
      <c r="M217">
        <v>1026.52</v>
      </c>
      <c r="N217" t="s">
        <v>51</v>
      </c>
      <c r="O217">
        <v>8</v>
      </c>
      <c r="P217" s="9">
        <v>0.11</v>
      </c>
      <c r="Q217" s="10">
        <f t="shared" si="20"/>
        <v>903.33759999999995</v>
      </c>
      <c r="R217">
        <v>0</v>
      </c>
      <c r="S217">
        <v>0</v>
      </c>
      <c r="T217" s="10">
        <f t="shared" si="21"/>
        <v>8212.16</v>
      </c>
      <c r="U217" s="10">
        <f t="shared" si="22"/>
        <v>9115.4976000000006</v>
      </c>
      <c r="V217">
        <f t="shared" ca="1" si="23"/>
        <v>0.98292014750689893</v>
      </c>
    </row>
    <row r="218" spans="11:22">
      <c r="K218" t="s">
        <v>140</v>
      </c>
      <c r="L218">
        <v>7327</v>
      </c>
      <c r="M218">
        <v>5462.86</v>
      </c>
      <c r="N218" t="s">
        <v>51</v>
      </c>
      <c r="O218">
        <v>8</v>
      </c>
      <c r="P218" s="9">
        <v>0.11</v>
      </c>
      <c r="Q218" s="10">
        <f t="shared" si="20"/>
        <v>4807.3167999999996</v>
      </c>
      <c r="R218">
        <v>0</v>
      </c>
      <c r="S218">
        <v>0</v>
      </c>
      <c r="T218" s="10">
        <f t="shared" si="21"/>
        <v>43702.879999999997</v>
      </c>
      <c r="U218" s="10">
        <f t="shared" si="22"/>
        <v>48510.196799999998</v>
      </c>
      <c r="V218">
        <f t="shared" ca="1" si="23"/>
        <v>0.20299385468657027</v>
      </c>
    </row>
    <row r="219" spans="11:22">
      <c r="K219" t="s">
        <v>127</v>
      </c>
      <c r="L219">
        <v>6168</v>
      </c>
      <c r="M219">
        <v>5254.2</v>
      </c>
      <c r="N219" t="s">
        <v>51</v>
      </c>
      <c r="O219">
        <v>4</v>
      </c>
      <c r="P219" s="9">
        <v>0.11</v>
      </c>
      <c r="Q219" s="10">
        <f t="shared" si="20"/>
        <v>2311.848</v>
      </c>
      <c r="R219">
        <v>0</v>
      </c>
      <c r="S219">
        <v>0</v>
      </c>
      <c r="T219" s="10">
        <f t="shared" si="21"/>
        <v>21016.799999999999</v>
      </c>
      <c r="U219" s="10">
        <f t="shared" si="22"/>
        <v>23328.648000000001</v>
      </c>
      <c r="V219">
        <f t="shared" ca="1" si="23"/>
        <v>0.15251093581819719</v>
      </c>
    </row>
    <row r="220" spans="11:22">
      <c r="K220" t="s">
        <v>113</v>
      </c>
      <c r="L220">
        <v>7263</v>
      </c>
      <c r="M220">
        <v>5047.07</v>
      </c>
      <c r="N220" t="s">
        <v>51</v>
      </c>
      <c r="O220">
        <v>4</v>
      </c>
      <c r="P220" s="9">
        <v>0.11</v>
      </c>
      <c r="Q220" s="10">
        <f t="shared" si="20"/>
        <v>2220.7107999999998</v>
      </c>
      <c r="R220">
        <v>0</v>
      </c>
      <c r="S220">
        <v>0</v>
      </c>
      <c r="T220" s="10">
        <f t="shared" si="21"/>
        <v>20188.28</v>
      </c>
      <c r="U220" s="10">
        <f t="shared" si="22"/>
        <v>22408.9908</v>
      </c>
      <c r="V220">
        <f t="shared" ca="1" si="23"/>
        <v>0.73851068488395233</v>
      </c>
    </row>
    <row r="221" spans="11:22">
      <c r="K221" t="s">
        <v>125</v>
      </c>
      <c r="L221">
        <v>8513</v>
      </c>
      <c r="M221">
        <v>6044.44</v>
      </c>
      <c r="N221" t="s">
        <v>51</v>
      </c>
      <c r="O221">
        <v>6</v>
      </c>
      <c r="P221" s="9">
        <v>0.11</v>
      </c>
      <c r="Q221" s="10">
        <f t="shared" si="20"/>
        <v>3989.3303999999998</v>
      </c>
      <c r="R221">
        <v>0</v>
      </c>
      <c r="S221">
        <v>0</v>
      </c>
      <c r="T221" s="10">
        <f t="shared" si="21"/>
        <v>36266.639999999999</v>
      </c>
      <c r="U221" s="10">
        <f t="shared" si="22"/>
        <v>40255.970399999998</v>
      </c>
      <c r="V221">
        <f t="shared" ca="1" si="23"/>
        <v>4.4250342738306303E-2</v>
      </c>
    </row>
    <row r="222" spans="11:22">
      <c r="K222" t="s">
        <v>117</v>
      </c>
      <c r="L222">
        <v>5981</v>
      </c>
      <c r="M222">
        <v>4884.87</v>
      </c>
      <c r="N222" t="s">
        <v>51</v>
      </c>
      <c r="O222">
        <v>7</v>
      </c>
      <c r="P222" s="9">
        <v>0.11</v>
      </c>
      <c r="Q222" s="10">
        <f t="shared" si="20"/>
        <v>3761.3498999999997</v>
      </c>
      <c r="R222">
        <v>0</v>
      </c>
      <c r="S222">
        <v>0</v>
      </c>
      <c r="T222" s="10">
        <f t="shared" si="21"/>
        <v>34194.089999999997</v>
      </c>
      <c r="U222" s="10">
        <f t="shared" si="22"/>
        <v>37955.439899999998</v>
      </c>
      <c r="V222">
        <f t="shared" ca="1" si="23"/>
        <v>0.12708296644836481</v>
      </c>
    </row>
    <row r="223" spans="11:22">
      <c r="K223" t="s">
        <v>141</v>
      </c>
      <c r="L223">
        <v>5091</v>
      </c>
      <c r="M223">
        <v>5774.47</v>
      </c>
      <c r="N223" t="s">
        <v>51</v>
      </c>
      <c r="O223">
        <v>9</v>
      </c>
      <c r="P223" s="9">
        <v>0.11</v>
      </c>
      <c r="Q223" s="10">
        <f t="shared" si="20"/>
        <v>5716.7253000000001</v>
      </c>
      <c r="R223">
        <v>0</v>
      </c>
      <c r="S223">
        <v>0</v>
      </c>
      <c r="T223" s="10">
        <f t="shared" si="21"/>
        <v>51970.23</v>
      </c>
      <c r="U223" s="10">
        <f t="shared" si="22"/>
        <v>57686.955300000001</v>
      </c>
      <c r="V223">
        <f t="shared" ca="1" si="23"/>
        <v>0.66080832178042492</v>
      </c>
    </row>
    <row r="226" spans="10:22">
      <c r="J226">
        <v>6</v>
      </c>
    </row>
    <row r="227" spans="10:22">
      <c r="K227" t="s">
        <v>48</v>
      </c>
      <c r="L227" t="s">
        <v>58</v>
      </c>
      <c r="M227" t="s">
        <v>56</v>
      </c>
      <c r="N227" t="s">
        <v>50</v>
      </c>
      <c r="O227" t="s">
        <v>57</v>
      </c>
      <c r="P227" t="s">
        <v>150</v>
      </c>
      <c r="Q227" t="s">
        <v>55</v>
      </c>
      <c r="R227" s="2" t="s">
        <v>53</v>
      </c>
      <c r="S227" s="2" t="s">
        <v>54</v>
      </c>
      <c r="T227" s="2" t="s">
        <v>61</v>
      </c>
      <c r="U227" s="2" t="s">
        <v>62</v>
      </c>
      <c r="V227" s="2" t="s">
        <v>63</v>
      </c>
    </row>
    <row r="228" spans="10:22">
      <c r="K228" t="s">
        <v>123</v>
      </c>
      <c r="L228">
        <v>8607</v>
      </c>
      <c r="M228">
        <v>5792.28</v>
      </c>
      <c r="N228" t="s">
        <v>51</v>
      </c>
      <c r="O228">
        <v>8</v>
      </c>
      <c r="P228" s="9">
        <v>0.11</v>
      </c>
      <c r="Q228" s="10">
        <f t="shared" ref="Q228:Q267" si="24">(M228*O228)*0.11</f>
        <v>5097.2064</v>
      </c>
      <c r="R228">
        <v>0</v>
      </c>
      <c r="S228">
        <v>0</v>
      </c>
      <c r="T228" s="10">
        <f t="shared" ref="T228:T267" si="25">M228*O228</f>
        <v>46338.239999999998</v>
      </c>
      <c r="U228" s="10">
        <f t="shared" ref="U228:U267" si="26">T228+Q228</f>
        <v>51435.446400000001</v>
      </c>
      <c r="V228">
        <f t="shared" ref="V228:V267" ca="1" si="27">RAND()</f>
        <v>0.89458037152605385</v>
      </c>
    </row>
    <row r="229" spans="10:22">
      <c r="K229" t="s">
        <v>121</v>
      </c>
      <c r="L229">
        <v>5758</v>
      </c>
      <c r="M229">
        <v>3811.46</v>
      </c>
      <c r="N229" t="s">
        <v>51</v>
      </c>
      <c r="O229">
        <v>4</v>
      </c>
      <c r="P229" s="9">
        <v>0.11</v>
      </c>
      <c r="Q229" s="10">
        <f t="shared" si="24"/>
        <v>1677.0424</v>
      </c>
      <c r="R229">
        <v>0</v>
      </c>
      <c r="S229">
        <v>0</v>
      </c>
      <c r="T229" s="10">
        <f t="shared" si="25"/>
        <v>15245.84</v>
      </c>
      <c r="U229" s="10">
        <f t="shared" si="26"/>
        <v>16922.882399999999</v>
      </c>
      <c r="V229">
        <f t="shared" ca="1" si="27"/>
        <v>0.4728553935437283</v>
      </c>
    </row>
    <row r="230" spans="10:22">
      <c r="K230" t="s">
        <v>142</v>
      </c>
      <c r="L230">
        <v>9512</v>
      </c>
      <c r="M230">
        <v>3643.61</v>
      </c>
      <c r="N230" t="s">
        <v>51</v>
      </c>
      <c r="O230">
        <v>9</v>
      </c>
      <c r="P230" s="9">
        <v>0.11</v>
      </c>
      <c r="Q230" s="10">
        <f t="shared" si="24"/>
        <v>3607.1738999999998</v>
      </c>
      <c r="R230">
        <v>0</v>
      </c>
      <c r="S230">
        <v>0</v>
      </c>
      <c r="T230" s="10">
        <f t="shared" si="25"/>
        <v>32792.49</v>
      </c>
      <c r="U230" s="10">
        <f t="shared" si="26"/>
        <v>36399.6639</v>
      </c>
      <c r="V230">
        <f t="shared" ca="1" si="27"/>
        <v>0.73946511939409831</v>
      </c>
    </row>
    <row r="231" spans="10:22">
      <c r="K231" t="s">
        <v>125</v>
      </c>
      <c r="L231">
        <v>8513</v>
      </c>
      <c r="M231">
        <v>6044.44</v>
      </c>
      <c r="N231" t="s">
        <v>51</v>
      </c>
      <c r="O231">
        <v>1</v>
      </c>
      <c r="P231" s="9">
        <v>0.11</v>
      </c>
      <c r="Q231" s="10">
        <f t="shared" si="24"/>
        <v>664.88839999999993</v>
      </c>
      <c r="R231">
        <v>0</v>
      </c>
      <c r="S231">
        <v>0</v>
      </c>
      <c r="T231" s="10">
        <f t="shared" si="25"/>
        <v>6044.44</v>
      </c>
      <c r="U231" s="10">
        <f t="shared" si="26"/>
        <v>6709.3283999999994</v>
      </c>
      <c r="V231">
        <f t="shared" ca="1" si="27"/>
        <v>0.83951410567194229</v>
      </c>
    </row>
    <row r="232" spans="10:22">
      <c r="K232" t="s">
        <v>134</v>
      </c>
      <c r="L232">
        <v>7273</v>
      </c>
      <c r="M232">
        <v>2367.39</v>
      </c>
      <c r="N232" t="s">
        <v>51</v>
      </c>
      <c r="O232">
        <v>10</v>
      </c>
      <c r="P232" s="9">
        <v>0.11</v>
      </c>
      <c r="Q232" s="10">
        <f t="shared" si="24"/>
        <v>2604.1289999999999</v>
      </c>
      <c r="R232">
        <v>0</v>
      </c>
      <c r="S232">
        <v>0</v>
      </c>
      <c r="T232" s="10">
        <f t="shared" si="25"/>
        <v>23673.899999999998</v>
      </c>
      <c r="U232" s="10">
        <f t="shared" si="26"/>
        <v>26278.028999999999</v>
      </c>
      <c r="V232">
        <f t="shared" ca="1" si="27"/>
        <v>0.43339125007107282</v>
      </c>
    </row>
    <row r="233" spans="10:22">
      <c r="K233" t="s">
        <v>129</v>
      </c>
      <c r="L233">
        <v>9463</v>
      </c>
      <c r="M233">
        <v>5966.2</v>
      </c>
      <c r="N233" t="s">
        <v>51</v>
      </c>
      <c r="O233">
        <v>9</v>
      </c>
      <c r="P233" s="9">
        <v>0.11</v>
      </c>
      <c r="Q233" s="10">
        <f t="shared" si="24"/>
        <v>5906.5379999999996</v>
      </c>
      <c r="R233">
        <v>0</v>
      </c>
      <c r="S233">
        <v>0</v>
      </c>
      <c r="T233" s="10">
        <f t="shared" si="25"/>
        <v>53695.799999999996</v>
      </c>
      <c r="U233" s="10">
        <f t="shared" si="26"/>
        <v>59602.337999999996</v>
      </c>
      <c r="V233">
        <f t="shared" ca="1" si="27"/>
        <v>0.57714712028309589</v>
      </c>
    </row>
    <row r="234" spans="10:22">
      <c r="K234" t="s">
        <v>132</v>
      </c>
      <c r="L234">
        <v>6827</v>
      </c>
      <c r="M234">
        <v>1868.56</v>
      </c>
      <c r="N234" t="s">
        <v>51</v>
      </c>
      <c r="O234">
        <v>9</v>
      </c>
      <c r="P234" s="9">
        <v>0.11</v>
      </c>
      <c r="Q234" s="10">
        <f t="shared" si="24"/>
        <v>1849.8744000000002</v>
      </c>
      <c r="R234">
        <v>0</v>
      </c>
      <c r="S234">
        <v>0</v>
      </c>
      <c r="T234" s="10">
        <f t="shared" si="25"/>
        <v>16817.04</v>
      </c>
      <c r="U234" s="10">
        <f t="shared" si="26"/>
        <v>18666.914400000001</v>
      </c>
      <c r="V234">
        <f t="shared" ca="1" si="27"/>
        <v>0.9441896545563303</v>
      </c>
    </row>
    <row r="235" spans="10:22">
      <c r="K235" t="s">
        <v>118</v>
      </c>
      <c r="L235">
        <v>7258</v>
      </c>
      <c r="M235">
        <v>6859.8</v>
      </c>
      <c r="N235" t="s">
        <v>51</v>
      </c>
      <c r="O235">
        <v>6</v>
      </c>
      <c r="P235" s="9">
        <v>0.11</v>
      </c>
      <c r="Q235" s="10">
        <f t="shared" si="24"/>
        <v>4527.4680000000008</v>
      </c>
      <c r="R235">
        <v>0</v>
      </c>
      <c r="S235">
        <v>0</v>
      </c>
      <c r="T235" s="10">
        <f t="shared" si="25"/>
        <v>41158.800000000003</v>
      </c>
      <c r="U235" s="10">
        <f t="shared" si="26"/>
        <v>45686.268000000004</v>
      </c>
      <c r="V235">
        <f t="shared" ca="1" si="27"/>
        <v>0.80506272391977207</v>
      </c>
    </row>
    <row r="236" spans="10:22">
      <c r="K236" t="s">
        <v>133</v>
      </c>
      <c r="L236">
        <v>6032</v>
      </c>
      <c r="M236">
        <v>6789.26</v>
      </c>
      <c r="N236" t="s">
        <v>51</v>
      </c>
      <c r="O236">
        <v>4</v>
      </c>
      <c r="P236" s="9">
        <v>0.11</v>
      </c>
      <c r="Q236" s="10">
        <f t="shared" si="24"/>
        <v>2987.2744000000002</v>
      </c>
      <c r="R236">
        <v>0</v>
      </c>
      <c r="S236">
        <v>0</v>
      </c>
      <c r="T236" s="10">
        <f t="shared" si="25"/>
        <v>27157.040000000001</v>
      </c>
      <c r="U236" s="10">
        <f t="shared" si="26"/>
        <v>30144.314400000003</v>
      </c>
      <c r="V236">
        <f t="shared" ca="1" si="27"/>
        <v>9.3666308164372047E-2</v>
      </c>
    </row>
    <row r="237" spans="10:22">
      <c r="K237" t="s">
        <v>140</v>
      </c>
      <c r="L237">
        <v>7327</v>
      </c>
      <c r="M237">
        <v>5462.86</v>
      </c>
      <c r="N237" t="s">
        <v>51</v>
      </c>
      <c r="O237">
        <v>10</v>
      </c>
      <c r="P237" s="9">
        <v>0.11</v>
      </c>
      <c r="Q237" s="10">
        <f t="shared" si="24"/>
        <v>6009.1459999999997</v>
      </c>
      <c r="R237">
        <v>0</v>
      </c>
      <c r="S237">
        <v>0</v>
      </c>
      <c r="T237" s="10">
        <f t="shared" si="25"/>
        <v>54628.6</v>
      </c>
      <c r="U237" s="10">
        <f t="shared" si="26"/>
        <v>60637.745999999999</v>
      </c>
      <c r="V237">
        <f t="shared" ca="1" si="27"/>
        <v>0.27865212816026141</v>
      </c>
    </row>
    <row r="238" spans="10:22">
      <c r="K238" t="s">
        <v>130</v>
      </c>
      <c r="L238">
        <v>8731</v>
      </c>
      <c r="M238">
        <v>1026.52</v>
      </c>
      <c r="N238" t="s">
        <v>51</v>
      </c>
      <c r="O238">
        <v>4</v>
      </c>
      <c r="P238" s="9">
        <v>0.11</v>
      </c>
      <c r="Q238" s="10">
        <f t="shared" si="24"/>
        <v>451.66879999999998</v>
      </c>
      <c r="R238">
        <v>0</v>
      </c>
      <c r="S238">
        <v>0</v>
      </c>
      <c r="T238" s="10">
        <f t="shared" si="25"/>
        <v>4106.08</v>
      </c>
      <c r="U238" s="10">
        <f t="shared" si="26"/>
        <v>4557.7488000000003</v>
      </c>
      <c r="V238">
        <f t="shared" ca="1" si="27"/>
        <v>0.7603961790073307</v>
      </c>
    </row>
    <row r="239" spans="10:22">
      <c r="K239" t="s">
        <v>112</v>
      </c>
      <c r="L239">
        <v>5947</v>
      </c>
      <c r="M239">
        <v>4289.26</v>
      </c>
      <c r="N239" t="s">
        <v>51</v>
      </c>
      <c r="O239">
        <v>3</v>
      </c>
      <c r="P239" s="9">
        <v>0.11</v>
      </c>
      <c r="Q239" s="10">
        <f t="shared" si="24"/>
        <v>1415.4558000000002</v>
      </c>
      <c r="R239">
        <v>0</v>
      </c>
      <c r="S239">
        <v>0</v>
      </c>
      <c r="T239" s="10">
        <f t="shared" si="25"/>
        <v>12867.78</v>
      </c>
      <c r="U239" s="10">
        <f t="shared" si="26"/>
        <v>14283.2358</v>
      </c>
      <c r="V239">
        <f t="shared" ca="1" si="27"/>
        <v>0.98766895068124616</v>
      </c>
    </row>
    <row r="240" spans="10:22">
      <c r="K240" t="s">
        <v>114</v>
      </c>
      <c r="L240">
        <v>5176</v>
      </c>
      <c r="M240">
        <v>7763.33</v>
      </c>
      <c r="N240" t="s">
        <v>51</v>
      </c>
      <c r="O240">
        <v>6</v>
      </c>
      <c r="P240" s="9">
        <v>0.11</v>
      </c>
      <c r="Q240" s="10">
        <f t="shared" si="24"/>
        <v>5123.7977999999994</v>
      </c>
      <c r="R240">
        <v>0</v>
      </c>
      <c r="S240">
        <v>0</v>
      </c>
      <c r="T240" s="10">
        <f t="shared" si="25"/>
        <v>46579.979999999996</v>
      </c>
      <c r="U240" s="10">
        <f t="shared" si="26"/>
        <v>51703.777799999996</v>
      </c>
      <c r="V240">
        <f t="shared" ca="1" si="27"/>
        <v>0.93450934773840877</v>
      </c>
    </row>
    <row r="241" spans="11:22">
      <c r="K241" t="s">
        <v>146</v>
      </c>
      <c r="L241">
        <v>7483</v>
      </c>
      <c r="M241">
        <v>2755.95</v>
      </c>
      <c r="N241" t="s">
        <v>51</v>
      </c>
      <c r="O241">
        <v>8</v>
      </c>
      <c r="P241" s="9">
        <v>0.11</v>
      </c>
      <c r="Q241" s="10">
        <f t="shared" si="24"/>
        <v>2425.2359999999999</v>
      </c>
      <c r="R241">
        <v>0</v>
      </c>
      <c r="S241">
        <v>0</v>
      </c>
      <c r="T241" s="10">
        <f t="shared" si="25"/>
        <v>22047.599999999999</v>
      </c>
      <c r="U241" s="10">
        <f t="shared" si="26"/>
        <v>24472.835999999999</v>
      </c>
      <c r="V241">
        <f t="shared" ca="1" si="27"/>
        <v>0.67839518709347246</v>
      </c>
    </row>
    <row r="242" spans="11:22">
      <c r="K242" t="s">
        <v>115</v>
      </c>
      <c r="L242">
        <v>6289</v>
      </c>
      <c r="M242">
        <v>6664.59</v>
      </c>
      <c r="N242" t="s">
        <v>51</v>
      </c>
      <c r="O242">
        <v>9</v>
      </c>
      <c r="P242" s="9">
        <v>0.11</v>
      </c>
      <c r="Q242" s="10">
        <f t="shared" si="24"/>
        <v>6597.9440999999997</v>
      </c>
      <c r="R242">
        <v>0</v>
      </c>
      <c r="S242">
        <v>0</v>
      </c>
      <c r="T242" s="10">
        <f t="shared" si="25"/>
        <v>59981.31</v>
      </c>
      <c r="U242" s="10">
        <f t="shared" si="26"/>
        <v>66579.254099999991</v>
      </c>
      <c r="V242">
        <f t="shared" ca="1" si="27"/>
        <v>0.66539743751011216</v>
      </c>
    </row>
    <row r="243" spans="11:22">
      <c r="K243" t="s">
        <v>131</v>
      </c>
      <c r="L243">
        <v>5829</v>
      </c>
      <c r="M243">
        <v>5887.54</v>
      </c>
      <c r="N243" t="s">
        <v>51</v>
      </c>
      <c r="O243">
        <v>9</v>
      </c>
      <c r="P243" s="9">
        <v>0.11</v>
      </c>
      <c r="Q243" s="10">
        <f t="shared" si="24"/>
        <v>5828.6646000000001</v>
      </c>
      <c r="R243">
        <v>0</v>
      </c>
      <c r="S243">
        <v>0</v>
      </c>
      <c r="T243" s="10">
        <f t="shared" si="25"/>
        <v>52987.86</v>
      </c>
      <c r="U243" s="10">
        <f t="shared" si="26"/>
        <v>58816.524600000004</v>
      </c>
      <c r="V243">
        <f t="shared" ca="1" si="27"/>
        <v>0.94315910635737543</v>
      </c>
    </row>
    <row r="244" spans="11:22">
      <c r="K244" t="s">
        <v>144</v>
      </c>
      <c r="L244">
        <v>7546</v>
      </c>
      <c r="M244">
        <v>6952.04</v>
      </c>
      <c r="N244" t="s">
        <v>51</v>
      </c>
      <c r="O244">
        <v>8</v>
      </c>
      <c r="P244" s="9">
        <v>0.11</v>
      </c>
      <c r="Q244" s="10">
        <f t="shared" si="24"/>
        <v>6117.7951999999996</v>
      </c>
      <c r="R244">
        <v>0</v>
      </c>
      <c r="S244">
        <v>0</v>
      </c>
      <c r="T244" s="10">
        <f t="shared" si="25"/>
        <v>55616.32</v>
      </c>
      <c r="U244" s="10">
        <f t="shared" si="26"/>
        <v>61734.1152</v>
      </c>
      <c r="V244">
        <f t="shared" ca="1" si="27"/>
        <v>0.17623362472176896</v>
      </c>
    </row>
    <row r="245" spans="11:22">
      <c r="K245" t="s">
        <v>116</v>
      </c>
      <c r="L245">
        <v>7399</v>
      </c>
      <c r="M245">
        <v>1232.8399999999999</v>
      </c>
      <c r="N245" t="s">
        <v>51</v>
      </c>
      <c r="O245">
        <v>6</v>
      </c>
      <c r="P245" s="9">
        <v>0.11</v>
      </c>
      <c r="Q245" s="10">
        <f t="shared" si="24"/>
        <v>813.67439999999988</v>
      </c>
      <c r="R245">
        <v>0</v>
      </c>
      <c r="S245">
        <v>0</v>
      </c>
      <c r="T245" s="10">
        <f t="shared" si="25"/>
        <v>7397.0399999999991</v>
      </c>
      <c r="U245" s="10">
        <f t="shared" si="26"/>
        <v>8210.7143999999989</v>
      </c>
      <c r="V245">
        <f t="shared" ca="1" si="27"/>
        <v>0.33464394390906183</v>
      </c>
    </row>
    <row r="246" spans="11:22">
      <c r="K246" t="s">
        <v>148</v>
      </c>
      <c r="L246">
        <v>6813</v>
      </c>
      <c r="M246">
        <v>2723.7</v>
      </c>
      <c r="N246" t="s">
        <v>51</v>
      </c>
      <c r="O246">
        <v>5</v>
      </c>
      <c r="P246" s="9">
        <v>0.11</v>
      </c>
      <c r="Q246" s="10">
        <f t="shared" si="24"/>
        <v>1498.0350000000001</v>
      </c>
      <c r="R246">
        <v>0</v>
      </c>
      <c r="S246">
        <v>0</v>
      </c>
      <c r="T246" s="10">
        <f t="shared" si="25"/>
        <v>13618.5</v>
      </c>
      <c r="U246" s="10">
        <f t="shared" si="26"/>
        <v>15116.535</v>
      </c>
      <c r="V246">
        <f t="shared" ca="1" si="27"/>
        <v>0.86416803369960349</v>
      </c>
    </row>
    <row r="247" spans="11:22">
      <c r="K247" t="s">
        <v>143</v>
      </c>
      <c r="L247">
        <v>5778</v>
      </c>
      <c r="M247">
        <v>7404.06</v>
      </c>
      <c r="N247" t="s">
        <v>51</v>
      </c>
      <c r="O247">
        <v>4</v>
      </c>
      <c r="P247" s="9">
        <v>0.11</v>
      </c>
      <c r="Q247" s="10">
        <f t="shared" si="24"/>
        <v>3257.7864000000004</v>
      </c>
      <c r="R247">
        <v>0</v>
      </c>
      <c r="S247">
        <v>0</v>
      </c>
      <c r="T247" s="10">
        <f t="shared" si="25"/>
        <v>29616.240000000002</v>
      </c>
      <c r="U247" s="10">
        <f t="shared" si="26"/>
        <v>32874.026400000002</v>
      </c>
      <c r="V247">
        <f t="shared" ca="1" si="27"/>
        <v>0.62255135239082438</v>
      </c>
    </row>
    <row r="248" spans="11:22">
      <c r="K248" t="s">
        <v>126</v>
      </c>
      <c r="L248">
        <v>9652</v>
      </c>
      <c r="M248">
        <v>1708.55</v>
      </c>
      <c r="N248" t="s">
        <v>51</v>
      </c>
      <c r="O248">
        <v>10</v>
      </c>
      <c r="P248" s="9">
        <v>0.11</v>
      </c>
      <c r="Q248" s="10">
        <f t="shared" si="24"/>
        <v>1879.405</v>
      </c>
      <c r="R248">
        <v>0</v>
      </c>
      <c r="S248">
        <v>0</v>
      </c>
      <c r="T248" s="10">
        <f t="shared" si="25"/>
        <v>17085.5</v>
      </c>
      <c r="U248" s="10">
        <f t="shared" si="26"/>
        <v>18964.904999999999</v>
      </c>
      <c r="V248">
        <f t="shared" ca="1" si="27"/>
        <v>0.26042674121836118</v>
      </c>
    </row>
    <row r="249" spans="11:22">
      <c r="K249" t="s">
        <v>124</v>
      </c>
      <c r="L249">
        <v>6241</v>
      </c>
      <c r="M249">
        <v>4568.8</v>
      </c>
      <c r="N249" t="s">
        <v>51</v>
      </c>
      <c r="O249">
        <v>9</v>
      </c>
      <c r="P249" s="9">
        <v>0.11</v>
      </c>
      <c r="Q249" s="10">
        <f t="shared" si="24"/>
        <v>4523.1120000000001</v>
      </c>
      <c r="R249">
        <v>0</v>
      </c>
      <c r="S249">
        <v>0</v>
      </c>
      <c r="T249" s="10">
        <f t="shared" si="25"/>
        <v>41119.200000000004</v>
      </c>
      <c r="U249" s="10">
        <f t="shared" si="26"/>
        <v>45642.312000000005</v>
      </c>
      <c r="V249">
        <f t="shared" ca="1" si="27"/>
        <v>0.48421459495129304</v>
      </c>
    </row>
    <row r="250" spans="11:22">
      <c r="K250" t="s">
        <v>111</v>
      </c>
      <c r="L250">
        <v>5223</v>
      </c>
      <c r="M250">
        <v>7128.1</v>
      </c>
      <c r="N250" t="s">
        <v>51</v>
      </c>
      <c r="O250">
        <v>9</v>
      </c>
      <c r="P250" s="9">
        <v>0.11</v>
      </c>
      <c r="Q250" s="10">
        <f t="shared" si="24"/>
        <v>7056.8190000000004</v>
      </c>
      <c r="R250">
        <v>0</v>
      </c>
      <c r="S250">
        <v>0</v>
      </c>
      <c r="T250" s="10">
        <f t="shared" si="25"/>
        <v>64152.9</v>
      </c>
      <c r="U250" s="10">
        <f t="shared" si="26"/>
        <v>71209.718999999997</v>
      </c>
      <c r="V250">
        <f t="shared" ca="1" si="27"/>
        <v>0.85757248236054895</v>
      </c>
    </row>
    <row r="251" spans="11:22">
      <c r="K251" t="s">
        <v>122</v>
      </c>
      <c r="L251">
        <v>9927</v>
      </c>
      <c r="M251">
        <v>1240.6400000000001</v>
      </c>
      <c r="N251" t="s">
        <v>51</v>
      </c>
      <c r="O251">
        <v>2</v>
      </c>
      <c r="P251" s="9">
        <v>0.11</v>
      </c>
      <c r="Q251" s="10">
        <f t="shared" si="24"/>
        <v>272.94080000000002</v>
      </c>
      <c r="R251">
        <v>0</v>
      </c>
      <c r="S251">
        <v>0</v>
      </c>
      <c r="T251" s="10">
        <f t="shared" si="25"/>
        <v>2481.2800000000002</v>
      </c>
      <c r="U251" s="10">
        <f t="shared" si="26"/>
        <v>2754.2208000000001</v>
      </c>
      <c r="V251">
        <f t="shared" ca="1" si="27"/>
        <v>0.18689872437945376</v>
      </c>
    </row>
    <row r="252" spans="11:22">
      <c r="K252" t="s">
        <v>141</v>
      </c>
      <c r="L252">
        <v>5091</v>
      </c>
      <c r="M252">
        <v>5774.47</v>
      </c>
      <c r="N252" t="s">
        <v>51</v>
      </c>
      <c r="O252">
        <v>6</v>
      </c>
      <c r="P252" s="9">
        <v>0.11</v>
      </c>
      <c r="Q252" s="10">
        <f t="shared" si="24"/>
        <v>3811.1502</v>
      </c>
      <c r="R252">
        <v>0</v>
      </c>
      <c r="S252">
        <v>0</v>
      </c>
      <c r="T252" s="10">
        <f t="shared" si="25"/>
        <v>34646.82</v>
      </c>
      <c r="U252" s="10">
        <f t="shared" si="26"/>
        <v>38457.970199999996</v>
      </c>
      <c r="V252">
        <f t="shared" ca="1" si="27"/>
        <v>0.87468712889922617</v>
      </c>
    </row>
    <row r="253" spans="11:22">
      <c r="K253" t="s">
        <v>145</v>
      </c>
      <c r="L253">
        <v>6406</v>
      </c>
      <c r="M253">
        <v>6151.88</v>
      </c>
      <c r="N253" t="s">
        <v>51</v>
      </c>
      <c r="O253">
        <v>8</v>
      </c>
      <c r="P253" s="9">
        <v>0.11</v>
      </c>
      <c r="Q253" s="10">
        <f t="shared" si="24"/>
        <v>5413.6544000000004</v>
      </c>
      <c r="R253">
        <v>0</v>
      </c>
      <c r="S253">
        <v>0</v>
      </c>
      <c r="T253" s="10">
        <f t="shared" si="25"/>
        <v>49215.040000000001</v>
      </c>
      <c r="U253" s="10">
        <f t="shared" si="26"/>
        <v>54628.6944</v>
      </c>
      <c r="V253">
        <f t="shared" ca="1" si="27"/>
        <v>0.82562090277265254</v>
      </c>
    </row>
    <row r="254" spans="11:22">
      <c r="K254" t="s">
        <v>135</v>
      </c>
      <c r="L254">
        <v>6342</v>
      </c>
      <c r="M254">
        <v>3797.87</v>
      </c>
      <c r="N254" t="s">
        <v>51</v>
      </c>
      <c r="O254">
        <v>10</v>
      </c>
      <c r="P254" s="9">
        <v>0.11</v>
      </c>
      <c r="Q254" s="10">
        <f t="shared" si="24"/>
        <v>4177.6570000000002</v>
      </c>
      <c r="R254">
        <v>0</v>
      </c>
      <c r="S254">
        <v>0</v>
      </c>
      <c r="T254" s="10">
        <f t="shared" si="25"/>
        <v>37978.699999999997</v>
      </c>
      <c r="U254" s="10">
        <f t="shared" si="26"/>
        <v>42156.356999999996</v>
      </c>
      <c r="V254">
        <f t="shared" ca="1" si="27"/>
        <v>0.69837062431337449</v>
      </c>
    </row>
    <row r="255" spans="11:22">
      <c r="K255" t="s">
        <v>139</v>
      </c>
      <c r="L255">
        <v>7623</v>
      </c>
      <c r="M255">
        <v>8780.0300000000007</v>
      </c>
      <c r="N255" t="s">
        <v>51</v>
      </c>
      <c r="O255">
        <v>10</v>
      </c>
      <c r="P255" s="9">
        <v>0.11</v>
      </c>
      <c r="Q255" s="10">
        <f t="shared" si="24"/>
        <v>9658.0330000000013</v>
      </c>
      <c r="R255">
        <v>0</v>
      </c>
      <c r="S255">
        <v>0</v>
      </c>
      <c r="T255" s="10">
        <f t="shared" si="25"/>
        <v>87800.3</v>
      </c>
      <c r="U255" s="10">
        <f t="shared" si="26"/>
        <v>97458.332999999999</v>
      </c>
      <c r="V255">
        <f t="shared" ca="1" si="27"/>
        <v>0.16148860336879034</v>
      </c>
    </row>
    <row r="256" spans="11:22">
      <c r="K256" t="s">
        <v>119</v>
      </c>
      <c r="L256">
        <v>8393</v>
      </c>
      <c r="M256">
        <v>5594.92</v>
      </c>
      <c r="N256" t="s">
        <v>51</v>
      </c>
      <c r="O256">
        <v>7</v>
      </c>
      <c r="P256" s="9">
        <v>0.11</v>
      </c>
      <c r="Q256" s="10">
        <f t="shared" si="24"/>
        <v>4308.0884000000005</v>
      </c>
      <c r="R256">
        <v>0</v>
      </c>
      <c r="S256">
        <v>0</v>
      </c>
      <c r="T256" s="10">
        <f t="shared" si="25"/>
        <v>39164.44</v>
      </c>
      <c r="U256" s="10">
        <f t="shared" si="26"/>
        <v>43472.528400000003</v>
      </c>
      <c r="V256">
        <f t="shared" ca="1" si="27"/>
        <v>0.90435165064875156</v>
      </c>
    </row>
    <row r="257" spans="10:22">
      <c r="K257" t="s">
        <v>113</v>
      </c>
      <c r="L257">
        <v>7263</v>
      </c>
      <c r="M257">
        <v>5047.07</v>
      </c>
      <c r="N257" t="s">
        <v>51</v>
      </c>
      <c r="O257">
        <v>1</v>
      </c>
      <c r="P257" s="9">
        <v>0.11</v>
      </c>
      <c r="Q257" s="10">
        <f t="shared" si="24"/>
        <v>555.17769999999996</v>
      </c>
      <c r="R257">
        <v>0</v>
      </c>
      <c r="S257">
        <v>0</v>
      </c>
      <c r="T257" s="10">
        <f t="shared" si="25"/>
        <v>5047.07</v>
      </c>
      <c r="U257" s="10">
        <f t="shared" si="26"/>
        <v>5602.2476999999999</v>
      </c>
      <c r="V257">
        <f t="shared" ca="1" si="27"/>
        <v>0.99097715628712657</v>
      </c>
    </row>
    <row r="258" spans="10:22">
      <c r="K258" t="s">
        <v>138</v>
      </c>
      <c r="L258">
        <v>9942</v>
      </c>
      <c r="M258">
        <v>1826.08</v>
      </c>
      <c r="N258" t="s">
        <v>51</v>
      </c>
      <c r="O258">
        <v>4</v>
      </c>
      <c r="P258" s="9">
        <v>0.11</v>
      </c>
      <c r="Q258" s="10">
        <f t="shared" si="24"/>
        <v>803.47519999999997</v>
      </c>
      <c r="R258">
        <v>0</v>
      </c>
      <c r="S258">
        <v>0</v>
      </c>
      <c r="T258" s="10">
        <f t="shared" si="25"/>
        <v>7304.32</v>
      </c>
      <c r="U258" s="10">
        <f t="shared" si="26"/>
        <v>8107.7951999999996</v>
      </c>
      <c r="V258">
        <f t="shared" ca="1" si="27"/>
        <v>0.20353134437292386</v>
      </c>
    </row>
    <row r="259" spans="10:22">
      <c r="K259" t="s">
        <v>110</v>
      </c>
      <c r="L259">
        <v>7067</v>
      </c>
      <c r="M259">
        <v>3486.86</v>
      </c>
      <c r="N259" t="s">
        <v>51</v>
      </c>
      <c r="O259">
        <v>4</v>
      </c>
      <c r="P259" s="9">
        <v>0.11</v>
      </c>
      <c r="Q259" s="10">
        <f t="shared" si="24"/>
        <v>1534.2184</v>
      </c>
      <c r="R259">
        <v>0</v>
      </c>
      <c r="S259">
        <v>0</v>
      </c>
      <c r="T259" s="10">
        <f t="shared" si="25"/>
        <v>13947.44</v>
      </c>
      <c r="U259" s="10">
        <f t="shared" si="26"/>
        <v>15481.6584</v>
      </c>
      <c r="V259">
        <f t="shared" ca="1" si="27"/>
        <v>0.33598629802878999</v>
      </c>
    </row>
    <row r="260" spans="10:22">
      <c r="K260" t="s">
        <v>128</v>
      </c>
      <c r="L260">
        <v>9802</v>
      </c>
      <c r="M260">
        <v>8799.9599999999991</v>
      </c>
      <c r="N260" t="s">
        <v>51</v>
      </c>
      <c r="O260">
        <v>2</v>
      </c>
      <c r="P260" s="9">
        <v>0.11</v>
      </c>
      <c r="Q260" s="10">
        <f t="shared" si="24"/>
        <v>1935.9911999999997</v>
      </c>
      <c r="R260">
        <v>0</v>
      </c>
      <c r="S260">
        <v>0</v>
      </c>
      <c r="T260" s="10">
        <f t="shared" si="25"/>
        <v>17599.919999999998</v>
      </c>
      <c r="U260" s="10">
        <f t="shared" si="26"/>
        <v>19535.911199999999</v>
      </c>
      <c r="V260">
        <f t="shared" ca="1" si="27"/>
        <v>0.26391803265407998</v>
      </c>
    </row>
    <row r="261" spans="10:22">
      <c r="K261" t="s">
        <v>147</v>
      </c>
      <c r="L261">
        <v>9152</v>
      </c>
      <c r="M261">
        <v>2720.63</v>
      </c>
      <c r="N261" t="s">
        <v>51</v>
      </c>
      <c r="O261">
        <v>7</v>
      </c>
      <c r="P261" s="9">
        <v>0.11</v>
      </c>
      <c r="Q261" s="10">
        <f t="shared" si="24"/>
        <v>2094.8851</v>
      </c>
      <c r="R261">
        <v>0</v>
      </c>
      <c r="S261">
        <v>0</v>
      </c>
      <c r="T261" s="10">
        <f t="shared" si="25"/>
        <v>19044.41</v>
      </c>
      <c r="U261" s="10">
        <f t="shared" si="26"/>
        <v>21139.295099999999</v>
      </c>
      <c r="V261">
        <f t="shared" ca="1" si="27"/>
        <v>0.68261502126284335</v>
      </c>
    </row>
    <row r="262" spans="10:22">
      <c r="K262" t="s">
        <v>136</v>
      </c>
      <c r="L262">
        <v>5028</v>
      </c>
      <c r="M262">
        <v>1107.79</v>
      </c>
      <c r="N262" t="s">
        <v>51</v>
      </c>
      <c r="O262">
        <v>10</v>
      </c>
      <c r="P262" s="9">
        <v>0.11</v>
      </c>
      <c r="Q262" s="10">
        <f t="shared" si="24"/>
        <v>1218.569</v>
      </c>
      <c r="R262">
        <v>0</v>
      </c>
      <c r="S262">
        <v>0</v>
      </c>
      <c r="T262" s="10">
        <f t="shared" si="25"/>
        <v>11077.9</v>
      </c>
      <c r="U262" s="10">
        <f t="shared" si="26"/>
        <v>12296.468999999999</v>
      </c>
      <c r="V262">
        <f t="shared" ca="1" si="27"/>
        <v>0.12510222996418874</v>
      </c>
    </row>
    <row r="263" spans="10:22">
      <c r="K263" t="s">
        <v>120</v>
      </c>
      <c r="L263">
        <v>7143</v>
      </c>
      <c r="M263">
        <v>5848.88</v>
      </c>
      <c r="N263" t="s">
        <v>51</v>
      </c>
      <c r="O263">
        <v>10</v>
      </c>
      <c r="P263" s="9">
        <v>0.11</v>
      </c>
      <c r="Q263" s="10">
        <f t="shared" si="24"/>
        <v>6433.768</v>
      </c>
      <c r="R263">
        <v>0</v>
      </c>
      <c r="S263">
        <v>0</v>
      </c>
      <c r="T263" s="10">
        <f t="shared" si="25"/>
        <v>58488.800000000003</v>
      </c>
      <c r="U263" s="10">
        <f t="shared" si="26"/>
        <v>64922.567999999999</v>
      </c>
      <c r="V263">
        <f t="shared" ca="1" si="27"/>
        <v>0.85966874340360866</v>
      </c>
    </row>
    <row r="264" spans="10:22">
      <c r="K264" t="s">
        <v>137</v>
      </c>
      <c r="L264">
        <v>7356</v>
      </c>
      <c r="M264">
        <v>8147.99</v>
      </c>
      <c r="N264" t="s">
        <v>51</v>
      </c>
      <c r="O264">
        <v>8</v>
      </c>
      <c r="P264" s="9">
        <v>0.11</v>
      </c>
      <c r="Q264" s="10">
        <f t="shared" si="24"/>
        <v>7170.2312000000002</v>
      </c>
      <c r="R264">
        <v>0</v>
      </c>
      <c r="S264">
        <v>0</v>
      </c>
      <c r="T264" s="10">
        <f t="shared" si="25"/>
        <v>65183.92</v>
      </c>
      <c r="U264" s="10">
        <f t="shared" si="26"/>
        <v>72354.151199999993</v>
      </c>
      <c r="V264">
        <f t="shared" ca="1" si="27"/>
        <v>0.53687824831044906</v>
      </c>
    </row>
    <row r="265" spans="10:22">
      <c r="K265" t="s">
        <v>122</v>
      </c>
      <c r="L265">
        <v>7144</v>
      </c>
      <c r="M265">
        <v>6852.61</v>
      </c>
      <c r="N265" t="s">
        <v>51</v>
      </c>
      <c r="O265">
        <v>8</v>
      </c>
      <c r="P265" s="9">
        <v>0.11</v>
      </c>
      <c r="Q265" s="10">
        <f t="shared" si="24"/>
        <v>6030.2968000000001</v>
      </c>
      <c r="R265">
        <v>0</v>
      </c>
      <c r="S265">
        <v>0</v>
      </c>
      <c r="T265" s="10">
        <f t="shared" si="25"/>
        <v>54820.88</v>
      </c>
      <c r="U265" s="10">
        <f t="shared" si="26"/>
        <v>60851.176800000001</v>
      </c>
      <c r="V265">
        <f t="shared" ca="1" si="27"/>
        <v>0.72777979095907863</v>
      </c>
    </row>
    <row r="266" spans="10:22">
      <c r="K266" t="s">
        <v>117</v>
      </c>
      <c r="L266">
        <v>5981</v>
      </c>
      <c r="M266">
        <v>4884.87</v>
      </c>
      <c r="N266" t="s">
        <v>51</v>
      </c>
      <c r="O266">
        <v>9</v>
      </c>
      <c r="P266" s="9">
        <v>0.11</v>
      </c>
      <c r="Q266" s="10">
        <f t="shared" si="24"/>
        <v>4836.0213000000003</v>
      </c>
      <c r="R266">
        <v>0</v>
      </c>
      <c r="S266">
        <v>0</v>
      </c>
      <c r="T266" s="10">
        <f t="shared" si="25"/>
        <v>43963.83</v>
      </c>
      <c r="U266" s="10">
        <f t="shared" si="26"/>
        <v>48799.851300000002</v>
      </c>
      <c r="V266">
        <f t="shared" ca="1" si="27"/>
        <v>0.86451186462919605</v>
      </c>
    </row>
    <row r="267" spans="10:22">
      <c r="K267" t="s">
        <v>127</v>
      </c>
      <c r="L267">
        <v>6168</v>
      </c>
      <c r="M267">
        <v>5254.2</v>
      </c>
      <c r="N267" t="s">
        <v>51</v>
      </c>
      <c r="O267">
        <v>7</v>
      </c>
      <c r="P267" s="9">
        <v>0.11</v>
      </c>
      <c r="Q267" s="10">
        <f t="shared" si="24"/>
        <v>4045.7340000000004</v>
      </c>
      <c r="R267">
        <v>0</v>
      </c>
      <c r="S267">
        <v>0</v>
      </c>
      <c r="T267" s="10">
        <f t="shared" si="25"/>
        <v>36779.4</v>
      </c>
      <c r="U267" s="10">
        <f t="shared" si="26"/>
        <v>40825.134000000005</v>
      </c>
      <c r="V267">
        <f t="shared" ca="1" si="27"/>
        <v>0.95751339608411401</v>
      </c>
    </row>
    <row r="270" spans="10:22">
      <c r="J270">
        <v>7</v>
      </c>
    </row>
    <row r="271" spans="10:22">
      <c r="K271" t="s">
        <v>48</v>
      </c>
      <c r="L271" t="s">
        <v>58</v>
      </c>
      <c r="M271" t="s">
        <v>56</v>
      </c>
      <c r="N271" t="s">
        <v>50</v>
      </c>
      <c r="O271" t="s">
        <v>57</v>
      </c>
      <c r="P271" t="s">
        <v>150</v>
      </c>
      <c r="Q271" t="s">
        <v>55</v>
      </c>
      <c r="R271" s="2" t="s">
        <v>53</v>
      </c>
      <c r="S271" s="2" t="s">
        <v>54</v>
      </c>
      <c r="T271" s="2" t="s">
        <v>61</v>
      </c>
      <c r="U271" s="2" t="s">
        <v>62</v>
      </c>
      <c r="V271" s="2" t="s">
        <v>63</v>
      </c>
    </row>
    <row r="272" spans="10:22">
      <c r="K272" t="s">
        <v>142</v>
      </c>
      <c r="L272">
        <v>9512</v>
      </c>
      <c r="M272">
        <v>3643.61</v>
      </c>
      <c r="N272" t="s">
        <v>51</v>
      </c>
      <c r="O272">
        <v>8</v>
      </c>
      <c r="P272" s="9">
        <v>0.11</v>
      </c>
      <c r="Q272" s="10">
        <f t="shared" ref="Q272:Q311" si="28">(M272*O272)*0.11</f>
        <v>3206.3768</v>
      </c>
      <c r="R272">
        <v>0</v>
      </c>
      <c r="S272">
        <v>0</v>
      </c>
      <c r="T272" s="10">
        <f t="shared" ref="T272:T311" si="29">M272*O272</f>
        <v>29148.880000000001</v>
      </c>
      <c r="U272" s="10">
        <f t="shared" ref="U272:U311" si="30">T272+Q272</f>
        <v>32355.256800000003</v>
      </c>
      <c r="V272">
        <f t="shared" ref="V272:V311" ca="1" si="31">RAND()</f>
        <v>8.9731131034169742E-3</v>
      </c>
    </row>
    <row r="273" spans="11:22">
      <c r="K273" t="s">
        <v>138</v>
      </c>
      <c r="L273">
        <v>9942</v>
      </c>
      <c r="M273">
        <v>1826.08</v>
      </c>
      <c r="N273" t="s">
        <v>51</v>
      </c>
      <c r="O273">
        <v>6</v>
      </c>
      <c r="P273" s="9">
        <v>0.11</v>
      </c>
      <c r="Q273" s="10">
        <f t="shared" si="28"/>
        <v>1205.2128</v>
      </c>
      <c r="R273">
        <v>0</v>
      </c>
      <c r="S273">
        <v>0</v>
      </c>
      <c r="T273" s="10">
        <f t="shared" si="29"/>
        <v>10956.48</v>
      </c>
      <c r="U273" s="10">
        <f t="shared" si="30"/>
        <v>12161.692799999999</v>
      </c>
      <c r="V273">
        <f t="shared" ca="1" si="31"/>
        <v>1.8286795068103157E-2</v>
      </c>
    </row>
    <row r="274" spans="11:22">
      <c r="K274" t="s">
        <v>125</v>
      </c>
      <c r="L274">
        <v>8513</v>
      </c>
      <c r="M274">
        <v>6044.44</v>
      </c>
      <c r="N274" t="s">
        <v>51</v>
      </c>
      <c r="O274">
        <v>1</v>
      </c>
      <c r="P274" s="9">
        <v>0.11</v>
      </c>
      <c r="Q274" s="10">
        <f t="shared" si="28"/>
        <v>664.88839999999993</v>
      </c>
      <c r="R274">
        <v>0</v>
      </c>
      <c r="S274">
        <v>0</v>
      </c>
      <c r="T274" s="10">
        <f t="shared" si="29"/>
        <v>6044.44</v>
      </c>
      <c r="U274" s="10">
        <f t="shared" si="30"/>
        <v>6709.3283999999994</v>
      </c>
      <c r="V274">
        <f t="shared" ca="1" si="31"/>
        <v>0.29791332995036657</v>
      </c>
    </row>
    <row r="275" spans="11:22">
      <c r="K275" t="s">
        <v>119</v>
      </c>
      <c r="L275">
        <v>8393</v>
      </c>
      <c r="M275">
        <v>5594.92</v>
      </c>
      <c r="N275" t="s">
        <v>51</v>
      </c>
      <c r="O275">
        <v>5</v>
      </c>
      <c r="P275" s="9">
        <v>0.11</v>
      </c>
      <c r="Q275" s="10">
        <f t="shared" si="28"/>
        <v>3077.2059999999997</v>
      </c>
      <c r="R275">
        <v>0</v>
      </c>
      <c r="S275">
        <v>0</v>
      </c>
      <c r="T275" s="10">
        <f t="shared" si="29"/>
        <v>27974.6</v>
      </c>
      <c r="U275" s="10">
        <f t="shared" si="30"/>
        <v>31051.805999999997</v>
      </c>
      <c r="V275">
        <f t="shared" ca="1" si="31"/>
        <v>0.70920227583628714</v>
      </c>
    </row>
    <row r="276" spans="11:22">
      <c r="K276" t="s">
        <v>133</v>
      </c>
      <c r="L276">
        <v>6032</v>
      </c>
      <c r="M276">
        <v>6789.26</v>
      </c>
      <c r="N276" t="s">
        <v>51</v>
      </c>
      <c r="O276">
        <v>10</v>
      </c>
      <c r="P276" s="9">
        <v>0.11</v>
      </c>
      <c r="Q276" s="10">
        <f t="shared" si="28"/>
        <v>7468.1860000000006</v>
      </c>
      <c r="R276">
        <v>0</v>
      </c>
      <c r="S276">
        <v>0</v>
      </c>
      <c r="T276" s="10">
        <f t="shared" si="29"/>
        <v>67892.600000000006</v>
      </c>
      <c r="U276" s="10">
        <f t="shared" si="30"/>
        <v>75360.786000000007</v>
      </c>
      <c r="V276">
        <f t="shared" ca="1" si="31"/>
        <v>0.82735780044721152</v>
      </c>
    </row>
    <row r="277" spans="11:22">
      <c r="K277" t="s">
        <v>130</v>
      </c>
      <c r="L277">
        <v>8731</v>
      </c>
      <c r="M277">
        <v>1026.52</v>
      </c>
      <c r="N277" t="s">
        <v>51</v>
      </c>
      <c r="O277">
        <v>9</v>
      </c>
      <c r="P277" s="9">
        <v>0.11</v>
      </c>
      <c r="Q277" s="10">
        <f t="shared" si="28"/>
        <v>1016.2548</v>
      </c>
      <c r="R277">
        <v>0</v>
      </c>
      <c r="S277">
        <v>0</v>
      </c>
      <c r="T277" s="10">
        <f t="shared" si="29"/>
        <v>9238.68</v>
      </c>
      <c r="U277" s="10">
        <f t="shared" si="30"/>
        <v>10254.934800000001</v>
      </c>
      <c r="V277">
        <f t="shared" ca="1" si="31"/>
        <v>0.81130543602574245</v>
      </c>
    </row>
    <row r="278" spans="11:22">
      <c r="K278" t="s">
        <v>144</v>
      </c>
      <c r="L278">
        <v>7546</v>
      </c>
      <c r="M278">
        <v>6952.04</v>
      </c>
      <c r="N278" t="s">
        <v>51</v>
      </c>
      <c r="O278">
        <v>2</v>
      </c>
      <c r="P278" s="9">
        <v>0.11</v>
      </c>
      <c r="Q278" s="10">
        <f t="shared" si="28"/>
        <v>1529.4487999999999</v>
      </c>
      <c r="R278">
        <v>0</v>
      </c>
      <c r="S278">
        <v>0</v>
      </c>
      <c r="T278" s="10">
        <f t="shared" si="29"/>
        <v>13904.08</v>
      </c>
      <c r="U278" s="10">
        <f t="shared" si="30"/>
        <v>15433.5288</v>
      </c>
      <c r="V278">
        <f t="shared" ca="1" si="31"/>
        <v>0.83861796587707449</v>
      </c>
    </row>
    <row r="279" spans="11:22">
      <c r="K279" t="s">
        <v>132</v>
      </c>
      <c r="L279">
        <v>6827</v>
      </c>
      <c r="M279">
        <v>1868.56</v>
      </c>
      <c r="N279" t="s">
        <v>51</v>
      </c>
      <c r="O279">
        <v>4</v>
      </c>
      <c r="P279" s="9">
        <v>0.11</v>
      </c>
      <c r="Q279" s="10">
        <f t="shared" si="28"/>
        <v>822.16639999999995</v>
      </c>
      <c r="R279">
        <v>0</v>
      </c>
      <c r="S279">
        <v>0</v>
      </c>
      <c r="T279" s="10">
        <f t="shared" si="29"/>
        <v>7474.24</v>
      </c>
      <c r="U279" s="10">
        <f t="shared" si="30"/>
        <v>8296.4063999999998</v>
      </c>
      <c r="V279">
        <f t="shared" ca="1" si="31"/>
        <v>0.15138750461336925</v>
      </c>
    </row>
    <row r="280" spans="11:22">
      <c r="K280" t="s">
        <v>136</v>
      </c>
      <c r="L280">
        <v>5028</v>
      </c>
      <c r="M280">
        <v>1107.79</v>
      </c>
      <c r="N280" t="s">
        <v>51</v>
      </c>
      <c r="O280">
        <v>2</v>
      </c>
      <c r="P280" s="9">
        <v>0.11</v>
      </c>
      <c r="Q280" s="10">
        <f t="shared" si="28"/>
        <v>243.71379999999999</v>
      </c>
      <c r="R280">
        <v>0</v>
      </c>
      <c r="S280">
        <v>0</v>
      </c>
      <c r="T280" s="10">
        <f t="shared" si="29"/>
        <v>2215.58</v>
      </c>
      <c r="U280" s="10">
        <f t="shared" si="30"/>
        <v>2459.2937999999999</v>
      </c>
      <c r="V280">
        <f t="shared" ca="1" si="31"/>
        <v>0.35006382669537561</v>
      </c>
    </row>
    <row r="281" spans="11:22">
      <c r="K281" t="s">
        <v>128</v>
      </c>
      <c r="L281">
        <v>9802</v>
      </c>
      <c r="M281">
        <v>8799.9599999999991</v>
      </c>
      <c r="N281" t="s">
        <v>51</v>
      </c>
      <c r="O281">
        <v>10</v>
      </c>
      <c r="P281" s="9">
        <v>0.11</v>
      </c>
      <c r="Q281" s="10">
        <f t="shared" si="28"/>
        <v>9679.9559999999983</v>
      </c>
      <c r="R281">
        <v>0</v>
      </c>
      <c r="S281">
        <v>0</v>
      </c>
      <c r="T281" s="10">
        <f t="shared" si="29"/>
        <v>87999.599999999991</v>
      </c>
      <c r="U281" s="10">
        <f t="shared" si="30"/>
        <v>97679.555999999982</v>
      </c>
      <c r="V281">
        <f t="shared" ca="1" si="31"/>
        <v>0.12601014850868431</v>
      </c>
    </row>
    <row r="282" spans="11:22">
      <c r="K282" t="s">
        <v>131</v>
      </c>
      <c r="L282">
        <v>5829</v>
      </c>
      <c r="M282">
        <v>5887.54</v>
      </c>
      <c r="N282" t="s">
        <v>51</v>
      </c>
      <c r="O282">
        <v>6</v>
      </c>
      <c r="P282" s="9">
        <v>0.11</v>
      </c>
      <c r="Q282" s="10">
        <f t="shared" si="28"/>
        <v>3885.7763999999997</v>
      </c>
      <c r="R282">
        <v>0</v>
      </c>
      <c r="S282">
        <v>0</v>
      </c>
      <c r="T282" s="10">
        <f t="shared" si="29"/>
        <v>35325.24</v>
      </c>
      <c r="U282" s="10">
        <f t="shared" si="30"/>
        <v>39211.0164</v>
      </c>
      <c r="V282">
        <f t="shared" ca="1" si="31"/>
        <v>0.45590686639244915</v>
      </c>
    </row>
    <row r="283" spans="11:22">
      <c r="K283" t="s">
        <v>122</v>
      </c>
      <c r="L283">
        <v>9927</v>
      </c>
      <c r="M283">
        <v>1240.6400000000001</v>
      </c>
      <c r="N283" t="s">
        <v>51</v>
      </c>
      <c r="O283">
        <v>4</v>
      </c>
      <c r="P283" s="9">
        <v>0.11</v>
      </c>
      <c r="Q283" s="10">
        <f t="shared" si="28"/>
        <v>545.88160000000005</v>
      </c>
      <c r="R283">
        <v>0</v>
      </c>
      <c r="S283">
        <v>0</v>
      </c>
      <c r="T283" s="10">
        <f t="shared" si="29"/>
        <v>4962.5600000000004</v>
      </c>
      <c r="U283" s="10">
        <f t="shared" si="30"/>
        <v>5508.4416000000001</v>
      </c>
      <c r="V283">
        <f t="shared" ca="1" si="31"/>
        <v>0.70906307402202828</v>
      </c>
    </row>
    <row r="284" spans="11:22">
      <c r="K284" t="s">
        <v>121</v>
      </c>
      <c r="L284">
        <v>5758</v>
      </c>
      <c r="M284">
        <v>3811.46</v>
      </c>
      <c r="N284" t="s">
        <v>51</v>
      </c>
      <c r="O284">
        <v>3</v>
      </c>
      <c r="P284" s="9">
        <v>0.11</v>
      </c>
      <c r="Q284" s="10">
        <f t="shared" si="28"/>
        <v>1257.7818000000002</v>
      </c>
      <c r="R284">
        <v>0</v>
      </c>
      <c r="S284">
        <v>0</v>
      </c>
      <c r="T284" s="10">
        <f t="shared" si="29"/>
        <v>11434.380000000001</v>
      </c>
      <c r="U284" s="10">
        <f t="shared" si="30"/>
        <v>12692.161800000002</v>
      </c>
      <c r="V284">
        <f t="shared" ca="1" si="31"/>
        <v>0.84962942149074516</v>
      </c>
    </row>
    <row r="285" spans="11:22">
      <c r="K285" t="s">
        <v>115</v>
      </c>
      <c r="L285">
        <v>6289</v>
      </c>
      <c r="M285">
        <v>6664.59</v>
      </c>
      <c r="N285" t="s">
        <v>51</v>
      </c>
      <c r="O285">
        <v>1</v>
      </c>
      <c r="P285" s="9">
        <v>0.11</v>
      </c>
      <c r="Q285" s="10">
        <f t="shared" si="28"/>
        <v>733.10490000000004</v>
      </c>
      <c r="R285">
        <v>0</v>
      </c>
      <c r="S285">
        <v>0</v>
      </c>
      <c r="T285" s="10">
        <f t="shared" si="29"/>
        <v>6664.59</v>
      </c>
      <c r="U285" s="10">
        <f t="shared" si="30"/>
        <v>7397.6949000000004</v>
      </c>
      <c r="V285">
        <f t="shared" ca="1" si="31"/>
        <v>0.30982516133951854</v>
      </c>
    </row>
    <row r="286" spans="11:22">
      <c r="K286" t="s">
        <v>116</v>
      </c>
      <c r="L286">
        <v>7399</v>
      </c>
      <c r="M286">
        <v>1232.8399999999999</v>
      </c>
      <c r="N286" t="s">
        <v>51</v>
      </c>
      <c r="O286">
        <v>7</v>
      </c>
      <c r="P286" s="9">
        <v>0.11</v>
      </c>
      <c r="Q286" s="10">
        <f t="shared" si="28"/>
        <v>949.28679999999997</v>
      </c>
      <c r="R286">
        <v>0</v>
      </c>
      <c r="S286">
        <v>0</v>
      </c>
      <c r="T286" s="10">
        <f t="shared" si="29"/>
        <v>8629.8799999999992</v>
      </c>
      <c r="U286" s="10">
        <f t="shared" si="30"/>
        <v>9579.1667999999991</v>
      </c>
      <c r="V286">
        <f t="shared" ca="1" si="31"/>
        <v>0.73678052244958125</v>
      </c>
    </row>
    <row r="287" spans="11:22">
      <c r="K287" t="s">
        <v>148</v>
      </c>
      <c r="L287">
        <v>6813</v>
      </c>
      <c r="M287">
        <v>2723.7</v>
      </c>
      <c r="N287" t="s">
        <v>51</v>
      </c>
      <c r="O287">
        <v>10</v>
      </c>
      <c r="P287" s="9">
        <v>0.11</v>
      </c>
      <c r="Q287" s="10">
        <f t="shared" si="28"/>
        <v>2996.07</v>
      </c>
      <c r="R287">
        <v>0</v>
      </c>
      <c r="S287">
        <v>0</v>
      </c>
      <c r="T287" s="10">
        <f t="shared" si="29"/>
        <v>27237</v>
      </c>
      <c r="U287" s="10">
        <f t="shared" si="30"/>
        <v>30233.07</v>
      </c>
      <c r="V287">
        <f t="shared" ca="1" si="31"/>
        <v>0.79557099495924999</v>
      </c>
    </row>
    <row r="288" spans="11:22">
      <c r="K288" t="s">
        <v>126</v>
      </c>
      <c r="L288">
        <v>9652</v>
      </c>
      <c r="M288">
        <v>1708.55</v>
      </c>
      <c r="N288" t="s">
        <v>51</v>
      </c>
      <c r="O288">
        <v>2</v>
      </c>
      <c r="P288" s="9">
        <v>0.11</v>
      </c>
      <c r="Q288" s="10">
        <f t="shared" si="28"/>
        <v>375.88099999999997</v>
      </c>
      <c r="R288">
        <v>0</v>
      </c>
      <c r="S288">
        <v>0</v>
      </c>
      <c r="T288" s="10">
        <f t="shared" si="29"/>
        <v>3417.1</v>
      </c>
      <c r="U288" s="10">
        <f t="shared" si="30"/>
        <v>3792.9809999999998</v>
      </c>
      <c r="V288">
        <f t="shared" ca="1" si="31"/>
        <v>0.72711068316787453</v>
      </c>
    </row>
    <row r="289" spans="11:22">
      <c r="K289" t="s">
        <v>141</v>
      </c>
      <c r="L289">
        <v>5091</v>
      </c>
      <c r="M289">
        <v>5774.47</v>
      </c>
      <c r="N289" t="s">
        <v>51</v>
      </c>
      <c r="O289">
        <v>2</v>
      </c>
      <c r="P289" s="9">
        <v>0.11</v>
      </c>
      <c r="Q289" s="10">
        <f t="shared" si="28"/>
        <v>1270.3834000000002</v>
      </c>
      <c r="R289">
        <v>0</v>
      </c>
      <c r="S289">
        <v>0</v>
      </c>
      <c r="T289" s="10">
        <f t="shared" si="29"/>
        <v>11548.94</v>
      </c>
      <c r="U289" s="10">
        <f t="shared" si="30"/>
        <v>12819.323400000001</v>
      </c>
      <c r="V289">
        <f t="shared" ca="1" si="31"/>
        <v>0.67831800090860039</v>
      </c>
    </row>
    <row r="290" spans="11:22">
      <c r="K290" t="s">
        <v>117</v>
      </c>
      <c r="L290">
        <v>5981</v>
      </c>
      <c r="M290">
        <v>4884.87</v>
      </c>
      <c r="N290" t="s">
        <v>51</v>
      </c>
      <c r="O290">
        <v>5</v>
      </c>
      <c r="P290" s="9">
        <v>0.11</v>
      </c>
      <c r="Q290" s="10">
        <f t="shared" si="28"/>
        <v>2686.6785</v>
      </c>
      <c r="R290">
        <v>0</v>
      </c>
      <c r="S290">
        <v>0</v>
      </c>
      <c r="T290" s="10">
        <f t="shared" si="29"/>
        <v>24424.35</v>
      </c>
      <c r="U290" s="10">
        <f t="shared" si="30"/>
        <v>27111.0285</v>
      </c>
      <c r="V290">
        <f t="shared" ca="1" si="31"/>
        <v>0.28404944314981528</v>
      </c>
    </row>
    <row r="291" spans="11:22">
      <c r="K291" t="s">
        <v>124</v>
      </c>
      <c r="L291">
        <v>6241</v>
      </c>
      <c r="M291">
        <v>4568.8</v>
      </c>
      <c r="N291" t="s">
        <v>51</v>
      </c>
      <c r="O291">
        <v>4</v>
      </c>
      <c r="P291" s="9">
        <v>0.11</v>
      </c>
      <c r="Q291" s="10">
        <f t="shared" si="28"/>
        <v>2010.2720000000002</v>
      </c>
      <c r="R291">
        <v>0</v>
      </c>
      <c r="S291">
        <v>0</v>
      </c>
      <c r="T291" s="10">
        <f t="shared" si="29"/>
        <v>18275.2</v>
      </c>
      <c r="U291" s="10">
        <f t="shared" si="30"/>
        <v>20285.472000000002</v>
      </c>
      <c r="V291">
        <f t="shared" ca="1" si="31"/>
        <v>2.0035861814100997E-2</v>
      </c>
    </row>
    <row r="292" spans="11:22">
      <c r="K292" t="s">
        <v>139</v>
      </c>
      <c r="L292">
        <v>7623</v>
      </c>
      <c r="M292">
        <v>8780.0300000000007</v>
      </c>
      <c r="N292" t="s">
        <v>51</v>
      </c>
      <c r="O292">
        <v>5</v>
      </c>
      <c r="P292" s="9">
        <v>0.11</v>
      </c>
      <c r="Q292" s="10">
        <f t="shared" si="28"/>
        <v>4829.0165000000006</v>
      </c>
      <c r="R292">
        <v>0</v>
      </c>
      <c r="S292">
        <v>0</v>
      </c>
      <c r="T292" s="10">
        <f t="shared" si="29"/>
        <v>43900.15</v>
      </c>
      <c r="U292" s="10">
        <f t="shared" si="30"/>
        <v>48729.166499999999</v>
      </c>
      <c r="V292">
        <f t="shared" ca="1" si="31"/>
        <v>0.92847277882098256</v>
      </c>
    </row>
    <row r="293" spans="11:22">
      <c r="K293" t="s">
        <v>129</v>
      </c>
      <c r="L293">
        <v>9463</v>
      </c>
      <c r="M293">
        <v>5966.2</v>
      </c>
      <c r="N293" t="s">
        <v>51</v>
      </c>
      <c r="O293">
        <v>7</v>
      </c>
      <c r="P293" s="9">
        <v>0.11</v>
      </c>
      <c r="Q293" s="10">
        <f t="shared" si="28"/>
        <v>4593.9740000000002</v>
      </c>
      <c r="R293">
        <v>0</v>
      </c>
      <c r="S293">
        <v>0</v>
      </c>
      <c r="T293" s="10">
        <f t="shared" si="29"/>
        <v>41763.4</v>
      </c>
      <c r="U293" s="10">
        <f t="shared" si="30"/>
        <v>46357.374000000003</v>
      </c>
      <c r="V293">
        <f t="shared" ca="1" si="31"/>
        <v>0.93369041324588953</v>
      </c>
    </row>
    <row r="294" spans="11:22">
      <c r="K294" t="s">
        <v>123</v>
      </c>
      <c r="L294">
        <v>8607</v>
      </c>
      <c r="M294">
        <v>5792.28</v>
      </c>
      <c r="N294" t="s">
        <v>51</v>
      </c>
      <c r="O294">
        <v>8</v>
      </c>
      <c r="P294" s="9">
        <v>0.11</v>
      </c>
      <c r="Q294" s="10">
        <f t="shared" si="28"/>
        <v>5097.2064</v>
      </c>
      <c r="R294">
        <v>0</v>
      </c>
      <c r="S294">
        <v>0</v>
      </c>
      <c r="T294" s="10">
        <f t="shared" si="29"/>
        <v>46338.239999999998</v>
      </c>
      <c r="U294" s="10">
        <f t="shared" si="30"/>
        <v>51435.446400000001</v>
      </c>
      <c r="V294">
        <f t="shared" ca="1" si="31"/>
        <v>0.33758315777471359</v>
      </c>
    </row>
    <row r="295" spans="11:22">
      <c r="K295" t="s">
        <v>111</v>
      </c>
      <c r="L295">
        <v>5223</v>
      </c>
      <c r="M295">
        <v>7128.1</v>
      </c>
      <c r="N295" t="s">
        <v>51</v>
      </c>
      <c r="O295">
        <v>3</v>
      </c>
      <c r="P295" s="9">
        <v>0.11</v>
      </c>
      <c r="Q295" s="10">
        <f t="shared" si="28"/>
        <v>2352.2730000000001</v>
      </c>
      <c r="R295">
        <v>0</v>
      </c>
      <c r="S295">
        <v>0</v>
      </c>
      <c r="T295" s="10">
        <f t="shared" si="29"/>
        <v>21384.300000000003</v>
      </c>
      <c r="U295" s="10">
        <f t="shared" si="30"/>
        <v>23736.573000000004</v>
      </c>
      <c r="V295">
        <f t="shared" ca="1" si="31"/>
        <v>0.74750387745290625</v>
      </c>
    </row>
    <row r="296" spans="11:22">
      <c r="K296" t="s">
        <v>134</v>
      </c>
      <c r="L296">
        <v>7273</v>
      </c>
      <c r="M296">
        <v>2367.39</v>
      </c>
      <c r="N296" t="s">
        <v>51</v>
      </c>
      <c r="O296">
        <v>9</v>
      </c>
      <c r="P296" s="9">
        <v>0.11</v>
      </c>
      <c r="Q296" s="10">
        <f t="shared" si="28"/>
        <v>2343.7160999999996</v>
      </c>
      <c r="R296">
        <v>0</v>
      </c>
      <c r="S296">
        <v>0</v>
      </c>
      <c r="T296" s="10">
        <f t="shared" si="29"/>
        <v>21306.51</v>
      </c>
      <c r="U296" s="10">
        <f t="shared" si="30"/>
        <v>23650.2261</v>
      </c>
      <c r="V296">
        <f t="shared" ca="1" si="31"/>
        <v>5.3896772691532924E-2</v>
      </c>
    </row>
    <row r="297" spans="11:22">
      <c r="K297" t="s">
        <v>145</v>
      </c>
      <c r="L297">
        <v>6406</v>
      </c>
      <c r="M297">
        <v>6151.88</v>
      </c>
      <c r="N297" t="s">
        <v>51</v>
      </c>
      <c r="O297">
        <v>10</v>
      </c>
      <c r="P297" s="9">
        <v>0.11</v>
      </c>
      <c r="Q297" s="10">
        <f t="shared" si="28"/>
        <v>6767.0680000000002</v>
      </c>
      <c r="R297">
        <v>0</v>
      </c>
      <c r="S297">
        <v>0</v>
      </c>
      <c r="T297" s="10">
        <f t="shared" si="29"/>
        <v>61518.8</v>
      </c>
      <c r="U297" s="10">
        <f t="shared" si="30"/>
        <v>68285.868000000002</v>
      </c>
      <c r="V297">
        <f t="shared" ca="1" si="31"/>
        <v>0.23654048976991993</v>
      </c>
    </row>
    <row r="298" spans="11:22">
      <c r="K298" t="s">
        <v>113</v>
      </c>
      <c r="L298">
        <v>7263</v>
      </c>
      <c r="M298">
        <v>5047.07</v>
      </c>
      <c r="N298" t="s">
        <v>51</v>
      </c>
      <c r="O298">
        <v>8</v>
      </c>
      <c r="P298" s="9">
        <v>0.11</v>
      </c>
      <c r="Q298" s="10">
        <f t="shared" si="28"/>
        <v>4441.4215999999997</v>
      </c>
      <c r="R298">
        <v>0</v>
      </c>
      <c r="S298">
        <v>0</v>
      </c>
      <c r="T298" s="10">
        <f t="shared" si="29"/>
        <v>40376.559999999998</v>
      </c>
      <c r="U298" s="10">
        <f t="shared" si="30"/>
        <v>44817.981599999999</v>
      </c>
      <c r="V298">
        <f t="shared" ca="1" si="31"/>
        <v>0.54782298547518005</v>
      </c>
    </row>
    <row r="299" spans="11:22">
      <c r="K299" t="s">
        <v>135</v>
      </c>
      <c r="L299">
        <v>6342</v>
      </c>
      <c r="M299">
        <v>3797.87</v>
      </c>
      <c r="N299" t="s">
        <v>51</v>
      </c>
      <c r="O299">
        <v>8</v>
      </c>
      <c r="P299" s="9">
        <v>0.11</v>
      </c>
      <c r="Q299" s="10">
        <f t="shared" si="28"/>
        <v>3342.1255999999998</v>
      </c>
      <c r="R299">
        <v>0</v>
      </c>
      <c r="S299">
        <v>0</v>
      </c>
      <c r="T299" s="10">
        <f t="shared" si="29"/>
        <v>30382.959999999999</v>
      </c>
      <c r="U299" s="10">
        <f t="shared" si="30"/>
        <v>33725.085599999999</v>
      </c>
      <c r="V299">
        <f t="shared" ca="1" si="31"/>
        <v>0.30614117818217623</v>
      </c>
    </row>
    <row r="300" spans="11:22">
      <c r="K300" t="s">
        <v>114</v>
      </c>
      <c r="L300">
        <v>5176</v>
      </c>
      <c r="M300">
        <v>7763.33</v>
      </c>
      <c r="N300" t="s">
        <v>51</v>
      </c>
      <c r="O300">
        <v>3</v>
      </c>
      <c r="P300" s="9">
        <v>0.11</v>
      </c>
      <c r="Q300" s="10">
        <f t="shared" si="28"/>
        <v>2561.8988999999997</v>
      </c>
      <c r="R300">
        <v>0</v>
      </c>
      <c r="S300">
        <v>0</v>
      </c>
      <c r="T300" s="10">
        <f t="shared" si="29"/>
        <v>23289.989999999998</v>
      </c>
      <c r="U300" s="10">
        <f t="shared" si="30"/>
        <v>25851.888899999998</v>
      </c>
      <c r="V300">
        <f t="shared" ca="1" si="31"/>
        <v>0.98851693403526031</v>
      </c>
    </row>
    <row r="301" spans="11:22">
      <c r="K301" t="s">
        <v>147</v>
      </c>
      <c r="L301">
        <v>9152</v>
      </c>
      <c r="M301">
        <v>2720.63</v>
      </c>
      <c r="N301" t="s">
        <v>51</v>
      </c>
      <c r="O301">
        <v>4</v>
      </c>
      <c r="P301" s="9">
        <v>0.11</v>
      </c>
      <c r="Q301" s="10">
        <f t="shared" si="28"/>
        <v>1197.0771999999999</v>
      </c>
      <c r="R301">
        <v>0</v>
      </c>
      <c r="S301">
        <v>0</v>
      </c>
      <c r="T301" s="10">
        <f t="shared" si="29"/>
        <v>10882.52</v>
      </c>
      <c r="U301" s="10">
        <f t="shared" si="30"/>
        <v>12079.5972</v>
      </c>
      <c r="V301">
        <f t="shared" ca="1" si="31"/>
        <v>0.14292146478504286</v>
      </c>
    </row>
    <row r="302" spans="11:22">
      <c r="K302" t="s">
        <v>140</v>
      </c>
      <c r="L302">
        <v>7327</v>
      </c>
      <c r="M302">
        <v>5462.86</v>
      </c>
      <c r="N302" t="s">
        <v>51</v>
      </c>
      <c r="O302">
        <v>2</v>
      </c>
      <c r="P302" s="9">
        <v>0.11</v>
      </c>
      <c r="Q302" s="10">
        <f t="shared" si="28"/>
        <v>1201.8291999999999</v>
      </c>
      <c r="R302">
        <v>0</v>
      </c>
      <c r="S302">
        <v>0</v>
      </c>
      <c r="T302" s="10">
        <f t="shared" si="29"/>
        <v>10925.72</v>
      </c>
      <c r="U302" s="10">
        <f t="shared" si="30"/>
        <v>12127.549199999999</v>
      </c>
      <c r="V302">
        <f t="shared" ca="1" si="31"/>
        <v>0.33095344928850934</v>
      </c>
    </row>
    <row r="303" spans="11:22">
      <c r="K303" t="s">
        <v>118</v>
      </c>
      <c r="L303">
        <v>7258</v>
      </c>
      <c r="M303">
        <v>6859.8</v>
      </c>
      <c r="N303" t="s">
        <v>51</v>
      </c>
      <c r="O303">
        <v>1</v>
      </c>
      <c r="P303" s="9">
        <v>0.11</v>
      </c>
      <c r="Q303" s="10">
        <f t="shared" si="28"/>
        <v>754.57799999999997</v>
      </c>
      <c r="R303">
        <v>0</v>
      </c>
      <c r="S303">
        <v>0</v>
      </c>
      <c r="T303" s="10">
        <f t="shared" si="29"/>
        <v>6859.8</v>
      </c>
      <c r="U303" s="10">
        <f t="shared" si="30"/>
        <v>7614.3780000000006</v>
      </c>
      <c r="V303">
        <f t="shared" ca="1" si="31"/>
        <v>0.84391686129241961</v>
      </c>
    </row>
    <row r="304" spans="11:22">
      <c r="K304" t="s">
        <v>122</v>
      </c>
      <c r="L304">
        <v>7144</v>
      </c>
      <c r="M304">
        <v>6852.61</v>
      </c>
      <c r="N304" t="s">
        <v>51</v>
      </c>
      <c r="O304">
        <v>10</v>
      </c>
      <c r="P304" s="9">
        <v>0.11</v>
      </c>
      <c r="Q304" s="10">
        <f t="shared" si="28"/>
        <v>7537.8709999999992</v>
      </c>
      <c r="R304">
        <v>0</v>
      </c>
      <c r="S304">
        <v>0</v>
      </c>
      <c r="T304" s="10">
        <f t="shared" si="29"/>
        <v>68526.099999999991</v>
      </c>
      <c r="U304" s="10">
        <f t="shared" si="30"/>
        <v>76063.97099999999</v>
      </c>
      <c r="V304">
        <f t="shared" ca="1" si="31"/>
        <v>0.61394334433658582</v>
      </c>
    </row>
    <row r="305" spans="10:22">
      <c r="K305" t="s">
        <v>143</v>
      </c>
      <c r="L305">
        <v>5778</v>
      </c>
      <c r="M305">
        <v>7404.06</v>
      </c>
      <c r="N305" t="s">
        <v>51</v>
      </c>
      <c r="O305">
        <v>1</v>
      </c>
      <c r="P305" s="9">
        <v>0.11</v>
      </c>
      <c r="Q305" s="10">
        <f t="shared" si="28"/>
        <v>814.4466000000001</v>
      </c>
      <c r="R305">
        <v>0</v>
      </c>
      <c r="S305">
        <v>0</v>
      </c>
      <c r="T305" s="10">
        <f t="shared" si="29"/>
        <v>7404.06</v>
      </c>
      <c r="U305" s="10">
        <f t="shared" si="30"/>
        <v>8218.5066000000006</v>
      </c>
      <c r="V305">
        <f t="shared" ca="1" si="31"/>
        <v>0.11245036130158936</v>
      </c>
    </row>
    <row r="306" spans="10:22">
      <c r="K306" t="s">
        <v>110</v>
      </c>
      <c r="L306">
        <v>7067</v>
      </c>
      <c r="M306">
        <v>3486.86</v>
      </c>
      <c r="N306" t="s">
        <v>51</v>
      </c>
      <c r="O306">
        <v>5</v>
      </c>
      <c r="P306" s="9">
        <v>0.11</v>
      </c>
      <c r="Q306" s="10">
        <f t="shared" si="28"/>
        <v>1917.7729999999999</v>
      </c>
      <c r="R306">
        <v>0</v>
      </c>
      <c r="S306">
        <v>0</v>
      </c>
      <c r="T306" s="10">
        <f t="shared" si="29"/>
        <v>17434.3</v>
      </c>
      <c r="U306" s="10">
        <f t="shared" si="30"/>
        <v>19352.073</v>
      </c>
      <c r="V306">
        <f t="shared" ca="1" si="31"/>
        <v>0.73050651254506016</v>
      </c>
    </row>
    <row r="307" spans="10:22">
      <c r="K307" t="s">
        <v>112</v>
      </c>
      <c r="L307">
        <v>5947</v>
      </c>
      <c r="M307">
        <v>4289.26</v>
      </c>
      <c r="N307" t="s">
        <v>51</v>
      </c>
      <c r="O307">
        <v>6</v>
      </c>
      <c r="P307" s="9">
        <v>0.11</v>
      </c>
      <c r="Q307" s="10">
        <f t="shared" si="28"/>
        <v>2830.9116000000004</v>
      </c>
      <c r="R307">
        <v>0</v>
      </c>
      <c r="S307">
        <v>0</v>
      </c>
      <c r="T307" s="10">
        <f t="shared" si="29"/>
        <v>25735.56</v>
      </c>
      <c r="U307" s="10">
        <f t="shared" si="30"/>
        <v>28566.471600000001</v>
      </c>
      <c r="V307">
        <f t="shared" ca="1" si="31"/>
        <v>0.96667345206798128</v>
      </c>
    </row>
    <row r="308" spans="10:22">
      <c r="K308" t="s">
        <v>127</v>
      </c>
      <c r="L308">
        <v>6168</v>
      </c>
      <c r="M308">
        <v>5254.2</v>
      </c>
      <c r="N308" t="s">
        <v>51</v>
      </c>
      <c r="O308">
        <v>3</v>
      </c>
      <c r="P308" s="9">
        <v>0.11</v>
      </c>
      <c r="Q308" s="10">
        <f t="shared" si="28"/>
        <v>1733.8859999999997</v>
      </c>
      <c r="R308">
        <v>0</v>
      </c>
      <c r="S308">
        <v>0</v>
      </c>
      <c r="T308" s="10">
        <f t="shared" si="29"/>
        <v>15762.599999999999</v>
      </c>
      <c r="U308" s="10">
        <f t="shared" si="30"/>
        <v>17496.485999999997</v>
      </c>
      <c r="V308">
        <f t="shared" ca="1" si="31"/>
        <v>0.14691575787638289</v>
      </c>
    </row>
    <row r="309" spans="10:22">
      <c r="K309" t="s">
        <v>137</v>
      </c>
      <c r="L309">
        <v>7356</v>
      </c>
      <c r="M309">
        <v>8147.99</v>
      </c>
      <c r="N309" t="s">
        <v>51</v>
      </c>
      <c r="O309">
        <v>6</v>
      </c>
      <c r="P309" s="9">
        <v>0.11</v>
      </c>
      <c r="Q309" s="10">
        <f t="shared" si="28"/>
        <v>5377.6734000000006</v>
      </c>
      <c r="R309">
        <v>0</v>
      </c>
      <c r="S309">
        <v>0</v>
      </c>
      <c r="T309" s="10">
        <f t="shared" si="29"/>
        <v>48887.94</v>
      </c>
      <c r="U309" s="10">
        <f t="shared" si="30"/>
        <v>54265.613400000002</v>
      </c>
      <c r="V309">
        <f t="shared" ca="1" si="31"/>
        <v>0.64511089112065612</v>
      </c>
    </row>
    <row r="310" spans="10:22">
      <c r="K310" t="s">
        <v>146</v>
      </c>
      <c r="L310">
        <v>7483</v>
      </c>
      <c r="M310">
        <v>2755.95</v>
      </c>
      <c r="N310" t="s">
        <v>51</v>
      </c>
      <c r="O310">
        <v>2</v>
      </c>
      <c r="P310" s="9">
        <v>0.11</v>
      </c>
      <c r="Q310" s="10">
        <f t="shared" si="28"/>
        <v>606.30899999999997</v>
      </c>
      <c r="R310">
        <v>0</v>
      </c>
      <c r="S310">
        <v>0</v>
      </c>
      <c r="T310" s="10">
        <f t="shared" si="29"/>
        <v>5511.9</v>
      </c>
      <c r="U310" s="10">
        <f t="shared" si="30"/>
        <v>6118.2089999999998</v>
      </c>
      <c r="V310">
        <f t="shared" ca="1" si="31"/>
        <v>0.5590929950265402</v>
      </c>
    </row>
    <row r="311" spans="10:22">
      <c r="K311" t="s">
        <v>120</v>
      </c>
      <c r="L311">
        <v>7143</v>
      </c>
      <c r="M311">
        <v>5848.88</v>
      </c>
      <c r="N311" t="s">
        <v>51</v>
      </c>
      <c r="O311">
        <v>4</v>
      </c>
      <c r="P311" s="9">
        <v>0.11</v>
      </c>
      <c r="Q311" s="10">
        <f t="shared" si="28"/>
        <v>2573.5072</v>
      </c>
      <c r="R311">
        <v>0</v>
      </c>
      <c r="S311">
        <v>0</v>
      </c>
      <c r="T311" s="10">
        <f t="shared" si="29"/>
        <v>23395.52</v>
      </c>
      <c r="U311" s="10">
        <f t="shared" si="30"/>
        <v>25969.0272</v>
      </c>
      <c r="V311">
        <f t="shared" ca="1" si="31"/>
        <v>0.17677493786858356</v>
      </c>
    </row>
    <row r="315" spans="10:22">
      <c r="J315">
        <v>8</v>
      </c>
    </row>
    <row r="316" spans="10:22">
      <c r="K316" t="s">
        <v>48</v>
      </c>
      <c r="L316" t="s">
        <v>58</v>
      </c>
      <c r="M316" t="s">
        <v>56</v>
      </c>
      <c r="N316" t="s">
        <v>50</v>
      </c>
      <c r="O316" t="s">
        <v>57</v>
      </c>
      <c r="P316" t="s">
        <v>150</v>
      </c>
      <c r="Q316" t="s">
        <v>55</v>
      </c>
      <c r="R316" s="2" t="s">
        <v>53</v>
      </c>
      <c r="S316" s="2" t="s">
        <v>54</v>
      </c>
      <c r="T316" s="2" t="s">
        <v>61</v>
      </c>
      <c r="U316" s="2" t="s">
        <v>62</v>
      </c>
      <c r="V316" s="2" t="s">
        <v>63</v>
      </c>
    </row>
    <row r="317" spans="10:22">
      <c r="K317" t="s">
        <v>135</v>
      </c>
      <c r="L317">
        <v>6342</v>
      </c>
      <c r="M317">
        <v>3797.87</v>
      </c>
      <c r="N317" t="s">
        <v>51</v>
      </c>
      <c r="O317">
        <v>10</v>
      </c>
      <c r="P317" s="9">
        <v>0.11</v>
      </c>
      <c r="Q317" s="10">
        <f t="shared" ref="Q317:Q356" si="32">(M317*O317)*0.11</f>
        <v>4177.6570000000002</v>
      </c>
      <c r="R317">
        <v>0</v>
      </c>
      <c r="S317">
        <v>0</v>
      </c>
      <c r="T317" s="10">
        <f t="shared" ref="T317:T356" si="33">M317*O317</f>
        <v>37978.699999999997</v>
      </c>
      <c r="U317" s="10">
        <f t="shared" ref="U317:U356" si="34">T317+Q317</f>
        <v>42156.356999999996</v>
      </c>
      <c r="V317">
        <f t="shared" ref="V317:V356" ca="1" si="35">RAND()</f>
        <v>0.706462821389373</v>
      </c>
    </row>
    <row r="318" spans="10:22">
      <c r="K318" t="s">
        <v>125</v>
      </c>
      <c r="L318">
        <v>8513</v>
      </c>
      <c r="M318">
        <v>6044.44</v>
      </c>
      <c r="N318" t="s">
        <v>51</v>
      </c>
      <c r="O318">
        <v>6</v>
      </c>
      <c r="P318" s="9">
        <v>0.11</v>
      </c>
      <c r="Q318" s="10">
        <f t="shared" si="32"/>
        <v>3989.3303999999998</v>
      </c>
      <c r="R318">
        <v>0</v>
      </c>
      <c r="S318">
        <v>0</v>
      </c>
      <c r="T318" s="10">
        <f t="shared" si="33"/>
        <v>36266.639999999999</v>
      </c>
      <c r="U318" s="10">
        <f t="shared" si="34"/>
        <v>40255.970399999998</v>
      </c>
      <c r="V318">
        <f t="shared" ca="1" si="35"/>
        <v>0.80754928227601863</v>
      </c>
    </row>
    <row r="319" spans="10:22">
      <c r="K319" t="s">
        <v>116</v>
      </c>
      <c r="L319">
        <v>7399</v>
      </c>
      <c r="M319">
        <v>1232.8399999999999</v>
      </c>
      <c r="N319" t="s">
        <v>51</v>
      </c>
      <c r="O319">
        <v>3</v>
      </c>
      <c r="P319" s="9">
        <v>0.11</v>
      </c>
      <c r="Q319" s="10">
        <f t="shared" si="32"/>
        <v>406.83719999999994</v>
      </c>
      <c r="R319">
        <v>0</v>
      </c>
      <c r="S319">
        <v>0</v>
      </c>
      <c r="T319" s="10">
        <f t="shared" si="33"/>
        <v>3698.5199999999995</v>
      </c>
      <c r="U319" s="10">
        <f t="shared" si="34"/>
        <v>4105.3571999999995</v>
      </c>
      <c r="V319">
        <f t="shared" ca="1" si="35"/>
        <v>5.620075400205049E-2</v>
      </c>
    </row>
    <row r="320" spans="10:22">
      <c r="K320" t="s">
        <v>143</v>
      </c>
      <c r="L320">
        <v>5778</v>
      </c>
      <c r="M320">
        <v>7404.06</v>
      </c>
      <c r="N320" t="s">
        <v>51</v>
      </c>
      <c r="O320">
        <v>2</v>
      </c>
      <c r="P320" s="9">
        <v>0.11</v>
      </c>
      <c r="Q320" s="10">
        <f t="shared" si="32"/>
        <v>1628.8932000000002</v>
      </c>
      <c r="R320">
        <v>0</v>
      </c>
      <c r="S320">
        <v>0</v>
      </c>
      <c r="T320" s="10">
        <f t="shared" si="33"/>
        <v>14808.12</v>
      </c>
      <c r="U320" s="10">
        <f t="shared" si="34"/>
        <v>16437.013200000001</v>
      </c>
      <c r="V320">
        <f t="shared" ca="1" si="35"/>
        <v>0.59615657284629187</v>
      </c>
    </row>
    <row r="321" spans="11:22">
      <c r="K321" t="s">
        <v>113</v>
      </c>
      <c r="L321">
        <v>7263</v>
      </c>
      <c r="M321">
        <v>5047.07</v>
      </c>
      <c r="N321" t="s">
        <v>51</v>
      </c>
      <c r="O321">
        <v>4</v>
      </c>
      <c r="P321" s="9">
        <v>0.11</v>
      </c>
      <c r="Q321" s="10">
        <f t="shared" si="32"/>
        <v>2220.7107999999998</v>
      </c>
      <c r="R321">
        <v>0</v>
      </c>
      <c r="S321">
        <v>0</v>
      </c>
      <c r="T321" s="10">
        <f t="shared" si="33"/>
        <v>20188.28</v>
      </c>
      <c r="U321" s="10">
        <f t="shared" si="34"/>
        <v>22408.9908</v>
      </c>
      <c r="V321">
        <f t="shared" ca="1" si="35"/>
        <v>0.39124266868765734</v>
      </c>
    </row>
    <row r="322" spans="11:22">
      <c r="K322" t="s">
        <v>147</v>
      </c>
      <c r="L322">
        <v>9152</v>
      </c>
      <c r="M322">
        <v>2720.63</v>
      </c>
      <c r="N322" t="s">
        <v>51</v>
      </c>
      <c r="O322">
        <v>3</v>
      </c>
      <c r="P322" s="9">
        <v>0.11</v>
      </c>
      <c r="Q322" s="10">
        <f t="shared" si="32"/>
        <v>897.80790000000002</v>
      </c>
      <c r="R322">
        <v>0</v>
      </c>
      <c r="S322">
        <v>0</v>
      </c>
      <c r="T322" s="10">
        <f t="shared" si="33"/>
        <v>8161.89</v>
      </c>
      <c r="U322" s="10">
        <f t="shared" si="34"/>
        <v>9059.697900000001</v>
      </c>
      <c r="V322">
        <f t="shared" ca="1" si="35"/>
        <v>0.72072219625591871</v>
      </c>
    </row>
    <row r="323" spans="11:22">
      <c r="K323" t="s">
        <v>131</v>
      </c>
      <c r="L323">
        <v>5829</v>
      </c>
      <c r="M323">
        <v>5887.54</v>
      </c>
      <c r="N323" t="s">
        <v>51</v>
      </c>
      <c r="O323">
        <v>2</v>
      </c>
      <c r="P323" s="9">
        <v>0.11</v>
      </c>
      <c r="Q323" s="10">
        <f t="shared" si="32"/>
        <v>1295.2588000000001</v>
      </c>
      <c r="R323">
        <v>0</v>
      </c>
      <c r="S323">
        <v>0</v>
      </c>
      <c r="T323" s="10">
        <f t="shared" si="33"/>
        <v>11775.08</v>
      </c>
      <c r="U323" s="10">
        <f t="shared" si="34"/>
        <v>13070.3388</v>
      </c>
      <c r="V323">
        <f t="shared" ca="1" si="35"/>
        <v>0.42877193992595941</v>
      </c>
    </row>
    <row r="324" spans="11:22">
      <c r="K324" t="s">
        <v>119</v>
      </c>
      <c r="L324">
        <v>8393</v>
      </c>
      <c r="M324">
        <v>5594.92</v>
      </c>
      <c r="N324" t="s">
        <v>51</v>
      </c>
      <c r="O324">
        <v>6</v>
      </c>
      <c r="P324" s="9">
        <v>0.11</v>
      </c>
      <c r="Q324" s="10">
        <f t="shared" si="32"/>
        <v>3692.6472000000003</v>
      </c>
      <c r="R324">
        <v>0</v>
      </c>
      <c r="S324">
        <v>0</v>
      </c>
      <c r="T324" s="10">
        <f t="shared" si="33"/>
        <v>33569.520000000004</v>
      </c>
      <c r="U324" s="10">
        <f t="shared" si="34"/>
        <v>37262.167200000004</v>
      </c>
      <c r="V324">
        <f t="shared" ca="1" si="35"/>
        <v>0.58893844513836557</v>
      </c>
    </row>
    <row r="325" spans="11:22">
      <c r="K325" t="s">
        <v>115</v>
      </c>
      <c r="L325">
        <v>6289</v>
      </c>
      <c r="M325">
        <v>6664.59</v>
      </c>
      <c r="N325" t="s">
        <v>51</v>
      </c>
      <c r="O325">
        <v>4</v>
      </c>
      <c r="P325" s="9">
        <v>0.11</v>
      </c>
      <c r="Q325" s="10">
        <f t="shared" si="32"/>
        <v>2932.4196000000002</v>
      </c>
      <c r="R325">
        <v>0</v>
      </c>
      <c r="S325">
        <v>0</v>
      </c>
      <c r="T325" s="10">
        <f t="shared" si="33"/>
        <v>26658.36</v>
      </c>
      <c r="U325" s="10">
        <f t="shared" si="34"/>
        <v>29590.779600000002</v>
      </c>
      <c r="V325">
        <f t="shared" ca="1" si="35"/>
        <v>9.3846895146754594E-2</v>
      </c>
    </row>
    <row r="326" spans="11:22">
      <c r="K326" t="s">
        <v>118</v>
      </c>
      <c r="L326">
        <v>7258</v>
      </c>
      <c r="M326">
        <v>6859.8</v>
      </c>
      <c r="N326" t="s">
        <v>51</v>
      </c>
      <c r="O326">
        <v>2</v>
      </c>
      <c r="P326" s="9">
        <v>0.11</v>
      </c>
      <c r="Q326" s="10">
        <f t="shared" si="32"/>
        <v>1509.1559999999999</v>
      </c>
      <c r="R326">
        <v>0</v>
      </c>
      <c r="S326">
        <v>0</v>
      </c>
      <c r="T326" s="10">
        <f t="shared" si="33"/>
        <v>13719.6</v>
      </c>
      <c r="U326" s="10">
        <f t="shared" si="34"/>
        <v>15228.756000000001</v>
      </c>
      <c r="V326">
        <f t="shared" ca="1" si="35"/>
        <v>0.61879427583968938</v>
      </c>
    </row>
    <row r="327" spans="11:22">
      <c r="K327" t="s">
        <v>124</v>
      </c>
      <c r="L327">
        <v>6241</v>
      </c>
      <c r="M327">
        <v>4568.8</v>
      </c>
      <c r="N327" t="s">
        <v>51</v>
      </c>
      <c r="O327">
        <v>2</v>
      </c>
      <c r="P327" s="9">
        <v>0.11</v>
      </c>
      <c r="Q327" s="10">
        <f t="shared" si="32"/>
        <v>1005.1360000000001</v>
      </c>
      <c r="R327">
        <v>0</v>
      </c>
      <c r="S327">
        <v>0</v>
      </c>
      <c r="T327" s="10">
        <f t="shared" si="33"/>
        <v>9137.6</v>
      </c>
      <c r="U327" s="10">
        <f t="shared" si="34"/>
        <v>10142.736000000001</v>
      </c>
      <c r="V327">
        <f t="shared" ca="1" si="35"/>
        <v>0.67542766939413446</v>
      </c>
    </row>
    <row r="328" spans="11:22">
      <c r="K328" t="s">
        <v>111</v>
      </c>
      <c r="L328">
        <v>5223</v>
      </c>
      <c r="M328">
        <v>7128.1</v>
      </c>
      <c r="N328" t="s">
        <v>51</v>
      </c>
      <c r="O328">
        <v>4</v>
      </c>
      <c r="P328" s="9">
        <v>0.11</v>
      </c>
      <c r="Q328" s="10">
        <f t="shared" si="32"/>
        <v>3136.364</v>
      </c>
      <c r="R328">
        <v>0</v>
      </c>
      <c r="S328">
        <v>0</v>
      </c>
      <c r="T328" s="10">
        <f t="shared" si="33"/>
        <v>28512.400000000001</v>
      </c>
      <c r="U328" s="10">
        <f t="shared" si="34"/>
        <v>31648.764000000003</v>
      </c>
      <c r="V328">
        <f t="shared" ca="1" si="35"/>
        <v>0.67769949170666544</v>
      </c>
    </row>
    <row r="329" spans="11:22">
      <c r="K329" t="s">
        <v>121</v>
      </c>
      <c r="L329">
        <v>5758</v>
      </c>
      <c r="M329">
        <v>3811.46</v>
      </c>
      <c r="N329" t="s">
        <v>51</v>
      </c>
      <c r="O329">
        <v>4</v>
      </c>
      <c r="P329" s="9">
        <v>0.11</v>
      </c>
      <c r="Q329" s="10">
        <f t="shared" si="32"/>
        <v>1677.0424</v>
      </c>
      <c r="R329">
        <v>0</v>
      </c>
      <c r="S329">
        <v>0</v>
      </c>
      <c r="T329" s="10">
        <f t="shared" si="33"/>
        <v>15245.84</v>
      </c>
      <c r="U329" s="10">
        <f t="shared" si="34"/>
        <v>16922.882399999999</v>
      </c>
      <c r="V329">
        <f t="shared" ca="1" si="35"/>
        <v>0.60325193816943623</v>
      </c>
    </row>
    <row r="330" spans="11:22">
      <c r="K330" t="s">
        <v>122</v>
      </c>
      <c r="L330">
        <v>9927</v>
      </c>
      <c r="M330">
        <v>1240.6400000000001</v>
      </c>
      <c r="N330" t="s">
        <v>51</v>
      </c>
      <c r="O330">
        <v>5</v>
      </c>
      <c r="P330" s="9">
        <v>0.11</v>
      </c>
      <c r="Q330" s="10">
        <f t="shared" si="32"/>
        <v>682.35200000000009</v>
      </c>
      <c r="R330">
        <v>0</v>
      </c>
      <c r="S330">
        <v>0</v>
      </c>
      <c r="T330" s="10">
        <f t="shared" si="33"/>
        <v>6203.2000000000007</v>
      </c>
      <c r="U330" s="10">
        <f t="shared" si="34"/>
        <v>6885.5520000000006</v>
      </c>
      <c r="V330">
        <f t="shared" ca="1" si="35"/>
        <v>0.54522576769408804</v>
      </c>
    </row>
    <row r="331" spans="11:22">
      <c r="K331" t="s">
        <v>144</v>
      </c>
      <c r="L331">
        <v>7546</v>
      </c>
      <c r="M331">
        <v>6952.04</v>
      </c>
      <c r="N331" t="s">
        <v>51</v>
      </c>
      <c r="O331">
        <v>3</v>
      </c>
      <c r="P331" s="9">
        <v>0.11</v>
      </c>
      <c r="Q331" s="10">
        <f t="shared" si="32"/>
        <v>2294.1731999999997</v>
      </c>
      <c r="R331">
        <v>0</v>
      </c>
      <c r="S331">
        <v>0</v>
      </c>
      <c r="T331" s="10">
        <f t="shared" si="33"/>
        <v>20856.12</v>
      </c>
      <c r="U331" s="10">
        <f t="shared" si="34"/>
        <v>23150.2932</v>
      </c>
      <c r="V331">
        <f t="shared" ca="1" si="35"/>
        <v>0.19677033622343598</v>
      </c>
    </row>
    <row r="332" spans="11:22">
      <c r="K332" t="s">
        <v>128</v>
      </c>
      <c r="L332">
        <v>9802</v>
      </c>
      <c r="M332">
        <v>8799.9599999999991</v>
      </c>
      <c r="N332" t="s">
        <v>51</v>
      </c>
      <c r="O332">
        <v>5</v>
      </c>
      <c r="P332" s="9">
        <v>0.11</v>
      </c>
      <c r="Q332" s="10">
        <f t="shared" si="32"/>
        <v>4839.9779999999992</v>
      </c>
      <c r="R332">
        <v>0</v>
      </c>
      <c r="S332">
        <v>0</v>
      </c>
      <c r="T332" s="10">
        <f t="shared" si="33"/>
        <v>43999.799999999996</v>
      </c>
      <c r="U332" s="10">
        <f t="shared" si="34"/>
        <v>48839.777999999991</v>
      </c>
      <c r="V332">
        <f t="shared" ca="1" si="35"/>
        <v>0.7222011018082175</v>
      </c>
    </row>
    <row r="333" spans="11:22">
      <c r="K333" t="s">
        <v>122</v>
      </c>
      <c r="L333">
        <v>7144</v>
      </c>
      <c r="M333">
        <v>6852.61</v>
      </c>
      <c r="N333" t="s">
        <v>51</v>
      </c>
      <c r="O333">
        <v>1</v>
      </c>
      <c r="P333" s="9">
        <v>0.11</v>
      </c>
      <c r="Q333" s="10">
        <f t="shared" si="32"/>
        <v>753.78710000000001</v>
      </c>
      <c r="R333">
        <v>0</v>
      </c>
      <c r="S333">
        <v>0</v>
      </c>
      <c r="T333" s="10">
        <f t="shared" si="33"/>
        <v>6852.61</v>
      </c>
      <c r="U333" s="10">
        <f t="shared" si="34"/>
        <v>7606.3971000000001</v>
      </c>
      <c r="V333">
        <f t="shared" ca="1" si="35"/>
        <v>0.69990405414547796</v>
      </c>
    </row>
    <row r="334" spans="11:22">
      <c r="K334" t="s">
        <v>129</v>
      </c>
      <c r="L334">
        <v>9463</v>
      </c>
      <c r="M334">
        <v>5966.2</v>
      </c>
      <c r="N334" t="s">
        <v>51</v>
      </c>
      <c r="O334">
        <v>7</v>
      </c>
      <c r="P334" s="9">
        <v>0.11</v>
      </c>
      <c r="Q334" s="10">
        <f t="shared" si="32"/>
        <v>4593.9740000000002</v>
      </c>
      <c r="R334">
        <v>0</v>
      </c>
      <c r="S334">
        <v>0</v>
      </c>
      <c r="T334" s="10">
        <f t="shared" si="33"/>
        <v>41763.4</v>
      </c>
      <c r="U334" s="10">
        <f t="shared" si="34"/>
        <v>46357.374000000003</v>
      </c>
      <c r="V334">
        <f t="shared" ca="1" si="35"/>
        <v>0.71128150323638883</v>
      </c>
    </row>
    <row r="335" spans="11:22">
      <c r="K335" t="s">
        <v>112</v>
      </c>
      <c r="L335">
        <v>5947</v>
      </c>
      <c r="M335">
        <v>4289.26</v>
      </c>
      <c r="N335" t="s">
        <v>51</v>
      </c>
      <c r="O335">
        <v>6</v>
      </c>
      <c r="P335" s="9">
        <v>0.11</v>
      </c>
      <c r="Q335" s="10">
        <f t="shared" si="32"/>
        <v>2830.9116000000004</v>
      </c>
      <c r="R335">
        <v>0</v>
      </c>
      <c r="S335">
        <v>0</v>
      </c>
      <c r="T335" s="10">
        <f t="shared" si="33"/>
        <v>25735.56</v>
      </c>
      <c r="U335" s="10">
        <f t="shared" si="34"/>
        <v>28566.471600000001</v>
      </c>
      <c r="V335">
        <f t="shared" ca="1" si="35"/>
        <v>0.26721319534167942</v>
      </c>
    </row>
    <row r="336" spans="11:22">
      <c r="K336" t="s">
        <v>138</v>
      </c>
      <c r="L336">
        <v>9942</v>
      </c>
      <c r="M336">
        <v>1826.08</v>
      </c>
      <c r="N336" t="s">
        <v>51</v>
      </c>
      <c r="O336">
        <v>9</v>
      </c>
      <c r="P336" s="9">
        <v>0.11</v>
      </c>
      <c r="Q336" s="10">
        <f t="shared" si="32"/>
        <v>1807.8192000000001</v>
      </c>
      <c r="R336">
        <v>0</v>
      </c>
      <c r="S336">
        <v>0</v>
      </c>
      <c r="T336" s="10">
        <f t="shared" si="33"/>
        <v>16434.72</v>
      </c>
      <c r="U336" s="10">
        <f t="shared" si="34"/>
        <v>18242.539200000003</v>
      </c>
      <c r="V336">
        <f t="shared" ca="1" si="35"/>
        <v>0.48168143025865595</v>
      </c>
    </row>
    <row r="337" spans="11:22">
      <c r="K337" t="s">
        <v>130</v>
      </c>
      <c r="L337">
        <v>8731</v>
      </c>
      <c r="M337">
        <v>1026.52</v>
      </c>
      <c r="N337" t="s">
        <v>51</v>
      </c>
      <c r="O337">
        <v>6</v>
      </c>
      <c r="P337" s="9">
        <v>0.11</v>
      </c>
      <c r="Q337" s="10">
        <f t="shared" si="32"/>
        <v>677.50319999999999</v>
      </c>
      <c r="R337">
        <v>0</v>
      </c>
      <c r="S337">
        <v>0</v>
      </c>
      <c r="T337" s="10">
        <f t="shared" si="33"/>
        <v>6159.12</v>
      </c>
      <c r="U337" s="10">
        <f t="shared" si="34"/>
        <v>6836.6232</v>
      </c>
      <c r="V337">
        <f t="shared" ca="1" si="35"/>
        <v>0.1284886444008535</v>
      </c>
    </row>
    <row r="338" spans="11:22">
      <c r="K338" t="s">
        <v>146</v>
      </c>
      <c r="L338">
        <v>7483</v>
      </c>
      <c r="M338">
        <v>2755.95</v>
      </c>
      <c r="N338" t="s">
        <v>51</v>
      </c>
      <c r="O338">
        <v>5</v>
      </c>
      <c r="P338" s="9">
        <v>0.11</v>
      </c>
      <c r="Q338" s="10">
        <f t="shared" si="32"/>
        <v>1515.7725</v>
      </c>
      <c r="R338">
        <v>0</v>
      </c>
      <c r="S338">
        <v>0</v>
      </c>
      <c r="T338" s="10">
        <f t="shared" si="33"/>
        <v>13779.75</v>
      </c>
      <c r="U338" s="10">
        <f t="shared" si="34"/>
        <v>15295.522499999999</v>
      </c>
      <c r="V338">
        <f t="shared" ca="1" si="35"/>
        <v>0.45082896663360461</v>
      </c>
    </row>
    <row r="339" spans="11:22">
      <c r="K339" t="s">
        <v>123</v>
      </c>
      <c r="L339">
        <v>8607</v>
      </c>
      <c r="M339">
        <v>5792.28</v>
      </c>
      <c r="N339" t="s">
        <v>51</v>
      </c>
      <c r="O339">
        <v>8</v>
      </c>
      <c r="P339" s="9">
        <v>0.11</v>
      </c>
      <c r="Q339" s="10">
        <f t="shared" si="32"/>
        <v>5097.2064</v>
      </c>
      <c r="R339">
        <v>0</v>
      </c>
      <c r="S339">
        <v>0</v>
      </c>
      <c r="T339" s="10">
        <f t="shared" si="33"/>
        <v>46338.239999999998</v>
      </c>
      <c r="U339" s="10">
        <f t="shared" si="34"/>
        <v>51435.446400000001</v>
      </c>
      <c r="V339">
        <f t="shared" ca="1" si="35"/>
        <v>0.87192562372737104</v>
      </c>
    </row>
    <row r="340" spans="11:22">
      <c r="K340" t="s">
        <v>139</v>
      </c>
      <c r="L340">
        <v>7623</v>
      </c>
      <c r="M340">
        <v>8780.0300000000007</v>
      </c>
      <c r="N340" t="s">
        <v>51</v>
      </c>
      <c r="O340">
        <v>5</v>
      </c>
      <c r="P340" s="9">
        <v>0.11</v>
      </c>
      <c r="Q340" s="10">
        <f t="shared" si="32"/>
        <v>4829.0165000000006</v>
      </c>
      <c r="R340">
        <v>0</v>
      </c>
      <c r="S340">
        <v>0</v>
      </c>
      <c r="T340" s="10">
        <f t="shared" si="33"/>
        <v>43900.15</v>
      </c>
      <c r="U340" s="10">
        <f t="shared" si="34"/>
        <v>48729.166499999999</v>
      </c>
      <c r="V340">
        <f t="shared" ca="1" si="35"/>
        <v>0.72175220782924365</v>
      </c>
    </row>
    <row r="341" spans="11:22">
      <c r="K341" t="s">
        <v>134</v>
      </c>
      <c r="L341">
        <v>7273</v>
      </c>
      <c r="M341">
        <v>2367.39</v>
      </c>
      <c r="N341" t="s">
        <v>51</v>
      </c>
      <c r="O341">
        <v>5</v>
      </c>
      <c r="P341" s="9">
        <v>0.11</v>
      </c>
      <c r="Q341" s="10">
        <f t="shared" si="32"/>
        <v>1302.0645</v>
      </c>
      <c r="R341">
        <v>0</v>
      </c>
      <c r="S341">
        <v>0</v>
      </c>
      <c r="T341" s="10">
        <f t="shared" si="33"/>
        <v>11836.949999999999</v>
      </c>
      <c r="U341" s="10">
        <f t="shared" si="34"/>
        <v>13139.014499999999</v>
      </c>
      <c r="V341">
        <f t="shared" ca="1" si="35"/>
        <v>4.2774523441290624E-2</v>
      </c>
    </row>
    <row r="342" spans="11:22">
      <c r="K342" t="s">
        <v>120</v>
      </c>
      <c r="L342">
        <v>7143</v>
      </c>
      <c r="M342">
        <v>5848.88</v>
      </c>
      <c r="N342" t="s">
        <v>51</v>
      </c>
      <c r="O342">
        <v>2</v>
      </c>
      <c r="P342" s="9">
        <v>0.11</v>
      </c>
      <c r="Q342" s="10">
        <f t="shared" si="32"/>
        <v>1286.7536</v>
      </c>
      <c r="R342">
        <v>0</v>
      </c>
      <c r="S342">
        <v>0</v>
      </c>
      <c r="T342" s="10">
        <f t="shared" si="33"/>
        <v>11697.76</v>
      </c>
      <c r="U342" s="10">
        <f t="shared" si="34"/>
        <v>12984.5136</v>
      </c>
      <c r="V342">
        <f t="shared" ca="1" si="35"/>
        <v>0.79478160303169498</v>
      </c>
    </row>
    <row r="343" spans="11:22">
      <c r="K343" t="s">
        <v>127</v>
      </c>
      <c r="L343">
        <v>6168</v>
      </c>
      <c r="M343">
        <v>5254.2</v>
      </c>
      <c r="N343" t="s">
        <v>51</v>
      </c>
      <c r="O343">
        <v>6</v>
      </c>
      <c r="P343" s="9">
        <v>0.11</v>
      </c>
      <c r="Q343" s="10">
        <f t="shared" si="32"/>
        <v>3467.7719999999995</v>
      </c>
      <c r="R343">
        <v>0</v>
      </c>
      <c r="S343">
        <v>0</v>
      </c>
      <c r="T343" s="10">
        <f t="shared" si="33"/>
        <v>31525.199999999997</v>
      </c>
      <c r="U343" s="10">
        <f t="shared" si="34"/>
        <v>34992.971999999994</v>
      </c>
      <c r="V343">
        <f t="shared" ca="1" si="35"/>
        <v>9.5794451875231279E-2</v>
      </c>
    </row>
    <row r="344" spans="11:22">
      <c r="K344" t="s">
        <v>133</v>
      </c>
      <c r="L344">
        <v>6032</v>
      </c>
      <c r="M344">
        <v>6789.26</v>
      </c>
      <c r="N344" t="s">
        <v>51</v>
      </c>
      <c r="O344">
        <v>6</v>
      </c>
      <c r="P344" s="9">
        <v>0.11</v>
      </c>
      <c r="Q344" s="10">
        <f t="shared" si="32"/>
        <v>4480.9115999999995</v>
      </c>
      <c r="R344">
        <v>0</v>
      </c>
      <c r="S344">
        <v>0</v>
      </c>
      <c r="T344" s="10">
        <f t="shared" si="33"/>
        <v>40735.56</v>
      </c>
      <c r="U344" s="10">
        <f t="shared" si="34"/>
        <v>45216.471599999997</v>
      </c>
      <c r="V344">
        <f t="shared" ca="1" si="35"/>
        <v>4.7411521162739279E-2</v>
      </c>
    </row>
    <row r="345" spans="11:22">
      <c r="K345" t="s">
        <v>126</v>
      </c>
      <c r="L345">
        <v>9652</v>
      </c>
      <c r="M345">
        <v>1708.55</v>
      </c>
      <c r="N345" t="s">
        <v>51</v>
      </c>
      <c r="O345">
        <v>3</v>
      </c>
      <c r="P345" s="9">
        <v>0.11</v>
      </c>
      <c r="Q345" s="10">
        <f t="shared" si="32"/>
        <v>563.82150000000001</v>
      </c>
      <c r="R345">
        <v>0</v>
      </c>
      <c r="S345">
        <v>0</v>
      </c>
      <c r="T345" s="10">
        <f t="shared" si="33"/>
        <v>5125.6499999999996</v>
      </c>
      <c r="U345" s="10">
        <f t="shared" si="34"/>
        <v>5689.4714999999997</v>
      </c>
      <c r="V345">
        <f t="shared" ca="1" si="35"/>
        <v>0.20668932696658704</v>
      </c>
    </row>
    <row r="346" spans="11:22">
      <c r="K346" t="s">
        <v>137</v>
      </c>
      <c r="L346">
        <v>7356</v>
      </c>
      <c r="M346">
        <v>8147.99</v>
      </c>
      <c r="N346" t="s">
        <v>51</v>
      </c>
      <c r="O346">
        <v>5</v>
      </c>
      <c r="P346" s="9">
        <v>0.11</v>
      </c>
      <c r="Q346" s="10">
        <f t="shared" si="32"/>
        <v>4481.3944999999994</v>
      </c>
      <c r="R346">
        <v>0</v>
      </c>
      <c r="S346">
        <v>0</v>
      </c>
      <c r="T346" s="10">
        <f t="shared" si="33"/>
        <v>40739.949999999997</v>
      </c>
      <c r="U346" s="10">
        <f t="shared" si="34"/>
        <v>45221.344499999999</v>
      </c>
      <c r="V346">
        <f t="shared" ca="1" si="35"/>
        <v>0.24578217738939434</v>
      </c>
    </row>
    <row r="347" spans="11:22">
      <c r="K347" t="s">
        <v>132</v>
      </c>
      <c r="L347">
        <v>6827</v>
      </c>
      <c r="M347">
        <v>1868.56</v>
      </c>
      <c r="N347" t="s">
        <v>51</v>
      </c>
      <c r="O347">
        <v>6</v>
      </c>
      <c r="P347" s="9">
        <v>0.11</v>
      </c>
      <c r="Q347" s="10">
        <f t="shared" si="32"/>
        <v>1233.2496000000001</v>
      </c>
      <c r="R347">
        <v>0</v>
      </c>
      <c r="S347">
        <v>0</v>
      </c>
      <c r="T347" s="10">
        <f t="shared" si="33"/>
        <v>11211.36</v>
      </c>
      <c r="U347" s="10">
        <f t="shared" si="34"/>
        <v>12444.6096</v>
      </c>
      <c r="V347">
        <f t="shared" ca="1" si="35"/>
        <v>0.83113696652416114</v>
      </c>
    </row>
    <row r="348" spans="11:22">
      <c r="K348" t="s">
        <v>136</v>
      </c>
      <c r="L348">
        <v>5028</v>
      </c>
      <c r="M348">
        <v>1107.79</v>
      </c>
      <c r="N348" t="s">
        <v>51</v>
      </c>
      <c r="O348">
        <v>6</v>
      </c>
      <c r="P348" s="9">
        <v>0.11</v>
      </c>
      <c r="Q348" s="10">
        <f t="shared" si="32"/>
        <v>731.14139999999998</v>
      </c>
      <c r="R348">
        <v>0</v>
      </c>
      <c r="S348">
        <v>0</v>
      </c>
      <c r="T348" s="10">
        <f t="shared" si="33"/>
        <v>6646.74</v>
      </c>
      <c r="U348" s="10">
        <f t="shared" si="34"/>
        <v>7377.8814000000002</v>
      </c>
      <c r="V348">
        <f t="shared" ca="1" si="35"/>
        <v>0.49962491995224534</v>
      </c>
    </row>
    <row r="349" spans="11:22">
      <c r="K349" t="s">
        <v>140</v>
      </c>
      <c r="L349">
        <v>7327</v>
      </c>
      <c r="M349">
        <v>5462.86</v>
      </c>
      <c r="N349" t="s">
        <v>51</v>
      </c>
      <c r="O349">
        <v>2</v>
      </c>
      <c r="P349" s="9">
        <v>0.11</v>
      </c>
      <c r="Q349" s="10">
        <f t="shared" si="32"/>
        <v>1201.8291999999999</v>
      </c>
      <c r="R349">
        <v>0</v>
      </c>
      <c r="S349">
        <v>0</v>
      </c>
      <c r="T349" s="10">
        <f t="shared" si="33"/>
        <v>10925.72</v>
      </c>
      <c r="U349" s="10">
        <f t="shared" si="34"/>
        <v>12127.549199999999</v>
      </c>
      <c r="V349">
        <f t="shared" ca="1" si="35"/>
        <v>9.0247973832001116E-2</v>
      </c>
    </row>
    <row r="350" spans="11:22">
      <c r="K350" t="s">
        <v>114</v>
      </c>
      <c r="L350">
        <v>5176</v>
      </c>
      <c r="M350">
        <v>7763.33</v>
      </c>
      <c r="N350" t="s">
        <v>51</v>
      </c>
      <c r="O350">
        <v>2</v>
      </c>
      <c r="P350" s="9">
        <v>0.11</v>
      </c>
      <c r="Q350" s="10">
        <f t="shared" si="32"/>
        <v>1707.9326000000001</v>
      </c>
      <c r="R350">
        <v>0</v>
      </c>
      <c r="S350">
        <v>0</v>
      </c>
      <c r="T350" s="10">
        <f t="shared" si="33"/>
        <v>15526.66</v>
      </c>
      <c r="U350" s="10">
        <f t="shared" si="34"/>
        <v>17234.5926</v>
      </c>
      <c r="V350">
        <f t="shared" ca="1" si="35"/>
        <v>4.8715974397954276E-2</v>
      </c>
    </row>
    <row r="351" spans="11:22">
      <c r="K351" t="s">
        <v>145</v>
      </c>
      <c r="L351">
        <v>6406</v>
      </c>
      <c r="M351">
        <v>6151.88</v>
      </c>
      <c r="N351" t="s">
        <v>51</v>
      </c>
      <c r="O351">
        <v>9</v>
      </c>
      <c r="P351" s="9">
        <v>0.11</v>
      </c>
      <c r="Q351" s="10">
        <f t="shared" si="32"/>
        <v>6090.3612000000003</v>
      </c>
      <c r="R351">
        <v>0</v>
      </c>
      <c r="S351">
        <v>0</v>
      </c>
      <c r="T351" s="10">
        <f t="shared" si="33"/>
        <v>55366.92</v>
      </c>
      <c r="U351" s="10">
        <f t="shared" si="34"/>
        <v>61457.281199999998</v>
      </c>
      <c r="V351">
        <f t="shared" ca="1" si="35"/>
        <v>0.91249058686362994</v>
      </c>
    </row>
    <row r="352" spans="11:22">
      <c r="K352" t="s">
        <v>142</v>
      </c>
      <c r="L352">
        <v>9512</v>
      </c>
      <c r="M352">
        <v>3643.61</v>
      </c>
      <c r="N352" t="s">
        <v>51</v>
      </c>
      <c r="O352">
        <v>1</v>
      </c>
      <c r="P352" s="9">
        <v>0.11</v>
      </c>
      <c r="Q352" s="10">
        <f t="shared" si="32"/>
        <v>400.7971</v>
      </c>
      <c r="R352">
        <v>0</v>
      </c>
      <c r="S352">
        <v>0</v>
      </c>
      <c r="T352" s="10">
        <f t="shared" si="33"/>
        <v>3643.61</v>
      </c>
      <c r="U352" s="10">
        <f t="shared" si="34"/>
        <v>4044.4071000000004</v>
      </c>
      <c r="V352">
        <f t="shared" ca="1" si="35"/>
        <v>0.20347284322572667</v>
      </c>
    </row>
    <row r="353" spans="10:22">
      <c r="K353" t="s">
        <v>141</v>
      </c>
      <c r="L353">
        <v>5091</v>
      </c>
      <c r="M353">
        <v>5774.47</v>
      </c>
      <c r="N353" t="s">
        <v>51</v>
      </c>
      <c r="O353">
        <v>1</v>
      </c>
      <c r="P353" s="9">
        <v>0.11</v>
      </c>
      <c r="Q353" s="10">
        <f t="shared" si="32"/>
        <v>635.19170000000008</v>
      </c>
      <c r="R353">
        <v>0</v>
      </c>
      <c r="S353">
        <v>0</v>
      </c>
      <c r="T353" s="10">
        <f t="shared" si="33"/>
        <v>5774.47</v>
      </c>
      <c r="U353" s="10">
        <f t="shared" si="34"/>
        <v>6409.6617000000006</v>
      </c>
      <c r="V353">
        <f t="shared" ca="1" si="35"/>
        <v>0.94630215934588557</v>
      </c>
    </row>
    <row r="354" spans="10:22">
      <c r="K354" t="s">
        <v>148</v>
      </c>
      <c r="L354">
        <v>6813</v>
      </c>
      <c r="M354">
        <v>2723.7</v>
      </c>
      <c r="N354" t="s">
        <v>51</v>
      </c>
      <c r="O354">
        <v>4</v>
      </c>
      <c r="P354" s="9">
        <v>0.11</v>
      </c>
      <c r="Q354" s="10">
        <f t="shared" si="32"/>
        <v>1198.4279999999999</v>
      </c>
      <c r="R354">
        <v>0</v>
      </c>
      <c r="S354">
        <v>0</v>
      </c>
      <c r="T354" s="10">
        <f t="shared" si="33"/>
        <v>10894.8</v>
      </c>
      <c r="U354" s="10">
        <f t="shared" si="34"/>
        <v>12093.227999999999</v>
      </c>
      <c r="V354">
        <f t="shared" ca="1" si="35"/>
        <v>0.49755833580589004</v>
      </c>
    </row>
    <row r="355" spans="10:22">
      <c r="K355" t="s">
        <v>110</v>
      </c>
      <c r="L355">
        <v>7067</v>
      </c>
      <c r="M355">
        <v>3486.86</v>
      </c>
      <c r="N355" t="s">
        <v>51</v>
      </c>
      <c r="O355">
        <v>4</v>
      </c>
      <c r="P355" s="9">
        <v>0.11</v>
      </c>
      <c r="Q355" s="10">
        <f t="shared" si="32"/>
        <v>1534.2184</v>
      </c>
      <c r="R355">
        <v>0</v>
      </c>
      <c r="S355">
        <v>0</v>
      </c>
      <c r="T355" s="10">
        <f t="shared" si="33"/>
        <v>13947.44</v>
      </c>
      <c r="U355" s="10">
        <f t="shared" si="34"/>
        <v>15481.6584</v>
      </c>
      <c r="V355">
        <f t="shared" ca="1" si="35"/>
        <v>0.1415143035140658</v>
      </c>
    </row>
    <row r="356" spans="10:22">
      <c r="K356" t="s">
        <v>117</v>
      </c>
      <c r="L356">
        <v>5981</v>
      </c>
      <c r="M356">
        <v>4884.87</v>
      </c>
      <c r="N356" t="s">
        <v>51</v>
      </c>
      <c r="O356">
        <v>8</v>
      </c>
      <c r="P356" s="9">
        <v>0.11</v>
      </c>
      <c r="Q356" s="10">
        <f t="shared" si="32"/>
        <v>4298.6855999999998</v>
      </c>
      <c r="R356">
        <v>0</v>
      </c>
      <c r="S356">
        <v>0</v>
      </c>
      <c r="T356" s="10">
        <f t="shared" si="33"/>
        <v>39078.959999999999</v>
      </c>
      <c r="U356" s="10">
        <f t="shared" si="34"/>
        <v>43377.645599999996</v>
      </c>
      <c r="V356">
        <f t="shared" ca="1" si="35"/>
        <v>0.40204539112594351</v>
      </c>
    </row>
    <row r="361" spans="10:22">
      <c r="J361">
        <v>9</v>
      </c>
    </row>
    <row r="362" spans="10:22">
      <c r="K362" t="s">
        <v>48</v>
      </c>
      <c r="L362" t="s">
        <v>58</v>
      </c>
      <c r="M362" t="s">
        <v>56</v>
      </c>
      <c r="N362" t="s">
        <v>50</v>
      </c>
      <c r="O362" t="s">
        <v>57</v>
      </c>
      <c r="P362" t="s">
        <v>150</v>
      </c>
      <c r="Q362" t="s">
        <v>55</v>
      </c>
      <c r="R362" s="2" t="s">
        <v>53</v>
      </c>
      <c r="S362" s="2" t="s">
        <v>54</v>
      </c>
      <c r="T362" s="2" t="s">
        <v>61</v>
      </c>
      <c r="U362" s="2" t="s">
        <v>62</v>
      </c>
      <c r="V362" s="2" t="s">
        <v>63</v>
      </c>
    </row>
    <row r="363" spans="10:22">
      <c r="K363" t="s">
        <v>139</v>
      </c>
      <c r="L363">
        <v>7623</v>
      </c>
      <c r="M363">
        <v>8780.0300000000007</v>
      </c>
      <c r="N363" t="s">
        <v>51</v>
      </c>
      <c r="O363">
        <v>1</v>
      </c>
      <c r="P363" s="9">
        <v>0.11</v>
      </c>
      <c r="Q363" s="10">
        <f t="shared" ref="Q363:Q402" si="36">(M363*O363)*0.11</f>
        <v>965.80330000000004</v>
      </c>
      <c r="R363">
        <v>0</v>
      </c>
      <c r="S363">
        <v>0</v>
      </c>
      <c r="T363" s="10">
        <f t="shared" ref="T363:T402" si="37">M363*O363</f>
        <v>8780.0300000000007</v>
      </c>
      <c r="U363" s="10">
        <f t="shared" ref="U363:U402" si="38">T363+Q363</f>
        <v>9745.8333000000002</v>
      </c>
      <c r="V363">
        <f t="shared" ref="V363:V402" ca="1" si="39">RAND()</f>
        <v>0.4081662374559526</v>
      </c>
    </row>
    <row r="364" spans="10:22">
      <c r="K364" t="s">
        <v>142</v>
      </c>
      <c r="L364">
        <v>9512</v>
      </c>
      <c r="M364">
        <v>3643.61</v>
      </c>
      <c r="N364" t="s">
        <v>51</v>
      </c>
      <c r="O364">
        <v>6</v>
      </c>
      <c r="P364" s="9">
        <v>0.11</v>
      </c>
      <c r="Q364" s="10">
        <f t="shared" si="36"/>
        <v>2404.7826</v>
      </c>
      <c r="R364">
        <v>0</v>
      </c>
      <c r="S364">
        <v>0</v>
      </c>
      <c r="T364" s="10">
        <f t="shared" si="37"/>
        <v>21861.66</v>
      </c>
      <c r="U364" s="10">
        <f t="shared" si="38"/>
        <v>24266.442599999998</v>
      </c>
      <c r="V364">
        <f t="shared" ca="1" si="39"/>
        <v>0.35820473573000566</v>
      </c>
    </row>
    <row r="365" spans="10:22">
      <c r="K365" t="s">
        <v>140</v>
      </c>
      <c r="L365">
        <v>7327</v>
      </c>
      <c r="M365">
        <v>5462.86</v>
      </c>
      <c r="N365" t="s">
        <v>51</v>
      </c>
      <c r="O365">
        <v>3</v>
      </c>
      <c r="P365" s="9">
        <v>0.11</v>
      </c>
      <c r="Q365" s="10">
        <f t="shared" si="36"/>
        <v>1802.7437999999997</v>
      </c>
      <c r="R365">
        <v>0</v>
      </c>
      <c r="S365">
        <v>0</v>
      </c>
      <c r="T365" s="10">
        <f t="shared" si="37"/>
        <v>16388.579999999998</v>
      </c>
      <c r="U365" s="10">
        <f t="shared" si="38"/>
        <v>18191.323799999998</v>
      </c>
      <c r="V365">
        <f t="shared" ca="1" si="39"/>
        <v>0.25448477606143383</v>
      </c>
    </row>
    <row r="366" spans="10:22">
      <c r="K366" t="s">
        <v>121</v>
      </c>
      <c r="L366">
        <v>5758</v>
      </c>
      <c r="M366">
        <v>3811.46</v>
      </c>
      <c r="N366" t="s">
        <v>51</v>
      </c>
      <c r="O366">
        <v>6</v>
      </c>
      <c r="P366" s="9">
        <v>0.11</v>
      </c>
      <c r="Q366" s="10">
        <f t="shared" si="36"/>
        <v>2515.5636000000004</v>
      </c>
      <c r="R366">
        <v>0</v>
      </c>
      <c r="S366">
        <v>0</v>
      </c>
      <c r="T366" s="10">
        <f t="shared" si="37"/>
        <v>22868.760000000002</v>
      </c>
      <c r="U366" s="10">
        <f t="shared" si="38"/>
        <v>25384.323600000003</v>
      </c>
      <c r="V366">
        <f t="shared" ca="1" si="39"/>
        <v>0.78612170892737887</v>
      </c>
    </row>
    <row r="367" spans="10:22">
      <c r="K367" t="s">
        <v>146</v>
      </c>
      <c r="L367">
        <v>7483</v>
      </c>
      <c r="M367">
        <v>2755.95</v>
      </c>
      <c r="N367" t="s">
        <v>51</v>
      </c>
      <c r="O367">
        <v>2</v>
      </c>
      <c r="P367" s="9">
        <v>0.11</v>
      </c>
      <c r="Q367" s="10">
        <f t="shared" si="36"/>
        <v>606.30899999999997</v>
      </c>
      <c r="R367">
        <v>0</v>
      </c>
      <c r="S367">
        <v>0</v>
      </c>
      <c r="T367" s="10">
        <f t="shared" si="37"/>
        <v>5511.9</v>
      </c>
      <c r="U367" s="10">
        <f t="shared" si="38"/>
        <v>6118.2089999999998</v>
      </c>
      <c r="V367">
        <f t="shared" ca="1" si="39"/>
        <v>0.51995175248928138</v>
      </c>
    </row>
    <row r="368" spans="10:22">
      <c r="K368" t="s">
        <v>114</v>
      </c>
      <c r="L368">
        <v>5176</v>
      </c>
      <c r="M368">
        <v>7763.33</v>
      </c>
      <c r="N368" t="s">
        <v>51</v>
      </c>
      <c r="O368">
        <v>10</v>
      </c>
      <c r="P368" s="9">
        <v>0.11</v>
      </c>
      <c r="Q368" s="10">
        <f t="shared" si="36"/>
        <v>8539.6630000000005</v>
      </c>
      <c r="R368">
        <v>0</v>
      </c>
      <c r="S368">
        <v>0</v>
      </c>
      <c r="T368" s="10">
        <f t="shared" si="37"/>
        <v>77633.3</v>
      </c>
      <c r="U368" s="10">
        <f t="shared" si="38"/>
        <v>86172.963000000003</v>
      </c>
      <c r="V368">
        <f t="shared" ca="1" si="39"/>
        <v>0.11835918837128234</v>
      </c>
    </row>
    <row r="369" spans="11:22">
      <c r="K369" t="s">
        <v>124</v>
      </c>
      <c r="L369">
        <v>6241</v>
      </c>
      <c r="M369">
        <v>4568.8</v>
      </c>
      <c r="N369" t="s">
        <v>51</v>
      </c>
      <c r="O369">
        <v>7</v>
      </c>
      <c r="P369" s="9">
        <v>0.11</v>
      </c>
      <c r="Q369" s="10">
        <f t="shared" si="36"/>
        <v>3517.9760000000001</v>
      </c>
      <c r="R369">
        <v>0</v>
      </c>
      <c r="S369">
        <v>0</v>
      </c>
      <c r="T369" s="10">
        <f t="shared" si="37"/>
        <v>31981.600000000002</v>
      </c>
      <c r="U369" s="10">
        <f t="shared" si="38"/>
        <v>35499.576000000001</v>
      </c>
      <c r="V369">
        <f t="shared" ca="1" si="39"/>
        <v>5.0313324099830914E-2</v>
      </c>
    </row>
    <row r="370" spans="11:22">
      <c r="K370" t="s">
        <v>115</v>
      </c>
      <c r="L370">
        <v>6289</v>
      </c>
      <c r="M370">
        <v>6664.59</v>
      </c>
      <c r="N370" t="s">
        <v>51</v>
      </c>
      <c r="O370">
        <v>9</v>
      </c>
      <c r="P370" s="9">
        <v>0.11</v>
      </c>
      <c r="Q370" s="10">
        <f t="shared" si="36"/>
        <v>6597.9440999999997</v>
      </c>
      <c r="R370">
        <v>0</v>
      </c>
      <c r="S370">
        <v>0</v>
      </c>
      <c r="T370" s="10">
        <f t="shared" si="37"/>
        <v>59981.31</v>
      </c>
      <c r="U370" s="10">
        <f t="shared" si="38"/>
        <v>66579.254099999991</v>
      </c>
      <c r="V370">
        <f t="shared" ca="1" si="39"/>
        <v>0.94051900093049678</v>
      </c>
    </row>
    <row r="371" spans="11:22">
      <c r="K371" t="s">
        <v>133</v>
      </c>
      <c r="L371">
        <v>6032</v>
      </c>
      <c r="M371">
        <v>6789.26</v>
      </c>
      <c r="N371" t="s">
        <v>51</v>
      </c>
      <c r="O371">
        <v>3</v>
      </c>
      <c r="P371" s="9">
        <v>0.11</v>
      </c>
      <c r="Q371" s="10">
        <f t="shared" si="36"/>
        <v>2240.4557999999997</v>
      </c>
      <c r="R371">
        <v>0</v>
      </c>
      <c r="S371">
        <v>0</v>
      </c>
      <c r="T371" s="10">
        <f t="shared" si="37"/>
        <v>20367.78</v>
      </c>
      <c r="U371" s="10">
        <f t="shared" si="38"/>
        <v>22608.235799999999</v>
      </c>
      <c r="V371">
        <f t="shared" ca="1" si="39"/>
        <v>0.86929187017751708</v>
      </c>
    </row>
    <row r="372" spans="11:22">
      <c r="K372" t="s">
        <v>143</v>
      </c>
      <c r="L372">
        <v>5778</v>
      </c>
      <c r="M372">
        <v>7404.06</v>
      </c>
      <c r="N372" t="s">
        <v>51</v>
      </c>
      <c r="O372">
        <v>1</v>
      </c>
      <c r="P372" s="9">
        <v>0.11</v>
      </c>
      <c r="Q372" s="10">
        <f t="shared" si="36"/>
        <v>814.4466000000001</v>
      </c>
      <c r="R372">
        <v>0</v>
      </c>
      <c r="S372">
        <v>0</v>
      </c>
      <c r="T372" s="10">
        <f t="shared" si="37"/>
        <v>7404.06</v>
      </c>
      <c r="U372" s="10">
        <f t="shared" si="38"/>
        <v>8218.5066000000006</v>
      </c>
      <c r="V372">
        <f t="shared" ca="1" si="39"/>
        <v>0.94269305429500416</v>
      </c>
    </row>
    <row r="373" spans="11:22">
      <c r="K373" t="s">
        <v>118</v>
      </c>
      <c r="L373">
        <v>7258</v>
      </c>
      <c r="M373">
        <v>6859.8</v>
      </c>
      <c r="N373" t="s">
        <v>51</v>
      </c>
      <c r="O373">
        <v>5</v>
      </c>
      <c r="P373" s="9">
        <v>0.11</v>
      </c>
      <c r="Q373" s="10">
        <f t="shared" si="36"/>
        <v>3772.89</v>
      </c>
      <c r="R373">
        <v>0</v>
      </c>
      <c r="S373">
        <v>0</v>
      </c>
      <c r="T373" s="10">
        <f t="shared" si="37"/>
        <v>34299</v>
      </c>
      <c r="U373" s="10">
        <f t="shared" si="38"/>
        <v>38071.89</v>
      </c>
      <c r="V373">
        <f t="shared" ca="1" si="39"/>
        <v>1.4100535360441424E-2</v>
      </c>
    </row>
    <row r="374" spans="11:22">
      <c r="K374" t="s">
        <v>122</v>
      </c>
      <c r="L374">
        <v>7144</v>
      </c>
      <c r="M374">
        <v>6852.61</v>
      </c>
      <c r="N374" t="s">
        <v>51</v>
      </c>
      <c r="O374">
        <v>10</v>
      </c>
      <c r="P374" s="9">
        <v>0.11</v>
      </c>
      <c r="Q374" s="10">
        <f t="shared" si="36"/>
        <v>7537.8709999999992</v>
      </c>
      <c r="R374">
        <v>0</v>
      </c>
      <c r="S374">
        <v>0</v>
      </c>
      <c r="T374" s="10">
        <f t="shared" si="37"/>
        <v>68526.099999999991</v>
      </c>
      <c r="U374" s="10">
        <f t="shared" si="38"/>
        <v>76063.97099999999</v>
      </c>
      <c r="V374">
        <f t="shared" ca="1" si="39"/>
        <v>0.66625330661397208</v>
      </c>
    </row>
    <row r="375" spans="11:22">
      <c r="K375" t="s">
        <v>141</v>
      </c>
      <c r="L375">
        <v>5091</v>
      </c>
      <c r="M375">
        <v>5774.47</v>
      </c>
      <c r="N375" t="s">
        <v>51</v>
      </c>
      <c r="O375">
        <v>7</v>
      </c>
      <c r="P375" s="9">
        <v>0.11</v>
      </c>
      <c r="Q375" s="10">
        <f t="shared" si="36"/>
        <v>4446.3419000000004</v>
      </c>
      <c r="R375">
        <v>0</v>
      </c>
      <c r="S375">
        <v>0</v>
      </c>
      <c r="T375" s="10">
        <f t="shared" si="37"/>
        <v>40421.29</v>
      </c>
      <c r="U375" s="10">
        <f t="shared" si="38"/>
        <v>44867.6319</v>
      </c>
      <c r="V375">
        <f t="shared" ca="1" si="39"/>
        <v>0.19781380088758704</v>
      </c>
    </row>
    <row r="376" spans="11:22">
      <c r="K376" t="s">
        <v>145</v>
      </c>
      <c r="L376">
        <v>6406</v>
      </c>
      <c r="M376">
        <v>6151.88</v>
      </c>
      <c r="N376" t="s">
        <v>51</v>
      </c>
      <c r="O376">
        <v>2</v>
      </c>
      <c r="P376" s="9">
        <v>0.11</v>
      </c>
      <c r="Q376" s="10">
        <f t="shared" si="36"/>
        <v>1353.4136000000001</v>
      </c>
      <c r="R376">
        <v>0</v>
      </c>
      <c r="S376">
        <v>0</v>
      </c>
      <c r="T376" s="10">
        <f t="shared" si="37"/>
        <v>12303.76</v>
      </c>
      <c r="U376" s="10">
        <f t="shared" si="38"/>
        <v>13657.1736</v>
      </c>
      <c r="V376">
        <f t="shared" ca="1" si="39"/>
        <v>0.35771874044023555</v>
      </c>
    </row>
    <row r="377" spans="11:22">
      <c r="K377" t="s">
        <v>144</v>
      </c>
      <c r="L377">
        <v>7546</v>
      </c>
      <c r="M377">
        <v>6952.04</v>
      </c>
      <c r="N377" t="s">
        <v>51</v>
      </c>
      <c r="O377">
        <v>8</v>
      </c>
      <c r="P377" s="9">
        <v>0.11</v>
      </c>
      <c r="Q377" s="10">
        <f t="shared" si="36"/>
        <v>6117.7951999999996</v>
      </c>
      <c r="R377">
        <v>0</v>
      </c>
      <c r="S377">
        <v>0</v>
      </c>
      <c r="T377" s="10">
        <f t="shared" si="37"/>
        <v>55616.32</v>
      </c>
      <c r="U377" s="10">
        <f t="shared" si="38"/>
        <v>61734.1152</v>
      </c>
      <c r="V377">
        <f t="shared" ca="1" si="39"/>
        <v>0.97956915748254736</v>
      </c>
    </row>
    <row r="378" spans="11:22">
      <c r="K378" t="s">
        <v>117</v>
      </c>
      <c r="L378">
        <v>5981</v>
      </c>
      <c r="M378">
        <v>4884.87</v>
      </c>
      <c r="N378" t="s">
        <v>51</v>
      </c>
      <c r="O378">
        <v>6</v>
      </c>
      <c r="P378" s="9">
        <v>0.11</v>
      </c>
      <c r="Q378" s="10">
        <f t="shared" si="36"/>
        <v>3224.0142000000001</v>
      </c>
      <c r="R378">
        <v>0</v>
      </c>
      <c r="S378">
        <v>0</v>
      </c>
      <c r="T378" s="10">
        <f t="shared" si="37"/>
        <v>29309.22</v>
      </c>
      <c r="U378" s="10">
        <f t="shared" si="38"/>
        <v>32533.234200000003</v>
      </c>
      <c r="V378">
        <f t="shared" ca="1" si="39"/>
        <v>0.77038906966878173</v>
      </c>
    </row>
    <row r="379" spans="11:22">
      <c r="K379" t="s">
        <v>129</v>
      </c>
      <c r="L379">
        <v>9463</v>
      </c>
      <c r="M379">
        <v>5966.2</v>
      </c>
      <c r="N379" t="s">
        <v>51</v>
      </c>
      <c r="O379">
        <v>3</v>
      </c>
      <c r="P379" s="9">
        <v>0.11</v>
      </c>
      <c r="Q379" s="10">
        <f t="shared" si="36"/>
        <v>1968.8459999999998</v>
      </c>
      <c r="R379">
        <v>0</v>
      </c>
      <c r="S379">
        <v>0</v>
      </c>
      <c r="T379" s="10">
        <f t="shared" si="37"/>
        <v>17898.599999999999</v>
      </c>
      <c r="U379" s="10">
        <f t="shared" si="38"/>
        <v>19867.446</v>
      </c>
      <c r="V379">
        <f t="shared" ca="1" si="39"/>
        <v>0.47059934046252971</v>
      </c>
    </row>
    <row r="380" spans="11:22">
      <c r="K380" t="s">
        <v>113</v>
      </c>
      <c r="L380">
        <v>7263</v>
      </c>
      <c r="M380">
        <v>5047.07</v>
      </c>
      <c r="N380" t="s">
        <v>51</v>
      </c>
      <c r="O380">
        <v>1</v>
      </c>
      <c r="P380" s="9">
        <v>0.11</v>
      </c>
      <c r="Q380" s="10">
        <f t="shared" si="36"/>
        <v>555.17769999999996</v>
      </c>
      <c r="R380">
        <v>0</v>
      </c>
      <c r="S380">
        <v>0</v>
      </c>
      <c r="T380" s="10">
        <f t="shared" si="37"/>
        <v>5047.07</v>
      </c>
      <c r="U380" s="10">
        <f t="shared" si="38"/>
        <v>5602.2476999999999</v>
      </c>
      <c r="V380">
        <f t="shared" ca="1" si="39"/>
        <v>0.32445047206199429</v>
      </c>
    </row>
    <row r="381" spans="11:22">
      <c r="K381" t="s">
        <v>138</v>
      </c>
      <c r="L381">
        <v>9942</v>
      </c>
      <c r="M381">
        <v>1826.08</v>
      </c>
      <c r="N381" t="s">
        <v>51</v>
      </c>
      <c r="O381">
        <v>10</v>
      </c>
      <c r="P381" s="9">
        <v>0.11</v>
      </c>
      <c r="Q381" s="10">
        <f t="shared" si="36"/>
        <v>2008.6879999999999</v>
      </c>
      <c r="R381">
        <v>0</v>
      </c>
      <c r="S381">
        <v>0</v>
      </c>
      <c r="T381" s="10">
        <f t="shared" si="37"/>
        <v>18260.8</v>
      </c>
      <c r="U381" s="10">
        <f t="shared" si="38"/>
        <v>20269.487999999998</v>
      </c>
      <c r="V381">
        <f t="shared" ca="1" si="39"/>
        <v>0.32551482385834318</v>
      </c>
    </row>
    <row r="382" spans="11:22">
      <c r="K382" t="s">
        <v>125</v>
      </c>
      <c r="L382">
        <v>8513</v>
      </c>
      <c r="M382">
        <v>6044.44</v>
      </c>
      <c r="N382" t="s">
        <v>51</v>
      </c>
      <c r="O382">
        <v>7</v>
      </c>
      <c r="P382" s="9">
        <v>0.11</v>
      </c>
      <c r="Q382" s="10">
        <f t="shared" si="36"/>
        <v>4654.2187999999996</v>
      </c>
      <c r="R382">
        <v>0</v>
      </c>
      <c r="S382">
        <v>0</v>
      </c>
      <c r="T382" s="10">
        <f t="shared" si="37"/>
        <v>42311.079999999994</v>
      </c>
      <c r="U382" s="10">
        <f t="shared" si="38"/>
        <v>46965.298799999997</v>
      </c>
      <c r="V382">
        <f t="shared" ca="1" si="39"/>
        <v>0.4271431803823863</v>
      </c>
    </row>
    <row r="383" spans="11:22">
      <c r="K383" t="s">
        <v>132</v>
      </c>
      <c r="L383">
        <v>6827</v>
      </c>
      <c r="M383">
        <v>1868.56</v>
      </c>
      <c r="N383" t="s">
        <v>51</v>
      </c>
      <c r="O383">
        <v>1</v>
      </c>
      <c r="P383" s="9">
        <v>0.11</v>
      </c>
      <c r="Q383" s="10">
        <f t="shared" si="36"/>
        <v>205.54159999999999</v>
      </c>
      <c r="R383">
        <v>0</v>
      </c>
      <c r="S383">
        <v>0</v>
      </c>
      <c r="T383" s="10">
        <f t="shared" si="37"/>
        <v>1868.56</v>
      </c>
      <c r="U383" s="10">
        <f t="shared" si="38"/>
        <v>2074.1016</v>
      </c>
      <c r="V383">
        <f t="shared" ca="1" si="39"/>
        <v>0.46770410362104164</v>
      </c>
    </row>
    <row r="384" spans="11:22">
      <c r="K384" t="s">
        <v>148</v>
      </c>
      <c r="L384">
        <v>6813</v>
      </c>
      <c r="M384">
        <v>2723.7</v>
      </c>
      <c r="N384" t="s">
        <v>51</v>
      </c>
      <c r="O384">
        <v>5</v>
      </c>
      <c r="P384" s="9">
        <v>0.11</v>
      </c>
      <c r="Q384" s="10">
        <f t="shared" si="36"/>
        <v>1498.0350000000001</v>
      </c>
      <c r="R384">
        <v>0</v>
      </c>
      <c r="S384">
        <v>0</v>
      </c>
      <c r="T384" s="10">
        <f t="shared" si="37"/>
        <v>13618.5</v>
      </c>
      <c r="U384" s="10">
        <f t="shared" si="38"/>
        <v>15116.535</v>
      </c>
      <c r="V384">
        <f t="shared" ca="1" si="39"/>
        <v>0.7673010846794236</v>
      </c>
    </row>
    <row r="385" spans="11:22">
      <c r="K385" t="s">
        <v>128</v>
      </c>
      <c r="L385">
        <v>9802</v>
      </c>
      <c r="M385">
        <v>8799.9599999999991</v>
      </c>
      <c r="N385" t="s">
        <v>51</v>
      </c>
      <c r="O385">
        <v>7</v>
      </c>
      <c r="P385" s="9">
        <v>0.11</v>
      </c>
      <c r="Q385" s="10">
        <f t="shared" si="36"/>
        <v>6775.9691999999995</v>
      </c>
      <c r="R385">
        <v>0</v>
      </c>
      <c r="S385">
        <v>0</v>
      </c>
      <c r="T385" s="10">
        <f t="shared" si="37"/>
        <v>61599.719999999994</v>
      </c>
      <c r="U385" s="10">
        <f t="shared" si="38"/>
        <v>68375.689199999993</v>
      </c>
      <c r="V385">
        <f t="shared" ca="1" si="39"/>
        <v>0.68690806686988648</v>
      </c>
    </row>
    <row r="386" spans="11:22">
      <c r="K386" t="s">
        <v>112</v>
      </c>
      <c r="L386">
        <v>5947</v>
      </c>
      <c r="M386">
        <v>4289.26</v>
      </c>
      <c r="N386" t="s">
        <v>51</v>
      </c>
      <c r="O386">
        <v>5</v>
      </c>
      <c r="P386" s="9">
        <v>0.11</v>
      </c>
      <c r="Q386" s="10">
        <f t="shared" si="36"/>
        <v>2359.0930000000003</v>
      </c>
      <c r="R386">
        <v>0</v>
      </c>
      <c r="S386">
        <v>0</v>
      </c>
      <c r="T386" s="10">
        <f t="shared" si="37"/>
        <v>21446.300000000003</v>
      </c>
      <c r="U386" s="10">
        <f t="shared" si="38"/>
        <v>23805.393000000004</v>
      </c>
      <c r="V386">
        <f t="shared" ca="1" si="39"/>
        <v>0.83399979277699232</v>
      </c>
    </row>
    <row r="387" spans="11:22">
      <c r="K387" t="s">
        <v>111</v>
      </c>
      <c r="L387">
        <v>5223</v>
      </c>
      <c r="M387">
        <v>7128.1</v>
      </c>
      <c r="N387" t="s">
        <v>51</v>
      </c>
      <c r="O387">
        <v>5</v>
      </c>
      <c r="P387" s="9">
        <v>0.11</v>
      </c>
      <c r="Q387" s="10">
        <f t="shared" si="36"/>
        <v>3920.4549999999999</v>
      </c>
      <c r="R387">
        <v>0</v>
      </c>
      <c r="S387">
        <v>0</v>
      </c>
      <c r="T387" s="10">
        <f t="shared" si="37"/>
        <v>35640.5</v>
      </c>
      <c r="U387" s="10">
        <f t="shared" si="38"/>
        <v>39560.955000000002</v>
      </c>
      <c r="V387">
        <f t="shared" ca="1" si="39"/>
        <v>2.9814113859668701E-2</v>
      </c>
    </row>
    <row r="388" spans="11:22">
      <c r="K388" t="s">
        <v>135</v>
      </c>
      <c r="L388">
        <v>6342</v>
      </c>
      <c r="M388">
        <v>3797.87</v>
      </c>
      <c r="N388" t="s">
        <v>51</v>
      </c>
      <c r="O388">
        <v>6</v>
      </c>
      <c r="P388" s="9">
        <v>0.11</v>
      </c>
      <c r="Q388" s="10">
        <f t="shared" si="36"/>
        <v>2506.5942</v>
      </c>
      <c r="R388">
        <v>0</v>
      </c>
      <c r="S388">
        <v>0</v>
      </c>
      <c r="T388" s="10">
        <f t="shared" si="37"/>
        <v>22787.22</v>
      </c>
      <c r="U388" s="10">
        <f t="shared" si="38"/>
        <v>25293.814200000001</v>
      </c>
      <c r="V388">
        <f t="shared" ca="1" si="39"/>
        <v>0.86225159005764385</v>
      </c>
    </row>
    <row r="389" spans="11:22">
      <c r="K389" t="s">
        <v>123</v>
      </c>
      <c r="L389">
        <v>8607</v>
      </c>
      <c r="M389">
        <v>5792.28</v>
      </c>
      <c r="N389" t="s">
        <v>51</v>
      </c>
      <c r="O389">
        <v>10</v>
      </c>
      <c r="P389" s="9">
        <v>0.11</v>
      </c>
      <c r="Q389" s="10">
        <f t="shared" si="36"/>
        <v>6371.5079999999998</v>
      </c>
      <c r="R389">
        <v>0</v>
      </c>
      <c r="S389">
        <v>0</v>
      </c>
      <c r="T389" s="10">
        <f t="shared" si="37"/>
        <v>57922.799999999996</v>
      </c>
      <c r="U389" s="10">
        <f t="shared" si="38"/>
        <v>64294.307999999997</v>
      </c>
      <c r="V389">
        <f t="shared" ca="1" si="39"/>
        <v>0.9722886039894163</v>
      </c>
    </row>
    <row r="390" spans="11:22">
      <c r="K390" t="s">
        <v>110</v>
      </c>
      <c r="L390">
        <v>7067</v>
      </c>
      <c r="M390">
        <v>3486.86</v>
      </c>
      <c r="N390" t="s">
        <v>51</v>
      </c>
      <c r="O390">
        <v>5</v>
      </c>
      <c r="P390" s="9">
        <v>0.11</v>
      </c>
      <c r="Q390" s="10">
        <f t="shared" si="36"/>
        <v>1917.7729999999999</v>
      </c>
      <c r="R390">
        <v>0</v>
      </c>
      <c r="S390">
        <v>0</v>
      </c>
      <c r="T390" s="10">
        <f t="shared" si="37"/>
        <v>17434.3</v>
      </c>
      <c r="U390" s="10">
        <f t="shared" si="38"/>
        <v>19352.073</v>
      </c>
      <c r="V390">
        <f t="shared" ca="1" si="39"/>
        <v>0.3190297706630647</v>
      </c>
    </row>
    <row r="391" spans="11:22">
      <c r="K391" t="s">
        <v>126</v>
      </c>
      <c r="L391">
        <v>9652</v>
      </c>
      <c r="M391">
        <v>1708.55</v>
      </c>
      <c r="N391" t="s">
        <v>51</v>
      </c>
      <c r="O391">
        <v>6</v>
      </c>
      <c r="P391" s="9">
        <v>0.11</v>
      </c>
      <c r="Q391" s="10">
        <f t="shared" si="36"/>
        <v>1127.643</v>
      </c>
      <c r="R391">
        <v>0</v>
      </c>
      <c r="S391">
        <v>0</v>
      </c>
      <c r="T391" s="10">
        <f t="shared" si="37"/>
        <v>10251.299999999999</v>
      </c>
      <c r="U391" s="10">
        <f t="shared" si="38"/>
        <v>11378.942999999999</v>
      </c>
      <c r="V391">
        <f t="shared" ca="1" si="39"/>
        <v>0.47727518494474197</v>
      </c>
    </row>
    <row r="392" spans="11:22">
      <c r="K392" t="s">
        <v>134</v>
      </c>
      <c r="L392">
        <v>7273</v>
      </c>
      <c r="M392">
        <v>2367.39</v>
      </c>
      <c r="N392" t="s">
        <v>51</v>
      </c>
      <c r="O392">
        <v>8</v>
      </c>
      <c r="P392" s="9">
        <v>0.11</v>
      </c>
      <c r="Q392" s="10">
        <f t="shared" si="36"/>
        <v>2083.3031999999998</v>
      </c>
      <c r="R392">
        <v>0</v>
      </c>
      <c r="S392">
        <v>0</v>
      </c>
      <c r="T392" s="10">
        <f t="shared" si="37"/>
        <v>18939.12</v>
      </c>
      <c r="U392" s="10">
        <f t="shared" si="38"/>
        <v>21022.423199999997</v>
      </c>
      <c r="V392">
        <f t="shared" ca="1" si="39"/>
        <v>0.36154677493675447</v>
      </c>
    </row>
    <row r="393" spans="11:22">
      <c r="K393" t="s">
        <v>137</v>
      </c>
      <c r="L393">
        <v>7356</v>
      </c>
      <c r="M393">
        <v>8147.99</v>
      </c>
      <c r="N393" t="s">
        <v>51</v>
      </c>
      <c r="O393">
        <v>10</v>
      </c>
      <c r="P393" s="9">
        <v>0.11</v>
      </c>
      <c r="Q393" s="10">
        <f t="shared" si="36"/>
        <v>8962.7889999999989</v>
      </c>
      <c r="R393">
        <v>0</v>
      </c>
      <c r="S393">
        <v>0</v>
      </c>
      <c r="T393" s="10">
        <f t="shared" si="37"/>
        <v>81479.899999999994</v>
      </c>
      <c r="U393" s="10">
        <f t="shared" si="38"/>
        <v>90442.688999999998</v>
      </c>
      <c r="V393">
        <f t="shared" ca="1" si="39"/>
        <v>0.10662074736184646</v>
      </c>
    </row>
    <row r="394" spans="11:22">
      <c r="K394" t="s">
        <v>116</v>
      </c>
      <c r="L394">
        <v>7399</v>
      </c>
      <c r="M394">
        <v>1232.8399999999999</v>
      </c>
      <c r="N394" t="s">
        <v>51</v>
      </c>
      <c r="O394">
        <v>4</v>
      </c>
      <c r="P394" s="9">
        <v>0.11</v>
      </c>
      <c r="Q394" s="10">
        <f t="shared" si="36"/>
        <v>542.44959999999992</v>
      </c>
      <c r="R394">
        <v>0</v>
      </c>
      <c r="S394">
        <v>0</v>
      </c>
      <c r="T394" s="10">
        <f t="shared" si="37"/>
        <v>4931.3599999999997</v>
      </c>
      <c r="U394" s="10">
        <f t="shared" si="38"/>
        <v>5473.8095999999996</v>
      </c>
      <c r="V394">
        <f t="shared" ca="1" si="39"/>
        <v>0.99668918678689944</v>
      </c>
    </row>
    <row r="395" spans="11:22">
      <c r="K395" t="s">
        <v>130</v>
      </c>
      <c r="L395">
        <v>8731</v>
      </c>
      <c r="M395">
        <v>1026.52</v>
      </c>
      <c r="N395" t="s">
        <v>51</v>
      </c>
      <c r="O395">
        <v>1</v>
      </c>
      <c r="P395" s="9">
        <v>0.11</v>
      </c>
      <c r="Q395" s="10">
        <f t="shared" si="36"/>
        <v>112.91719999999999</v>
      </c>
      <c r="R395">
        <v>0</v>
      </c>
      <c r="S395">
        <v>0</v>
      </c>
      <c r="T395" s="10">
        <f t="shared" si="37"/>
        <v>1026.52</v>
      </c>
      <c r="U395" s="10">
        <f t="shared" si="38"/>
        <v>1139.4372000000001</v>
      </c>
      <c r="V395">
        <f t="shared" ca="1" si="39"/>
        <v>0.38368317343593383</v>
      </c>
    </row>
    <row r="396" spans="11:22">
      <c r="K396" t="s">
        <v>119</v>
      </c>
      <c r="L396">
        <v>8393</v>
      </c>
      <c r="M396">
        <v>5594.92</v>
      </c>
      <c r="N396" t="s">
        <v>51</v>
      </c>
      <c r="O396">
        <v>9</v>
      </c>
      <c r="P396" s="9">
        <v>0.11</v>
      </c>
      <c r="Q396" s="10">
        <f t="shared" si="36"/>
        <v>5538.9708000000001</v>
      </c>
      <c r="R396">
        <v>0</v>
      </c>
      <c r="S396">
        <v>0</v>
      </c>
      <c r="T396" s="10">
        <f t="shared" si="37"/>
        <v>50354.28</v>
      </c>
      <c r="U396" s="10">
        <f t="shared" si="38"/>
        <v>55893.250800000002</v>
      </c>
      <c r="V396">
        <f t="shared" ca="1" si="39"/>
        <v>0.52681911718569108</v>
      </c>
    </row>
    <row r="397" spans="11:22">
      <c r="K397" t="s">
        <v>120</v>
      </c>
      <c r="L397">
        <v>7143</v>
      </c>
      <c r="M397">
        <v>5848.88</v>
      </c>
      <c r="N397" t="s">
        <v>51</v>
      </c>
      <c r="O397">
        <v>7</v>
      </c>
      <c r="P397" s="9">
        <v>0.11</v>
      </c>
      <c r="Q397" s="10">
        <f t="shared" si="36"/>
        <v>4503.6376</v>
      </c>
      <c r="R397">
        <v>0</v>
      </c>
      <c r="S397">
        <v>0</v>
      </c>
      <c r="T397" s="10">
        <f t="shared" si="37"/>
        <v>40942.160000000003</v>
      </c>
      <c r="U397" s="10">
        <f t="shared" si="38"/>
        <v>45445.797600000005</v>
      </c>
      <c r="V397">
        <f t="shared" ca="1" si="39"/>
        <v>0.31663878025082326</v>
      </c>
    </row>
    <row r="398" spans="11:22">
      <c r="K398" t="s">
        <v>147</v>
      </c>
      <c r="L398">
        <v>9152</v>
      </c>
      <c r="M398">
        <v>2720.63</v>
      </c>
      <c r="N398" t="s">
        <v>51</v>
      </c>
      <c r="O398">
        <v>7</v>
      </c>
      <c r="P398" s="9">
        <v>0.11</v>
      </c>
      <c r="Q398" s="10">
        <f t="shared" si="36"/>
        <v>2094.8851</v>
      </c>
      <c r="R398">
        <v>0</v>
      </c>
      <c r="S398">
        <v>0</v>
      </c>
      <c r="T398" s="10">
        <f t="shared" si="37"/>
        <v>19044.41</v>
      </c>
      <c r="U398" s="10">
        <f t="shared" si="38"/>
        <v>21139.295099999999</v>
      </c>
      <c r="V398">
        <f t="shared" ca="1" si="39"/>
        <v>0.82558766011915108</v>
      </c>
    </row>
    <row r="399" spans="11:22">
      <c r="K399" t="s">
        <v>136</v>
      </c>
      <c r="L399">
        <v>5028</v>
      </c>
      <c r="M399">
        <v>1107.79</v>
      </c>
      <c r="N399" t="s">
        <v>51</v>
      </c>
      <c r="O399">
        <v>5</v>
      </c>
      <c r="P399" s="9">
        <v>0.11</v>
      </c>
      <c r="Q399" s="10">
        <f t="shared" si="36"/>
        <v>609.28449999999998</v>
      </c>
      <c r="R399">
        <v>0</v>
      </c>
      <c r="S399">
        <v>0</v>
      </c>
      <c r="T399" s="10">
        <f t="shared" si="37"/>
        <v>5538.95</v>
      </c>
      <c r="U399" s="10">
        <f t="shared" si="38"/>
        <v>6148.2344999999996</v>
      </c>
      <c r="V399">
        <f t="shared" ca="1" si="39"/>
        <v>0.99100187551142072</v>
      </c>
    </row>
    <row r="400" spans="11:22">
      <c r="K400" t="s">
        <v>122</v>
      </c>
      <c r="L400">
        <v>9927</v>
      </c>
      <c r="M400">
        <v>1240.6400000000001</v>
      </c>
      <c r="N400" t="s">
        <v>51</v>
      </c>
      <c r="O400">
        <v>8</v>
      </c>
      <c r="P400" s="9">
        <v>0.11</v>
      </c>
      <c r="Q400" s="10">
        <f t="shared" si="36"/>
        <v>1091.7632000000001</v>
      </c>
      <c r="R400">
        <v>0</v>
      </c>
      <c r="S400">
        <v>0</v>
      </c>
      <c r="T400" s="10">
        <f t="shared" si="37"/>
        <v>9925.1200000000008</v>
      </c>
      <c r="U400" s="10">
        <f t="shared" si="38"/>
        <v>11016.8832</v>
      </c>
      <c r="V400">
        <f t="shared" ca="1" si="39"/>
        <v>0.14701167715468622</v>
      </c>
    </row>
    <row r="401" spans="10:22">
      <c r="K401" t="s">
        <v>131</v>
      </c>
      <c r="L401">
        <v>5829</v>
      </c>
      <c r="M401">
        <v>5887.54</v>
      </c>
      <c r="N401" t="s">
        <v>51</v>
      </c>
      <c r="O401">
        <v>2</v>
      </c>
      <c r="P401" s="9">
        <v>0.11</v>
      </c>
      <c r="Q401" s="10">
        <f t="shared" si="36"/>
        <v>1295.2588000000001</v>
      </c>
      <c r="R401">
        <v>0</v>
      </c>
      <c r="S401">
        <v>0</v>
      </c>
      <c r="T401" s="10">
        <f t="shared" si="37"/>
        <v>11775.08</v>
      </c>
      <c r="U401" s="10">
        <f t="shared" si="38"/>
        <v>13070.3388</v>
      </c>
      <c r="V401">
        <f t="shared" ca="1" si="39"/>
        <v>0.36354629723649434</v>
      </c>
    </row>
    <row r="402" spans="10:22">
      <c r="K402" t="s">
        <v>127</v>
      </c>
      <c r="L402">
        <v>6168</v>
      </c>
      <c r="M402">
        <v>5254.2</v>
      </c>
      <c r="N402" t="s">
        <v>51</v>
      </c>
      <c r="O402">
        <v>6</v>
      </c>
      <c r="P402" s="9">
        <v>0.11</v>
      </c>
      <c r="Q402" s="10">
        <f t="shared" si="36"/>
        <v>3467.7719999999995</v>
      </c>
      <c r="R402">
        <v>0</v>
      </c>
      <c r="S402">
        <v>0</v>
      </c>
      <c r="T402" s="10">
        <f t="shared" si="37"/>
        <v>31525.199999999997</v>
      </c>
      <c r="U402" s="10">
        <f t="shared" si="38"/>
        <v>34992.971999999994</v>
      </c>
      <c r="V402">
        <f t="shared" ca="1" si="39"/>
        <v>8.3030521751405573E-2</v>
      </c>
    </row>
    <row r="409" spans="10:22">
      <c r="J409">
        <v>10</v>
      </c>
    </row>
    <row r="410" spans="10:22">
      <c r="K410" t="s">
        <v>48</v>
      </c>
      <c r="L410" t="s">
        <v>58</v>
      </c>
      <c r="M410" t="s">
        <v>56</v>
      </c>
      <c r="N410" t="s">
        <v>50</v>
      </c>
      <c r="O410" t="s">
        <v>57</v>
      </c>
      <c r="P410" t="s">
        <v>150</v>
      </c>
      <c r="Q410" t="s">
        <v>55</v>
      </c>
      <c r="R410" s="2" t="s">
        <v>53</v>
      </c>
      <c r="S410" s="2" t="s">
        <v>54</v>
      </c>
      <c r="T410" s="2" t="s">
        <v>61</v>
      </c>
      <c r="U410" s="2" t="s">
        <v>62</v>
      </c>
      <c r="V410" s="2" t="s">
        <v>63</v>
      </c>
    </row>
    <row r="411" spans="10:22">
      <c r="K411" t="s">
        <v>145</v>
      </c>
      <c r="L411">
        <v>6406</v>
      </c>
      <c r="M411">
        <v>6151.88</v>
      </c>
      <c r="N411" t="s">
        <v>51</v>
      </c>
      <c r="O411">
        <v>3</v>
      </c>
      <c r="P411" s="9">
        <v>0.11</v>
      </c>
      <c r="Q411" s="10">
        <f t="shared" ref="Q411:Q450" si="40">(M411*O411)*0.11</f>
        <v>2030.1204</v>
      </c>
      <c r="R411">
        <v>0</v>
      </c>
      <c r="S411">
        <v>0</v>
      </c>
      <c r="T411" s="10">
        <f t="shared" ref="T411:T450" si="41">M411*O411</f>
        <v>18455.64</v>
      </c>
      <c r="U411" s="10">
        <f t="shared" ref="U411:U450" si="42">T411+Q411</f>
        <v>20485.760399999999</v>
      </c>
      <c r="V411">
        <f t="shared" ref="V411:V450" ca="1" si="43">RAND()</f>
        <v>0.50738749114063109</v>
      </c>
    </row>
    <row r="412" spans="10:22">
      <c r="K412" t="s">
        <v>146</v>
      </c>
      <c r="L412">
        <v>7483</v>
      </c>
      <c r="M412">
        <v>2755.95</v>
      </c>
      <c r="N412" t="s">
        <v>51</v>
      </c>
      <c r="O412">
        <v>6</v>
      </c>
      <c r="P412" s="9">
        <v>0.11</v>
      </c>
      <c r="Q412" s="10">
        <f t="shared" si="40"/>
        <v>1818.9269999999997</v>
      </c>
      <c r="R412">
        <v>0</v>
      </c>
      <c r="S412">
        <v>0</v>
      </c>
      <c r="T412" s="10">
        <f t="shared" si="41"/>
        <v>16535.699999999997</v>
      </c>
      <c r="U412" s="10">
        <f t="shared" si="42"/>
        <v>18354.626999999997</v>
      </c>
      <c r="V412">
        <f t="shared" ca="1" si="43"/>
        <v>0.58669548122630377</v>
      </c>
    </row>
    <row r="413" spans="10:22">
      <c r="K413" t="s">
        <v>148</v>
      </c>
      <c r="L413">
        <v>6813</v>
      </c>
      <c r="M413">
        <v>2723.7</v>
      </c>
      <c r="N413" t="s">
        <v>51</v>
      </c>
      <c r="O413">
        <v>2</v>
      </c>
      <c r="P413" s="9">
        <v>0.11</v>
      </c>
      <c r="Q413" s="10">
        <f t="shared" si="40"/>
        <v>599.21399999999994</v>
      </c>
      <c r="R413">
        <v>0</v>
      </c>
      <c r="S413">
        <v>0</v>
      </c>
      <c r="T413" s="10">
        <f t="shared" si="41"/>
        <v>5447.4</v>
      </c>
      <c r="U413" s="10">
        <f t="shared" si="42"/>
        <v>6046.6139999999996</v>
      </c>
      <c r="V413">
        <f t="shared" ca="1" si="43"/>
        <v>0.71866357896891564</v>
      </c>
    </row>
    <row r="414" spans="10:22">
      <c r="K414" t="s">
        <v>133</v>
      </c>
      <c r="L414">
        <v>6032</v>
      </c>
      <c r="M414">
        <v>6789.26</v>
      </c>
      <c r="N414" t="s">
        <v>51</v>
      </c>
      <c r="O414">
        <v>10</v>
      </c>
      <c r="P414" s="9">
        <v>0.11</v>
      </c>
      <c r="Q414" s="10">
        <f t="shared" si="40"/>
        <v>7468.1860000000006</v>
      </c>
      <c r="R414">
        <v>0</v>
      </c>
      <c r="S414">
        <v>0</v>
      </c>
      <c r="T414" s="10">
        <f t="shared" si="41"/>
        <v>67892.600000000006</v>
      </c>
      <c r="U414" s="10">
        <f t="shared" si="42"/>
        <v>75360.786000000007</v>
      </c>
      <c r="V414">
        <f t="shared" ca="1" si="43"/>
        <v>0.78209822218201785</v>
      </c>
    </row>
    <row r="415" spans="10:22">
      <c r="K415" t="s">
        <v>113</v>
      </c>
      <c r="L415">
        <v>7263</v>
      </c>
      <c r="M415">
        <v>5047.07</v>
      </c>
      <c r="N415" t="s">
        <v>51</v>
      </c>
      <c r="O415">
        <v>3</v>
      </c>
      <c r="P415" s="9">
        <v>0.11</v>
      </c>
      <c r="Q415" s="10">
        <f t="shared" si="40"/>
        <v>1665.5330999999999</v>
      </c>
      <c r="R415">
        <v>0</v>
      </c>
      <c r="S415">
        <v>0</v>
      </c>
      <c r="T415" s="10">
        <f t="shared" si="41"/>
        <v>15141.21</v>
      </c>
      <c r="U415" s="10">
        <f t="shared" si="42"/>
        <v>16806.7431</v>
      </c>
      <c r="V415">
        <f t="shared" ca="1" si="43"/>
        <v>0.99699733444052718</v>
      </c>
    </row>
    <row r="416" spans="10:22">
      <c r="K416" t="s">
        <v>112</v>
      </c>
      <c r="L416">
        <v>5947</v>
      </c>
      <c r="M416">
        <v>4289.26</v>
      </c>
      <c r="N416" t="s">
        <v>51</v>
      </c>
      <c r="O416">
        <v>8</v>
      </c>
      <c r="P416" s="9">
        <v>0.11</v>
      </c>
      <c r="Q416" s="10">
        <f t="shared" si="40"/>
        <v>3774.5488</v>
      </c>
      <c r="R416">
        <v>0</v>
      </c>
      <c r="S416">
        <v>0</v>
      </c>
      <c r="T416" s="10">
        <f t="shared" si="41"/>
        <v>34314.080000000002</v>
      </c>
      <c r="U416" s="10">
        <f t="shared" si="42"/>
        <v>38088.628799999999</v>
      </c>
      <c r="V416">
        <f t="shared" ca="1" si="43"/>
        <v>0.3207044101804617</v>
      </c>
    </row>
    <row r="417" spans="11:22">
      <c r="K417" t="s">
        <v>117</v>
      </c>
      <c r="L417">
        <v>5981</v>
      </c>
      <c r="M417">
        <v>4884.87</v>
      </c>
      <c r="N417" t="s">
        <v>51</v>
      </c>
      <c r="O417">
        <v>4</v>
      </c>
      <c r="P417" s="9">
        <v>0.11</v>
      </c>
      <c r="Q417" s="10">
        <f t="shared" si="40"/>
        <v>2149.3427999999999</v>
      </c>
      <c r="R417">
        <v>0</v>
      </c>
      <c r="S417">
        <v>0</v>
      </c>
      <c r="T417" s="10">
        <f t="shared" si="41"/>
        <v>19539.48</v>
      </c>
      <c r="U417" s="10">
        <f t="shared" si="42"/>
        <v>21688.822799999998</v>
      </c>
      <c r="V417">
        <f t="shared" ca="1" si="43"/>
        <v>0.92961736372574433</v>
      </c>
    </row>
    <row r="418" spans="11:22">
      <c r="K418" t="s">
        <v>139</v>
      </c>
      <c r="L418">
        <v>7623</v>
      </c>
      <c r="M418">
        <v>8780.0300000000007</v>
      </c>
      <c r="N418" t="s">
        <v>51</v>
      </c>
      <c r="O418">
        <v>7</v>
      </c>
      <c r="P418" s="9">
        <v>0.11</v>
      </c>
      <c r="Q418" s="10">
        <f t="shared" si="40"/>
        <v>6760.6231000000007</v>
      </c>
      <c r="R418">
        <v>0</v>
      </c>
      <c r="S418">
        <v>0</v>
      </c>
      <c r="T418" s="10">
        <f t="shared" si="41"/>
        <v>61460.210000000006</v>
      </c>
      <c r="U418" s="10">
        <f t="shared" si="42"/>
        <v>68220.833100000003</v>
      </c>
      <c r="V418">
        <f t="shared" ca="1" si="43"/>
        <v>0.76327705695643833</v>
      </c>
    </row>
    <row r="419" spans="11:22">
      <c r="K419" t="s">
        <v>119</v>
      </c>
      <c r="L419">
        <v>8393</v>
      </c>
      <c r="M419">
        <v>5594.92</v>
      </c>
      <c r="N419" t="s">
        <v>51</v>
      </c>
      <c r="O419">
        <v>7</v>
      </c>
      <c r="P419" s="9">
        <v>0.11</v>
      </c>
      <c r="Q419" s="10">
        <f t="shared" si="40"/>
        <v>4308.0884000000005</v>
      </c>
      <c r="R419">
        <v>0</v>
      </c>
      <c r="S419">
        <v>0</v>
      </c>
      <c r="T419" s="10">
        <f t="shared" si="41"/>
        <v>39164.44</v>
      </c>
      <c r="U419" s="10">
        <f t="shared" si="42"/>
        <v>43472.528400000003</v>
      </c>
      <c r="V419">
        <f t="shared" ca="1" si="43"/>
        <v>0.41315589170424416</v>
      </c>
    </row>
    <row r="420" spans="11:22">
      <c r="K420" t="s">
        <v>122</v>
      </c>
      <c r="L420">
        <v>9927</v>
      </c>
      <c r="M420">
        <v>1240.6400000000001</v>
      </c>
      <c r="N420" t="s">
        <v>51</v>
      </c>
      <c r="O420">
        <v>1</v>
      </c>
      <c r="P420" s="9">
        <v>0.11</v>
      </c>
      <c r="Q420" s="10">
        <f t="shared" si="40"/>
        <v>136.47040000000001</v>
      </c>
      <c r="R420">
        <v>0</v>
      </c>
      <c r="S420">
        <v>0</v>
      </c>
      <c r="T420" s="10">
        <f t="shared" si="41"/>
        <v>1240.6400000000001</v>
      </c>
      <c r="U420" s="10">
        <f t="shared" si="42"/>
        <v>1377.1104</v>
      </c>
      <c r="V420">
        <f t="shared" ca="1" si="43"/>
        <v>0.38415449505530863</v>
      </c>
    </row>
    <row r="421" spans="11:22">
      <c r="K421" t="s">
        <v>126</v>
      </c>
      <c r="L421">
        <v>9652</v>
      </c>
      <c r="M421">
        <v>1708.55</v>
      </c>
      <c r="N421" t="s">
        <v>51</v>
      </c>
      <c r="O421">
        <v>7</v>
      </c>
      <c r="P421" s="9">
        <v>0.11</v>
      </c>
      <c r="Q421" s="10">
        <f t="shared" si="40"/>
        <v>1315.5835</v>
      </c>
      <c r="R421">
        <v>0</v>
      </c>
      <c r="S421">
        <v>0</v>
      </c>
      <c r="T421" s="10">
        <f t="shared" si="41"/>
        <v>11959.85</v>
      </c>
      <c r="U421" s="10">
        <f t="shared" si="42"/>
        <v>13275.433500000001</v>
      </c>
      <c r="V421">
        <f t="shared" ca="1" si="43"/>
        <v>0.83470648936136094</v>
      </c>
    </row>
    <row r="422" spans="11:22">
      <c r="K422" t="s">
        <v>114</v>
      </c>
      <c r="L422">
        <v>5176</v>
      </c>
      <c r="M422">
        <v>7763.33</v>
      </c>
      <c r="N422" t="s">
        <v>51</v>
      </c>
      <c r="O422">
        <v>3</v>
      </c>
      <c r="P422" s="9">
        <v>0.11</v>
      </c>
      <c r="Q422" s="10">
        <f t="shared" si="40"/>
        <v>2561.8988999999997</v>
      </c>
      <c r="R422">
        <v>0</v>
      </c>
      <c r="S422">
        <v>0</v>
      </c>
      <c r="T422" s="10">
        <f t="shared" si="41"/>
        <v>23289.989999999998</v>
      </c>
      <c r="U422" s="10">
        <f t="shared" si="42"/>
        <v>25851.888899999998</v>
      </c>
      <c r="V422">
        <f t="shared" ca="1" si="43"/>
        <v>0.60559626157286639</v>
      </c>
    </row>
    <row r="423" spans="11:22">
      <c r="K423" t="s">
        <v>135</v>
      </c>
      <c r="L423">
        <v>6342</v>
      </c>
      <c r="M423">
        <v>3797.87</v>
      </c>
      <c r="N423" t="s">
        <v>51</v>
      </c>
      <c r="O423">
        <v>10</v>
      </c>
      <c r="P423" s="9">
        <v>0.11</v>
      </c>
      <c r="Q423" s="10">
        <f t="shared" si="40"/>
        <v>4177.6570000000002</v>
      </c>
      <c r="R423">
        <v>0</v>
      </c>
      <c r="S423">
        <v>0</v>
      </c>
      <c r="T423" s="10">
        <f t="shared" si="41"/>
        <v>37978.699999999997</v>
      </c>
      <c r="U423" s="10">
        <f t="shared" si="42"/>
        <v>42156.356999999996</v>
      </c>
      <c r="V423">
        <f t="shared" ca="1" si="43"/>
        <v>0.97669254947857587</v>
      </c>
    </row>
    <row r="424" spans="11:22">
      <c r="K424" t="s">
        <v>131</v>
      </c>
      <c r="L424">
        <v>5829</v>
      </c>
      <c r="M424">
        <v>5887.54</v>
      </c>
      <c r="N424" t="s">
        <v>51</v>
      </c>
      <c r="O424">
        <v>2</v>
      </c>
      <c r="P424" s="9">
        <v>0.11</v>
      </c>
      <c r="Q424" s="10">
        <f t="shared" si="40"/>
        <v>1295.2588000000001</v>
      </c>
      <c r="R424">
        <v>0</v>
      </c>
      <c r="S424">
        <v>0</v>
      </c>
      <c r="T424" s="10">
        <f t="shared" si="41"/>
        <v>11775.08</v>
      </c>
      <c r="U424" s="10">
        <f t="shared" si="42"/>
        <v>13070.3388</v>
      </c>
      <c r="V424">
        <f t="shared" ca="1" si="43"/>
        <v>0.38526699220326632</v>
      </c>
    </row>
    <row r="425" spans="11:22">
      <c r="K425" t="s">
        <v>136</v>
      </c>
      <c r="L425">
        <v>5028</v>
      </c>
      <c r="M425">
        <v>1107.79</v>
      </c>
      <c r="N425" t="s">
        <v>51</v>
      </c>
      <c r="O425">
        <v>3</v>
      </c>
      <c r="P425" s="9">
        <v>0.11</v>
      </c>
      <c r="Q425" s="10">
        <f t="shared" si="40"/>
        <v>365.57069999999999</v>
      </c>
      <c r="R425">
        <v>0</v>
      </c>
      <c r="S425">
        <v>0</v>
      </c>
      <c r="T425" s="10">
        <f t="shared" si="41"/>
        <v>3323.37</v>
      </c>
      <c r="U425" s="10">
        <f t="shared" si="42"/>
        <v>3688.9407000000001</v>
      </c>
      <c r="V425">
        <f t="shared" ca="1" si="43"/>
        <v>0.35172549443815726</v>
      </c>
    </row>
    <row r="426" spans="11:22">
      <c r="K426" t="s">
        <v>122</v>
      </c>
      <c r="L426">
        <v>7144</v>
      </c>
      <c r="M426">
        <v>6852.61</v>
      </c>
      <c r="N426" t="s">
        <v>51</v>
      </c>
      <c r="O426">
        <v>4</v>
      </c>
      <c r="P426" s="9">
        <v>0.11</v>
      </c>
      <c r="Q426" s="10">
        <f t="shared" si="40"/>
        <v>3015.1484</v>
      </c>
      <c r="R426">
        <v>0</v>
      </c>
      <c r="S426">
        <v>0</v>
      </c>
      <c r="T426" s="10">
        <f t="shared" si="41"/>
        <v>27410.44</v>
      </c>
      <c r="U426" s="10">
        <f t="shared" si="42"/>
        <v>30425.588400000001</v>
      </c>
      <c r="V426">
        <f t="shared" ca="1" si="43"/>
        <v>9.2396169374956538E-2</v>
      </c>
    </row>
    <row r="427" spans="11:22">
      <c r="K427" t="s">
        <v>121</v>
      </c>
      <c r="L427">
        <v>5758</v>
      </c>
      <c r="M427">
        <v>3811.46</v>
      </c>
      <c r="N427" t="s">
        <v>51</v>
      </c>
      <c r="O427">
        <v>5</v>
      </c>
      <c r="P427" s="9">
        <v>0.11</v>
      </c>
      <c r="Q427" s="10">
        <f t="shared" si="40"/>
        <v>2096.3029999999999</v>
      </c>
      <c r="R427">
        <v>0</v>
      </c>
      <c r="S427">
        <v>0</v>
      </c>
      <c r="T427" s="10">
        <f t="shared" si="41"/>
        <v>19057.3</v>
      </c>
      <c r="U427" s="10">
        <f t="shared" si="42"/>
        <v>21153.602999999999</v>
      </c>
      <c r="V427">
        <f t="shared" ca="1" si="43"/>
        <v>3.3421215105944091E-2</v>
      </c>
    </row>
    <row r="428" spans="11:22">
      <c r="K428" t="s">
        <v>118</v>
      </c>
      <c r="L428">
        <v>7258</v>
      </c>
      <c r="M428">
        <v>6859.8</v>
      </c>
      <c r="N428" t="s">
        <v>51</v>
      </c>
      <c r="O428">
        <v>5</v>
      </c>
      <c r="P428" s="9">
        <v>0.11</v>
      </c>
      <c r="Q428" s="10">
        <f t="shared" si="40"/>
        <v>3772.89</v>
      </c>
      <c r="R428">
        <v>0</v>
      </c>
      <c r="S428">
        <v>0</v>
      </c>
      <c r="T428" s="10">
        <f t="shared" si="41"/>
        <v>34299</v>
      </c>
      <c r="U428" s="10">
        <f t="shared" si="42"/>
        <v>38071.89</v>
      </c>
      <c r="V428">
        <f t="shared" ca="1" si="43"/>
        <v>0.74556269952165799</v>
      </c>
    </row>
    <row r="429" spans="11:22">
      <c r="K429" t="s">
        <v>129</v>
      </c>
      <c r="L429">
        <v>9463</v>
      </c>
      <c r="M429">
        <v>5966.2</v>
      </c>
      <c r="N429" t="s">
        <v>51</v>
      </c>
      <c r="O429">
        <v>7</v>
      </c>
      <c r="P429" s="9">
        <v>0.11</v>
      </c>
      <c r="Q429" s="10">
        <f t="shared" si="40"/>
        <v>4593.9740000000002</v>
      </c>
      <c r="R429">
        <v>0</v>
      </c>
      <c r="S429">
        <v>0</v>
      </c>
      <c r="T429" s="10">
        <f t="shared" si="41"/>
        <v>41763.4</v>
      </c>
      <c r="U429" s="10">
        <f t="shared" si="42"/>
        <v>46357.374000000003</v>
      </c>
      <c r="V429">
        <f t="shared" ca="1" si="43"/>
        <v>0.49565362037703742</v>
      </c>
    </row>
    <row r="430" spans="11:22">
      <c r="K430" t="s">
        <v>141</v>
      </c>
      <c r="L430">
        <v>5091</v>
      </c>
      <c r="M430">
        <v>5774.47</v>
      </c>
      <c r="N430" t="s">
        <v>51</v>
      </c>
      <c r="O430">
        <v>3</v>
      </c>
      <c r="P430" s="9">
        <v>0.11</v>
      </c>
      <c r="Q430" s="10">
        <f t="shared" si="40"/>
        <v>1905.5751</v>
      </c>
      <c r="R430">
        <v>0</v>
      </c>
      <c r="S430">
        <v>0</v>
      </c>
      <c r="T430" s="10">
        <f t="shared" si="41"/>
        <v>17323.41</v>
      </c>
      <c r="U430" s="10">
        <f t="shared" si="42"/>
        <v>19228.985099999998</v>
      </c>
      <c r="V430">
        <f t="shared" ca="1" si="43"/>
        <v>8.0591944046425446E-2</v>
      </c>
    </row>
    <row r="431" spans="11:22">
      <c r="K431" t="s">
        <v>120</v>
      </c>
      <c r="L431">
        <v>7143</v>
      </c>
      <c r="M431">
        <v>5848.88</v>
      </c>
      <c r="N431" t="s">
        <v>51</v>
      </c>
      <c r="O431">
        <v>9</v>
      </c>
      <c r="P431" s="9">
        <v>0.11</v>
      </c>
      <c r="Q431" s="10">
        <f t="shared" si="40"/>
        <v>5790.3912</v>
      </c>
      <c r="R431">
        <v>0</v>
      </c>
      <c r="S431">
        <v>0</v>
      </c>
      <c r="T431" s="10">
        <f t="shared" si="41"/>
        <v>52639.92</v>
      </c>
      <c r="U431" s="10">
        <f t="shared" si="42"/>
        <v>58430.311199999996</v>
      </c>
      <c r="V431">
        <f t="shared" ca="1" si="43"/>
        <v>0.59633813771511046</v>
      </c>
    </row>
    <row r="432" spans="11:22">
      <c r="K432" t="s">
        <v>111</v>
      </c>
      <c r="L432">
        <v>5223</v>
      </c>
      <c r="M432">
        <v>7128.1</v>
      </c>
      <c r="N432" t="s">
        <v>51</v>
      </c>
      <c r="O432">
        <v>3</v>
      </c>
      <c r="P432" s="9">
        <v>0.11</v>
      </c>
      <c r="Q432" s="10">
        <f t="shared" si="40"/>
        <v>2352.2730000000001</v>
      </c>
      <c r="R432">
        <v>0</v>
      </c>
      <c r="S432">
        <v>0</v>
      </c>
      <c r="T432" s="10">
        <f t="shared" si="41"/>
        <v>21384.300000000003</v>
      </c>
      <c r="U432" s="10">
        <f t="shared" si="42"/>
        <v>23736.573000000004</v>
      </c>
      <c r="V432">
        <f t="shared" ca="1" si="43"/>
        <v>0.16817119892342647</v>
      </c>
    </row>
    <row r="433" spans="11:22">
      <c r="K433" t="s">
        <v>137</v>
      </c>
      <c r="L433">
        <v>7356</v>
      </c>
      <c r="M433">
        <v>8147.99</v>
      </c>
      <c r="N433" t="s">
        <v>51</v>
      </c>
      <c r="O433">
        <v>10</v>
      </c>
      <c r="P433" s="9">
        <v>0.11</v>
      </c>
      <c r="Q433" s="10">
        <f t="shared" si="40"/>
        <v>8962.7889999999989</v>
      </c>
      <c r="R433">
        <v>0</v>
      </c>
      <c r="S433">
        <v>0</v>
      </c>
      <c r="T433" s="10">
        <f t="shared" si="41"/>
        <v>81479.899999999994</v>
      </c>
      <c r="U433" s="10">
        <f t="shared" si="42"/>
        <v>90442.688999999998</v>
      </c>
      <c r="V433">
        <f t="shared" ca="1" si="43"/>
        <v>0.84534362718879041</v>
      </c>
    </row>
    <row r="434" spans="11:22">
      <c r="K434" t="s">
        <v>127</v>
      </c>
      <c r="L434">
        <v>6168</v>
      </c>
      <c r="M434">
        <v>5254.2</v>
      </c>
      <c r="N434" t="s">
        <v>51</v>
      </c>
      <c r="O434">
        <v>1</v>
      </c>
      <c r="P434" s="9">
        <v>0.11</v>
      </c>
      <c r="Q434" s="10">
        <f t="shared" si="40"/>
        <v>577.96199999999999</v>
      </c>
      <c r="R434">
        <v>0</v>
      </c>
      <c r="S434">
        <v>0</v>
      </c>
      <c r="T434" s="10">
        <f t="shared" si="41"/>
        <v>5254.2</v>
      </c>
      <c r="U434" s="10">
        <f t="shared" si="42"/>
        <v>5832.1620000000003</v>
      </c>
      <c r="V434">
        <f t="shared" ca="1" si="43"/>
        <v>0.48504890967637759</v>
      </c>
    </row>
    <row r="435" spans="11:22">
      <c r="K435" t="s">
        <v>124</v>
      </c>
      <c r="L435">
        <v>6241</v>
      </c>
      <c r="M435">
        <v>4568.8</v>
      </c>
      <c r="N435" t="s">
        <v>51</v>
      </c>
      <c r="O435">
        <v>9</v>
      </c>
      <c r="P435" s="9">
        <v>0.11</v>
      </c>
      <c r="Q435" s="10">
        <f t="shared" si="40"/>
        <v>4523.1120000000001</v>
      </c>
      <c r="R435">
        <v>0</v>
      </c>
      <c r="S435">
        <v>0</v>
      </c>
      <c r="T435" s="10">
        <f t="shared" si="41"/>
        <v>41119.200000000004</v>
      </c>
      <c r="U435" s="10">
        <f t="shared" si="42"/>
        <v>45642.312000000005</v>
      </c>
      <c r="V435">
        <f t="shared" ca="1" si="43"/>
        <v>0.70576628891798698</v>
      </c>
    </row>
    <row r="436" spans="11:22">
      <c r="K436" t="s">
        <v>128</v>
      </c>
      <c r="L436">
        <v>9802</v>
      </c>
      <c r="M436">
        <v>8799.9599999999991</v>
      </c>
      <c r="N436" t="s">
        <v>51</v>
      </c>
      <c r="O436">
        <v>1</v>
      </c>
      <c r="P436" s="9">
        <v>0.11</v>
      </c>
      <c r="Q436" s="10">
        <f t="shared" si="40"/>
        <v>967.99559999999985</v>
      </c>
      <c r="R436">
        <v>0</v>
      </c>
      <c r="S436">
        <v>0</v>
      </c>
      <c r="T436" s="10">
        <f t="shared" si="41"/>
        <v>8799.9599999999991</v>
      </c>
      <c r="U436" s="10">
        <f t="shared" si="42"/>
        <v>9767.9555999999993</v>
      </c>
      <c r="V436">
        <f t="shared" ca="1" si="43"/>
        <v>0.81774598959776867</v>
      </c>
    </row>
    <row r="437" spans="11:22">
      <c r="K437" t="s">
        <v>140</v>
      </c>
      <c r="L437">
        <v>7327</v>
      </c>
      <c r="M437">
        <v>5462.86</v>
      </c>
      <c r="N437" t="s">
        <v>51</v>
      </c>
      <c r="O437">
        <v>4</v>
      </c>
      <c r="P437" s="9">
        <v>0.11</v>
      </c>
      <c r="Q437" s="10">
        <f t="shared" si="40"/>
        <v>2403.6583999999998</v>
      </c>
      <c r="R437">
        <v>0</v>
      </c>
      <c r="S437">
        <v>0</v>
      </c>
      <c r="T437" s="10">
        <f t="shared" si="41"/>
        <v>21851.439999999999</v>
      </c>
      <c r="U437" s="10">
        <f t="shared" si="42"/>
        <v>24255.098399999999</v>
      </c>
      <c r="V437">
        <f t="shared" ca="1" si="43"/>
        <v>0.22212790346265099</v>
      </c>
    </row>
    <row r="438" spans="11:22">
      <c r="K438" t="s">
        <v>116</v>
      </c>
      <c r="L438">
        <v>7399</v>
      </c>
      <c r="M438">
        <v>1232.8399999999999</v>
      </c>
      <c r="N438" t="s">
        <v>51</v>
      </c>
      <c r="O438">
        <v>10</v>
      </c>
      <c r="P438" s="9">
        <v>0.11</v>
      </c>
      <c r="Q438" s="10">
        <f t="shared" si="40"/>
        <v>1356.124</v>
      </c>
      <c r="R438">
        <v>0</v>
      </c>
      <c r="S438">
        <v>0</v>
      </c>
      <c r="T438" s="10">
        <f t="shared" si="41"/>
        <v>12328.4</v>
      </c>
      <c r="U438" s="10">
        <f t="shared" si="42"/>
        <v>13684.523999999999</v>
      </c>
      <c r="V438">
        <f t="shared" ca="1" si="43"/>
        <v>0.70995127011365988</v>
      </c>
    </row>
    <row r="439" spans="11:22">
      <c r="K439" t="s">
        <v>125</v>
      </c>
      <c r="L439">
        <v>8513</v>
      </c>
      <c r="M439">
        <v>6044.44</v>
      </c>
      <c r="N439" t="s">
        <v>51</v>
      </c>
      <c r="O439">
        <v>3</v>
      </c>
      <c r="P439" s="9">
        <v>0.11</v>
      </c>
      <c r="Q439" s="10">
        <f t="shared" si="40"/>
        <v>1994.6651999999999</v>
      </c>
      <c r="R439">
        <v>0</v>
      </c>
      <c r="S439">
        <v>0</v>
      </c>
      <c r="T439" s="10">
        <f t="shared" si="41"/>
        <v>18133.32</v>
      </c>
      <c r="U439" s="10">
        <f t="shared" si="42"/>
        <v>20127.985199999999</v>
      </c>
      <c r="V439">
        <f t="shared" ca="1" si="43"/>
        <v>6.1421227681089374E-2</v>
      </c>
    </row>
    <row r="440" spans="11:22">
      <c r="K440" t="s">
        <v>147</v>
      </c>
      <c r="L440">
        <v>9152</v>
      </c>
      <c r="M440">
        <v>2720.63</v>
      </c>
      <c r="N440" t="s">
        <v>51</v>
      </c>
      <c r="O440">
        <v>2</v>
      </c>
      <c r="P440" s="9">
        <v>0.11</v>
      </c>
      <c r="Q440" s="10">
        <f t="shared" si="40"/>
        <v>598.53859999999997</v>
      </c>
      <c r="R440">
        <v>0</v>
      </c>
      <c r="S440">
        <v>0</v>
      </c>
      <c r="T440" s="10">
        <f t="shared" si="41"/>
        <v>5441.26</v>
      </c>
      <c r="U440" s="10">
        <f t="shared" si="42"/>
        <v>6039.7986000000001</v>
      </c>
      <c r="V440">
        <f t="shared" ca="1" si="43"/>
        <v>0.24904983570117367</v>
      </c>
    </row>
    <row r="441" spans="11:22">
      <c r="K441" t="s">
        <v>138</v>
      </c>
      <c r="L441">
        <v>9942</v>
      </c>
      <c r="M441">
        <v>1826.08</v>
      </c>
      <c r="N441" t="s">
        <v>51</v>
      </c>
      <c r="O441">
        <v>10</v>
      </c>
      <c r="P441" s="9">
        <v>0.11</v>
      </c>
      <c r="Q441" s="10">
        <f t="shared" si="40"/>
        <v>2008.6879999999999</v>
      </c>
      <c r="R441">
        <v>0</v>
      </c>
      <c r="S441">
        <v>0</v>
      </c>
      <c r="T441" s="10">
        <f t="shared" si="41"/>
        <v>18260.8</v>
      </c>
      <c r="U441" s="10">
        <f t="shared" si="42"/>
        <v>20269.487999999998</v>
      </c>
      <c r="V441">
        <f t="shared" ca="1" si="43"/>
        <v>0.38976724019808473</v>
      </c>
    </row>
    <row r="442" spans="11:22">
      <c r="K442" t="s">
        <v>132</v>
      </c>
      <c r="L442">
        <v>6827</v>
      </c>
      <c r="M442">
        <v>1868.56</v>
      </c>
      <c r="N442" t="s">
        <v>51</v>
      </c>
      <c r="O442">
        <v>2</v>
      </c>
      <c r="P442" s="9">
        <v>0.11</v>
      </c>
      <c r="Q442" s="10">
        <f t="shared" si="40"/>
        <v>411.08319999999998</v>
      </c>
      <c r="R442">
        <v>0</v>
      </c>
      <c r="S442">
        <v>0</v>
      </c>
      <c r="T442" s="10">
        <f t="shared" si="41"/>
        <v>3737.12</v>
      </c>
      <c r="U442" s="10">
        <f t="shared" si="42"/>
        <v>4148.2031999999999</v>
      </c>
      <c r="V442">
        <f t="shared" ca="1" si="43"/>
        <v>0.80844253610244243</v>
      </c>
    </row>
    <row r="443" spans="11:22">
      <c r="K443" t="s">
        <v>142</v>
      </c>
      <c r="L443">
        <v>9512</v>
      </c>
      <c r="M443">
        <v>3643.61</v>
      </c>
      <c r="N443" t="s">
        <v>51</v>
      </c>
      <c r="O443">
        <v>5</v>
      </c>
      <c r="P443" s="9">
        <v>0.11</v>
      </c>
      <c r="Q443" s="10">
        <f t="shared" si="40"/>
        <v>2003.9855</v>
      </c>
      <c r="R443">
        <v>0</v>
      </c>
      <c r="S443">
        <v>0</v>
      </c>
      <c r="T443" s="10">
        <f t="shared" si="41"/>
        <v>18218.05</v>
      </c>
      <c r="U443" s="10">
        <f t="shared" si="42"/>
        <v>20222.035499999998</v>
      </c>
      <c r="V443">
        <f t="shared" ca="1" si="43"/>
        <v>0.64270269826530735</v>
      </c>
    </row>
    <row r="444" spans="11:22">
      <c r="K444" t="s">
        <v>134</v>
      </c>
      <c r="L444">
        <v>7273</v>
      </c>
      <c r="M444">
        <v>2367.39</v>
      </c>
      <c r="N444" t="s">
        <v>51</v>
      </c>
      <c r="O444">
        <v>8</v>
      </c>
      <c r="P444" s="9">
        <v>0.11</v>
      </c>
      <c r="Q444" s="10">
        <f t="shared" si="40"/>
        <v>2083.3031999999998</v>
      </c>
      <c r="R444">
        <v>0</v>
      </c>
      <c r="S444">
        <v>0</v>
      </c>
      <c r="T444" s="10">
        <f t="shared" si="41"/>
        <v>18939.12</v>
      </c>
      <c r="U444" s="10">
        <f t="shared" si="42"/>
        <v>21022.423199999997</v>
      </c>
      <c r="V444">
        <f t="shared" ca="1" si="43"/>
        <v>0.31182635986070883</v>
      </c>
    </row>
    <row r="445" spans="11:22">
      <c r="K445" t="s">
        <v>130</v>
      </c>
      <c r="L445">
        <v>8731</v>
      </c>
      <c r="M445">
        <v>1026.52</v>
      </c>
      <c r="N445" t="s">
        <v>51</v>
      </c>
      <c r="O445">
        <v>3</v>
      </c>
      <c r="P445" s="9">
        <v>0.11</v>
      </c>
      <c r="Q445" s="10">
        <f t="shared" si="40"/>
        <v>338.7516</v>
      </c>
      <c r="R445">
        <v>0</v>
      </c>
      <c r="S445">
        <v>0</v>
      </c>
      <c r="T445" s="10">
        <f t="shared" si="41"/>
        <v>3079.56</v>
      </c>
      <c r="U445" s="10">
        <f t="shared" si="42"/>
        <v>3418.3116</v>
      </c>
      <c r="V445">
        <f t="shared" ca="1" si="43"/>
        <v>0.22045080798713002</v>
      </c>
    </row>
    <row r="446" spans="11:22">
      <c r="K446" t="s">
        <v>123</v>
      </c>
      <c r="L446">
        <v>8607</v>
      </c>
      <c r="M446">
        <v>5792.28</v>
      </c>
      <c r="N446" t="s">
        <v>51</v>
      </c>
      <c r="O446">
        <v>9</v>
      </c>
      <c r="P446" s="9">
        <v>0.11</v>
      </c>
      <c r="Q446" s="10">
        <f t="shared" si="40"/>
        <v>5734.3571999999995</v>
      </c>
      <c r="R446">
        <v>0</v>
      </c>
      <c r="S446">
        <v>0</v>
      </c>
      <c r="T446" s="10">
        <f t="shared" si="41"/>
        <v>52130.52</v>
      </c>
      <c r="U446" s="10">
        <f t="shared" si="42"/>
        <v>57864.877199999995</v>
      </c>
      <c r="V446">
        <f t="shared" ca="1" si="43"/>
        <v>0.80453358814695219</v>
      </c>
    </row>
    <row r="447" spans="11:22">
      <c r="K447" t="s">
        <v>144</v>
      </c>
      <c r="L447">
        <v>7546</v>
      </c>
      <c r="M447">
        <v>6952.04</v>
      </c>
      <c r="N447" t="s">
        <v>51</v>
      </c>
      <c r="O447">
        <v>10</v>
      </c>
      <c r="P447" s="9">
        <v>0.11</v>
      </c>
      <c r="Q447" s="10">
        <f t="shared" si="40"/>
        <v>7647.2439999999997</v>
      </c>
      <c r="R447">
        <v>0</v>
      </c>
      <c r="S447">
        <v>0</v>
      </c>
      <c r="T447" s="10">
        <f t="shared" si="41"/>
        <v>69520.399999999994</v>
      </c>
      <c r="U447" s="10">
        <f t="shared" si="42"/>
        <v>77167.644</v>
      </c>
      <c r="V447">
        <f t="shared" ca="1" si="43"/>
        <v>0.28041899105390933</v>
      </c>
    </row>
    <row r="448" spans="11:22">
      <c r="K448" t="s">
        <v>115</v>
      </c>
      <c r="L448">
        <v>6289</v>
      </c>
      <c r="M448">
        <v>6664.59</v>
      </c>
      <c r="N448" t="s">
        <v>51</v>
      </c>
      <c r="O448">
        <v>9</v>
      </c>
      <c r="P448" s="9">
        <v>0.11</v>
      </c>
      <c r="Q448" s="10">
        <f t="shared" si="40"/>
        <v>6597.9440999999997</v>
      </c>
      <c r="R448">
        <v>0</v>
      </c>
      <c r="S448">
        <v>0</v>
      </c>
      <c r="T448" s="10">
        <f t="shared" si="41"/>
        <v>59981.31</v>
      </c>
      <c r="U448" s="10">
        <f t="shared" si="42"/>
        <v>66579.254099999991</v>
      </c>
      <c r="V448">
        <f t="shared" ca="1" si="43"/>
        <v>0.74265910376671962</v>
      </c>
    </row>
    <row r="449" spans="11:22">
      <c r="K449" t="s">
        <v>143</v>
      </c>
      <c r="L449">
        <v>5778</v>
      </c>
      <c r="M449">
        <v>7404.06</v>
      </c>
      <c r="N449" t="s">
        <v>51</v>
      </c>
      <c r="O449">
        <v>7</v>
      </c>
      <c r="P449" s="9">
        <v>0.11</v>
      </c>
      <c r="Q449" s="10">
        <f t="shared" si="40"/>
        <v>5701.1262000000006</v>
      </c>
      <c r="R449">
        <v>0</v>
      </c>
      <c r="S449">
        <v>0</v>
      </c>
      <c r="T449" s="10">
        <f t="shared" si="41"/>
        <v>51828.420000000006</v>
      </c>
      <c r="U449" s="10">
        <f t="shared" si="42"/>
        <v>57529.546200000004</v>
      </c>
      <c r="V449">
        <f t="shared" ca="1" si="43"/>
        <v>0.51949336436191762</v>
      </c>
    </row>
    <row r="450" spans="11:22">
      <c r="K450" t="s">
        <v>110</v>
      </c>
      <c r="L450">
        <v>7067</v>
      </c>
      <c r="M450">
        <v>3486.86</v>
      </c>
      <c r="N450" t="s">
        <v>51</v>
      </c>
      <c r="O450">
        <v>7</v>
      </c>
      <c r="P450" s="9">
        <v>0.11</v>
      </c>
      <c r="Q450" s="10">
        <f t="shared" si="40"/>
        <v>2684.8822</v>
      </c>
      <c r="R450">
        <v>0</v>
      </c>
      <c r="S450">
        <v>0</v>
      </c>
      <c r="T450" s="10">
        <f t="shared" si="41"/>
        <v>24408.02</v>
      </c>
      <c r="U450" s="10">
        <f t="shared" si="42"/>
        <v>27092.9022</v>
      </c>
      <c r="V450">
        <f t="shared" ca="1" si="43"/>
        <v>0.75311509293988776</v>
      </c>
    </row>
  </sheetData>
  <sortState xmlns:xlrd2="http://schemas.microsoft.com/office/spreadsheetml/2017/richdata2" ref="K411:V450">
    <sortCondition ref="V411:V4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131C-00F1-49EB-B78D-CEAD09C6A968}">
  <dimension ref="D6:AL408"/>
  <sheetViews>
    <sheetView topLeftCell="C1" workbookViewId="0">
      <selection activeCell="D5" sqref="D5"/>
    </sheetView>
  </sheetViews>
  <sheetFormatPr defaultRowHeight="14.4"/>
  <cols>
    <col min="6" max="6" width="11" customWidth="1"/>
    <col min="8" max="8" width="9.77734375" customWidth="1"/>
    <col min="10" max="10" width="13.109375" customWidth="1"/>
    <col min="11" max="11" width="12.109375" customWidth="1"/>
    <col min="12" max="12" width="17.5546875" customWidth="1"/>
    <col min="14" max="14" width="12.77734375" customWidth="1"/>
    <col min="17" max="17" width="10.109375" bestFit="1" customWidth="1"/>
    <col min="18" max="18" width="11.33203125" bestFit="1" customWidth="1"/>
    <col min="19" max="19" width="5" bestFit="1" customWidth="1"/>
    <col min="20" max="20" width="10.88671875" bestFit="1" customWidth="1"/>
    <col min="21" max="21" width="4.5546875" bestFit="1" customWidth="1"/>
    <col min="22" max="22" width="7.88671875" bestFit="1" customWidth="1"/>
    <col min="23" max="23" width="11.88671875" bestFit="1" customWidth="1"/>
    <col min="24" max="24" width="9.109375" bestFit="1" customWidth="1"/>
    <col min="27" max="27" width="12.5546875" bestFit="1" customWidth="1"/>
    <col min="28" max="28" width="14.44140625" bestFit="1" customWidth="1"/>
    <col min="29" max="29" width="17.5546875" bestFit="1" customWidth="1"/>
    <col min="32" max="32" width="14" bestFit="1" customWidth="1"/>
    <col min="33" max="33" width="12.88671875" customWidth="1"/>
    <col min="34" max="34" width="15.6640625" bestFit="1" customWidth="1"/>
    <col min="37" max="37" width="13.6640625" customWidth="1"/>
    <col min="38" max="39" width="17.44140625" customWidth="1"/>
  </cols>
  <sheetData>
    <row r="6" spans="4:38">
      <c r="D6" t="s">
        <v>48</v>
      </c>
      <c r="E6" t="s">
        <v>58</v>
      </c>
      <c r="F6" t="s">
        <v>56</v>
      </c>
      <c r="G6" t="s">
        <v>50</v>
      </c>
      <c r="H6" t="s">
        <v>57</v>
      </c>
      <c r="I6" t="s">
        <v>150</v>
      </c>
      <c r="J6" t="s">
        <v>55</v>
      </c>
      <c r="K6" s="2" t="s">
        <v>53</v>
      </c>
      <c r="L6" s="2" t="s">
        <v>54</v>
      </c>
      <c r="M6" s="2" t="s">
        <v>61</v>
      </c>
      <c r="N6" s="2" t="s">
        <v>62</v>
      </c>
      <c r="Q6" s="11" t="s">
        <v>64</v>
      </c>
      <c r="R6" s="11" t="s">
        <v>48</v>
      </c>
      <c r="S6" s="11" t="s">
        <v>49</v>
      </c>
      <c r="T6" s="11" t="s">
        <v>56</v>
      </c>
      <c r="U6" s="11" t="s">
        <v>50</v>
      </c>
      <c r="V6" s="11" t="s">
        <v>57</v>
      </c>
      <c r="W6" s="11" t="s">
        <v>62</v>
      </c>
      <c r="X6" s="11" t="s">
        <v>65</v>
      </c>
      <c r="AA6" s="6" t="s">
        <v>152</v>
      </c>
      <c r="AB6" t="s">
        <v>70</v>
      </c>
      <c r="AC6" t="s">
        <v>69</v>
      </c>
      <c r="AF6" s="6" t="s">
        <v>65</v>
      </c>
      <c r="AG6" t="s">
        <v>155</v>
      </c>
    </row>
    <row r="7" spans="4:38">
      <c r="D7" t="s">
        <v>123</v>
      </c>
      <c r="E7">
        <v>8607</v>
      </c>
      <c r="F7">
        <v>5792.28</v>
      </c>
      <c r="G7" t="s">
        <v>51</v>
      </c>
      <c r="H7">
        <v>3</v>
      </c>
      <c r="I7" s="9">
        <v>0.11</v>
      </c>
      <c r="J7" s="10">
        <f t="shared" ref="J7:J42" si="0">(F7*H7)*0.11</f>
        <v>1911.4524000000001</v>
      </c>
      <c r="K7">
        <v>0</v>
      </c>
      <c r="L7">
        <v>0</v>
      </c>
      <c r="M7" s="10">
        <f t="shared" ref="M7:M42" si="1">F7*H7</f>
        <v>17376.84</v>
      </c>
      <c r="N7" s="10">
        <f t="shared" ref="N7:N42" si="2">M7+J7</f>
        <v>19288.292399999998</v>
      </c>
      <c r="Q7" s="4">
        <v>45110</v>
      </c>
      <c r="R7" s="11" t="s">
        <v>123</v>
      </c>
      <c r="S7" s="12">
        <v>8607</v>
      </c>
      <c r="T7" s="13">
        <v>5792.28</v>
      </c>
      <c r="U7" s="11" t="s">
        <v>51</v>
      </c>
      <c r="V7" s="12">
        <v>3</v>
      </c>
      <c r="W7" s="13">
        <v>19288.292399999998</v>
      </c>
      <c r="X7" s="11" t="s">
        <v>151</v>
      </c>
      <c r="AA7" s="2" t="s">
        <v>124</v>
      </c>
      <c r="AB7" s="11">
        <v>56</v>
      </c>
      <c r="AC7" s="7">
        <v>283996.60800000001</v>
      </c>
      <c r="AF7" s="2" t="s">
        <v>151</v>
      </c>
      <c r="AG7" s="16">
        <v>10899544.622699998</v>
      </c>
    </row>
    <row r="8" spans="4:38">
      <c r="D8" t="s">
        <v>116</v>
      </c>
      <c r="E8">
        <v>7399</v>
      </c>
      <c r="F8">
        <v>1232.8399999999999</v>
      </c>
      <c r="G8" t="s">
        <v>51</v>
      </c>
      <c r="H8">
        <v>6</v>
      </c>
      <c r="I8" s="9">
        <v>0.11</v>
      </c>
      <c r="J8" s="10">
        <f t="shared" si="0"/>
        <v>813.67439999999988</v>
      </c>
      <c r="K8">
        <v>0</v>
      </c>
      <c r="L8">
        <v>0</v>
      </c>
      <c r="M8" s="10">
        <f t="shared" si="1"/>
        <v>7397.0399999999991</v>
      </c>
      <c r="N8" s="10">
        <f t="shared" si="2"/>
        <v>8210.7143999999989</v>
      </c>
      <c r="Q8" s="4">
        <v>45110</v>
      </c>
      <c r="R8" s="11" t="s">
        <v>116</v>
      </c>
      <c r="S8" s="12">
        <v>7399</v>
      </c>
      <c r="T8" s="13">
        <v>1232.8399999999999</v>
      </c>
      <c r="U8" s="11" t="s">
        <v>51</v>
      </c>
      <c r="V8" s="12">
        <v>6</v>
      </c>
      <c r="W8" s="13">
        <v>8210.7144000000008</v>
      </c>
      <c r="X8" s="11" t="s">
        <v>151</v>
      </c>
      <c r="AA8" s="2" t="s">
        <v>114</v>
      </c>
      <c r="AB8" s="11">
        <v>45</v>
      </c>
      <c r="AC8" s="7">
        <v>387778.33350000001</v>
      </c>
      <c r="AL8" s="17"/>
    </row>
    <row r="9" spans="4:38">
      <c r="D9" t="s">
        <v>134</v>
      </c>
      <c r="E9">
        <v>7273</v>
      </c>
      <c r="F9">
        <v>2367.39</v>
      </c>
      <c r="G9" t="s">
        <v>51</v>
      </c>
      <c r="H9">
        <v>2</v>
      </c>
      <c r="I9" s="9">
        <v>0.11</v>
      </c>
      <c r="J9" s="10">
        <f t="shared" si="0"/>
        <v>520.82579999999996</v>
      </c>
      <c r="K9">
        <v>0</v>
      </c>
      <c r="L9">
        <v>0</v>
      </c>
      <c r="M9" s="10">
        <f t="shared" si="1"/>
        <v>4734.78</v>
      </c>
      <c r="N9" s="10">
        <f t="shared" si="2"/>
        <v>5255.6057999999994</v>
      </c>
      <c r="Q9" s="4">
        <v>45110</v>
      </c>
      <c r="R9" s="11" t="s">
        <v>134</v>
      </c>
      <c r="S9" s="12">
        <v>7273</v>
      </c>
      <c r="T9" s="13">
        <v>2367.39</v>
      </c>
      <c r="U9" s="11" t="s">
        <v>51</v>
      </c>
      <c r="V9" s="12">
        <v>2</v>
      </c>
      <c r="W9" s="13">
        <v>5255.6058000000003</v>
      </c>
      <c r="X9" s="11" t="s">
        <v>151</v>
      </c>
      <c r="AA9" s="2" t="s">
        <v>125</v>
      </c>
      <c r="AB9" s="11">
        <v>42</v>
      </c>
      <c r="AC9" s="7">
        <v>281791.7928</v>
      </c>
    </row>
    <row r="10" spans="4:38">
      <c r="D10" t="s">
        <v>132</v>
      </c>
      <c r="E10">
        <v>6827</v>
      </c>
      <c r="F10">
        <v>1868.56</v>
      </c>
      <c r="G10" t="s">
        <v>51</v>
      </c>
      <c r="H10">
        <v>4</v>
      </c>
      <c r="I10" s="9">
        <v>0.11</v>
      </c>
      <c r="J10" s="10">
        <f t="shared" si="0"/>
        <v>822.16639999999995</v>
      </c>
      <c r="K10">
        <v>0</v>
      </c>
      <c r="L10">
        <v>0</v>
      </c>
      <c r="M10" s="10">
        <f t="shared" si="1"/>
        <v>7474.24</v>
      </c>
      <c r="N10" s="10">
        <f t="shared" si="2"/>
        <v>8296.4063999999998</v>
      </c>
      <c r="Q10" s="4">
        <v>45110</v>
      </c>
      <c r="R10" s="11" t="s">
        <v>132</v>
      </c>
      <c r="S10" s="12">
        <v>6827</v>
      </c>
      <c r="T10" s="13">
        <v>1868.56</v>
      </c>
      <c r="U10" s="11" t="s">
        <v>51</v>
      </c>
      <c r="V10" s="12">
        <v>4</v>
      </c>
      <c r="W10" s="13">
        <v>8296.4063999999998</v>
      </c>
      <c r="X10" s="11" t="s">
        <v>151</v>
      </c>
      <c r="AA10" s="2" t="s">
        <v>131</v>
      </c>
      <c r="AB10" s="11">
        <v>51</v>
      </c>
      <c r="AC10" s="7">
        <v>333293.63940000004</v>
      </c>
    </row>
    <row r="11" spans="4:38">
      <c r="D11" t="s">
        <v>138</v>
      </c>
      <c r="E11">
        <v>9942</v>
      </c>
      <c r="F11">
        <v>1826.08</v>
      </c>
      <c r="G11" t="s">
        <v>51</v>
      </c>
      <c r="H11">
        <v>7</v>
      </c>
      <c r="I11" s="9">
        <v>0.11</v>
      </c>
      <c r="J11" s="10">
        <f t="shared" si="0"/>
        <v>1406.0816</v>
      </c>
      <c r="K11">
        <v>0</v>
      </c>
      <c r="L11">
        <v>0</v>
      </c>
      <c r="M11" s="10">
        <f t="shared" si="1"/>
        <v>12782.56</v>
      </c>
      <c r="N11" s="10">
        <f t="shared" si="2"/>
        <v>14188.641599999999</v>
      </c>
      <c r="Q11" s="4">
        <v>45110</v>
      </c>
      <c r="R11" s="11" t="s">
        <v>138</v>
      </c>
      <c r="S11" s="12">
        <v>9942</v>
      </c>
      <c r="T11" s="13">
        <v>1826.08</v>
      </c>
      <c r="U11" s="11" t="s">
        <v>51</v>
      </c>
      <c r="V11" s="12">
        <v>7</v>
      </c>
      <c r="W11" s="13">
        <v>14188.641600000001</v>
      </c>
      <c r="X11" s="11" t="s">
        <v>151</v>
      </c>
      <c r="AA11" s="2" t="s">
        <v>145</v>
      </c>
      <c r="AB11" s="11">
        <v>56</v>
      </c>
      <c r="AC11" s="7">
        <v>382400.86080000002</v>
      </c>
    </row>
    <row r="12" spans="4:38">
      <c r="D12" t="s">
        <v>121</v>
      </c>
      <c r="E12">
        <v>5758</v>
      </c>
      <c r="F12">
        <v>3811.46</v>
      </c>
      <c r="G12" t="s">
        <v>51</v>
      </c>
      <c r="H12">
        <v>1</v>
      </c>
      <c r="I12" s="9">
        <v>0.11</v>
      </c>
      <c r="J12" s="10">
        <f t="shared" si="0"/>
        <v>419.26060000000001</v>
      </c>
      <c r="K12">
        <v>0</v>
      </c>
      <c r="L12">
        <v>0</v>
      </c>
      <c r="M12" s="10">
        <f t="shared" si="1"/>
        <v>3811.46</v>
      </c>
      <c r="N12" s="10">
        <f t="shared" si="2"/>
        <v>4230.7205999999996</v>
      </c>
      <c r="Q12" s="4">
        <v>45110</v>
      </c>
      <c r="R12" s="11" t="s">
        <v>121</v>
      </c>
      <c r="S12" s="12">
        <v>5758</v>
      </c>
      <c r="T12" s="13">
        <v>3811.46</v>
      </c>
      <c r="U12" s="11" t="s">
        <v>51</v>
      </c>
      <c r="V12" s="12">
        <v>1</v>
      </c>
      <c r="W12" s="13">
        <v>4230.7205999999996</v>
      </c>
      <c r="X12" s="11" t="s">
        <v>151</v>
      </c>
      <c r="AA12" s="2" t="s">
        <v>148</v>
      </c>
      <c r="AB12" s="11">
        <v>49</v>
      </c>
      <c r="AC12" s="7">
        <v>148142.04300000001</v>
      </c>
    </row>
    <row r="13" spans="4:38">
      <c r="D13" t="s">
        <v>122</v>
      </c>
      <c r="E13">
        <v>7144</v>
      </c>
      <c r="F13">
        <v>6852.61</v>
      </c>
      <c r="G13" t="s">
        <v>51</v>
      </c>
      <c r="H13">
        <v>4</v>
      </c>
      <c r="I13" s="9">
        <v>0.11</v>
      </c>
      <c r="J13" s="10">
        <f t="shared" si="0"/>
        <v>3015.1484</v>
      </c>
      <c r="K13">
        <v>0</v>
      </c>
      <c r="L13">
        <v>0</v>
      </c>
      <c r="M13" s="10">
        <f t="shared" si="1"/>
        <v>27410.44</v>
      </c>
      <c r="N13" s="10">
        <f t="shared" si="2"/>
        <v>30425.588400000001</v>
      </c>
      <c r="Q13" s="4">
        <v>45110</v>
      </c>
      <c r="R13" s="11" t="s">
        <v>122</v>
      </c>
      <c r="S13" s="12">
        <v>7144</v>
      </c>
      <c r="T13" s="13">
        <v>6852.61</v>
      </c>
      <c r="U13" s="11" t="s">
        <v>51</v>
      </c>
      <c r="V13" s="12">
        <v>4</v>
      </c>
      <c r="W13" s="13">
        <v>30425.588400000001</v>
      </c>
      <c r="X13" s="11" t="s">
        <v>151</v>
      </c>
      <c r="AA13" s="2" t="s">
        <v>123</v>
      </c>
      <c r="AB13" s="11">
        <v>75</v>
      </c>
      <c r="AC13" s="7">
        <v>482207.31000000006</v>
      </c>
    </row>
    <row r="14" spans="4:38">
      <c r="D14" t="s">
        <v>129</v>
      </c>
      <c r="E14">
        <v>9463</v>
      </c>
      <c r="F14">
        <v>5966.2</v>
      </c>
      <c r="G14" t="s">
        <v>51</v>
      </c>
      <c r="H14">
        <v>8</v>
      </c>
      <c r="I14" s="9">
        <v>0.11</v>
      </c>
      <c r="J14" s="10">
        <f t="shared" si="0"/>
        <v>5250.2560000000003</v>
      </c>
      <c r="K14">
        <v>0</v>
      </c>
      <c r="L14">
        <v>0</v>
      </c>
      <c r="M14" s="10">
        <f t="shared" si="1"/>
        <v>47729.599999999999</v>
      </c>
      <c r="N14" s="10">
        <f t="shared" si="2"/>
        <v>52979.856</v>
      </c>
      <c r="Q14" s="4">
        <v>45110</v>
      </c>
      <c r="R14" s="11" t="s">
        <v>129</v>
      </c>
      <c r="S14" s="12">
        <v>9463</v>
      </c>
      <c r="T14" s="13">
        <v>5966.2</v>
      </c>
      <c r="U14" s="11" t="s">
        <v>51</v>
      </c>
      <c r="V14" s="12">
        <v>8</v>
      </c>
      <c r="W14" s="13">
        <v>52979.856</v>
      </c>
      <c r="X14" s="11" t="s">
        <v>151</v>
      </c>
      <c r="AA14" s="2" t="s">
        <v>129</v>
      </c>
      <c r="AB14" s="11">
        <v>65</v>
      </c>
      <c r="AC14" s="7">
        <v>430461.33000000007</v>
      </c>
      <c r="AF14" s="6" t="s">
        <v>154</v>
      </c>
      <c r="AG14" s="2" t="s">
        <v>153</v>
      </c>
      <c r="AH14" s="2" t="s">
        <v>155</v>
      </c>
    </row>
    <row r="15" spans="4:38">
      <c r="D15" t="s">
        <v>122</v>
      </c>
      <c r="E15">
        <v>9927</v>
      </c>
      <c r="F15">
        <v>1240.6400000000001</v>
      </c>
      <c r="G15" t="s">
        <v>51</v>
      </c>
      <c r="H15">
        <v>10</v>
      </c>
      <c r="I15" s="9">
        <v>0.11</v>
      </c>
      <c r="J15" s="10">
        <f t="shared" si="0"/>
        <v>1364.7040000000002</v>
      </c>
      <c r="K15">
        <v>0</v>
      </c>
      <c r="L15">
        <v>0</v>
      </c>
      <c r="M15" s="10">
        <f t="shared" si="1"/>
        <v>12406.400000000001</v>
      </c>
      <c r="N15" s="10">
        <f t="shared" si="2"/>
        <v>13771.104000000001</v>
      </c>
      <c r="Q15" s="4">
        <v>45110</v>
      </c>
      <c r="R15" s="11" t="s">
        <v>122</v>
      </c>
      <c r="S15" s="12">
        <v>9927</v>
      </c>
      <c r="T15" s="13">
        <v>1240.6400000000001</v>
      </c>
      <c r="U15" s="11" t="s">
        <v>51</v>
      </c>
      <c r="V15" s="12">
        <v>10</v>
      </c>
      <c r="W15" s="13">
        <v>13771.103999999999</v>
      </c>
      <c r="X15" s="11" t="s">
        <v>151</v>
      </c>
      <c r="AA15" s="2" t="s">
        <v>118</v>
      </c>
      <c r="AB15" s="11">
        <v>51</v>
      </c>
      <c r="AC15" s="7">
        <v>388333.27800000005</v>
      </c>
      <c r="AF15" s="2" t="s">
        <v>139</v>
      </c>
      <c r="AG15" s="12">
        <v>68</v>
      </c>
      <c r="AH15" s="15">
        <v>662716.66440000013</v>
      </c>
    </row>
    <row r="16" spans="4:38">
      <c r="D16" t="s">
        <v>137</v>
      </c>
      <c r="E16">
        <v>7356</v>
      </c>
      <c r="F16">
        <v>8147.99</v>
      </c>
      <c r="G16" t="s">
        <v>51</v>
      </c>
      <c r="H16">
        <v>5</v>
      </c>
      <c r="I16" s="9">
        <v>0.11</v>
      </c>
      <c r="J16" s="10">
        <f t="shared" si="0"/>
        <v>4481.3944999999994</v>
      </c>
      <c r="K16">
        <v>0</v>
      </c>
      <c r="L16">
        <v>0</v>
      </c>
      <c r="M16" s="10">
        <f t="shared" si="1"/>
        <v>40739.949999999997</v>
      </c>
      <c r="N16" s="10">
        <f t="shared" si="2"/>
        <v>45221.344499999999</v>
      </c>
      <c r="Q16" s="4">
        <v>45110</v>
      </c>
      <c r="R16" s="11" t="s">
        <v>137</v>
      </c>
      <c r="S16" s="12">
        <v>7356</v>
      </c>
      <c r="T16" s="13">
        <v>8147.99</v>
      </c>
      <c r="U16" s="11" t="s">
        <v>51</v>
      </c>
      <c r="V16" s="12">
        <v>5</v>
      </c>
      <c r="W16" s="13">
        <v>45221.344499999999</v>
      </c>
      <c r="X16" s="11" t="s">
        <v>151</v>
      </c>
      <c r="AA16" s="2" t="s">
        <v>119</v>
      </c>
      <c r="AB16" s="11">
        <v>64</v>
      </c>
      <c r="AC16" s="7">
        <v>397463.11680000002</v>
      </c>
      <c r="AF16" s="2" t="s">
        <v>137</v>
      </c>
      <c r="AG16" s="12">
        <v>68</v>
      </c>
      <c r="AH16" s="15">
        <v>615010.28520000004</v>
      </c>
    </row>
    <row r="17" spans="4:34">
      <c r="D17" t="s">
        <v>131</v>
      </c>
      <c r="E17">
        <v>5829</v>
      </c>
      <c r="F17">
        <v>5887.54</v>
      </c>
      <c r="G17" t="s">
        <v>51</v>
      </c>
      <c r="H17">
        <v>9</v>
      </c>
      <c r="I17" s="9">
        <v>0.11</v>
      </c>
      <c r="J17" s="10">
        <f t="shared" si="0"/>
        <v>5828.6646000000001</v>
      </c>
      <c r="K17">
        <v>0</v>
      </c>
      <c r="L17">
        <v>0</v>
      </c>
      <c r="M17" s="10">
        <f t="shared" si="1"/>
        <v>52987.86</v>
      </c>
      <c r="N17" s="10">
        <f t="shared" si="2"/>
        <v>58816.524600000004</v>
      </c>
      <c r="Q17" s="4">
        <v>45110</v>
      </c>
      <c r="R17" s="11" t="s">
        <v>131</v>
      </c>
      <c r="S17" s="12">
        <v>5829</v>
      </c>
      <c r="T17" s="13">
        <v>5887.54</v>
      </c>
      <c r="U17" s="11" t="s">
        <v>51</v>
      </c>
      <c r="V17" s="12">
        <v>9</v>
      </c>
      <c r="W17" s="13">
        <v>58816.524599999997</v>
      </c>
      <c r="X17" s="11" t="s">
        <v>151</v>
      </c>
      <c r="AA17" s="2" t="s">
        <v>121</v>
      </c>
      <c r="AB17" s="11">
        <v>56</v>
      </c>
      <c r="AC17" s="7">
        <v>236920.3536</v>
      </c>
      <c r="AF17" s="2" t="s">
        <v>123</v>
      </c>
      <c r="AG17" s="12">
        <v>75</v>
      </c>
      <c r="AH17" s="15">
        <v>482207.31000000006</v>
      </c>
    </row>
    <row r="18" spans="4:34">
      <c r="D18" t="s">
        <v>128</v>
      </c>
      <c r="E18">
        <v>9802</v>
      </c>
      <c r="F18">
        <v>8799.9599999999991</v>
      </c>
      <c r="G18" t="s">
        <v>51</v>
      </c>
      <c r="H18">
        <v>3</v>
      </c>
      <c r="I18" s="9">
        <v>0.11</v>
      </c>
      <c r="J18" s="10">
        <f t="shared" si="0"/>
        <v>2903.9867999999997</v>
      </c>
      <c r="K18">
        <v>0</v>
      </c>
      <c r="L18">
        <v>0</v>
      </c>
      <c r="M18" s="10">
        <f t="shared" si="1"/>
        <v>26399.879999999997</v>
      </c>
      <c r="N18" s="10">
        <f t="shared" si="2"/>
        <v>29303.866799999996</v>
      </c>
      <c r="Q18" s="4">
        <v>45110</v>
      </c>
      <c r="R18" s="11" t="s">
        <v>128</v>
      </c>
      <c r="S18" s="12">
        <v>9802</v>
      </c>
      <c r="T18" s="13">
        <v>8799.9599999999991</v>
      </c>
      <c r="U18" s="11" t="s">
        <v>51</v>
      </c>
      <c r="V18" s="12">
        <v>3</v>
      </c>
      <c r="W18" s="13">
        <v>29303.8668</v>
      </c>
      <c r="X18" s="11" t="s">
        <v>151</v>
      </c>
      <c r="AA18" s="2" t="s">
        <v>144</v>
      </c>
      <c r="AB18" s="11">
        <v>58</v>
      </c>
      <c r="AC18" s="7">
        <v>447572.33520000009</v>
      </c>
      <c r="AF18" s="2" t="s">
        <v>144</v>
      </c>
      <c r="AG18" s="12">
        <v>58</v>
      </c>
      <c r="AH18" s="15">
        <v>447572.33520000009</v>
      </c>
    </row>
    <row r="19" spans="4:34">
      <c r="D19" t="s">
        <v>147</v>
      </c>
      <c r="E19">
        <v>9152</v>
      </c>
      <c r="F19">
        <v>2720.63</v>
      </c>
      <c r="G19" t="s">
        <v>51</v>
      </c>
      <c r="H19">
        <v>2</v>
      </c>
      <c r="I19" s="9">
        <v>0.11</v>
      </c>
      <c r="J19" s="10">
        <f t="shared" si="0"/>
        <v>598.53859999999997</v>
      </c>
      <c r="K19">
        <v>0</v>
      </c>
      <c r="L19">
        <v>0</v>
      </c>
      <c r="M19" s="10">
        <f t="shared" si="1"/>
        <v>5441.26</v>
      </c>
      <c r="N19" s="10">
        <f t="shared" si="2"/>
        <v>6039.7986000000001</v>
      </c>
      <c r="Q19" s="4">
        <v>45110</v>
      </c>
      <c r="R19" s="11" t="s">
        <v>147</v>
      </c>
      <c r="S19" s="12">
        <v>9152</v>
      </c>
      <c r="T19" s="13">
        <v>2720.63</v>
      </c>
      <c r="U19" s="11" t="s">
        <v>51</v>
      </c>
      <c r="V19" s="12">
        <v>2</v>
      </c>
      <c r="W19" s="13">
        <v>6039.7986000000001</v>
      </c>
      <c r="X19" s="11" t="s">
        <v>151</v>
      </c>
      <c r="AA19" s="2" t="s">
        <v>113</v>
      </c>
      <c r="AB19" s="11">
        <v>27</v>
      </c>
      <c r="AC19" s="7">
        <v>151260.68789999999</v>
      </c>
      <c r="AF19" s="2" t="s">
        <v>133</v>
      </c>
      <c r="AG19" s="12">
        <v>59</v>
      </c>
      <c r="AH19" s="15">
        <v>444628.63740000001</v>
      </c>
    </row>
    <row r="20" spans="4:34">
      <c r="D20" t="s">
        <v>118</v>
      </c>
      <c r="E20">
        <v>7258</v>
      </c>
      <c r="F20">
        <v>6859.8</v>
      </c>
      <c r="G20" t="s">
        <v>51</v>
      </c>
      <c r="H20">
        <v>7</v>
      </c>
      <c r="I20" s="9">
        <v>0.11</v>
      </c>
      <c r="J20" s="10">
        <f t="shared" si="0"/>
        <v>5282.0460000000003</v>
      </c>
      <c r="K20">
        <v>0</v>
      </c>
      <c r="L20">
        <v>0</v>
      </c>
      <c r="M20" s="10">
        <f t="shared" si="1"/>
        <v>48018.6</v>
      </c>
      <c r="N20" s="10">
        <f t="shared" si="2"/>
        <v>53300.646000000001</v>
      </c>
      <c r="Q20" s="4">
        <v>45110</v>
      </c>
      <c r="R20" s="11" t="s">
        <v>118</v>
      </c>
      <c r="S20" s="12">
        <v>7258</v>
      </c>
      <c r="T20" s="13">
        <v>6859.8</v>
      </c>
      <c r="U20" s="11" t="s">
        <v>51</v>
      </c>
      <c r="V20" s="12">
        <v>7</v>
      </c>
      <c r="W20" s="13">
        <v>53300.646000000001</v>
      </c>
      <c r="X20" s="11" t="s">
        <v>151</v>
      </c>
      <c r="AA20" s="2" t="s">
        <v>136</v>
      </c>
      <c r="AB20" s="11">
        <v>52</v>
      </c>
      <c r="AC20" s="7">
        <v>63941.638799999993</v>
      </c>
      <c r="AF20" s="2" t="s">
        <v>129</v>
      </c>
      <c r="AG20" s="12">
        <v>65</v>
      </c>
      <c r="AH20" s="15">
        <v>430461.33000000007</v>
      </c>
    </row>
    <row r="21" spans="4:34">
      <c r="D21" t="s">
        <v>141</v>
      </c>
      <c r="E21">
        <v>5091</v>
      </c>
      <c r="F21">
        <v>5774.47</v>
      </c>
      <c r="G21" t="s">
        <v>51</v>
      </c>
      <c r="H21">
        <v>8</v>
      </c>
      <c r="I21" s="9">
        <v>0.11</v>
      </c>
      <c r="J21" s="10">
        <f t="shared" si="0"/>
        <v>5081.5336000000007</v>
      </c>
      <c r="K21">
        <v>0</v>
      </c>
      <c r="L21">
        <v>0</v>
      </c>
      <c r="M21" s="10">
        <f t="shared" si="1"/>
        <v>46195.76</v>
      </c>
      <c r="N21" s="10">
        <f t="shared" si="2"/>
        <v>51277.293600000005</v>
      </c>
      <c r="Q21" s="4">
        <v>45110</v>
      </c>
      <c r="R21" s="11" t="s">
        <v>141</v>
      </c>
      <c r="S21" s="12">
        <v>5091</v>
      </c>
      <c r="T21" s="13">
        <v>5774.47</v>
      </c>
      <c r="U21" s="11" t="s">
        <v>51</v>
      </c>
      <c r="V21" s="12">
        <v>8</v>
      </c>
      <c r="W21" s="13">
        <v>51277.293599999997</v>
      </c>
      <c r="X21" s="11" t="s">
        <v>151</v>
      </c>
      <c r="AA21" s="2" t="s">
        <v>127</v>
      </c>
      <c r="AB21" s="11">
        <v>21</v>
      </c>
      <c r="AC21" s="7">
        <v>122475.40200000002</v>
      </c>
      <c r="AF21" s="2" t="s">
        <v>128</v>
      </c>
      <c r="AG21" s="12">
        <v>44</v>
      </c>
      <c r="AH21" s="15">
        <v>429790.04639999999</v>
      </c>
    </row>
    <row r="22" spans="4:34">
      <c r="D22" t="s">
        <v>135</v>
      </c>
      <c r="E22">
        <v>6342</v>
      </c>
      <c r="F22">
        <v>3797.87</v>
      </c>
      <c r="G22" t="s">
        <v>51</v>
      </c>
      <c r="H22">
        <v>2</v>
      </c>
      <c r="I22" s="9">
        <v>0.11</v>
      </c>
      <c r="J22" s="10">
        <f t="shared" si="0"/>
        <v>835.53139999999996</v>
      </c>
      <c r="K22">
        <v>0</v>
      </c>
      <c r="L22">
        <v>0</v>
      </c>
      <c r="M22" s="10">
        <f t="shared" si="1"/>
        <v>7595.74</v>
      </c>
      <c r="N22" s="10">
        <f t="shared" si="2"/>
        <v>8431.2713999999996</v>
      </c>
      <c r="Q22" s="4">
        <v>45110</v>
      </c>
      <c r="R22" s="11" t="s">
        <v>135</v>
      </c>
      <c r="S22" s="12">
        <v>6342</v>
      </c>
      <c r="T22" s="13">
        <v>3797.87</v>
      </c>
      <c r="U22" s="11" t="s">
        <v>51</v>
      </c>
      <c r="V22" s="12">
        <v>2</v>
      </c>
      <c r="W22" s="13">
        <v>8431.2713999999996</v>
      </c>
      <c r="X22" s="11" t="s">
        <v>151</v>
      </c>
      <c r="AA22" s="2" t="s">
        <v>117</v>
      </c>
      <c r="AB22" s="11">
        <v>37</v>
      </c>
      <c r="AC22" s="7">
        <v>200621.6109</v>
      </c>
      <c r="AF22" s="2" t="s">
        <v>122</v>
      </c>
      <c r="AG22" s="12">
        <v>83</v>
      </c>
      <c r="AH22" s="15">
        <v>419535.21150000009</v>
      </c>
    </row>
    <row r="23" spans="4:34">
      <c r="D23" t="s">
        <v>119</v>
      </c>
      <c r="E23">
        <v>8393</v>
      </c>
      <c r="F23">
        <v>5594.92</v>
      </c>
      <c r="G23" t="s">
        <v>51</v>
      </c>
      <c r="H23">
        <v>10</v>
      </c>
      <c r="I23" s="9">
        <v>0.11</v>
      </c>
      <c r="J23" s="10">
        <f t="shared" si="0"/>
        <v>6154.4119999999994</v>
      </c>
      <c r="K23">
        <v>0</v>
      </c>
      <c r="L23">
        <v>0</v>
      </c>
      <c r="M23" s="10">
        <f t="shared" si="1"/>
        <v>55949.2</v>
      </c>
      <c r="N23" s="10">
        <f t="shared" si="2"/>
        <v>62103.611999999994</v>
      </c>
      <c r="Q23" s="4">
        <v>45110</v>
      </c>
      <c r="R23" s="11" t="s">
        <v>119</v>
      </c>
      <c r="S23" s="12">
        <v>8393</v>
      </c>
      <c r="T23" s="13">
        <v>5594.92</v>
      </c>
      <c r="U23" s="11" t="s">
        <v>51</v>
      </c>
      <c r="V23" s="12">
        <v>10</v>
      </c>
      <c r="W23" s="13">
        <v>62103.612000000001</v>
      </c>
      <c r="X23" s="11" t="s">
        <v>151</v>
      </c>
      <c r="AA23" s="2" t="s">
        <v>111</v>
      </c>
      <c r="AB23" s="11">
        <v>46</v>
      </c>
      <c r="AC23" s="7">
        <v>363960.78600000002</v>
      </c>
      <c r="AF23" s="2" t="s">
        <v>119</v>
      </c>
      <c r="AG23" s="12">
        <v>64</v>
      </c>
      <c r="AH23" s="15">
        <v>397463.11680000002</v>
      </c>
    </row>
    <row r="24" spans="4:34">
      <c r="D24" t="s">
        <v>114</v>
      </c>
      <c r="E24">
        <v>5176</v>
      </c>
      <c r="F24">
        <v>7763.33</v>
      </c>
      <c r="G24" t="s">
        <v>51</v>
      </c>
      <c r="H24">
        <v>3</v>
      </c>
      <c r="I24" s="9">
        <v>0.11</v>
      </c>
      <c r="J24" s="10">
        <f t="shared" si="0"/>
        <v>2561.8988999999997</v>
      </c>
      <c r="K24">
        <v>0</v>
      </c>
      <c r="L24">
        <v>0</v>
      </c>
      <c r="M24" s="10">
        <f t="shared" si="1"/>
        <v>23289.989999999998</v>
      </c>
      <c r="N24" s="10">
        <f t="shared" si="2"/>
        <v>25851.888899999998</v>
      </c>
      <c r="Q24" s="4">
        <v>45110</v>
      </c>
      <c r="R24" s="11" t="s">
        <v>114</v>
      </c>
      <c r="S24" s="12">
        <v>5176</v>
      </c>
      <c r="T24" s="13">
        <v>7763.33</v>
      </c>
      <c r="U24" s="11" t="s">
        <v>51</v>
      </c>
      <c r="V24" s="12">
        <v>3</v>
      </c>
      <c r="W24" s="13">
        <v>25851.888900000002</v>
      </c>
      <c r="X24" s="11" t="s">
        <v>151</v>
      </c>
      <c r="AA24" s="2" t="s">
        <v>135</v>
      </c>
      <c r="AB24" s="11">
        <v>55</v>
      </c>
      <c r="AC24" s="7">
        <v>231859.96350000001</v>
      </c>
      <c r="AF24" s="2" t="s">
        <v>118</v>
      </c>
      <c r="AG24" s="12">
        <v>51</v>
      </c>
      <c r="AH24" s="15">
        <v>388333.27800000005</v>
      </c>
    </row>
    <row r="25" spans="4:34">
      <c r="D25" t="s">
        <v>112</v>
      </c>
      <c r="E25">
        <v>5947</v>
      </c>
      <c r="F25">
        <v>4289.26</v>
      </c>
      <c r="G25" t="s">
        <v>51</v>
      </c>
      <c r="H25">
        <v>8</v>
      </c>
      <c r="I25" s="9">
        <v>0.11</v>
      </c>
      <c r="J25" s="10">
        <f t="shared" si="0"/>
        <v>3774.5488</v>
      </c>
      <c r="K25">
        <v>0</v>
      </c>
      <c r="L25">
        <v>0</v>
      </c>
      <c r="M25" s="10">
        <f t="shared" si="1"/>
        <v>34314.080000000002</v>
      </c>
      <c r="N25" s="10">
        <f t="shared" si="2"/>
        <v>38088.628799999999</v>
      </c>
      <c r="Q25" s="4">
        <v>45110</v>
      </c>
      <c r="R25" s="11" t="s">
        <v>112</v>
      </c>
      <c r="S25" s="12">
        <v>5947</v>
      </c>
      <c r="T25" s="13">
        <v>4289.26</v>
      </c>
      <c r="U25" s="11" t="s">
        <v>51</v>
      </c>
      <c r="V25" s="12">
        <v>8</v>
      </c>
      <c r="W25" s="13">
        <v>38088.628799999999</v>
      </c>
      <c r="X25" s="11" t="s">
        <v>151</v>
      </c>
      <c r="AA25" s="2" t="s">
        <v>115</v>
      </c>
      <c r="AB25" s="11">
        <v>50</v>
      </c>
      <c r="AC25" s="7">
        <v>369884.74500000005</v>
      </c>
      <c r="AF25" s="2" t="s">
        <v>68</v>
      </c>
      <c r="AG25" s="12">
        <v>635</v>
      </c>
      <c r="AH25" s="15">
        <v>4717718.214900001</v>
      </c>
    </row>
    <row r="26" spans="4:34">
      <c r="D26" t="s">
        <v>136</v>
      </c>
      <c r="E26">
        <v>5028</v>
      </c>
      <c r="F26">
        <v>1107.79</v>
      </c>
      <c r="G26" t="s">
        <v>51</v>
      </c>
      <c r="H26">
        <v>3</v>
      </c>
      <c r="I26" s="9">
        <v>0.11</v>
      </c>
      <c r="J26" s="10">
        <f t="shared" si="0"/>
        <v>365.57069999999999</v>
      </c>
      <c r="K26">
        <v>0</v>
      </c>
      <c r="L26">
        <v>0</v>
      </c>
      <c r="M26" s="10">
        <f t="shared" si="1"/>
        <v>3323.37</v>
      </c>
      <c r="N26" s="10">
        <f t="shared" si="2"/>
        <v>3688.9407000000001</v>
      </c>
      <c r="Q26" s="4">
        <v>45110</v>
      </c>
      <c r="R26" s="11" t="s">
        <v>136</v>
      </c>
      <c r="S26" s="12">
        <v>5028</v>
      </c>
      <c r="T26" s="13">
        <v>1107.79</v>
      </c>
      <c r="U26" s="11" t="s">
        <v>51</v>
      </c>
      <c r="V26" s="12">
        <v>3</v>
      </c>
      <c r="W26" s="13">
        <v>3688.9407000000001</v>
      </c>
      <c r="X26" s="11" t="s">
        <v>151</v>
      </c>
      <c r="AA26" s="2" t="s">
        <v>133</v>
      </c>
      <c r="AB26" s="11">
        <v>59</v>
      </c>
      <c r="AC26" s="7">
        <v>444628.63740000001</v>
      </c>
    </row>
    <row r="27" spans="4:34">
      <c r="D27" t="s">
        <v>110</v>
      </c>
      <c r="E27">
        <v>7067</v>
      </c>
      <c r="F27">
        <v>3486.86</v>
      </c>
      <c r="G27" t="s">
        <v>51</v>
      </c>
      <c r="H27">
        <v>2</v>
      </c>
      <c r="I27" s="9">
        <v>0.11</v>
      </c>
      <c r="J27" s="10">
        <f t="shared" si="0"/>
        <v>767.10919999999999</v>
      </c>
      <c r="K27">
        <v>0</v>
      </c>
      <c r="L27">
        <v>0</v>
      </c>
      <c r="M27" s="10">
        <f t="shared" si="1"/>
        <v>6973.72</v>
      </c>
      <c r="N27" s="10">
        <f t="shared" si="2"/>
        <v>7740.8292000000001</v>
      </c>
      <c r="Q27" s="4">
        <v>45110</v>
      </c>
      <c r="R27" s="11" t="s">
        <v>110</v>
      </c>
      <c r="S27" s="12">
        <v>7067</v>
      </c>
      <c r="T27" s="13">
        <v>3486.86</v>
      </c>
      <c r="U27" s="11" t="s">
        <v>51</v>
      </c>
      <c r="V27" s="12">
        <v>2</v>
      </c>
      <c r="W27" s="13">
        <v>7740.8292000000001</v>
      </c>
      <c r="X27" s="11" t="s">
        <v>151</v>
      </c>
      <c r="AA27" s="2" t="s">
        <v>146</v>
      </c>
      <c r="AB27" s="11">
        <v>53</v>
      </c>
      <c r="AC27" s="7">
        <v>162132.53850000002</v>
      </c>
    </row>
    <row r="28" spans="4:34">
      <c r="D28" t="s">
        <v>127</v>
      </c>
      <c r="E28">
        <v>6168</v>
      </c>
      <c r="F28">
        <v>5254.2</v>
      </c>
      <c r="G28" t="s">
        <v>51</v>
      </c>
      <c r="H28">
        <v>8</v>
      </c>
      <c r="I28" s="9">
        <v>0.11</v>
      </c>
      <c r="J28" s="10">
        <f t="shared" si="0"/>
        <v>4623.6959999999999</v>
      </c>
      <c r="K28">
        <v>0</v>
      </c>
      <c r="L28">
        <v>0</v>
      </c>
      <c r="M28" s="10">
        <f t="shared" si="1"/>
        <v>42033.599999999999</v>
      </c>
      <c r="N28" s="10">
        <f t="shared" si="2"/>
        <v>46657.296000000002</v>
      </c>
      <c r="Q28" s="4">
        <v>45110</v>
      </c>
      <c r="R28" s="11" t="s">
        <v>127</v>
      </c>
      <c r="S28" s="12">
        <v>6168</v>
      </c>
      <c r="T28" s="13">
        <v>5254.2</v>
      </c>
      <c r="U28" s="11" t="s">
        <v>51</v>
      </c>
      <c r="V28" s="12">
        <v>8</v>
      </c>
      <c r="W28" s="13">
        <v>46657.296000000002</v>
      </c>
      <c r="X28" s="11" t="s">
        <v>151</v>
      </c>
      <c r="AA28" s="2" t="s">
        <v>126</v>
      </c>
      <c r="AB28" s="11">
        <v>45</v>
      </c>
      <c r="AC28" s="7">
        <v>85342.072499999995</v>
      </c>
    </row>
    <row r="29" spans="4:34">
      <c r="D29" t="s">
        <v>130</v>
      </c>
      <c r="E29">
        <v>8731</v>
      </c>
      <c r="F29">
        <v>1026.52</v>
      </c>
      <c r="G29" t="s">
        <v>51</v>
      </c>
      <c r="H29">
        <v>2</v>
      </c>
      <c r="I29" s="9">
        <v>0.11</v>
      </c>
      <c r="J29" s="10">
        <f t="shared" si="0"/>
        <v>225.83439999999999</v>
      </c>
      <c r="K29">
        <v>0</v>
      </c>
      <c r="L29">
        <v>0</v>
      </c>
      <c r="M29" s="10">
        <f t="shared" si="1"/>
        <v>2053.04</v>
      </c>
      <c r="N29" s="10">
        <f t="shared" si="2"/>
        <v>2278.8744000000002</v>
      </c>
      <c r="Q29" s="4">
        <v>45110</v>
      </c>
      <c r="R29" s="11" t="s">
        <v>130</v>
      </c>
      <c r="S29" s="12">
        <v>8731</v>
      </c>
      <c r="T29" s="13">
        <v>1026.52</v>
      </c>
      <c r="U29" s="11" t="s">
        <v>51</v>
      </c>
      <c r="V29" s="12">
        <v>2</v>
      </c>
      <c r="W29" s="13">
        <v>2278.8744000000002</v>
      </c>
      <c r="X29" s="11" t="s">
        <v>151</v>
      </c>
      <c r="AA29" s="2" t="s">
        <v>130</v>
      </c>
      <c r="AB29" s="11">
        <v>50</v>
      </c>
      <c r="AC29" s="7">
        <v>56971.860000000008</v>
      </c>
    </row>
    <row r="30" spans="4:34">
      <c r="D30" t="s">
        <v>143</v>
      </c>
      <c r="E30">
        <v>5778</v>
      </c>
      <c r="F30">
        <v>7404.06</v>
      </c>
      <c r="G30" t="s">
        <v>51</v>
      </c>
      <c r="H30">
        <v>2</v>
      </c>
      <c r="I30" s="9">
        <v>0.11</v>
      </c>
      <c r="J30" s="10">
        <f t="shared" si="0"/>
        <v>1628.8932000000002</v>
      </c>
      <c r="K30">
        <v>0</v>
      </c>
      <c r="L30">
        <v>0</v>
      </c>
      <c r="M30" s="10">
        <f t="shared" si="1"/>
        <v>14808.12</v>
      </c>
      <c r="N30" s="10">
        <f t="shared" si="2"/>
        <v>16437.013200000001</v>
      </c>
      <c r="Q30" s="4">
        <v>45110</v>
      </c>
      <c r="R30" s="11" t="s">
        <v>143</v>
      </c>
      <c r="S30" s="12">
        <v>5778</v>
      </c>
      <c r="T30" s="13">
        <v>7404.06</v>
      </c>
      <c r="U30" s="11" t="s">
        <v>51</v>
      </c>
      <c r="V30" s="12">
        <v>2</v>
      </c>
      <c r="W30" s="13">
        <v>16437.013200000001</v>
      </c>
      <c r="X30" s="11" t="s">
        <v>151</v>
      </c>
      <c r="AA30" s="2" t="s">
        <v>134</v>
      </c>
      <c r="AB30" s="11">
        <v>56</v>
      </c>
      <c r="AC30" s="7">
        <v>147156.96240000002</v>
      </c>
    </row>
    <row r="31" spans="4:34">
      <c r="D31" t="s">
        <v>144</v>
      </c>
      <c r="E31">
        <v>7546</v>
      </c>
      <c r="F31">
        <v>6952.04</v>
      </c>
      <c r="G31" t="s">
        <v>51</v>
      </c>
      <c r="H31">
        <v>4</v>
      </c>
      <c r="I31" s="9">
        <v>0.11</v>
      </c>
      <c r="J31" s="10">
        <f t="shared" si="0"/>
        <v>3058.8975999999998</v>
      </c>
      <c r="K31">
        <v>0</v>
      </c>
      <c r="L31">
        <v>0</v>
      </c>
      <c r="M31" s="10">
        <f t="shared" si="1"/>
        <v>27808.16</v>
      </c>
      <c r="N31" s="10">
        <f t="shared" si="2"/>
        <v>30867.0576</v>
      </c>
      <c r="Q31" s="4">
        <v>45110</v>
      </c>
      <c r="R31" s="11" t="s">
        <v>144</v>
      </c>
      <c r="S31" s="2">
        <v>7546</v>
      </c>
      <c r="T31" s="13">
        <v>6952.04</v>
      </c>
      <c r="U31" s="11" t="s">
        <v>51</v>
      </c>
      <c r="V31" s="2">
        <v>4</v>
      </c>
      <c r="W31" s="13">
        <v>30867.0576</v>
      </c>
      <c r="X31" s="11" t="s">
        <v>151</v>
      </c>
      <c r="AA31" s="2" t="s">
        <v>116</v>
      </c>
      <c r="AB31" s="11">
        <v>55</v>
      </c>
      <c r="AC31" s="7">
        <v>75264.881999999998</v>
      </c>
    </row>
    <row r="32" spans="4:34">
      <c r="D32" t="s">
        <v>142</v>
      </c>
      <c r="E32">
        <v>9512</v>
      </c>
      <c r="F32">
        <v>3643.61</v>
      </c>
      <c r="G32" t="s">
        <v>51</v>
      </c>
      <c r="H32">
        <v>6</v>
      </c>
      <c r="I32" s="9">
        <v>0.11</v>
      </c>
      <c r="J32" s="10">
        <f t="shared" si="0"/>
        <v>2404.7826</v>
      </c>
      <c r="K32">
        <v>0</v>
      </c>
      <c r="L32">
        <v>0</v>
      </c>
      <c r="M32" s="10">
        <f t="shared" si="1"/>
        <v>21861.66</v>
      </c>
      <c r="N32" s="10">
        <f t="shared" si="2"/>
        <v>24266.442599999998</v>
      </c>
      <c r="Q32" s="4">
        <v>45110</v>
      </c>
      <c r="R32" s="11" t="s">
        <v>142</v>
      </c>
      <c r="S32" s="2">
        <v>9512</v>
      </c>
      <c r="T32" s="13">
        <v>3643.61</v>
      </c>
      <c r="U32" s="11" t="s">
        <v>51</v>
      </c>
      <c r="V32" s="2">
        <v>6</v>
      </c>
      <c r="W32" s="13">
        <v>24266.442599999998</v>
      </c>
      <c r="X32" s="11" t="s">
        <v>151</v>
      </c>
      <c r="AA32" s="2" t="s">
        <v>110</v>
      </c>
      <c r="AB32" s="11">
        <v>41</v>
      </c>
      <c r="AC32" s="7">
        <v>158686.99859999999</v>
      </c>
    </row>
    <row r="33" spans="4:29">
      <c r="D33" t="s">
        <v>148</v>
      </c>
      <c r="E33">
        <v>6813</v>
      </c>
      <c r="F33">
        <v>2723.7</v>
      </c>
      <c r="G33" t="s">
        <v>51</v>
      </c>
      <c r="H33">
        <v>7</v>
      </c>
      <c r="I33" s="9">
        <v>0.11</v>
      </c>
      <c r="J33" s="10">
        <f t="shared" si="0"/>
        <v>2097.2489999999998</v>
      </c>
      <c r="K33">
        <v>0</v>
      </c>
      <c r="L33">
        <v>0</v>
      </c>
      <c r="M33" s="10">
        <f t="shared" si="1"/>
        <v>19065.899999999998</v>
      </c>
      <c r="N33" s="10">
        <f t="shared" si="2"/>
        <v>21163.148999999998</v>
      </c>
      <c r="Q33" s="4">
        <v>45110</v>
      </c>
      <c r="R33" s="11" t="s">
        <v>148</v>
      </c>
      <c r="S33" s="2">
        <v>6813</v>
      </c>
      <c r="T33" s="13">
        <v>2723.7</v>
      </c>
      <c r="U33" s="11" t="s">
        <v>51</v>
      </c>
      <c r="V33" s="2">
        <v>7</v>
      </c>
      <c r="W33" s="13">
        <v>21163.149000000001</v>
      </c>
      <c r="X33" s="11" t="s">
        <v>151</v>
      </c>
      <c r="AA33" s="2" t="s">
        <v>139</v>
      </c>
      <c r="AB33" s="11">
        <v>68</v>
      </c>
      <c r="AC33" s="7">
        <v>662716.66440000013</v>
      </c>
    </row>
    <row r="34" spans="4:29">
      <c r="D34" t="s">
        <v>117</v>
      </c>
      <c r="E34">
        <v>5981</v>
      </c>
      <c r="F34">
        <v>4884.87</v>
      </c>
      <c r="G34" t="s">
        <v>51</v>
      </c>
      <c r="H34">
        <v>7</v>
      </c>
      <c r="I34" s="9">
        <v>0.11</v>
      </c>
      <c r="J34" s="10">
        <f t="shared" si="0"/>
        <v>3761.3498999999997</v>
      </c>
      <c r="K34">
        <v>0</v>
      </c>
      <c r="L34">
        <v>0</v>
      </c>
      <c r="M34" s="10">
        <f t="shared" si="1"/>
        <v>34194.089999999997</v>
      </c>
      <c r="N34" s="10">
        <f t="shared" si="2"/>
        <v>37955.439899999998</v>
      </c>
      <c r="Q34" s="4">
        <v>45110</v>
      </c>
      <c r="R34" s="11" t="s">
        <v>117</v>
      </c>
      <c r="S34" s="2">
        <v>5981</v>
      </c>
      <c r="T34" s="13">
        <v>4884.87</v>
      </c>
      <c r="U34" s="11" t="s">
        <v>51</v>
      </c>
      <c r="V34" s="2">
        <v>7</v>
      </c>
      <c r="W34" s="13">
        <v>37955.439899999998</v>
      </c>
      <c r="X34" s="11" t="s">
        <v>151</v>
      </c>
      <c r="AA34" s="2" t="s">
        <v>142</v>
      </c>
      <c r="AB34" s="11">
        <v>58</v>
      </c>
      <c r="AC34" s="7">
        <v>234575.61180000001</v>
      </c>
    </row>
    <row r="35" spans="4:29">
      <c r="D35" t="s">
        <v>125</v>
      </c>
      <c r="E35">
        <v>8513</v>
      </c>
      <c r="F35">
        <v>6044.44</v>
      </c>
      <c r="G35" t="s">
        <v>51</v>
      </c>
      <c r="H35">
        <v>10</v>
      </c>
      <c r="I35" s="9">
        <v>0.11</v>
      </c>
      <c r="J35" s="10">
        <f t="shared" si="0"/>
        <v>6648.8839999999991</v>
      </c>
      <c r="K35">
        <v>0</v>
      </c>
      <c r="L35">
        <v>0</v>
      </c>
      <c r="M35" s="10">
        <f t="shared" si="1"/>
        <v>60444.399999999994</v>
      </c>
      <c r="N35" s="10">
        <f t="shared" si="2"/>
        <v>67093.284</v>
      </c>
      <c r="Q35" s="4">
        <v>45110</v>
      </c>
      <c r="R35" s="11" t="s">
        <v>125</v>
      </c>
      <c r="S35" s="2">
        <v>8513</v>
      </c>
      <c r="T35" s="13">
        <v>6044.44</v>
      </c>
      <c r="U35" s="11" t="s">
        <v>51</v>
      </c>
      <c r="V35" s="2">
        <v>10</v>
      </c>
      <c r="W35" s="13">
        <v>67093.284</v>
      </c>
      <c r="X35" s="11" t="s">
        <v>151</v>
      </c>
      <c r="AA35" s="2" t="s">
        <v>138</v>
      </c>
      <c r="AB35" s="11">
        <v>73</v>
      </c>
      <c r="AC35" s="7">
        <v>147967.26240000001</v>
      </c>
    </row>
    <row r="36" spans="4:29">
      <c r="D36" t="s">
        <v>146</v>
      </c>
      <c r="E36">
        <v>7483</v>
      </c>
      <c r="F36">
        <v>2755.95</v>
      </c>
      <c r="G36" t="s">
        <v>51</v>
      </c>
      <c r="H36">
        <v>3</v>
      </c>
      <c r="I36" s="9">
        <v>0.11</v>
      </c>
      <c r="J36" s="10">
        <f t="shared" si="0"/>
        <v>909.46349999999984</v>
      </c>
      <c r="K36">
        <v>0</v>
      </c>
      <c r="L36">
        <v>0</v>
      </c>
      <c r="M36" s="10">
        <f t="shared" si="1"/>
        <v>8267.8499999999985</v>
      </c>
      <c r="N36" s="10">
        <f t="shared" si="2"/>
        <v>9177.3134999999984</v>
      </c>
      <c r="Q36" s="4">
        <v>45110</v>
      </c>
      <c r="R36" s="11" t="s">
        <v>146</v>
      </c>
      <c r="S36" s="2">
        <v>7483</v>
      </c>
      <c r="T36" s="13">
        <v>2755.95</v>
      </c>
      <c r="U36" s="11" t="s">
        <v>51</v>
      </c>
      <c r="V36" s="2">
        <v>3</v>
      </c>
      <c r="W36" s="13">
        <v>9177.3135000000002</v>
      </c>
      <c r="X36" s="11" t="s">
        <v>151</v>
      </c>
      <c r="AA36" s="2" t="s">
        <v>112</v>
      </c>
      <c r="AB36" s="11">
        <v>52</v>
      </c>
      <c r="AC36" s="7">
        <v>247576.08719999998</v>
      </c>
    </row>
    <row r="37" spans="4:29">
      <c r="D37" t="s">
        <v>140</v>
      </c>
      <c r="E37">
        <v>7327</v>
      </c>
      <c r="F37">
        <v>5462.86</v>
      </c>
      <c r="G37" t="s">
        <v>51</v>
      </c>
      <c r="H37">
        <v>6</v>
      </c>
      <c r="I37" s="9">
        <v>0.11</v>
      </c>
      <c r="J37" s="10">
        <f t="shared" si="0"/>
        <v>3605.4875999999995</v>
      </c>
      <c r="K37">
        <v>0</v>
      </c>
      <c r="L37">
        <v>0</v>
      </c>
      <c r="M37" s="10">
        <f t="shared" si="1"/>
        <v>32777.159999999996</v>
      </c>
      <c r="N37" s="10">
        <f t="shared" si="2"/>
        <v>36382.647599999997</v>
      </c>
      <c r="Q37" s="4">
        <v>45110</v>
      </c>
      <c r="R37" s="11" t="s">
        <v>140</v>
      </c>
      <c r="S37" s="2">
        <v>7327</v>
      </c>
      <c r="T37" s="13">
        <v>5462.86</v>
      </c>
      <c r="U37" s="11" t="s">
        <v>51</v>
      </c>
      <c r="V37" s="2">
        <v>6</v>
      </c>
      <c r="W37" s="13">
        <v>36382.647599999997</v>
      </c>
      <c r="X37" s="11" t="s">
        <v>151</v>
      </c>
      <c r="AA37" s="2" t="s">
        <v>132</v>
      </c>
      <c r="AB37" s="11">
        <v>38</v>
      </c>
      <c r="AC37" s="7">
        <v>78815.860799999995</v>
      </c>
    </row>
    <row r="38" spans="4:29">
      <c r="D38" t="s">
        <v>139</v>
      </c>
      <c r="E38">
        <v>7623</v>
      </c>
      <c r="F38">
        <v>8780.0300000000007</v>
      </c>
      <c r="G38" t="s">
        <v>51</v>
      </c>
      <c r="H38">
        <v>1</v>
      </c>
      <c r="I38" s="9">
        <v>0.11</v>
      </c>
      <c r="J38" s="10">
        <f t="shared" si="0"/>
        <v>965.80330000000004</v>
      </c>
      <c r="K38">
        <v>0</v>
      </c>
      <c r="L38">
        <v>0</v>
      </c>
      <c r="M38" s="10">
        <f t="shared" si="1"/>
        <v>8780.0300000000007</v>
      </c>
      <c r="N38" s="10">
        <f t="shared" si="2"/>
        <v>9745.8333000000002</v>
      </c>
      <c r="Q38" s="4">
        <v>45110</v>
      </c>
      <c r="R38" s="11" t="s">
        <v>139</v>
      </c>
      <c r="S38" s="2">
        <v>7623</v>
      </c>
      <c r="T38" s="13">
        <v>8780.0300000000007</v>
      </c>
      <c r="U38" s="11" t="s">
        <v>51</v>
      </c>
      <c r="V38" s="2">
        <v>1</v>
      </c>
      <c r="W38" s="13">
        <v>9745.8333000000002</v>
      </c>
      <c r="X38" s="11" t="s">
        <v>151</v>
      </c>
      <c r="AA38" s="2" t="s">
        <v>140</v>
      </c>
      <c r="AB38" s="11">
        <v>59</v>
      </c>
      <c r="AC38" s="7">
        <v>357762.70140000008</v>
      </c>
    </row>
    <row r="39" spans="4:29">
      <c r="D39" t="s">
        <v>145</v>
      </c>
      <c r="E39">
        <v>6406</v>
      </c>
      <c r="F39">
        <v>6151.88</v>
      </c>
      <c r="G39" t="s">
        <v>51</v>
      </c>
      <c r="H39">
        <v>6</v>
      </c>
      <c r="I39" s="9">
        <v>0.11</v>
      </c>
      <c r="J39" s="10">
        <f t="shared" si="0"/>
        <v>4060.2408</v>
      </c>
      <c r="K39">
        <v>0</v>
      </c>
      <c r="L39">
        <v>0</v>
      </c>
      <c r="M39" s="10">
        <f t="shared" si="1"/>
        <v>36911.279999999999</v>
      </c>
      <c r="N39" s="10">
        <f t="shared" si="2"/>
        <v>40971.520799999998</v>
      </c>
      <c r="Q39" s="4">
        <v>45110</v>
      </c>
      <c r="R39" s="11" t="s">
        <v>145</v>
      </c>
      <c r="S39" s="2">
        <v>6406</v>
      </c>
      <c r="T39" s="13">
        <v>6151.88</v>
      </c>
      <c r="U39" s="11" t="s">
        <v>51</v>
      </c>
      <c r="V39" s="2">
        <v>6</v>
      </c>
      <c r="W39" s="13">
        <v>40971.520799999998</v>
      </c>
      <c r="X39" s="11" t="s">
        <v>151</v>
      </c>
      <c r="AA39" s="2" t="s">
        <v>120</v>
      </c>
      <c r="AB39" s="11">
        <v>42</v>
      </c>
      <c r="AC39" s="7">
        <v>272674.7856</v>
      </c>
    </row>
    <row r="40" spans="4:29">
      <c r="D40" t="s">
        <v>111</v>
      </c>
      <c r="E40">
        <v>5223</v>
      </c>
      <c r="F40">
        <v>7128.1</v>
      </c>
      <c r="G40" t="s">
        <v>51</v>
      </c>
      <c r="H40">
        <v>6</v>
      </c>
      <c r="I40" s="9">
        <v>0.11</v>
      </c>
      <c r="J40" s="10">
        <f t="shared" si="0"/>
        <v>4704.5460000000003</v>
      </c>
      <c r="K40">
        <v>0</v>
      </c>
      <c r="L40">
        <v>0</v>
      </c>
      <c r="M40" s="10">
        <f t="shared" si="1"/>
        <v>42768.600000000006</v>
      </c>
      <c r="N40" s="10">
        <f t="shared" si="2"/>
        <v>47473.146000000008</v>
      </c>
      <c r="Q40" s="4">
        <v>45110</v>
      </c>
      <c r="R40" s="11" t="s">
        <v>111</v>
      </c>
      <c r="S40" s="2">
        <v>5223</v>
      </c>
      <c r="T40" s="13">
        <v>7128.1</v>
      </c>
      <c r="U40" s="11" t="s">
        <v>51</v>
      </c>
      <c r="V40" s="2">
        <v>6</v>
      </c>
      <c r="W40" s="13">
        <v>47473.146000000001</v>
      </c>
      <c r="X40" s="11" t="s">
        <v>151</v>
      </c>
      <c r="AA40" s="2" t="s">
        <v>137</v>
      </c>
      <c r="AB40" s="11">
        <v>68</v>
      </c>
      <c r="AC40" s="7">
        <v>615010.28520000004</v>
      </c>
    </row>
    <row r="41" spans="4:29">
      <c r="D41" t="s">
        <v>126</v>
      </c>
      <c r="E41">
        <v>9652</v>
      </c>
      <c r="F41">
        <v>1708.55</v>
      </c>
      <c r="G41" t="s">
        <v>51</v>
      </c>
      <c r="H41">
        <v>6</v>
      </c>
      <c r="I41" s="9">
        <v>0.11</v>
      </c>
      <c r="J41" s="10">
        <f t="shared" si="0"/>
        <v>1127.643</v>
      </c>
      <c r="K41">
        <v>0</v>
      </c>
      <c r="L41">
        <v>0</v>
      </c>
      <c r="M41" s="10">
        <f t="shared" si="1"/>
        <v>10251.299999999999</v>
      </c>
      <c r="N41" s="10">
        <f t="shared" si="2"/>
        <v>11378.942999999999</v>
      </c>
      <c r="Q41" s="4">
        <v>45110</v>
      </c>
      <c r="R41" s="11" t="s">
        <v>126</v>
      </c>
      <c r="S41" s="2">
        <v>9652</v>
      </c>
      <c r="T41" s="13">
        <v>1708.55</v>
      </c>
      <c r="U41" s="11" t="s">
        <v>51</v>
      </c>
      <c r="V41" s="2">
        <v>6</v>
      </c>
      <c r="W41" s="13">
        <v>11378.942999999999</v>
      </c>
      <c r="X41" s="11" t="s">
        <v>151</v>
      </c>
      <c r="AA41" s="2" t="s">
        <v>128</v>
      </c>
      <c r="AB41" s="11">
        <v>44</v>
      </c>
      <c r="AC41" s="7">
        <v>429790.04639999999</v>
      </c>
    </row>
    <row r="42" spans="4:29">
      <c r="D42" t="s">
        <v>124</v>
      </c>
      <c r="E42">
        <v>6241</v>
      </c>
      <c r="F42">
        <v>4568.8</v>
      </c>
      <c r="G42" t="s">
        <v>51</v>
      </c>
      <c r="H42">
        <v>10</v>
      </c>
      <c r="I42" s="9">
        <v>0.11</v>
      </c>
      <c r="J42" s="10">
        <f t="shared" si="0"/>
        <v>5025.68</v>
      </c>
      <c r="K42">
        <v>0</v>
      </c>
      <c r="L42">
        <v>0</v>
      </c>
      <c r="M42" s="10">
        <f t="shared" si="1"/>
        <v>45688</v>
      </c>
      <c r="N42" s="10">
        <f t="shared" si="2"/>
        <v>50713.68</v>
      </c>
      <c r="Q42" s="4">
        <v>45110</v>
      </c>
      <c r="R42" s="11" t="s">
        <v>124</v>
      </c>
      <c r="S42" s="2">
        <v>6241</v>
      </c>
      <c r="T42" s="13">
        <v>4568.8</v>
      </c>
      <c r="U42" s="11" t="s">
        <v>51</v>
      </c>
      <c r="V42" s="2">
        <v>10</v>
      </c>
      <c r="W42" s="13">
        <v>50713.68</v>
      </c>
      <c r="X42" s="11" t="s">
        <v>151</v>
      </c>
      <c r="AA42" s="2" t="s">
        <v>143</v>
      </c>
      <c r="AB42" s="11">
        <v>29</v>
      </c>
      <c r="AC42" s="7">
        <v>238336.69139999998</v>
      </c>
    </row>
    <row r="43" spans="4:29">
      <c r="Q43" s="4">
        <v>45113</v>
      </c>
      <c r="R43" s="11" t="s">
        <v>127</v>
      </c>
      <c r="S43" s="2">
        <v>6168</v>
      </c>
      <c r="T43" s="13">
        <v>5254.2</v>
      </c>
      <c r="U43" s="11" t="s">
        <v>51</v>
      </c>
      <c r="V43" s="2">
        <v>2</v>
      </c>
      <c r="W43" s="13">
        <v>11664.324000000001</v>
      </c>
      <c r="X43" s="11" t="s">
        <v>151</v>
      </c>
      <c r="AA43" s="2" t="s">
        <v>122</v>
      </c>
      <c r="AB43" s="11">
        <v>83</v>
      </c>
      <c r="AC43" s="7">
        <v>419535.21150000009</v>
      </c>
    </row>
    <row r="44" spans="4:29">
      <c r="Q44" s="4">
        <v>45113</v>
      </c>
      <c r="R44" s="11" t="s">
        <v>134</v>
      </c>
      <c r="S44" s="2">
        <v>7273</v>
      </c>
      <c r="T44" s="13">
        <v>2367.39</v>
      </c>
      <c r="U44" s="11" t="s">
        <v>51</v>
      </c>
      <c r="V44" s="2">
        <v>3</v>
      </c>
      <c r="W44" s="13">
        <v>7883.4087</v>
      </c>
      <c r="X44" s="11" t="s">
        <v>151</v>
      </c>
      <c r="AA44" s="2" t="s">
        <v>147</v>
      </c>
      <c r="AB44" s="11">
        <v>45</v>
      </c>
      <c r="AC44" s="7">
        <v>135895.46850000002</v>
      </c>
    </row>
    <row r="45" spans="4:29">
      <c r="Q45" s="4">
        <v>45113</v>
      </c>
      <c r="R45" s="11" t="s">
        <v>142</v>
      </c>
      <c r="S45" s="2">
        <v>9512</v>
      </c>
      <c r="T45" s="13">
        <v>3643.61</v>
      </c>
      <c r="U45" s="11" t="s">
        <v>51</v>
      </c>
      <c r="V45" s="2">
        <v>4</v>
      </c>
      <c r="W45" s="13">
        <v>16177.6284</v>
      </c>
      <c r="X45" s="11" t="s">
        <v>151</v>
      </c>
      <c r="AA45" s="2" t="s">
        <v>141</v>
      </c>
      <c r="AB45" s="11">
        <v>35</v>
      </c>
      <c r="AC45" s="7">
        <v>224338.15949999998</v>
      </c>
    </row>
    <row r="46" spans="4:29">
      <c r="Q46" s="4">
        <v>45113</v>
      </c>
      <c r="R46" s="11" t="s">
        <v>146</v>
      </c>
      <c r="S46" s="2">
        <v>7483</v>
      </c>
      <c r="T46" s="13">
        <v>2755.95</v>
      </c>
      <c r="U46" s="11" t="s">
        <v>51</v>
      </c>
      <c r="V46" s="2">
        <v>10</v>
      </c>
      <c r="W46" s="13">
        <v>30591.044999999998</v>
      </c>
      <c r="X46" s="11" t="s">
        <v>151</v>
      </c>
      <c r="AA46" s="2" t="s">
        <v>68</v>
      </c>
      <c r="AB46" s="11">
        <v>2009</v>
      </c>
      <c r="AC46" s="7">
        <v>10899544.622699998</v>
      </c>
    </row>
    <row r="47" spans="4:29">
      <c r="D47" t="s">
        <v>48</v>
      </c>
      <c r="E47" t="s">
        <v>58</v>
      </c>
      <c r="F47" t="s">
        <v>56</v>
      </c>
      <c r="G47" t="s">
        <v>50</v>
      </c>
      <c r="H47" t="s">
        <v>57</v>
      </c>
      <c r="I47" t="s">
        <v>150</v>
      </c>
      <c r="J47" t="s">
        <v>55</v>
      </c>
      <c r="K47" s="2" t="s">
        <v>53</v>
      </c>
      <c r="L47" s="2" t="s">
        <v>54</v>
      </c>
      <c r="M47" s="2" t="s">
        <v>61</v>
      </c>
      <c r="N47" s="2" t="s">
        <v>62</v>
      </c>
      <c r="Q47" s="4">
        <v>45113</v>
      </c>
      <c r="R47" s="11" t="s">
        <v>132</v>
      </c>
      <c r="S47" s="2">
        <v>6827</v>
      </c>
      <c r="T47" s="13">
        <v>1868.56</v>
      </c>
      <c r="U47" s="11" t="s">
        <v>51</v>
      </c>
      <c r="V47" s="2">
        <v>3</v>
      </c>
      <c r="W47" s="13">
        <v>6222.3047999999999</v>
      </c>
      <c r="X47" s="11" t="s">
        <v>151</v>
      </c>
    </row>
    <row r="48" spans="4:29">
      <c r="D48" t="s">
        <v>127</v>
      </c>
      <c r="E48">
        <v>6168</v>
      </c>
      <c r="F48">
        <v>5254.2</v>
      </c>
      <c r="G48" t="s">
        <v>51</v>
      </c>
      <c r="H48">
        <v>2</v>
      </c>
      <c r="I48" s="9">
        <v>0.11</v>
      </c>
      <c r="J48" s="10">
        <f t="shared" ref="J48:J80" si="3">(F48*H48)*0.11</f>
        <v>1155.924</v>
      </c>
      <c r="K48">
        <v>0</v>
      </c>
      <c r="L48">
        <v>0</v>
      </c>
      <c r="M48" s="10">
        <f t="shared" ref="M48:M80" si="4">F48*H48</f>
        <v>10508.4</v>
      </c>
      <c r="N48" s="10">
        <f t="shared" ref="N48:N80" si="5">M48+J48</f>
        <v>11664.324000000001</v>
      </c>
      <c r="Q48" s="4">
        <v>45113</v>
      </c>
      <c r="R48" s="11" t="s">
        <v>131</v>
      </c>
      <c r="S48" s="2">
        <v>5829</v>
      </c>
      <c r="T48" s="13">
        <v>5887.54</v>
      </c>
      <c r="U48" s="11" t="s">
        <v>51</v>
      </c>
      <c r="V48" s="2">
        <v>7</v>
      </c>
      <c r="W48" s="13">
        <v>45746.185799999999</v>
      </c>
      <c r="X48" s="11" t="s">
        <v>151</v>
      </c>
    </row>
    <row r="49" spans="4:24">
      <c r="D49" t="s">
        <v>134</v>
      </c>
      <c r="E49">
        <v>7273</v>
      </c>
      <c r="F49">
        <v>2367.39</v>
      </c>
      <c r="G49" t="s">
        <v>51</v>
      </c>
      <c r="H49">
        <v>3</v>
      </c>
      <c r="I49" s="9">
        <v>0.11</v>
      </c>
      <c r="J49" s="10">
        <f t="shared" si="3"/>
        <v>781.23869999999999</v>
      </c>
      <c r="K49">
        <v>0</v>
      </c>
      <c r="L49">
        <v>0</v>
      </c>
      <c r="M49" s="10">
        <f t="shared" si="4"/>
        <v>7102.17</v>
      </c>
      <c r="N49" s="10">
        <f t="shared" si="5"/>
        <v>7883.4087</v>
      </c>
      <c r="Q49" s="4">
        <v>45113</v>
      </c>
      <c r="R49" s="11" t="s">
        <v>147</v>
      </c>
      <c r="S49" s="2">
        <v>9152</v>
      </c>
      <c r="T49" s="13">
        <v>2720.63</v>
      </c>
      <c r="U49" s="11" t="s">
        <v>51</v>
      </c>
      <c r="V49" s="2">
        <v>7</v>
      </c>
      <c r="W49" s="13">
        <v>21139.295099999999</v>
      </c>
      <c r="X49" s="11" t="s">
        <v>151</v>
      </c>
    </row>
    <row r="50" spans="4:24">
      <c r="D50" t="s">
        <v>142</v>
      </c>
      <c r="E50">
        <v>9512</v>
      </c>
      <c r="F50">
        <v>3643.61</v>
      </c>
      <c r="G50" t="s">
        <v>51</v>
      </c>
      <c r="H50">
        <v>4</v>
      </c>
      <c r="I50" s="9">
        <v>0.11</v>
      </c>
      <c r="J50" s="10">
        <f t="shared" si="3"/>
        <v>1603.1884</v>
      </c>
      <c r="K50">
        <v>0</v>
      </c>
      <c r="L50">
        <v>0</v>
      </c>
      <c r="M50" s="10">
        <f t="shared" si="4"/>
        <v>14574.44</v>
      </c>
      <c r="N50" s="10">
        <f t="shared" si="5"/>
        <v>16177.628400000001</v>
      </c>
      <c r="Q50" s="4">
        <v>45113</v>
      </c>
      <c r="R50" s="11" t="s">
        <v>139</v>
      </c>
      <c r="S50" s="2">
        <v>7623</v>
      </c>
      <c r="T50" s="13">
        <v>8780.0300000000007</v>
      </c>
      <c r="U50" s="11" t="s">
        <v>51</v>
      </c>
      <c r="V50" s="2">
        <v>9</v>
      </c>
      <c r="W50" s="13">
        <v>87712.4997</v>
      </c>
      <c r="X50" s="11" t="s">
        <v>151</v>
      </c>
    </row>
    <row r="51" spans="4:24">
      <c r="D51" t="s">
        <v>146</v>
      </c>
      <c r="E51">
        <v>7483</v>
      </c>
      <c r="F51">
        <v>2755.95</v>
      </c>
      <c r="G51" t="s">
        <v>51</v>
      </c>
      <c r="H51">
        <v>10</v>
      </c>
      <c r="I51" s="9">
        <v>0.11</v>
      </c>
      <c r="J51" s="10">
        <f t="shared" si="3"/>
        <v>3031.5450000000001</v>
      </c>
      <c r="K51">
        <v>0</v>
      </c>
      <c r="L51">
        <v>0</v>
      </c>
      <c r="M51" s="10">
        <f t="shared" si="4"/>
        <v>27559.5</v>
      </c>
      <c r="N51" s="10">
        <f t="shared" si="5"/>
        <v>30591.044999999998</v>
      </c>
      <c r="Q51" s="4">
        <v>45113</v>
      </c>
      <c r="R51" s="11" t="s">
        <v>110</v>
      </c>
      <c r="S51" s="2">
        <v>7067</v>
      </c>
      <c r="T51" s="13">
        <v>3486.86</v>
      </c>
      <c r="U51" s="11" t="s">
        <v>51</v>
      </c>
      <c r="V51" s="2">
        <v>6</v>
      </c>
      <c r="W51" s="13">
        <v>23222.4876</v>
      </c>
      <c r="X51" s="11" t="s">
        <v>151</v>
      </c>
    </row>
    <row r="52" spans="4:24">
      <c r="D52" t="s">
        <v>132</v>
      </c>
      <c r="E52">
        <v>6827</v>
      </c>
      <c r="F52">
        <v>1868.56</v>
      </c>
      <c r="G52" t="s">
        <v>51</v>
      </c>
      <c r="H52">
        <v>3</v>
      </c>
      <c r="I52" s="9">
        <v>0.11</v>
      </c>
      <c r="J52" s="10">
        <f t="shared" si="3"/>
        <v>616.62480000000005</v>
      </c>
      <c r="K52">
        <v>0</v>
      </c>
      <c r="L52">
        <v>0</v>
      </c>
      <c r="M52" s="10">
        <f t="shared" si="4"/>
        <v>5605.68</v>
      </c>
      <c r="N52" s="10">
        <f t="shared" si="5"/>
        <v>6222.3047999999999</v>
      </c>
      <c r="Q52" s="4">
        <v>45113</v>
      </c>
      <c r="R52" s="11" t="s">
        <v>120</v>
      </c>
      <c r="S52" s="2">
        <v>7143</v>
      </c>
      <c r="T52" s="13">
        <v>5848.88</v>
      </c>
      <c r="U52" s="11" t="s">
        <v>51</v>
      </c>
      <c r="V52" s="2">
        <v>8</v>
      </c>
      <c r="W52" s="13">
        <v>51938.054400000001</v>
      </c>
      <c r="X52" s="11" t="s">
        <v>151</v>
      </c>
    </row>
    <row r="53" spans="4:24">
      <c r="D53" t="s">
        <v>131</v>
      </c>
      <c r="E53">
        <v>5829</v>
      </c>
      <c r="F53">
        <v>5887.54</v>
      </c>
      <c r="G53" t="s">
        <v>51</v>
      </c>
      <c r="H53">
        <v>7</v>
      </c>
      <c r="I53" s="9">
        <v>0.11</v>
      </c>
      <c r="J53" s="10">
        <f t="shared" si="3"/>
        <v>4533.4057999999995</v>
      </c>
      <c r="K53">
        <v>0</v>
      </c>
      <c r="L53">
        <v>0</v>
      </c>
      <c r="M53" s="10">
        <f t="shared" si="4"/>
        <v>41212.78</v>
      </c>
      <c r="N53" s="10">
        <f t="shared" si="5"/>
        <v>45746.185799999999</v>
      </c>
      <c r="Q53" s="4">
        <v>45113</v>
      </c>
      <c r="R53" s="11" t="s">
        <v>124</v>
      </c>
      <c r="S53" s="2">
        <v>6241</v>
      </c>
      <c r="T53" s="13">
        <v>4568.8</v>
      </c>
      <c r="U53" s="11" t="s">
        <v>51</v>
      </c>
      <c r="V53" s="2">
        <v>2</v>
      </c>
      <c r="W53" s="13">
        <v>10142.736000000001</v>
      </c>
      <c r="X53" s="11" t="s">
        <v>151</v>
      </c>
    </row>
    <row r="54" spans="4:24">
      <c r="D54" t="s">
        <v>147</v>
      </c>
      <c r="E54">
        <v>9152</v>
      </c>
      <c r="F54">
        <v>2720.63</v>
      </c>
      <c r="G54" t="s">
        <v>51</v>
      </c>
      <c r="H54">
        <v>7</v>
      </c>
      <c r="I54" s="9">
        <v>0.11</v>
      </c>
      <c r="J54" s="10">
        <f t="shared" si="3"/>
        <v>2094.8851</v>
      </c>
      <c r="K54">
        <v>0</v>
      </c>
      <c r="L54">
        <v>0</v>
      </c>
      <c r="M54" s="10">
        <f t="shared" si="4"/>
        <v>19044.41</v>
      </c>
      <c r="N54" s="10">
        <f t="shared" si="5"/>
        <v>21139.295099999999</v>
      </c>
      <c r="Q54" s="4">
        <v>45113</v>
      </c>
      <c r="R54" s="11" t="s">
        <v>116</v>
      </c>
      <c r="S54" s="2">
        <v>7399</v>
      </c>
      <c r="T54" s="13">
        <v>1232.8399999999999</v>
      </c>
      <c r="U54" s="11" t="s">
        <v>51</v>
      </c>
      <c r="V54" s="2">
        <v>2</v>
      </c>
      <c r="W54" s="13">
        <v>2736.9047999999998</v>
      </c>
      <c r="X54" s="11" t="s">
        <v>151</v>
      </c>
    </row>
    <row r="55" spans="4:24">
      <c r="D55" t="s">
        <v>139</v>
      </c>
      <c r="E55">
        <v>7623</v>
      </c>
      <c r="F55">
        <v>8780.0300000000007</v>
      </c>
      <c r="G55" t="s">
        <v>51</v>
      </c>
      <c r="H55">
        <v>9</v>
      </c>
      <c r="I55" s="9">
        <v>0.11</v>
      </c>
      <c r="J55" s="10">
        <f t="shared" si="3"/>
        <v>8692.2296999999999</v>
      </c>
      <c r="K55">
        <v>0</v>
      </c>
      <c r="L55">
        <v>0</v>
      </c>
      <c r="M55" s="10">
        <f t="shared" si="4"/>
        <v>79020.27</v>
      </c>
      <c r="N55" s="10">
        <f t="shared" si="5"/>
        <v>87712.4997</v>
      </c>
      <c r="Q55" s="4">
        <v>45113</v>
      </c>
      <c r="R55" s="11" t="s">
        <v>129</v>
      </c>
      <c r="S55" s="2">
        <v>9463</v>
      </c>
      <c r="T55" s="13">
        <v>5966.2</v>
      </c>
      <c r="U55" s="11" t="s">
        <v>51</v>
      </c>
      <c r="V55" s="2">
        <v>10</v>
      </c>
      <c r="W55" s="13">
        <v>66224.820000000007</v>
      </c>
      <c r="X55" s="11" t="s">
        <v>151</v>
      </c>
    </row>
    <row r="56" spans="4:24">
      <c r="D56" t="s">
        <v>110</v>
      </c>
      <c r="E56">
        <v>7067</v>
      </c>
      <c r="F56">
        <v>3486.86</v>
      </c>
      <c r="G56" t="s">
        <v>51</v>
      </c>
      <c r="H56">
        <v>6</v>
      </c>
      <c r="I56" s="9">
        <v>0.11</v>
      </c>
      <c r="J56" s="10">
        <f t="shared" si="3"/>
        <v>2301.3276000000001</v>
      </c>
      <c r="K56">
        <v>0</v>
      </c>
      <c r="L56">
        <v>0</v>
      </c>
      <c r="M56" s="10">
        <f t="shared" si="4"/>
        <v>20921.16</v>
      </c>
      <c r="N56" s="10">
        <f t="shared" si="5"/>
        <v>23222.4876</v>
      </c>
      <c r="Q56" s="4">
        <v>45113</v>
      </c>
      <c r="R56" s="11" t="s">
        <v>113</v>
      </c>
      <c r="S56" s="2">
        <v>7263</v>
      </c>
      <c r="T56" s="13">
        <v>5047.07</v>
      </c>
      <c r="U56" s="11" t="s">
        <v>51</v>
      </c>
      <c r="V56" s="2">
        <v>1</v>
      </c>
      <c r="W56" s="13">
        <v>5602.2476999999999</v>
      </c>
      <c r="X56" s="11" t="s">
        <v>151</v>
      </c>
    </row>
    <row r="57" spans="4:24">
      <c r="D57" t="s">
        <v>120</v>
      </c>
      <c r="E57">
        <v>7143</v>
      </c>
      <c r="F57">
        <v>5848.88</v>
      </c>
      <c r="G57" t="s">
        <v>51</v>
      </c>
      <c r="H57">
        <v>8</v>
      </c>
      <c r="I57" s="9">
        <v>0.11</v>
      </c>
      <c r="J57" s="10">
        <f t="shared" si="3"/>
        <v>5147.0144</v>
      </c>
      <c r="K57">
        <v>0</v>
      </c>
      <c r="L57">
        <v>0</v>
      </c>
      <c r="M57" s="10">
        <f t="shared" si="4"/>
        <v>46791.040000000001</v>
      </c>
      <c r="N57" s="10">
        <f t="shared" si="5"/>
        <v>51938.054400000001</v>
      </c>
      <c r="Q57" s="4">
        <v>45113</v>
      </c>
      <c r="R57" s="11" t="s">
        <v>145</v>
      </c>
      <c r="S57" s="2">
        <v>6406</v>
      </c>
      <c r="T57" s="13">
        <v>6151.88</v>
      </c>
      <c r="U57" s="11" t="s">
        <v>51</v>
      </c>
      <c r="V57" s="2">
        <v>5</v>
      </c>
      <c r="W57" s="13">
        <v>34142.934000000001</v>
      </c>
      <c r="X57" s="11" t="s">
        <v>151</v>
      </c>
    </row>
    <row r="58" spans="4:24">
      <c r="D58" t="s">
        <v>124</v>
      </c>
      <c r="E58">
        <v>6241</v>
      </c>
      <c r="F58">
        <v>4568.8</v>
      </c>
      <c r="G58" t="s">
        <v>51</v>
      </c>
      <c r="H58">
        <v>2</v>
      </c>
      <c r="I58" s="9">
        <v>0.11</v>
      </c>
      <c r="J58" s="10">
        <f t="shared" si="3"/>
        <v>1005.1360000000001</v>
      </c>
      <c r="K58">
        <v>0</v>
      </c>
      <c r="L58">
        <v>0</v>
      </c>
      <c r="M58" s="10">
        <f t="shared" si="4"/>
        <v>9137.6</v>
      </c>
      <c r="N58" s="10">
        <f t="shared" si="5"/>
        <v>10142.736000000001</v>
      </c>
      <c r="Q58" s="4">
        <v>45113</v>
      </c>
      <c r="R58" s="11" t="s">
        <v>119</v>
      </c>
      <c r="S58" s="2">
        <v>8393</v>
      </c>
      <c r="T58" s="13">
        <v>5594.92</v>
      </c>
      <c r="U58" s="11" t="s">
        <v>51</v>
      </c>
      <c r="V58" s="2">
        <v>4</v>
      </c>
      <c r="W58" s="13">
        <v>24841.444800000001</v>
      </c>
      <c r="X58" s="11" t="s">
        <v>151</v>
      </c>
    </row>
    <row r="59" spans="4:24">
      <c r="D59" t="s">
        <v>116</v>
      </c>
      <c r="E59">
        <v>7399</v>
      </c>
      <c r="F59">
        <v>1232.8399999999999</v>
      </c>
      <c r="G59" t="s">
        <v>51</v>
      </c>
      <c r="H59">
        <v>2</v>
      </c>
      <c r="I59" s="9">
        <v>0.11</v>
      </c>
      <c r="J59" s="10">
        <f t="shared" si="3"/>
        <v>271.22479999999996</v>
      </c>
      <c r="K59">
        <v>0</v>
      </c>
      <c r="L59">
        <v>0</v>
      </c>
      <c r="M59" s="10">
        <f t="shared" si="4"/>
        <v>2465.6799999999998</v>
      </c>
      <c r="N59" s="10">
        <f t="shared" si="5"/>
        <v>2736.9047999999998</v>
      </c>
      <c r="Q59" s="4">
        <v>45113</v>
      </c>
      <c r="R59" s="11" t="s">
        <v>136</v>
      </c>
      <c r="S59" s="2">
        <v>5028</v>
      </c>
      <c r="T59" s="13">
        <v>1107.79</v>
      </c>
      <c r="U59" s="11" t="s">
        <v>51</v>
      </c>
      <c r="V59" s="2">
        <v>6</v>
      </c>
      <c r="W59" s="13">
        <v>7377.8814000000002</v>
      </c>
      <c r="X59" s="11" t="s">
        <v>151</v>
      </c>
    </row>
    <row r="60" spans="4:24">
      <c r="D60" t="s">
        <v>129</v>
      </c>
      <c r="E60">
        <v>9463</v>
      </c>
      <c r="F60">
        <v>5966.2</v>
      </c>
      <c r="G60" t="s">
        <v>51</v>
      </c>
      <c r="H60">
        <v>10</v>
      </c>
      <c r="I60" s="9">
        <v>0.11</v>
      </c>
      <c r="J60" s="10">
        <f t="shared" si="3"/>
        <v>6562.82</v>
      </c>
      <c r="K60">
        <v>0</v>
      </c>
      <c r="L60">
        <v>0</v>
      </c>
      <c r="M60" s="10">
        <f t="shared" si="4"/>
        <v>59662</v>
      </c>
      <c r="N60" s="10">
        <f t="shared" si="5"/>
        <v>66224.820000000007</v>
      </c>
      <c r="Q60" s="4">
        <v>45113</v>
      </c>
      <c r="R60" s="11" t="s">
        <v>118</v>
      </c>
      <c r="S60" s="2">
        <v>7258</v>
      </c>
      <c r="T60" s="13">
        <v>6859.8</v>
      </c>
      <c r="U60" s="11" t="s">
        <v>51</v>
      </c>
      <c r="V60" s="2">
        <v>4</v>
      </c>
      <c r="W60" s="13">
        <v>30457.511999999999</v>
      </c>
      <c r="X60" s="11" t="s">
        <v>151</v>
      </c>
    </row>
    <row r="61" spans="4:24">
      <c r="D61" t="s">
        <v>113</v>
      </c>
      <c r="E61">
        <v>7263</v>
      </c>
      <c r="F61">
        <v>5047.07</v>
      </c>
      <c r="G61" t="s">
        <v>51</v>
      </c>
      <c r="H61">
        <v>1</v>
      </c>
      <c r="I61" s="9">
        <v>0.11</v>
      </c>
      <c r="J61" s="10">
        <f t="shared" si="3"/>
        <v>555.17769999999996</v>
      </c>
      <c r="K61">
        <v>0</v>
      </c>
      <c r="L61">
        <v>0</v>
      </c>
      <c r="M61" s="10">
        <f t="shared" si="4"/>
        <v>5047.07</v>
      </c>
      <c r="N61" s="10">
        <f t="shared" si="5"/>
        <v>5602.2476999999999</v>
      </c>
      <c r="Q61" s="4">
        <v>45113</v>
      </c>
      <c r="R61" s="11" t="s">
        <v>125</v>
      </c>
      <c r="S61" s="2">
        <v>8513</v>
      </c>
      <c r="T61" s="13">
        <v>6044.44</v>
      </c>
      <c r="U61" s="11" t="s">
        <v>51</v>
      </c>
      <c r="V61" s="2">
        <v>2</v>
      </c>
      <c r="W61" s="13">
        <v>13418.656800000001</v>
      </c>
      <c r="X61" s="11" t="s">
        <v>151</v>
      </c>
    </row>
    <row r="62" spans="4:24">
      <c r="D62" t="s">
        <v>145</v>
      </c>
      <c r="E62">
        <v>6406</v>
      </c>
      <c r="F62">
        <v>6151.88</v>
      </c>
      <c r="G62" t="s">
        <v>51</v>
      </c>
      <c r="H62">
        <v>5</v>
      </c>
      <c r="I62" s="9">
        <v>0.11</v>
      </c>
      <c r="J62" s="10">
        <f t="shared" si="3"/>
        <v>3383.5340000000001</v>
      </c>
      <c r="K62">
        <v>0</v>
      </c>
      <c r="L62">
        <v>0</v>
      </c>
      <c r="M62" s="10">
        <f t="shared" si="4"/>
        <v>30759.4</v>
      </c>
      <c r="N62" s="10">
        <f t="shared" si="5"/>
        <v>34142.934000000001</v>
      </c>
      <c r="Q62" s="4">
        <v>45113</v>
      </c>
      <c r="R62" s="11" t="s">
        <v>141</v>
      </c>
      <c r="S62" s="2">
        <v>5091</v>
      </c>
      <c r="T62" s="13">
        <v>5774.47</v>
      </c>
      <c r="U62" s="11" t="s">
        <v>51</v>
      </c>
      <c r="V62" s="2">
        <v>1</v>
      </c>
      <c r="W62" s="13">
        <v>6409.6616999999997</v>
      </c>
      <c r="X62" s="11" t="s">
        <v>151</v>
      </c>
    </row>
    <row r="63" spans="4:24">
      <c r="D63" t="s">
        <v>119</v>
      </c>
      <c r="E63">
        <v>8393</v>
      </c>
      <c r="F63">
        <v>5594.92</v>
      </c>
      <c r="G63" t="s">
        <v>51</v>
      </c>
      <c r="H63">
        <v>4</v>
      </c>
      <c r="I63" s="9">
        <v>0.11</v>
      </c>
      <c r="J63" s="10">
        <f t="shared" si="3"/>
        <v>2461.7647999999999</v>
      </c>
      <c r="K63">
        <v>0</v>
      </c>
      <c r="L63">
        <v>0</v>
      </c>
      <c r="M63" s="10">
        <f t="shared" si="4"/>
        <v>22379.68</v>
      </c>
      <c r="N63" s="10">
        <f t="shared" si="5"/>
        <v>24841.444800000001</v>
      </c>
      <c r="Q63" s="4">
        <v>45113</v>
      </c>
      <c r="R63" s="11" t="s">
        <v>130</v>
      </c>
      <c r="S63" s="2">
        <v>8731</v>
      </c>
      <c r="T63" s="13">
        <v>1026.52</v>
      </c>
      <c r="U63" s="11" t="s">
        <v>51</v>
      </c>
      <c r="V63" s="2">
        <v>10</v>
      </c>
      <c r="W63" s="13">
        <v>11394.371999999999</v>
      </c>
      <c r="X63" s="11" t="s">
        <v>151</v>
      </c>
    </row>
    <row r="64" spans="4:24">
      <c r="D64" t="s">
        <v>136</v>
      </c>
      <c r="E64">
        <v>5028</v>
      </c>
      <c r="F64">
        <v>1107.79</v>
      </c>
      <c r="G64" t="s">
        <v>51</v>
      </c>
      <c r="H64">
        <v>6</v>
      </c>
      <c r="I64" s="9">
        <v>0.11</v>
      </c>
      <c r="J64" s="10">
        <f t="shared" si="3"/>
        <v>731.14139999999998</v>
      </c>
      <c r="K64">
        <v>0</v>
      </c>
      <c r="L64">
        <v>0</v>
      </c>
      <c r="M64" s="10">
        <f t="shared" si="4"/>
        <v>6646.74</v>
      </c>
      <c r="N64" s="10">
        <f t="shared" si="5"/>
        <v>7377.8814000000002</v>
      </c>
      <c r="Q64" s="4">
        <v>45113</v>
      </c>
      <c r="R64" s="11" t="s">
        <v>143</v>
      </c>
      <c r="S64" s="2">
        <v>5778</v>
      </c>
      <c r="T64" s="13">
        <v>7404.06</v>
      </c>
      <c r="U64" s="11" t="s">
        <v>51</v>
      </c>
      <c r="V64" s="2">
        <v>5</v>
      </c>
      <c r="W64" s="13">
        <v>41092.533000000003</v>
      </c>
      <c r="X64" s="11" t="s">
        <v>151</v>
      </c>
    </row>
    <row r="65" spans="4:24">
      <c r="D65" t="s">
        <v>118</v>
      </c>
      <c r="E65">
        <v>7258</v>
      </c>
      <c r="F65">
        <v>6859.8</v>
      </c>
      <c r="G65" t="s">
        <v>51</v>
      </c>
      <c r="H65">
        <v>4</v>
      </c>
      <c r="I65" s="9">
        <v>0.11</v>
      </c>
      <c r="J65" s="10">
        <f t="shared" si="3"/>
        <v>3018.3119999999999</v>
      </c>
      <c r="K65">
        <v>0</v>
      </c>
      <c r="L65">
        <v>0</v>
      </c>
      <c r="M65" s="10">
        <f t="shared" si="4"/>
        <v>27439.200000000001</v>
      </c>
      <c r="N65" s="10">
        <f t="shared" si="5"/>
        <v>30457.512000000002</v>
      </c>
      <c r="Q65" s="4">
        <v>45113</v>
      </c>
      <c r="R65" s="11" t="s">
        <v>117</v>
      </c>
      <c r="S65" s="2">
        <v>5981</v>
      </c>
      <c r="T65" s="13">
        <v>4884.87</v>
      </c>
      <c r="U65" s="11" t="s">
        <v>51</v>
      </c>
      <c r="V65" s="2">
        <v>7</v>
      </c>
      <c r="W65" s="13">
        <v>37955.439899999998</v>
      </c>
      <c r="X65" s="11" t="s">
        <v>151</v>
      </c>
    </row>
    <row r="66" spans="4:24">
      <c r="D66" t="s">
        <v>125</v>
      </c>
      <c r="E66">
        <v>8513</v>
      </c>
      <c r="F66">
        <v>6044.44</v>
      </c>
      <c r="G66" t="s">
        <v>51</v>
      </c>
      <c r="H66">
        <v>2</v>
      </c>
      <c r="I66" s="9">
        <v>0.11</v>
      </c>
      <c r="J66" s="10">
        <f t="shared" si="3"/>
        <v>1329.7767999999999</v>
      </c>
      <c r="K66">
        <v>0</v>
      </c>
      <c r="L66">
        <v>0</v>
      </c>
      <c r="M66" s="10">
        <f t="shared" si="4"/>
        <v>12088.88</v>
      </c>
      <c r="N66" s="10">
        <f t="shared" si="5"/>
        <v>13418.656799999999</v>
      </c>
      <c r="Q66" s="4">
        <v>45113</v>
      </c>
      <c r="R66" s="11" t="s">
        <v>133</v>
      </c>
      <c r="S66" s="2">
        <v>6032</v>
      </c>
      <c r="T66" s="13">
        <v>6789.26</v>
      </c>
      <c r="U66" s="11" t="s">
        <v>51</v>
      </c>
      <c r="V66" s="2">
        <v>6</v>
      </c>
      <c r="W66" s="13">
        <v>45216.471599999997</v>
      </c>
      <c r="X66" s="11" t="s">
        <v>151</v>
      </c>
    </row>
    <row r="67" spans="4:24">
      <c r="D67" t="s">
        <v>141</v>
      </c>
      <c r="E67">
        <v>5091</v>
      </c>
      <c r="F67">
        <v>5774.47</v>
      </c>
      <c r="G67" t="s">
        <v>51</v>
      </c>
      <c r="H67">
        <v>1</v>
      </c>
      <c r="I67" s="9">
        <v>0.11</v>
      </c>
      <c r="J67" s="10">
        <f t="shared" si="3"/>
        <v>635.19170000000008</v>
      </c>
      <c r="K67">
        <v>0</v>
      </c>
      <c r="L67">
        <v>0</v>
      </c>
      <c r="M67" s="10">
        <f t="shared" si="4"/>
        <v>5774.47</v>
      </c>
      <c r="N67" s="10">
        <f t="shared" si="5"/>
        <v>6409.6617000000006</v>
      </c>
      <c r="Q67" s="4">
        <v>45113</v>
      </c>
      <c r="R67" s="11" t="s">
        <v>115</v>
      </c>
      <c r="S67" s="2">
        <v>6289</v>
      </c>
      <c r="T67" s="13">
        <v>6664.59</v>
      </c>
      <c r="U67" s="11" t="s">
        <v>51</v>
      </c>
      <c r="V67" s="2">
        <v>5</v>
      </c>
      <c r="W67" s="13">
        <v>36988.474499999997</v>
      </c>
      <c r="X67" s="11" t="s">
        <v>151</v>
      </c>
    </row>
    <row r="68" spans="4:24">
      <c r="D68" t="s">
        <v>130</v>
      </c>
      <c r="E68">
        <v>8731</v>
      </c>
      <c r="F68">
        <v>1026.52</v>
      </c>
      <c r="G68" t="s">
        <v>51</v>
      </c>
      <c r="H68">
        <v>10</v>
      </c>
      <c r="I68" s="9">
        <v>0.11</v>
      </c>
      <c r="J68" s="10">
        <f t="shared" si="3"/>
        <v>1129.172</v>
      </c>
      <c r="K68">
        <v>0</v>
      </c>
      <c r="L68">
        <v>0</v>
      </c>
      <c r="M68" s="10">
        <f t="shared" si="4"/>
        <v>10265.200000000001</v>
      </c>
      <c r="N68" s="10">
        <f t="shared" si="5"/>
        <v>11394.372000000001</v>
      </c>
      <c r="Q68" s="4">
        <v>45113</v>
      </c>
      <c r="R68" s="11" t="s">
        <v>111</v>
      </c>
      <c r="S68" s="2">
        <v>5223</v>
      </c>
      <c r="T68" s="13">
        <v>7128.1</v>
      </c>
      <c r="U68" s="11" t="s">
        <v>51</v>
      </c>
      <c r="V68" s="2">
        <v>5</v>
      </c>
      <c r="W68" s="13">
        <v>39560.955000000002</v>
      </c>
      <c r="X68" s="11" t="s">
        <v>151</v>
      </c>
    </row>
    <row r="69" spans="4:24">
      <c r="D69" t="s">
        <v>143</v>
      </c>
      <c r="E69">
        <v>5778</v>
      </c>
      <c r="F69">
        <v>7404.06</v>
      </c>
      <c r="G69" t="s">
        <v>51</v>
      </c>
      <c r="H69">
        <v>5</v>
      </c>
      <c r="I69" s="9">
        <v>0.11</v>
      </c>
      <c r="J69" s="10">
        <f t="shared" si="3"/>
        <v>4072.2330000000002</v>
      </c>
      <c r="K69">
        <v>0</v>
      </c>
      <c r="L69">
        <v>0</v>
      </c>
      <c r="M69" s="10">
        <f t="shared" si="4"/>
        <v>37020.300000000003</v>
      </c>
      <c r="N69" s="10">
        <f t="shared" si="5"/>
        <v>41092.533000000003</v>
      </c>
      <c r="Q69" s="4">
        <v>45113</v>
      </c>
      <c r="R69" s="11" t="s">
        <v>140</v>
      </c>
      <c r="S69" s="2">
        <v>7327</v>
      </c>
      <c r="T69" s="13">
        <v>5462.86</v>
      </c>
      <c r="U69" s="11" t="s">
        <v>51</v>
      </c>
      <c r="V69" s="2">
        <v>10</v>
      </c>
      <c r="W69" s="13">
        <v>60637.745999999999</v>
      </c>
      <c r="X69" s="11" t="s">
        <v>151</v>
      </c>
    </row>
    <row r="70" spans="4:24">
      <c r="D70" t="s">
        <v>117</v>
      </c>
      <c r="E70">
        <v>5981</v>
      </c>
      <c r="F70">
        <v>4884.87</v>
      </c>
      <c r="G70" t="s">
        <v>51</v>
      </c>
      <c r="H70">
        <v>7</v>
      </c>
      <c r="I70" s="9">
        <v>0.11</v>
      </c>
      <c r="J70" s="10">
        <f t="shared" si="3"/>
        <v>3761.3498999999997</v>
      </c>
      <c r="K70">
        <v>0</v>
      </c>
      <c r="L70">
        <v>0</v>
      </c>
      <c r="M70" s="10">
        <f t="shared" si="4"/>
        <v>34194.089999999997</v>
      </c>
      <c r="N70" s="10">
        <f t="shared" si="5"/>
        <v>37955.439899999998</v>
      </c>
      <c r="Q70" s="4">
        <v>45113</v>
      </c>
      <c r="R70" s="11" t="s">
        <v>144</v>
      </c>
      <c r="S70" s="2">
        <v>7546</v>
      </c>
      <c r="T70" s="13">
        <v>6952.04</v>
      </c>
      <c r="U70" s="11" t="s">
        <v>51</v>
      </c>
      <c r="V70" s="2">
        <v>4</v>
      </c>
      <c r="W70" s="13">
        <v>30867.0576</v>
      </c>
      <c r="X70" s="11" t="s">
        <v>151</v>
      </c>
    </row>
    <row r="71" spans="4:24">
      <c r="D71" t="s">
        <v>133</v>
      </c>
      <c r="E71">
        <v>6032</v>
      </c>
      <c r="F71">
        <v>6789.26</v>
      </c>
      <c r="G71" t="s">
        <v>51</v>
      </c>
      <c r="H71">
        <v>6</v>
      </c>
      <c r="I71" s="9">
        <v>0.11</v>
      </c>
      <c r="J71" s="10">
        <f t="shared" si="3"/>
        <v>4480.9115999999995</v>
      </c>
      <c r="K71">
        <v>0</v>
      </c>
      <c r="L71">
        <v>0</v>
      </c>
      <c r="M71" s="10">
        <f t="shared" si="4"/>
        <v>40735.56</v>
      </c>
      <c r="N71" s="10">
        <f t="shared" si="5"/>
        <v>45216.471599999997</v>
      </c>
      <c r="Q71" s="4">
        <v>45113</v>
      </c>
      <c r="R71" s="11" t="s">
        <v>121</v>
      </c>
      <c r="S71" s="2">
        <v>5758</v>
      </c>
      <c r="T71" s="13">
        <v>3811.46</v>
      </c>
      <c r="U71" s="11" t="s">
        <v>51</v>
      </c>
      <c r="V71" s="2">
        <v>5</v>
      </c>
      <c r="W71" s="13">
        <v>21153.602999999999</v>
      </c>
      <c r="X71" s="11" t="s">
        <v>151</v>
      </c>
    </row>
    <row r="72" spans="4:24">
      <c r="D72" t="s">
        <v>115</v>
      </c>
      <c r="E72">
        <v>6289</v>
      </c>
      <c r="F72">
        <v>6664.59</v>
      </c>
      <c r="G72" t="s">
        <v>51</v>
      </c>
      <c r="H72">
        <v>5</v>
      </c>
      <c r="I72" s="9">
        <v>0.11</v>
      </c>
      <c r="J72" s="10">
        <f t="shared" si="3"/>
        <v>3665.5244999999995</v>
      </c>
      <c r="K72">
        <v>0</v>
      </c>
      <c r="L72">
        <v>0</v>
      </c>
      <c r="M72" s="10">
        <f t="shared" si="4"/>
        <v>33322.949999999997</v>
      </c>
      <c r="N72" s="10">
        <f t="shared" si="5"/>
        <v>36988.474499999997</v>
      </c>
      <c r="Q72" s="4">
        <v>45113</v>
      </c>
      <c r="R72" s="11" t="s">
        <v>122</v>
      </c>
      <c r="S72" s="2">
        <v>9927</v>
      </c>
      <c r="T72" s="13">
        <v>1240.6400000000001</v>
      </c>
      <c r="U72" s="11" t="s">
        <v>51</v>
      </c>
      <c r="V72" s="2">
        <v>10</v>
      </c>
      <c r="W72" s="13">
        <v>13771.103999999999</v>
      </c>
      <c r="X72" s="11" t="s">
        <v>151</v>
      </c>
    </row>
    <row r="73" spans="4:24">
      <c r="D73" t="s">
        <v>111</v>
      </c>
      <c r="E73">
        <v>5223</v>
      </c>
      <c r="F73">
        <v>7128.1</v>
      </c>
      <c r="G73" t="s">
        <v>51</v>
      </c>
      <c r="H73">
        <v>5</v>
      </c>
      <c r="I73" s="9">
        <v>0.11</v>
      </c>
      <c r="J73" s="10">
        <f t="shared" si="3"/>
        <v>3920.4549999999999</v>
      </c>
      <c r="K73">
        <v>0</v>
      </c>
      <c r="L73">
        <v>0</v>
      </c>
      <c r="M73" s="10">
        <f t="shared" si="4"/>
        <v>35640.5</v>
      </c>
      <c r="N73" s="10">
        <f t="shared" si="5"/>
        <v>39560.955000000002</v>
      </c>
      <c r="Q73" s="4">
        <v>45113</v>
      </c>
      <c r="R73" s="11" t="s">
        <v>138</v>
      </c>
      <c r="S73" s="2">
        <v>9942</v>
      </c>
      <c r="T73" s="13">
        <v>1826.08</v>
      </c>
      <c r="U73" s="11" t="s">
        <v>51</v>
      </c>
      <c r="V73" s="2">
        <v>8</v>
      </c>
      <c r="W73" s="13">
        <v>16215.590399999999</v>
      </c>
      <c r="X73" s="11" t="s">
        <v>151</v>
      </c>
    </row>
    <row r="74" spans="4:24">
      <c r="D74" t="s">
        <v>140</v>
      </c>
      <c r="E74">
        <v>7327</v>
      </c>
      <c r="F74">
        <v>5462.86</v>
      </c>
      <c r="G74" t="s">
        <v>51</v>
      </c>
      <c r="H74">
        <v>10</v>
      </c>
      <c r="I74" s="9">
        <v>0.11</v>
      </c>
      <c r="J74" s="10">
        <f t="shared" si="3"/>
        <v>6009.1459999999997</v>
      </c>
      <c r="K74">
        <v>0</v>
      </c>
      <c r="L74">
        <v>0</v>
      </c>
      <c r="M74" s="10">
        <f t="shared" si="4"/>
        <v>54628.6</v>
      </c>
      <c r="N74" s="10">
        <f t="shared" si="5"/>
        <v>60637.745999999999</v>
      </c>
      <c r="Q74" s="4">
        <v>45113</v>
      </c>
      <c r="R74" s="11" t="s">
        <v>123</v>
      </c>
      <c r="S74" s="2">
        <v>8607</v>
      </c>
      <c r="T74" s="13">
        <v>5792.28</v>
      </c>
      <c r="U74" s="11" t="s">
        <v>51</v>
      </c>
      <c r="V74" s="2">
        <v>2</v>
      </c>
      <c r="W74" s="13">
        <v>12858.8616</v>
      </c>
      <c r="X74" s="11" t="s">
        <v>151</v>
      </c>
    </row>
    <row r="75" spans="4:24">
      <c r="D75" t="s">
        <v>144</v>
      </c>
      <c r="E75">
        <v>7546</v>
      </c>
      <c r="F75">
        <v>6952.04</v>
      </c>
      <c r="G75" t="s">
        <v>51</v>
      </c>
      <c r="H75">
        <v>4</v>
      </c>
      <c r="I75" s="9">
        <v>0.11</v>
      </c>
      <c r="J75" s="10">
        <f t="shared" si="3"/>
        <v>3058.8975999999998</v>
      </c>
      <c r="K75">
        <v>0</v>
      </c>
      <c r="L75">
        <v>0</v>
      </c>
      <c r="M75" s="10">
        <f t="shared" si="4"/>
        <v>27808.16</v>
      </c>
      <c r="N75" s="10">
        <f t="shared" si="5"/>
        <v>30867.0576</v>
      </c>
      <c r="Q75" s="4">
        <v>45113</v>
      </c>
      <c r="R75" s="11" t="s">
        <v>137</v>
      </c>
      <c r="S75" s="2">
        <v>7356</v>
      </c>
      <c r="T75" s="13">
        <v>8147.99</v>
      </c>
      <c r="U75" s="11" t="s">
        <v>51</v>
      </c>
      <c r="V75" s="2">
        <v>7</v>
      </c>
      <c r="W75" s="13">
        <v>63309.882299999997</v>
      </c>
      <c r="X75" s="11" t="s">
        <v>151</v>
      </c>
    </row>
    <row r="76" spans="4:24">
      <c r="D76" t="s">
        <v>121</v>
      </c>
      <c r="E76">
        <v>5758</v>
      </c>
      <c r="F76">
        <v>3811.46</v>
      </c>
      <c r="G76" t="s">
        <v>51</v>
      </c>
      <c r="H76">
        <v>5</v>
      </c>
      <c r="I76" s="9">
        <v>0.11</v>
      </c>
      <c r="J76" s="10">
        <f t="shared" si="3"/>
        <v>2096.3029999999999</v>
      </c>
      <c r="K76">
        <v>0</v>
      </c>
      <c r="L76">
        <v>0</v>
      </c>
      <c r="M76" s="10">
        <f t="shared" si="4"/>
        <v>19057.3</v>
      </c>
      <c r="N76" s="10">
        <f t="shared" si="5"/>
        <v>21153.602999999999</v>
      </c>
      <c r="Q76" s="4">
        <v>45116</v>
      </c>
      <c r="R76" s="11" t="s">
        <v>140</v>
      </c>
      <c r="S76" s="2">
        <v>7327</v>
      </c>
      <c r="T76" s="13">
        <v>5462.86</v>
      </c>
      <c r="U76" s="11" t="s">
        <v>51</v>
      </c>
      <c r="V76" s="2">
        <v>4</v>
      </c>
      <c r="W76" s="13">
        <v>24255.098399999999</v>
      </c>
      <c r="X76" s="11" t="s">
        <v>151</v>
      </c>
    </row>
    <row r="77" spans="4:24">
      <c r="D77" t="s">
        <v>122</v>
      </c>
      <c r="E77">
        <v>9927</v>
      </c>
      <c r="F77">
        <v>1240.6400000000001</v>
      </c>
      <c r="G77" t="s">
        <v>51</v>
      </c>
      <c r="H77">
        <v>10</v>
      </c>
      <c r="I77" s="9">
        <v>0.11</v>
      </c>
      <c r="J77" s="10">
        <f t="shared" si="3"/>
        <v>1364.7040000000002</v>
      </c>
      <c r="K77">
        <v>0</v>
      </c>
      <c r="L77">
        <v>0</v>
      </c>
      <c r="M77" s="10">
        <f t="shared" si="4"/>
        <v>12406.400000000001</v>
      </c>
      <c r="N77" s="10">
        <f t="shared" si="5"/>
        <v>13771.104000000001</v>
      </c>
      <c r="Q77" s="4">
        <v>45116</v>
      </c>
      <c r="R77" s="11" t="s">
        <v>147</v>
      </c>
      <c r="S77" s="2">
        <v>9152</v>
      </c>
      <c r="T77" s="13">
        <v>2720.63</v>
      </c>
      <c r="U77" s="11" t="s">
        <v>51</v>
      </c>
      <c r="V77" s="2">
        <v>5</v>
      </c>
      <c r="W77" s="13">
        <v>15099.496499999999</v>
      </c>
      <c r="X77" s="11" t="s">
        <v>151</v>
      </c>
    </row>
    <row r="78" spans="4:24">
      <c r="D78" t="s">
        <v>138</v>
      </c>
      <c r="E78">
        <v>9942</v>
      </c>
      <c r="F78">
        <v>1826.08</v>
      </c>
      <c r="G78" t="s">
        <v>51</v>
      </c>
      <c r="H78">
        <v>8</v>
      </c>
      <c r="I78" s="9">
        <v>0.11</v>
      </c>
      <c r="J78" s="10">
        <f t="shared" si="3"/>
        <v>1606.9503999999999</v>
      </c>
      <c r="K78">
        <v>0</v>
      </c>
      <c r="L78">
        <v>0</v>
      </c>
      <c r="M78" s="10">
        <f t="shared" si="4"/>
        <v>14608.64</v>
      </c>
      <c r="N78" s="10">
        <f t="shared" si="5"/>
        <v>16215.590399999999</v>
      </c>
      <c r="Q78" s="4">
        <v>45116</v>
      </c>
      <c r="R78" s="11" t="s">
        <v>119</v>
      </c>
      <c r="S78" s="2">
        <v>8393</v>
      </c>
      <c r="T78" s="13">
        <v>5594.92</v>
      </c>
      <c r="U78" s="11" t="s">
        <v>51</v>
      </c>
      <c r="V78" s="2">
        <v>5</v>
      </c>
      <c r="W78" s="13">
        <v>31051.806</v>
      </c>
      <c r="X78" s="11" t="s">
        <v>151</v>
      </c>
    </row>
    <row r="79" spans="4:24">
      <c r="D79" t="s">
        <v>123</v>
      </c>
      <c r="E79">
        <v>8607</v>
      </c>
      <c r="F79">
        <v>5792.28</v>
      </c>
      <c r="G79" t="s">
        <v>51</v>
      </c>
      <c r="H79">
        <v>2</v>
      </c>
      <c r="I79" s="9">
        <v>0.11</v>
      </c>
      <c r="J79" s="10">
        <f t="shared" si="3"/>
        <v>1274.3016</v>
      </c>
      <c r="K79">
        <v>0</v>
      </c>
      <c r="L79">
        <v>0</v>
      </c>
      <c r="M79" s="10">
        <f t="shared" si="4"/>
        <v>11584.56</v>
      </c>
      <c r="N79" s="10">
        <f t="shared" si="5"/>
        <v>12858.8616</v>
      </c>
      <c r="Q79" s="4">
        <v>45116</v>
      </c>
      <c r="R79" s="11" t="s">
        <v>148</v>
      </c>
      <c r="S79" s="2">
        <v>6813</v>
      </c>
      <c r="T79" s="13">
        <v>2723.7</v>
      </c>
      <c r="U79" s="11" t="s">
        <v>51</v>
      </c>
      <c r="V79" s="2">
        <v>9</v>
      </c>
      <c r="W79" s="13">
        <v>27209.762999999999</v>
      </c>
      <c r="X79" s="11" t="s">
        <v>151</v>
      </c>
    </row>
    <row r="80" spans="4:24">
      <c r="D80" t="s">
        <v>137</v>
      </c>
      <c r="E80">
        <v>7356</v>
      </c>
      <c r="F80">
        <v>8147.99</v>
      </c>
      <c r="G80" t="s">
        <v>51</v>
      </c>
      <c r="H80">
        <v>7</v>
      </c>
      <c r="I80" s="9">
        <v>0.11</v>
      </c>
      <c r="J80" s="10">
        <f t="shared" si="3"/>
        <v>6273.9522999999999</v>
      </c>
      <c r="K80">
        <v>0</v>
      </c>
      <c r="L80">
        <v>0</v>
      </c>
      <c r="M80" s="10">
        <f t="shared" si="4"/>
        <v>57035.93</v>
      </c>
      <c r="N80" s="10">
        <f t="shared" si="5"/>
        <v>63309.882299999997</v>
      </c>
      <c r="Q80" s="4">
        <v>45116</v>
      </c>
      <c r="R80" s="11" t="s">
        <v>137</v>
      </c>
      <c r="S80" s="2">
        <v>7356</v>
      </c>
      <c r="T80" s="13">
        <v>8147.99</v>
      </c>
      <c r="U80" s="11" t="s">
        <v>51</v>
      </c>
      <c r="V80" s="2">
        <v>6</v>
      </c>
      <c r="W80" s="13">
        <v>54265.613400000002</v>
      </c>
      <c r="X80" s="11" t="s">
        <v>151</v>
      </c>
    </row>
    <row r="81" spans="4:24">
      <c r="Q81" s="4">
        <v>45116</v>
      </c>
      <c r="R81" s="11" t="s">
        <v>145</v>
      </c>
      <c r="S81" s="2">
        <v>6406</v>
      </c>
      <c r="T81" s="13">
        <v>6151.88</v>
      </c>
      <c r="U81" s="11" t="s">
        <v>51</v>
      </c>
      <c r="V81" s="2">
        <v>1</v>
      </c>
      <c r="W81" s="13">
        <v>6828.5868</v>
      </c>
      <c r="X81" s="11" t="s">
        <v>151</v>
      </c>
    </row>
    <row r="82" spans="4:24">
      <c r="Q82" s="4">
        <v>45116</v>
      </c>
      <c r="R82" s="11" t="s">
        <v>143</v>
      </c>
      <c r="S82" s="2">
        <v>5778</v>
      </c>
      <c r="T82" s="13">
        <v>7404.06</v>
      </c>
      <c r="U82" s="11" t="s">
        <v>51</v>
      </c>
      <c r="V82" s="2">
        <v>9</v>
      </c>
      <c r="W82" s="13">
        <v>73966.559399999998</v>
      </c>
      <c r="X82" s="11" t="s">
        <v>151</v>
      </c>
    </row>
    <row r="83" spans="4:24">
      <c r="Q83" s="4">
        <v>45116</v>
      </c>
      <c r="R83" s="11" t="s">
        <v>130</v>
      </c>
      <c r="S83" s="2">
        <v>8731</v>
      </c>
      <c r="T83" s="13">
        <v>1026.52</v>
      </c>
      <c r="U83" s="11" t="s">
        <v>51</v>
      </c>
      <c r="V83" s="2">
        <v>1</v>
      </c>
      <c r="W83" s="13">
        <v>1139.4372000000001</v>
      </c>
      <c r="X83" s="11" t="s">
        <v>151</v>
      </c>
    </row>
    <row r="84" spans="4:24">
      <c r="Q84" s="4">
        <v>45116</v>
      </c>
      <c r="R84" s="11" t="s">
        <v>114</v>
      </c>
      <c r="S84" s="2">
        <v>5176</v>
      </c>
      <c r="T84" s="13">
        <v>7763.33</v>
      </c>
      <c r="U84" s="11" t="s">
        <v>51</v>
      </c>
      <c r="V84" s="2">
        <v>5</v>
      </c>
      <c r="W84" s="13">
        <v>43086.481500000002</v>
      </c>
      <c r="X84" s="11" t="s">
        <v>151</v>
      </c>
    </row>
    <row r="85" spans="4:24">
      <c r="D85" t="s">
        <v>48</v>
      </c>
      <c r="E85" t="s">
        <v>58</v>
      </c>
      <c r="F85" t="s">
        <v>56</v>
      </c>
      <c r="G85" t="s">
        <v>50</v>
      </c>
      <c r="H85" t="s">
        <v>57</v>
      </c>
      <c r="I85" t="s">
        <v>150</v>
      </c>
      <c r="J85" t="s">
        <v>55</v>
      </c>
      <c r="K85" s="2" t="s">
        <v>53</v>
      </c>
      <c r="L85" s="2" t="s">
        <v>54</v>
      </c>
      <c r="M85" s="2" t="s">
        <v>61</v>
      </c>
      <c r="N85" s="2" t="s">
        <v>62</v>
      </c>
      <c r="Q85" s="4">
        <v>45116</v>
      </c>
      <c r="R85" s="11" t="s">
        <v>131</v>
      </c>
      <c r="S85" s="2">
        <v>5829</v>
      </c>
      <c r="T85" s="13">
        <v>5887.54</v>
      </c>
      <c r="U85" s="11" t="s">
        <v>51</v>
      </c>
      <c r="V85" s="2">
        <v>3</v>
      </c>
      <c r="W85" s="13">
        <v>19605.5082</v>
      </c>
      <c r="X85" s="11" t="s">
        <v>151</v>
      </c>
    </row>
    <row r="86" spans="4:24">
      <c r="D86" t="s">
        <v>140</v>
      </c>
      <c r="E86">
        <v>7327</v>
      </c>
      <c r="F86">
        <v>5462.86</v>
      </c>
      <c r="G86" t="s">
        <v>51</v>
      </c>
      <c r="H86">
        <v>4</v>
      </c>
      <c r="I86" s="9">
        <v>0.11</v>
      </c>
      <c r="J86" s="10">
        <f t="shared" ref="J86:J120" si="6">(F86*H86)*0.11</f>
        <v>2403.6583999999998</v>
      </c>
      <c r="K86">
        <v>0</v>
      </c>
      <c r="L86">
        <v>0</v>
      </c>
      <c r="M86" s="10">
        <f t="shared" ref="M86:M120" si="7">F86*H86</f>
        <v>21851.439999999999</v>
      </c>
      <c r="N86" s="10">
        <f t="shared" ref="N86:N120" si="8">M86+J86</f>
        <v>24255.098399999999</v>
      </c>
      <c r="Q86" s="4">
        <v>45116</v>
      </c>
      <c r="R86" s="11" t="s">
        <v>117</v>
      </c>
      <c r="S86" s="2">
        <v>5981</v>
      </c>
      <c r="T86" s="13">
        <v>4884.87</v>
      </c>
      <c r="U86" s="11" t="s">
        <v>51</v>
      </c>
      <c r="V86" s="2">
        <v>8</v>
      </c>
      <c r="W86" s="13">
        <v>43377.645600000003</v>
      </c>
      <c r="X86" s="11" t="s">
        <v>151</v>
      </c>
    </row>
    <row r="87" spans="4:24">
      <c r="D87" t="s">
        <v>147</v>
      </c>
      <c r="E87">
        <v>9152</v>
      </c>
      <c r="F87">
        <v>2720.63</v>
      </c>
      <c r="G87" t="s">
        <v>51</v>
      </c>
      <c r="H87">
        <v>5</v>
      </c>
      <c r="I87" s="9">
        <v>0.11</v>
      </c>
      <c r="J87" s="10">
        <f t="shared" si="6"/>
        <v>1496.3465000000001</v>
      </c>
      <c r="K87">
        <v>0</v>
      </c>
      <c r="L87">
        <v>0</v>
      </c>
      <c r="M87" s="10">
        <f t="shared" si="7"/>
        <v>13603.150000000001</v>
      </c>
      <c r="N87" s="10">
        <f t="shared" si="8"/>
        <v>15099.496500000001</v>
      </c>
      <c r="Q87" s="4">
        <v>45116</v>
      </c>
      <c r="R87" s="11" t="s">
        <v>136</v>
      </c>
      <c r="S87" s="2">
        <v>5028</v>
      </c>
      <c r="T87" s="13">
        <v>1107.79</v>
      </c>
      <c r="U87" s="11" t="s">
        <v>51</v>
      </c>
      <c r="V87" s="2">
        <v>3</v>
      </c>
      <c r="W87" s="13">
        <v>3688.9407000000001</v>
      </c>
      <c r="X87" s="11" t="s">
        <v>151</v>
      </c>
    </row>
    <row r="88" spans="4:24">
      <c r="D88" t="s">
        <v>119</v>
      </c>
      <c r="E88">
        <v>8393</v>
      </c>
      <c r="F88">
        <v>5594.92</v>
      </c>
      <c r="G88" t="s">
        <v>51</v>
      </c>
      <c r="H88">
        <v>5</v>
      </c>
      <c r="I88" s="9">
        <v>0.11</v>
      </c>
      <c r="J88" s="10">
        <f t="shared" si="6"/>
        <v>3077.2059999999997</v>
      </c>
      <c r="K88">
        <v>0</v>
      </c>
      <c r="L88">
        <v>0</v>
      </c>
      <c r="M88" s="10">
        <f t="shared" si="7"/>
        <v>27974.6</v>
      </c>
      <c r="N88" s="10">
        <f t="shared" si="8"/>
        <v>31051.805999999997</v>
      </c>
      <c r="Q88" s="4">
        <v>45116</v>
      </c>
      <c r="R88" s="11" t="s">
        <v>125</v>
      </c>
      <c r="S88" s="2">
        <v>8513</v>
      </c>
      <c r="T88" s="13">
        <v>6044.44</v>
      </c>
      <c r="U88" s="11" t="s">
        <v>51</v>
      </c>
      <c r="V88" s="2">
        <v>3</v>
      </c>
      <c r="W88" s="13">
        <v>20127.985199999999</v>
      </c>
      <c r="X88" s="11" t="s">
        <v>151</v>
      </c>
    </row>
    <row r="89" spans="4:24">
      <c r="D89" t="s">
        <v>148</v>
      </c>
      <c r="E89">
        <v>6813</v>
      </c>
      <c r="F89">
        <v>2723.7</v>
      </c>
      <c r="G89" t="s">
        <v>51</v>
      </c>
      <c r="H89">
        <v>9</v>
      </c>
      <c r="I89" s="9">
        <v>0.11</v>
      </c>
      <c r="J89" s="10">
        <f t="shared" si="6"/>
        <v>2696.4629999999997</v>
      </c>
      <c r="K89">
        <v>0</v>
      </c>
      <c r="L89">
        <v>0</v>
      </c>
      <c r="M89" s="10">
        <f t="shared" si="7"/>
        <v>24513.3</v>
      </c>
      <c r="N89" s="10">
        <f t="shared" si="8"/>
        <v>27209.762999999999</v>
      </c>
      <c r="Q89" s="4">
        <v>45116</v>
      </c>
      <c r="R89" s="11" t="s">
        <v>133</v>
      </c>
      <c r="S89" s="2">
        <v>6032</v>
      </c>
      <c r="T89" s="13">
        <v>6789.26</v>
      </c>
      <c r="U89" s="11" t="s">
        <v>51</v>
      </c>
      <c r="V89" s="2">
        <v>2</v>
      </c>
      <c r="W89" s="13">
        <v>15072.1572</v>
      </c>
      <c r="X89" s="11" t="s">
        <v>151</v>
      </c>
    </row>
    <row r="90" spans="4:24">
      <c r="D90" t="s">
        <v>137</v>
      </c>
      <c r="E90">
        <v>7356</v>
      </c>
      <c r="F90">
        <v>8147.99</v>
      </c>
      <c r="G90" t="s">
        <v>51</v>
      </c>
      <c r="H90">
        <v>6</v>
      </c>
      <c r="I90" s="9">
        <v>0.11</v>
      </c>
      <c r="J90" s="10">
        <f t="shared" si="6"/>
        <v>5377.6734000000006</v>
      </c>
      <c r="K90">
        <v>0</v>
      </c>
      <c r="L90">
        <v>0</v>
      </c>
      <c r="M90" s="10">
        <f t="shared" si="7"/>
        <v>48887.94</v>
      </c>
      <c r="N90" s="10">
        <f t="shared" si="8"/>
        <v>54265.613400000002</v>
      </c>
      <c r="Q90" s="4">
        <v>45116</v>
      </c>
      <c r="R90" s="11" t="s">
        <v>144</v>
      </c>
      <c r="S90" s="2">
        <v>7546</v>
      </c>
      <c r="T90" s="13">
        <v>6952.04</v>
      </c>
      <c r="U90" s="11" t="s">
        <v>51</v>
      </c>
      <c r="V90" s="2">
        <v>5</v>
      </c>
      <c r="W90" s="13">
        <v>38583.822</v>
      </c>
      <c r="X90" s="11" t="s">
        <v>151</v>
      </c>
    </row>
    <row r="91" spans="4:24">
      <c r="D91" t="s">
        <v>145</v>
      </c>
      <c r="E91">
        <v>6406</v>
      </c>
      <c r="F91">
        <v>6151.88</v>
      </c>
      <c r="G91" t="s">
        <v>51</v>
      </c>
      <c r="H91">
        <v>1</v>
      </c>
      <c r="I91" s="9">
        <v>0.11</v>
      </c>
      <c r="J91" s="10">
        <f t="shared" si="6"/>
        <v>676.70680000000004</v>
      </c>
      <c r="K91">
        <v>0</v>
      </c>
      <c r="L91">
        <v>0</v>
      </c>
      <c r="M91" s="10">
        <f t="shared" si="7"/>
        <v>6151.88</v>
      </c>
      <c r="N91" s="10">
        <f t="shared" si="8"/>
        <v>6828.5868</v>
      </c>
      <c r="Q91" s="4">
        <v>45116</v>
      </c>
      <c r="R91" s="11" t="s">
        <v>112</v>
      </c>
      <c r="S91" s="2">
        <v>5947</v>
      </c>
      <c r="T91" s="13">
        <v>4289.26</v>
      </c>
      <c r="U91" s="11" t="s">
        <v>51</v>
      </c>
      <c r="V91" s="2">
        <v>5</v>
      </c>
      <c r="W91" s="13">
        <v>23805.393</v>
      </c>
      <c r="X91" s="11" t="s">
        <v>151</v>
      </c>
    </row>
    <row r="92" spans="4:24">
      <c r="D92" t="s">
        <v>143</v>
      </c>
      <c r="E92">
        <v>5778</v>
      </c>
      <c r="F92">
        <v>7404.06</v>
      </c>
      <c r="G92" t="s">
        <v>51</v>
      </c>
      <c r="H92">
        <v>9</v>
      </c>
      <c r="I92" s="9">
        <v>0.11</v>
      </c>
      <c r="J92" s="10">
        <f t="shared" si="6"/>
        <v>7330.019400000001</v>
      </c>
      <c r="K92">
        <v>0</v>
      </c>
      <c r="L92">
        <v>0</v>
      </c>
      <c r="M92" s="10">
        <f t="shared" si="7"/>
        <v>66636.540000000008</v>
      </c>
      <c r="N92" s="10">
        <f t="shared" si="8"/>
        <v>73966.559400000013</v>
      </c>
      <c r="Q92" s="4">
        <v>45116</v>
      </c>
      <c r="R92" s="11" t="s">
        <v>116</v>
      </c>
      <c r="S92" s="2">
        <v>7399</v>
      </c>
      <c r="T92" s="13">
        <v>1232.8399999999999</v>
      </c>
      <c r="U92" s="11" t="s">
        <v>51</v>
      </c>
      <c r="V92" s="2">
        <v>9</v>
      </c>
      <c r="W92" s="13">
        <v>12316.071599999999</v>
      </c>
      <c r="X92" s="11" t="s">
        <v>151</v>
      </c>
    </row>
    <row r="93" spans="4:24">
      <c r="D93" t="s">
        <v>130</v>
      </c>
      <c r="E93">
        <v>8731</v>
      </c>
      <c r="F93">
        <v>1026.52</v>
      </c>
      <c r="G93" t="s">
        <v>51</v>
      </c>
      <c r="H93">
        <v>1</v>
      </c>
      <c r="I93" s="9">
        <v>0.11</v>
      </c>
      <c r="J93" s="10">
        <f t="shared" si="6"/>
        <v>112.91719999999999</v>
      </c>
      <c r="K93">
        <v>0</v>
      </c>
      <c r="L93">
        <v>0</v>
      </c>
      <c r="M93" s="10">
        <f t="shared" si="7"/>
        <v>1026.52</v>
      </c>
      <c r="N93" s="10">
        <f t="shared" si="8"/>
        <v>1139.4372000000001</v>
      </c>
      <c r="Q93" s="4">
        <v>45116</v>
      </c>
      <c r="R93" s="11" t="s">
        <v>141</v>
      </c>
      <c r="S93" s="2">
        <v>5091</v>
      </c>
      <c r="T93" s="13">
        <v>5774.47</v>
      </c>
      <c r="U93" s="11" t="s">
        <v>51</v>
      </c>
      <c r="V93" s="2">
        <v>8</v>
      </c>
      <c r="W93" s="13">
        <v>51277.293599999997</v>
      </c>
      <c r="X93" s="11" t="s">
        <v>151</v>
      </c>
    </row>
    <row r="94" spans="4:24">
      <c r="D94" t="s">
        <v>114</v>
      </c>
      <c r="E94">
        <v>5176</v>
      </c>
      <c r="F94">
        <v>7763.33</v>
      </c>
      <c r="G94" t="s">
        <v>51</v>
      </c>
      <c r="H94">
        <v>5</v>
      </c>
      <c r="I94" s="9">
        <v>0.11</v>
      </c>
      <c r="J94" s="10">
        <f t="shared" si="6"/>
        <v>4269.8315000000002</v>
      </c>
      <c r="K94">
        <v>0</v>
      </c>
      <c r="L94">
        <v>0</v>
      </c>
      <c r="M94" s="10">
        <f t="shared" si="7"/>
        <v>38816.65</v>
      </c>
      <c r="N94" s="10">
        <f t="shared" si="8"/>
        <v>43086.481500000002</v>
      </c>
      <c r="Q94" s="4">
        <v>45116</v>
      </c>
      <c r="R94" s="11" t="s">
        <v>113</v>
      </c>
      <c r="S94" s="2">
        <v>7263</v>
      </c>
      <c r="T94" s="13">
        <v>5047.07</v>
      </c>
      <c r="U94" s="11" t="s">
        <v>51</v>
      </c>
      <c r="V94" s="2">
        <v>6</v>
      </c>
      <c r="W94" s="13">
        <v>33613.486199999999</v>
      </c>
      <c r="X94" s="11" t="s">
        <v>151</v>
      </c>
    </row>
    <row r="95" spans="4:24">
      <c r="D95" t="s">
        <v>131</v>
      </c>
      <c r="E95">
        <v>5829</v>
      </c>
      <c r="F95">
        <v>5887.54</v>
      </c>
      <c r="G95" t="s">
        <v>51</v>
      </c>
      <c r="H95">
        <v>3</v>
      </c>
      <c r="I95" s="9">
        <v>0.11</v>
      </c>
      <c r="J95" s="10">
        <f t="shared" si="6"/>
        <v>1942.8881999999999</v>
      </c>
      <c r="K95">
        <v>0</v>
      </c>
      <c r="L95">
        <v>0</v>
      </c>
      <c r="M95" s="10">
        <f t="shared" si="7"/>
        <v>17662.62</v>
      </c>
      <c r="N95" s="10">
        <f t="shared" si="8"/>
        <v>19605.5082</v>
      </c>
      <c r="Q95" s="4">
        <v>45116</v>
      </c>
      <c r="R95" s="11" t="s">
        <v>118</v>
      </c>
      <c r="S95" s="2">
        <v>7258</v>
      </c>
      <c r="T95" s="13">
        <v>6859.8</v>
      </c>
      <c r="U95" s="11" t="s">
        <v>51</v>
      </c>
      <c r="V95" s="2">
        <v>3</v>
      </c>
      <c r="W95" s="13">
        <v>22843.133999999998</v>
      </c>
      <c r="X95" s="11" t="s">
        <v>151</v>
      </c>
    </row>
    <row r="96" spans="4:24">
      <c r="D96" t="s">
        <v>117</v>
      </c>
      <c r="E96">
        <v>5981</v>
      </c>
      <c r="F96">
        <v>4884.87</v>
      </c>
      <c r="G96" t="s">
        <v>51</v>
      </c>
      <c r="H96">
        <v>8</v>
      </c>
      <c r="I96" s="9">
        <v>0.11</v>
      </c>
      <c r="J96" s="10">
        <f t="shared" si="6"/>
        <v>4298.6855999999998</v>
      </c>
      <c r="K96">
        <v>0</v>
      </c>
      <c r="L96">
        <v>0</v>
      </c>
      <c r="M96" s="10">
        <f t="shared" si="7"/>
        <v>39078.959999999999</v>
      </c>
      <c r="N96" s="10">
        <f t="shared" si="8"/>
        <v>43377.645599999996</v>
      </c>
      <c r="Q96" s="4">
        <v>45116</v>
      </c>
      <c r="R96" s="11" t="s">
        <v>127</v>
      </c>
      <c r="S96" s="2">
        <v>6168</v>
      </c>
      <c r="T96" s="13">
        <v>5254.2</v>
      </c>
      <c r="U96" s="11" t="s">
        <v>51</v>
      </c>
      <c r="V96" s="2">
        <v>1</v>
      </c>
      <c r="W96" s="13">
        <v>5832.1620000000003</v>
      </c>
      <c r="X96" s="11" t="s">
        <v>151</v>
      </c>
    </row>
    <row r="97" spans="4:24">
      <c r="D97" t="s">
        <v>136</v>
      </c>
      <c r="E97">
        <v>5028</v>
      </c>
      <c r="F97">
        <v>1107.79</v>
      </c>
      <c r="G97" t="s">
        <v>51</v>
      </c>
      <c r="H97">
        <v>3</v>
      </c>
      <c r="I97" s="9">
        <v>0.11</v>
      </c>
      <c r="J97" s="10">
        <f t="shared" si="6"/>
        <v>365.57069999999999</v>
      </c>
      <c r="K97">
        <v>0</v>
      </c>
      <c r="L97">
        <v>0</v>
      </c>
      <c r="M97" s="10">
        <f t="shared" si="7"/>
        <v>3323.37</v>
      </c>
      <c r="N97" s="10">
        <f t="shared" si="8"/>
        <v>3688.9407000000001</v>
      </c>
      <c r="Q97" s="4">
        <v>45116</v>
      </c>
      <c r="R97" s="11" t="s">
        <v>146</v>
      </c>
      <c r="S97" s="2">
        <v>7483</v>
      </c>
      <c r="T97" s="13">
        <v>2755.95</v>
      </c>
      <c r="U97" s="11" t="s">
        <v>51</v>
      </c>
      <c r="V97" s="2">
        <v>3</v>
      </c>
      <c r="W97" s="13">
        <v>9177.3135000000002</v>
      </c>
      <c r="X97" s="11" t="s">
        <v>151</v>
      </c>
    </row>
    <row r="98" spans="4:24">
      <c r="D98" t="s">
        <v>125</v>
      </c>
      <c r="E98">
        <v>8513</v>
      </c>
      <c r="F98">
        <v>6044.44</v>
      </c>
      <c r="G98" t="s">
        <v>51</v>
      </c>
      <c r="H98">
        <v>3</v>
      </c>
      <c r="I98" s="9">
        <v>0.11</v>
      </c>
      <c r="J98" s="10">
        <f t="shared" si="6"/>
        <v>1994.6651999999999</v>
      </c>
      <c r="K98">
        <v>0</v>
      </c>
      <c r="L98">
        <v>0</v>
      </c>
      <c r="M98" s="10">
        <f t="shared" si="7"/>
        <v>18133.32</v>
      </c>
      <c r="N98" s="10">
        <f t="shared" si="8"/>
        <v>20127.985199999999</v>
      </c>
      <c r="Q98" s="4">
        <v>45116</v>
      </c>
      <c r="R98" s="11" t="s">
        <v>124</v>
      </c>
      <c r="S98" s="2">
        <v>6241</v>
      </c>
      <c r="T98" s="13">
        <v>4568.8</v>
      </c>
      <c r="U98" s="11" t="s">
        <v>51</v>
      </c>
      <c r="V98" s="2">
        <v>7</v>
      </c>
      <c r="W98" s="13">
        <v>35499.576000000001</v>
      </c>
      <c r="X98" s="11" t="s">
        <v>151</v>
      </c>
    </row>
    <row r="99" spans="4:24">
      <c r="D99" t="s">
        <v>133</v>
      </c>
      <c r="E99">
        <v>6032</v>
      </c>
      <c r="F99">
        <v>6789.26</v>
      </c>
      <c r="G99" t="s">
        <v>51</v>
      </c>
      <c r="H99">
        <v>2</v>
      </c>
      <c r="I99" s="9">
        <v>0.11</v>
      </c>
      <c r="J99" s="10">
        <f t="shared" si="6"/>
        <v>1493.6372000000001</v>
      </c>
      <c r="K99">
        <v>0</v>
      </c>
      <c r="L99">
        <v>0</v>
      </c>
      <c r="M99" s="10">
        <f t="shared" si="7"/>
        <v>13578.52</v>
      </c>
      <c r="N99" s="10">
        <f t="shared" si="8"/>
        <v>15072.157200000001</v>
      </c>
      <c r="Q99" s="4">
        <v>45116</v>
      </c>
      <c r="R99" s="11" t="s">
        <v>132</v>
      </c>
      <c r="S99" s="2">
        <v>6827</v>
      </c>
      <c r="T99" s="13">
        <v>1868.56</v>
      </c>
      <c r="U99" s="11" t="s">
        <v>51</v>
      </c>
      <c r="V99" s="2">
        <v>1</v>
      </c>
      <c r="W99" s="13">
        <v>2074.1016</v>
      </c>
      <c r="X99" s="11" t="s">
        <v>151</v>
      </c>
    </row>
    <row r="100" spans="4:24">
      <c r="D100" t="s">
        <v>144</v>
      </c>
      <c r="E100">
        <v>7546</v>
      </c>
      <c r="F100">
        <v>6952.04</v>
      </c>
      <c r="G100" t="s">
        <v>51</v>
      </c>
      <c r="H100">
        <v>5</v>
      </c>
      <c r="I100" s="9">
        <v>0.11</v>
      </c>
      <c r="J100" s="10">
        <f t="shared" si="6"/>
        <v>3823.6219999999998</v>
      </c>
      <c r="K100">
        <v>0</v>
      </c>
      <c r="L100">
        <v>0</v>
      </c>
      <c r="M100" s="10">
        <f t="shared" si="7"/>
        <v>34760.199999999997</v>
      </c>
      <c r="N100" s="10">
        <f t="shared" si="8"/>
        <v>38583.822</v>
      </c>
      <c r="Q100" s="4">
        <v>45116</v>
      </c>
      <c r="R100" s="11" t="s">
        <v>110</v>
      </c>
      <c r="S100" s="2">
        <v>7067</v>
      </c>
      <c r="T100" s="13">
        <v>3486.86</v>
      </c>
      <c r="U100" s="11" t="s">
        <v>51</v>
      </c>
      <c r="V100" s="2">
        <v>9</v>
      </c>
      <c r="W100" s="13">
        <v>34833.731399999997</v>
      </c>
      <c r="X100" s="11" t="s">
        <v>151</v>
      </c>
    </row>
    <row r="101" spans="4:24">
      <c r="D101" t="s">
        <v>112</v>
      </c>
      <c r="E101">
        <v>5947</v>
      </c>
      <c r="F101">
        <v>4289.26</v>
      </c>
      <c r="G101" t="s">
        <v>51</v>
      </c>
      <c r="H101">
        <v>5</v>
      </c>
      <c r="I101" s="9">
        <v>0.11</v>
      </c>
      <c r="J101" s="10">
        <f t="shared" si="6"/>
        <v>2359.0930000000003</v>
      </c>
      <c r="K101">
        <v>0</v>
      </c>
      <c r="L101">
        <v>0</v>
      </c>
      <c r="M101" s="10">
        <f t="shared" si="7"/>
        <v>21446.300000000003</v>
      </c>
      <c r="N101" s="10">
        <f t="shared" si="8"/>
        <v>23805.393000000004</v>
      </c>
      <c r="Q101" s="4">
        <v>45116</v>
      </c>
      <c r="R101" s="11" t="s">
        <v>111</v>
      </c>
      <c r="S101" s="2">
        <v>5223</v>
      </c>
      <c r="T101" s="13">
        <v>7128.1</v>
      </c>
      <c r="U101" s="11" t="s">
        <v>51</v>
      </c>
      <c r="V101" s="2">
        <v>2</v>
      </c>
      <c r="W101" s="13">
        <v>15824.382</v>
      </c>
      <c r="X101" s="11" t="s">
        <v>151</v>
      </c>
    </row>
    <row r="102" spans="4:24">
      <c r="D102" t="s">
        <v>116</v>
      </c>
      <c r="E102">
        <v>7399</v>
      </c>
      <c r="F102">
        <v>1232.8399999999999</v>
      </c>
      <c r="G102" t="s">
        <v>51</v>
      </c>
      <c r="H102">
        <v>9</v>
      </c>
      <c r="I102" s="9">
        <v>0.11</v>
      </c>
      <c r="J102" s="10">
        <f t="shared" si="6"/>
        <v>1220.5116</v>
      </c>
      <c r="K102">
        <v>0</v>
      </c>
      <c r="L102">
        <v>0</v>
      </c>
      <c r="M102" s="10">
        <f t="shared" si="7"/>
        <v>11095.56</v>
      </c>
      <c r="N102" s="10">
        <f t="shared" si="8"/>
        <v>12316.071599999999</v>
      </c>
      <c r="Q102" s="4">
        <v>45116</v>
      </c>
      <c r="R102" s="11" t="s">
        <v>123</v>
      </c>
      <c r="S102" s="2">
        <v>8607</v>
      </c>
      <c r="T102" s="13">
        <v>5792.28</v>
      </c>
      <c r="U102" s="11" t="s">
        <v>51</v>
      </c>
      <c r="V102" s="2">
        <v>9</v>
      </c>
      <c r="W102" s="13">
        <v>57864.877200000003</v>
      </c>
      <c r="X102" s="11" t="s">
        <v>151</v>
      </c>
    </row>
    <row r="103" spans="4:24">
      <c r="D103" t="s">
        <v>141</v>
      </c>
      <c r="E103">
        <v>5091</v>
      </c>
      <c r="F103">
        <v>5774.47</v>
      </c>
      <c r="G103" t="s">
        <v>51</v>
      </c>
      <c r="H103">
        <v>8</v>
      </c>
      <c r="I103" s="9">
        <v>0.11</v>
      </c>
      <c r="J103" s="10">
        <f t="shared" si="6"/>
        <v>5081.5336000000007</v>
      </c>
      <c r="K103">
        <v>0</v>
      </c>
      <c r="L103">
        <v>0</v>
      </c>
      <c r="M103" s="10">
        <f t="shared" si="7"/>
        <v>46195.76</v>
      </c>
      <c r="N103" s="10">
        <f t="shared" si="8"/>
        <v>51277.293600000005</v>
      </c>
      <c r="Q103" s="4">
        <v>45116</v>
      </c>
      <c r="R103" s="11" t="s">
        <v>138</v>
      </c>
      <c r="S103" s="2">
        <v>9942</v>
      </c>
      <c r="T103" s="13">
        <v>1826.08</v>
      </c>
      <c r="U103" s="11" t="s">
        <v>51</v>
      </c>
      <c r="V103" s="2">
        <v>4</v>
      </c>
      <c r="W103" s="13">
        <v>8107.7951999999996</v>
      </c>
      <c r="X103" s="11" t="s">
        <v>151</v>
      </c>
    </row>
    <row r="104" spans="4:24">
      <c r="D104" t="s">
        <v>113</v>
      </c>
      <c r="E104">
        <v>7263</v>
      </c>
      <c r="F104">
        <v>5047.07</v>
      </c>
      <c r="G104" t="s">
        <v>51</v>
      </c>
      <c r="H104">
        <v>6</v>
      </c>
      <c r="I104" s="9">
        <v>0.11</v>
      </c>
      <c r="J104" s="10">
        <f t="shared" si="6"/>
        <v>3331.0661999999998</v>
      </c>
      <c r="K104">
        <v>0</v>
      </c>
      <c r="L104">
        <v>0</v>
      </c>
      <c r="M104" s="10">
        <f t="shared" si="7"/>
        <v>30282.42</v>
      </c>
      <c r="N104" s="10">
        <f t="shared" si="8"/>
        <v>33613.486199999999</v>
      </c>
      <c r="Q104" s="4">
        <v>45116</v>
      </c>
      <c r="R104" s="11" t="s">
        <v>115</v>
      </c>
      <c r="S104" s="2">
        <v>6289</v>
      </c>
      <c r="T104" s="13">
        <v>6664.59</v>
      </c>
      <c r="U104" s="11" t="s">
        <v>51</v>
      </c>
      <c r="V104" s="2">
        <v>9</v>
      </c>
      <c r="W104" s="13">
        <v>66579.254100000006</v>
      </c>
      <c r="X104" s="11" t="s">
        <v>151</v>
      </c>
    </row>
    <row r="105" spans="4:24">
      <c r="D105" t="s">
        <v>118</v>
      </c>
      <c r="E105">
        <v>7258</v>
      </c>
      <c r="F105">
        <v>6859.8</v>
      </c>
      <c r="G105" t="s">
        <v>51</v>
      </c>
      <c r="H105">
        <v>3</v>
      </c>
      <c r="I105" s="9">
        <v>0.11</v>
      </c>
      <c r="J105" s="10">
        <f t="shared" si="6"/>
        <v>2263.7340000000004</v>
      </c>
      <c r="K105">
        <v>0</v>
      </c>
      <c r="L105">
        <v>0</v>
      </c>
      <c r="M105" s="10">
        <f t="shared" si="7"/>
        <v>20579.400000000001</v>
      </c>
      <c r="N105" s="10">
        <f t="shared" si="8"/>
        <v>22843.134000000002</v>
      </c>
      <c r="Q105" s="4">
        <v>45116</v>
      </c>
      <c r="R105" s="11" t="s">
        <v>122</v>
      </c>
      <c r="S105" s="2">
        <v>7144</v>
      </c>
      <c r="T105" s="13">
        <v>6852.61</v>
      </c>
      <c r="U105" s="11" t="s">
        <v>51</v>
      </c>
      <c r="V105" s="2">
        <v>6</v>
      </c>
      <c r="W105" s="13">
        <v>45638.382599999997</v>
      </c>
      <c r="X105" s="11" t="s">
        <v>151</v>
      </c>
    </row>
    <row r="106" spans="4:24">
      <c r="D106" t="s">
        <v>127</v>
      </c>
      <c r="E106">
        <v>6168</v>
      </c>
      <c r="F106">
        <v>5254.2</v>
      </c>
      <c r="G106" t="s">
        <v>51</v>
      </c>
      <c r="H106">
        <v>1</v>
      </c>
      <c r="I106" s="9">
        <v>0.11</v>
      </c>
      <c r="J106" s="10">
        <f t="shared" si="6"/>
        <v>577.96199999999999</v>
      </c>
      <c r="K106">
        <v>0</v>
      </c>
      <c r="L106">
        <v>0</v>
      </c>
      <c r="M106" s="10">
        <f t="shared" si="7"/>
        <v>5254.2</v>
      </c>
      <c r="N106" s="10">
        <f t="shared" si="8"/>
        <v>5832.1620000000003</v>
      </c>
      <c r="Q106" s="4">
        <v>45116</v>
      </c>
      <c r="R106" s="11" t="s">
        <v>142</v>
      </c>
      <c r="S106" s="2">
        <v>9512</v>
      </c>
      <c r="T106" s="13">
        <v>3643.61</v>
      </c>
      <c r="U106" s="11" t="s">
        <v>51</v>
      </c>
      <c r="V106" s="2">
        <v>10</v>
      </c>
      <c r="W106" s="13">
        <v>40444.071000000004</v>
      </c>
      <c r="X106" s="11" t="s">
        <v>151</v>
      </c>
    </row>
    <row r="107" spans="4:24">
      <c r="D107" t="s">
        <v>146</v>
      </c>
      <c r="E107">
        <v>7483</v>
      </c>
      <c r="F107">
        <v>2755.95</v>
      </c>
      <c r="G107" t="s">
        <v>51</v>
      </c>
      <c r="H107">
        <v>3</v>
      </c>
      <c r="I107" s="9">
        <v>0.11</v>
      </c>
      <c r="J107" s="10">
        <f t="shared" si="6"/>
        <v>909.46349999999984</v>
      </c>
      <c r="K107">
        <v>0</v>
      </c>
      <c r="L107">
        <v>0</v>
      </c>
      <c r="M107" s="10">
        <f t="shared" si="7"/>
        <v>8267.8499999999985</v>
      </c>
      <c r="N107" s="10">
        <f t="shared" si="8"/>
        <v>9177.3134999999984</v>
      </c>
      <c r="Q107" s="4">
        <v>45116</v>
      </c>
      <c r="R107" s="11" t="s">
        <v>121</v>
      </c>
      <c r="S107" s="2">
        <v>5758</v>
      </c>
      <c r="T107" s="13">
        <v>3811.46</v>
      </c>
      <c r="U107" s="11" t="s">
        <v>51</v>
      </c>
      <c r="V107" s="2">
        <v>9</v>
      </c>
      <c r="W107" s="13">
        <v>38076.485399999998</v>
      </c>
      <c r="X107" s="11" t="s">
        <v>151</v>
      </c>
    </row>
    <row r="108" spans="4:24">
      <c r="D108" t="s">
        <v>124</v>
      </c>
      <c r="E108">
        <v>6241</v>
      </c>
      <c r="F108">
        <v>4568.8</v>
      </c>
      <c r="G108" t="s">
        <v>51</v>
      </c>
      <c r="H108">
        <v>7</v>
      </c>
      <c r="I108" s="9">
        <v>0.11</v>
      </c>
      <c r="J108" s="10">
        <f t="shared" si="6"/>
        <v>3517.9760000000001</v>
      </c>
      <c r="K108">
        <v>0</v>
      </c>
      <c r="L108">
        <v>0</v>
      </c>
      <c r="M108" s="10">
        <f t="shared" si="7"/>
        <v>31981.600000000002</v>
      </c>
      <c r="N108" s="10">
        <f t="shared" si="8"/>
        <v>35499.576000000001</v>
      </c>
      <c r="Q108" s="4">
        <v>45116</v>
      </c>
      <c r="R108" s="11" t="s">
        <v>139</v>
      </c>
      <c r="S108" s="2">
        <v>7623</v>
      </c>
      <c r="T108" s="13">
        <v>8780.0300000000007</v>
      </c>
      <c r="U108" s="11" t="s">
        <v>51</v>
      </c>
      <c r="V108" s="2">
        <v>10</v>
      </c>
      <c r="W108" s="13">
        <v>97458.332999999999</v>
      </c>
      <c r="X108" s="11" t="s">
        <v>151</v>
      </c>
    </row>
    <row r="109" spans="4:24">
      <c r="D109" t="s">
        <v>132</v>
      </c>
      <c r="E109">
        <v>6827</v>
      </c>
      <c r="F109">
        <v>1868.56</v>
      </c>
      <c r="G109" t="s">
        <v>51</v>
      </c>
      <c r="H109">
        <v>1</v>
      </c>
      <c r="I109" s="9">
        <v>0.11</v>
      </c>
      <c r="J109" s="10">
        <f t="shared" si="6"/>
        <v>205.54159999999999</v>
      </c>
      <c r="K109">
        <v>0</v>
      </c>
      <c r="L109">
        <v>0</v>
      </c>
      <c r="M109" s="10">
        <f t="shared" si="7"/>
        <v>1868.56</v>
      </c>
      <c r="N109" s="10">
        <f t="shared" si="8"/>
        <v>2074.1016</v>
      </c>
      <c r="Q109" s="4">
        <v>45116</v>
      </c>
      <c r="R109" s="11" t="s">
        <v>129</v>
      </c>
      <c r="S109" s="2">
        <v>9463</v>
      </c>
      <c r="T109" s="13">
        <v>5966.2</v>
      </c>
      <c r="U109" s="11" t="s">
        <v>51</v>
      </c>
      <c r="V109" s="2">
        <v>1</v>
      </c>
      <c r="W109" s="13">
        <v>6622.482</v>
      </c>
      <c r="X109" s="11" t="s">
        <v>151</v>
      </c>
    </row>
    <row r="110" spans="4:24">
      <c r="D110" t="s">
        <v>110</v>
      </c>
      <c r="E110">
        <v>7067</v>
      </c>
      <c r="F110">
        <v>3486.86</v>
      </c>
      <c r="G110" t="s">
        <v>51</v>
      </c>
      <c r="H110">
        <v>9</v>
      </c>
      <c r="I110" s="9">
        <v>0.11</v>
      </c>
      <c r="J110" s="10">
        <f t="shared" si="6"/>
        <v>3451.9914000000003</v>
      </c>
      <c r="K110">
        <v>0</v>
      </c>
      <c r="L110">
        <v>0</v>
      </c>
      <c r="M110" s="10">
        <f t="shared" si="7"/>
        <v>31381.74</v>
      </c>
      <c r="N110" s="10">
        <f t="shared" si="8"/>
        <v>34833.731400000004</v>
      </c>
      <c r="Q110" s="4">
        <v>45116</v>
      </c>
      <c r="R110" s="11" t="s">
        <v>128</v>
      </c>
      <c r="S110" s="2">
        <v>9802</v>
      </c>
      <c r="T110" s="13">
        <v>8799.9599999999991</v>
      </c>
      <c r="U110" s="11" t="s">
        <v>51</v>
      </c>
      <c r="V110" s="2">
        <v>9</v>
      </c>
      <c r="W110" s="13">
        <v>87911.600399999996</v>
      </c>
      <c r="X110" s="11" t="s">
        <v>151</v>
      </c>
    </row>
    <row r="111" spans="4:24">
      <c r="D111" t="s">
        <v>111</v>
      </c>
      <c r="E111">
        <v>5223</v>
      </c>
      <c r="F111">
        <v>7128.1</v>
      </c>
      <c r="G111" t="s">
        <v>51</v>
      </c>
      <c r="H111">
        <v>2</v>
      </c>
      <c r="I111" s="9">
        <v>0.11</v>
      </c>
      <c r="J111" s="10">
        <f t="shared" si="6"/>
        <v>1568.182</v>
      </c>
      <c r="K111">
        <v>0</v>
      </c>
      <c r="L111">
        <v>0</v>
      </c>
      <c r="M111" s="10">
        <f t="shared" si="7"/>
        <v>14256.2</v>
      </c>
      <c r="N111" s="10">
        <f t="shared" si="8"/>
        <v>15824.382000000001</v>
      </c>
      <c r="Q111" s="4">
        <v>45118</v>
      </c>
      <c r="R111" s="11" t="s">
        <v>129</v>
      </c>
      <c r="S111" s="2">
        <v>9463</v>
      </c>
      <c r="T111" s="13">
        <v>5966.2</v>
      </c>
      <c r="U111" s="11" t="s">
        <v>51</v>
      </c>
      <c r="V111" s="2">
        <v>8</v>
      </c>
      <c r="W111" s="13">
        <v>52979.856</v>
      </c>
      <c r="X111" s="11" t="s">
        <v>151</v>
      </c>
    </row>
    <row r="112" spans="4:24">
      <c r="D112" t="s">
        <v>123</v>
      </c>
      <c r="E112">
        <v>8607</v>
      </c>
      <c r="F112">
        <v>5792.28</v>
      </c>
      <c r="G112" t="s">
        <v>51</v>
      </c>
      <c r="H112">
        <v>9</v>
      </c>
      <c r="I112" s="9">
        <v>0.11</v>
      </c>
      <c r="J112" s="10">
        <f t="shared" si="6"/>
        <v>5734.3571999999995</v>
      </c>
      <c r="K112">
        <v>0</v>
      </c>
      <c r="L112">
        <v>0</v>
      </c>
      <c r="M112" s="10">
        <f t="shared" si="7"/>
        <v>52130.52</v>
      </c>
      <c r="N112" s="10">
        <f t="shared" si="8"/>
        <v>57864.877199999995</v>
      </c>
      <c r="Q112" s="4">
        <v>45118</v>
      </c>
      <c r="R112" s="11" t="s">
        <v>130</v>
      </c>
      <c r="S112" s="2">
        <v>8731</v>
      </c>
      <c r="T112" s="13">
        <v>1026.52</v>
      </c>
      <c r="U112" s="11" t="s">
        <v>51</v>
      </c>
      <c r="V112" s="2">
        <v>6</v>
      </c>
      <c r="W112" s="13">
        <v>6836.6232</v>
      </c>
      <c r="X112" s="11" t="s">
        <v>151</v>
      </c>
    </row>
    <row r="113" spans="4:24">
      <c r="D113" t="s">
        <v>138</v>
      </c>
      <c r="E113">
        <v>9942</v>
      </c>
      <c r="F113">
        <v>1826.08</v>
      </c>
      <c r="G113" t="s">
        <v>51</v>
      </c>
      <c r="H113">
        <v>4</v>
      </c>
      <c r="I113" s="9">
        <v>0.11</v>
      </c>
      <c r="J113" s="10">
        <f t="shared" si="6"/>
        <v>803.47519999999997</v>
      </c>
      <c r="K113">
        <v>0</v>
      </c>
      <c r="L113">
        <v>0</v>
      </c>
      <c r="M113" s="10">
        <f t="shared" si="7"/>
        <v>7304.32</v>
      </c>
      <c r="N113" s="10">
        <f t="shared" si="8"/>
        <v>8107.7951999999996</v>
      </c>
      <c r="Q113" s="4">
        <v>45118</v>
      </c>
      <c r="R113" s="11" t="s">
        <v>113</v>
      </c>
      <c r="S113" s="2">
        <v>7263</v>
      </c>
      <c r="T113" s="13">
        <v>5047.07</v>
      </c>
      <c r="U113" s="11" t="s">
        <v>51</v>
      </c>
      <c r="V113" s="2">
        <v>3</v>
      </c>
      <c r="W113" s="13">
        <v>16806.7431</v>
      </c>
      <c r="X113" s="11" t="s">
        <v>151</v>
      </c>
    </row>
    <row r="114" spans="4:24">
      <c r="D114" t="s">
        <v>115</v>
      </c>
      <c r="E114">
        <v>6289</v>
      </c>
      <c r="F114">
        <v>6664.59</v>
      </c>
      <c r="G114" t="s">
        <v>51</v>
      </c>
      <c r="H114">
        <v>9</v>
      </c>
      <c r="I114" s="9">
        <v>0.11</v>
      </c>
      <c r="J114" s="10">
        <f t="shared" si="6"/>
        <v>6597.9440999999997</v>
      </c>
      <c r="K114">
        <v>0</v>
      </c>
      <c r="L114">
        <v>0</v>
      </c>
      <c r="M114" s="10">
        <f t="shared" si="7"/>
        <v>59981.31</v>
      </c>
      <c r="N114" s="10">
        <f t="shared" si="8"/>
        <v>66579.254099999991</v>
      </c>
      <c r="Q114" s="4">
        <v>45118</v>
      </c>
      <c r="R114" s="11" t="s">
        <v>145</v>
      </c>
      <c r="S114" s="2">
        <v>6406</v>
      </c>
      <c r="T114" s="13">
        <v>6151.88</v>
      </c>
      <c r="U114" s="11" t="s">
        <v>51</v>
      </c>
      <c r="V114" s="2">
        <v>5</v>
      </c>
      <c r="W114" s="13">
        <v>34142.934000000001</v>
      </c>
      <c r="X114" s="11" t="s">
        <v>151</v>
      </c>
    </row>
    <row r="115" spans="4:24">
      <c r="D115" t="s">
        <v>122</v>
      </c>
      <c r="E115">
        <v>7144</v>
      </c>
      <c r="F115">
        <v>6852.61</v>
      </c>
      <c r="G115" t="s">
        <v>51</v>
      </c>
      <c r="H115">
        <v>6</v>
      </c>
      <c r="I115" s="9">
        <v>0.11</v>
      </c>
      <c r="J115" s="10">
        <f t="shared" si="6"/>
        <v>4522.7226000000001</v>
      </c>
      <c r="K115">
        <v>0</v>
      </c>
      <c r="L115">
        <v>0</v>
      </c>
      <c r="M115" s="10">
        <f t="shared" si="7"/>
        <v>41115.659999999996</v>
      </c>
      <c r="N115" s="10">
        <f t="shared" si="8"/>
        <v>45638.382599999997</v>
      </c>
      <c r="Q115" s="4">
        <v>45118</v>
      </c>
      <c r="R115" s="11" t="s">
        <v>134</v>
      </c>
      <c r="S115" s="2">
        <v>7273</v>
      </c>
      <c r="T115" s="13">
        <v>2367.39</v>
      </c>
      <c r="U115" s="11" t="s">
        <v>51</v>
      </c>
      <c r="V115" s="2">
        <v>5</v>
      </c>
      <c r="W115" s="13">
        <v>13139.014499999999</v>
      </c>
      <c r="X115" s="11" t="s">
        <v>151</v>
      </c>
    </row>
    <row r="116" spans="4:24">
      <c r="D116" t="s">
        <v>142</v>
      </c>
      <c r="E116">
        <v>9512</v>
      </c>
      <c r="F116">
        <v>3643.61</v>
      </c>
      <c r="G116" t="s">
        <v>51</v>
      </c>
      <c r="H116">
        <v>10</v>
      </c>
      <c r="I116" s="9">
        <v>0.11</v>
      </c>
      <c r="J116" s="10">
        <f t="shared" si="6"/>
        <v>4007.971</v>
      </c>
      <c r="K116">
        <v>0</v>
      </c>
      <c r="L116">
        <v>0</v>
      </c>
      <c r="M116" s="10">
        <f t="shared" si="7"/>
        <v>36436.1</v>
      </c>
      <c r="N116" s="10">
        <f t="shared" si="8"/>
        <v>40444.070999999996</v>
      </c>
      <c r="Q116" s="4">
        <v>45118</v>
      </c>
      <c r="R116" s="11" t="s">
        <v>122</v>
      </c>
      <c r="S116" s="2">
        <v>7144</v>
      </c>
      <c r="T116" s="13">
        <v>6852.61</v>
      </c>
      <c r="U116" s="11" t="s">
        <v>51</v>
      </c>
      <c r="V116" s="2">
        <v>8</v>
      </c>
      <c r="W116" s="13">
        <v>60851.176800000001</v>
      </c>
      <c r="X116" s="11" t="s">
        <v>151</v>
      </c>
    </row>
    <row r="117" spans="4:24">
      <c r="D117" t="s">
        <v>121</v>
      </c>
      <c r="E117">
        <v>5758</v>
      </c>
      <c r="F117">
        <v>3811.46</v>
      </c>
      <c r="G117" t="s">
        <v>51</v>
      </c>
      <c r="H117">
        <v>9</v>
      </c>
      <c r="I117" s="9">
        <v>0.11</v>
      </c>
      <c r="J117" s="10">
        <f t="shared" si="6"/>
        <v>3773.3454000000002</v>
      </c>
      <c r="K117">
        <v>0</v>
      </c>
      <c r="L117">
        <v>0</v>
      </c>
      <c r="M117" s="10">
        <f t="shared" si="7"/>
        <v>34303.14</v>
      </c>
      <c r="N117" s="10">
        <f t="shared" si="8"/>
        <v>38076.485399999998</v>
      </c>
      <c r="Q117" s="4">
        <v>45118</v>
      </c>
      <c r="R117" s="11" t="s">
        <v>119</v>
      </c>
      <c r="S117" s="2">
        <v>8393</v>
      </c>
      <c r="T117" s="13">
        <v>5594.92</v>
      </c>
      <c r="U117" s="11" t="s">
        <v>51</v>
      </c>
      <c r="V117" s="2">
        <v>1</v>
      </c>
      <c r="W117" s="13">
        <v>6210.3612000000003</v>
      </c>
      <c r="X117" s="11" t="s">
        <v>151</v>
      </c>
    </row>
    <row r="118" spans="4:24">
      <c r="D118" t="s">
        <v>139</v>
      </c>
      <c r="E118">
        <v>7623</v>
      </c>
      <c r="F118">
        <v>8780.0300000000007</v>
      </c>
      <c r="G118" t="s">
        <v>51</v>
      </c>
      <c r="H118">
        <v>10</v>
      </c>
      <c r="I118" s="9">
        <v>0.11</v>
      </c>
      <c r="J118" s="10">
        <f t="shared" si="6"/>
        <v>9658.0330000000013</v>
      </c>
      <c r="K118">
        <v>0</v>
      </c>
      <c r="L118">
        <v>0</v>
      </c>
      <c r="M118" s="10">
        <f t="shared" si="7"/>
        <v>87800.3</v>
      </c>
      <c r="N118" s="10">
        <f t="shared" si="8"/>
        <v>97458.332999999999</v>
      </c>
      <c r="Q118" s="4">
        <v>45118</v>
      </c>
      <c r="R118" s="11" t="s">
        <v>132</v>
      </c>
      <c r="S118" s="2">
        <v>6827</v>
      </c>
      <c r="T118" s="13">
        <v>1868.56</v>
      </c>
      <c r="U118" s="11" t="s">
        <v>51</v>
      </c>
      <c r="V118" s="2">
        <v>6</v>
      </c>
      <c r="W118" s="13">
        <v>12444.6096</v>
      </c>
      <c r="X118" s="11" t="s">
        <v>151</v>
      </c>
    </row>
    <row r="119" spans="4:24">
      <c r="D119" t="s">
        <v>129</v>
      </c>
      <c r="E119">
        <v>9463</v>
      </c>
      <c r="F119">
        <v>5966.2</v>
      </c>
      <c r="G119" t="s">
        <v>51</v>
      </c>
      <c r="H119">
        <v>1</v>
      </c>
      <c r="I119" s="9">
        <v>0.11</v>
      </c>
      <c r="J119" s="10">
        <f t="shared" si="6"/>
        <v>656.28200000000004</v>
      </c>
      <c r="K119">
        <v>0</v>
      </c>
      <c r="L119">
        <v>0</v>
      </c>
      <c r="M119" s="10">
        <f t="shared" si="7"/>
        <v>5966.2</v>
      </c>
      <c r="N119" s="10">
        <f t="shared" si="8"/>
        <v>6622.482</v>
      </c>
      <c r="Q119" s="4">
        <v>45118</v>
      </c>
      <c r="R119" s="11" t="s">
        <v>133</v>
      </c>
      <c r="S119" s="2">
        <v>6032</v>
      </c>
      <c r="T119" s="13">
        <v>6789.26</v>
      </c>
      <c r="U119" s="11" t="s">
        <v>51</v>
      </c>
      <c r="V119" s="2">
        <v>8</v>
      </c>
      <c r="W119" s="13">
        <v>60288.628799999999</v>
      </c>
      <c r="X119" s="11" t="s">
        <v>151</v>
      </c>
    </row>
    <row r="120" spans="4:24">
      <c r="D120" t="s">
        <v>128</v>
      </c>
      <c r="E120">
        <v>9802</v>
      </c>
      <c r="F120">
        <v>8799.9599999999991</v>
      </c>
      <c r="G120" t="s">
        <v>51</v>
      </c>
      <c r="H120">
        <v>9</v>
      </c>
      <c r="I120" s="9">
        <v>0.11</v>
      </c>
      <c r="J120" s="10">
        <f t="shared" si="6"/>
        <v>8711.9603999999981</v>
      </c>
      <c r="K120">
        <v>0</v>
      </c>
      <c r="L120">
        <v>0</v>
      </c>
      <c r="M120" s="10">
        <f t="shared" si="7"/>
        <v>79199.639999999985</v>
      </c>
      <c r="N120" s="10">
        <f t="shared" si="8"/>
        <v>87911.600399999981</v>
      </c>
      <c r="Q120" s="4">
        <v>45118</v>
      </c>
      <c r="R120" s="11" t="s">
        <v>143</v>
      </c>
      <c r="S120" s="2">
        <v>5778</v>
      </c>
      <c r="T120" s="13">
        <v>7404.06</v>
      </c>
      <c r="U120" s="11" t="s">
        <v>51</v>
      </c>
      <c r="V120" s="2">
        <v>1</v>
      </c>
      <c r="W120" s="13">
        <v>8218.5066000000006</v>
      </c>
      <c r="X120" s="11" t="s">
        <v>151</v>
      </c>
    </row>
    <row r="121" spans="4:24">
      <c r="Q121" s="4">
        <v>45118</v>
      </c>
      <c r="R121" s="11" t="s">
        <v>128</v>
      </c>
      <c r="S121" s="2">
        <v>9802</v>
      </c>
      <c r="T121" s="13">
        <v>8799.9599999999991</v>
      </c>
      <c r="U121" s="11" t="s">
        <v>51</v>
      </c>
      <c r="V121" s="2">
        <v>5</v>
      </c>
      <c r="W121" s="13">
        <v>48839.777999999998</v>
      </c>
      <c r="X121" s="11" t="s">
        <v>151</v>
      </c>
    </row>
    <row r="122" spans="4:24">
      <c r="Q122" s="4">
        <v>45118</v>
      </c>
      <c r="R122" s="11" t="s">
        <v>110</v>
      </c>
      <c r="S122" s="2">
        <v>7067</v>
      </c>
      <c r="T122" s="13">
        <v>3486.86</v>
      </c>
      <c r="U122" s="11" t="s">
        <v>51</v>
      </c>
      <c r="V122" s="2">
        <v>2</v>
      </c>
      <c r="W122" s="13">
        <v>7740.8292000000001</v>
      </c>
      <c r="X122" s="11" t="s">
        <v>151</v>
      </c>
    </row>
    <row r="123" spans="4:24">
      <c r="Q123" s="4">
        <v>45118</v>
      </c>
      <c r="R123" s="11" t="s">
        <v>131</v>
      </c>
      <c r="S123" s="2">
        <v>5829</v>
      </c>
      <c r="T123" s="13">
        <v>5887.54</v>
      </c>
      <c r="U123" s="11" t="s">
        <v>51</v>
      </c>
      <c r="V123" s="2">
        <v>5</v>
      </c>
      <c r="W123" s="13">
        <v>32675.847000000002</v>
      </c>
      <c r="X123" s="11" t="s">
        <v>151</v>
      </c>
    </row>
    <row r="124" spans="4:24">
      <c r="Q124" s="4">
        <v>45118</v>
      </c>
      <c r="R124" s="11" t="s">
        <v>136</v>
      </c>
      <c r="S124" s="2">
        <v>5028</v>
      </c>
      <c r="T124" s="13">
        <v>1107.79</v>
      </c>
      <c r="U124" s="11" t="s">
        <v>51</v>
      </c>
      <c r="V124" s="2">
        <v>10</v>
      </c>
      <c r="W124" s="13">
        <v>12296.468999999999</v>
      </c>
      <c r="X124" s="11" t="s">
        <v>151</v>
      </c>
    </row>
    <row r="125" spans="4:24">
      <c r="D125" t="s">
        <v>48</v>
      </c>
      <c r="E125" t="s">
        <v>58</v>
      </c>
      <c r="F125" t="s">
        <v>56</v>
      </c>
      <c r="G125" t="s">
        <v>50</v>
      </c>
      <c r="H125" t="s">
        <v>57</v>
      </c>
      <c r="I125" t="s">
        <v>150</v>
      </c>
      <c r="J125" t="s">
        <v>55</v>
      </c>
      <c r="K125" s="2" t="s">
        <v>53</v>
      </c>
      <c r="L125" s="2" t="s">
        <v>54</v>
      </c>
      <c r="M125" s="2" t="s">
        <v>61</v>
      </c>
      <c r="N125" s="2" t="s">
        <v>62</v>
      </c>
      <c r="Q125" s="4">
        <v>45118</v>
      </c>
      <c r="R125" s="11" t="s">
        <v>135</v>
      </c>
      <c r="S125" s="2">
        <v>6342</v>
      </c>
      <c r="T125" s="13">
        <v>3797.87</v>
      </c>
      <c r="U125" s="11" t="s">
        <v>51</v>
      </c>
      <c r="V125" s="2">
        <v>4</v>
      </c>
      <c r="W125" s="13">
        <v>16862.542799999999</v>
      </c>
      <c r="X125" s="11" t="s">
        <v>151</v>
      </c>
    </row>
    <row r="126" spans="4:24">
      <c r="D126" t="s">
        <v>129</v>
      </c>
      <c r="E126">
        <v>9463</v>
      </c>
      <c r="F126">
        <v>5966.2</v>
      </c>
      <c r="G126" t="s">
        <v>51</v>
      </c>
      <c r="H126">
        <v>8</v>
      </c>
      <c r="I126" s="9">
        <v>0.11</v>
      </c>
      <c r="J126" s="10">
        <f t="shared" ref="J126:J159" si="9">(F126*H126)*0.11</f>
        <v>5250.2560000000003</v>
      </c>
      <c r="K126">
        <v>0</v>
      </c>
      <c r="L126">
        <v>0</v>
      </c>
      <c r="M126" s="10">
        <f t="shared" ref="M126:M159" si="10">F126*H126</f>
        <v>47729.599999999999</v>
      </c>
      <c r="N126" s="10">
        <f t="shared" ref="N126:N159" si="11">M126+J126</f>
        <v>52979.856</v>
      </c>
      <c r="Q126" s="4">
        <v>45118</v>
      </c>
      <c r="R126" s="11" t="s">
        <v>111</v>
      </c>
      <c r="S126" s="2">
        <v>5223</v>
      </c>
      <c r="T126" s="13">
        <v>7128.1</v>
      </c>
      <c r="U126" s="11" t="s">
        <v>51</v>
      </c>
      <c r="V126" s="2">
        <v>7</v>
      </c>
      <c r="W126" s="13">
        <v>55385.337</v>
      </c>
      <c r="X126" s="11" t="s">
        <v>151</v>
      </c>
    </row>
    <row r="127" spans="4:24">
      <c r="D127" t="s">
        <v>130</v>
      </c>
      <c r="E127">
        <v>8731</v>
      </c>
      <c r="F127">
        <v>1026.52</v>
      </c>
      <c r="G127" t="s">
        <v>51</v>
      </c>
      <c r="H127">
        <v>6</v>
      </c>
      <c r="I127" s="9">
        <v>0.11</v>
      </c>
      <c r="J127" s="10">
        <f t="shared" si="9"/>
        <v>677.50319999999999</v>
      </c>
      <c r="K127">
        <v>0</v>
      </c>
      <c r="L127">
        <v>0</v>
      </c>
      <c r="M127" s="10">
        <f t="shared" si="10"/>
        <v>6159.12</v>
      </c>
      <c r="N127" s="10">
        <f t="shared" si="11"/>
        <v>6836.6232</v>
      </c>
      <c r="Q127" s="4">
        <v>45118</v>
      </c>
      <c r="R127" s="11" t="s">
        <v>147</v>
      </c>
      <c r="S127" s="2">
        <v>9152</v>
      </c>
      <c r="T127" s="13">
        <v>2720.63</v>
      </c>
      <c r="U127" s="11" t="s">
        <v>51</v>
      </c>
      <c r="V127" s="2">
        <v>5</v>
      </c>
      <c r="W127" s="13">
        <v>15099.496499999999</v>
      </c>
      <c r="X127" s="11" t="s">
        <v>151</v>
      </c>
    </row>
    <row r="128" spans="4:24">
      <c r="D128" t="s">
        <v>113</v>
      </c>
      <c r="E128">
        <v>7263</v>
      </c>
      <c r="F128">
        <v>5047.07</v>
      </c>
      <c r="G128" t="s">
        <v>51</v>
      </c>
      <c r="H128">
        <v>3</v>
      </c>
      <c r="I128" s="9">
        <v>0.11</v>
      </c>
      <c r="J128" s="10">
        <f t="shared" si="9"/>
        <v>1665.5330999999999</v>
      </c>
      <c r="K128">
        <v>0</v>
      </c>
      <c r="L128">
        <v>0</v>
      </c>
      <c r="M128" s="10">
        <f t="shared" si="10"/>
        <v>15141.21</v>
      </c>
      <c r="N128" s="10">
        <f t="shared" si="11"/>
        <v>16806.7431</v>
      </c>
      <c r="Q128" s="4">
        <v>45118</v>
      </c>
      <c r="R128" s="11" t="s">
        <v>137</v>
      </c>
      <c r="S128" s="2">
        <v>7356</v>
      </c>
      <c r="T128" s="13">
        <v>8147.99</v>
      </c>
      <c r="U128" s="11" t="s">
        <v>51</v>
      </c>
      <c r="V128" s="2">
        <v>10</v>
      </c>
      <c r="W128" s="13">
        <v>90442.688999999998</v>
      </c>
      <c r="X128" s="11" t="s">
        <v>151</v>
      </c>
    </row>
    <row r="129" spans="4:24">
      <c r="D129" t="s">
        <v>145</v>
      </c>
      <c r="E129">
        <v>6406</v>
      </c>
      <c r="F129">
        <v>6151.88</v>
      </c>
      <c r="G129" t="s">
        <v>51</v>
      </c>
      <c r="H129">
        <v>5</v>
      </c>
      <c r="I129" s="9">
        <v>0.11</v>
      </c>
      <c r="J129" s="10">
        <f t="shared" si="9"/>
        <v>3383.5340000000001</v>
      </c>
      <c r="K129">
        <v>0</v>
      </c>
      <c r="L129">
        <v>0</v>
      </c>
      <c r="M129" s="10">
        <f t="shared" si="10"/>
        <v>30759.4</v>
      </c>
      <c r="N129" s="10">
        <f t="shared" si="11"/>
        <v>34142.934000000001</v>
      </c>
      <c r="Q129" s="4">
        <v>45118</v>
      </c>
      <c r="R129" s="11" t="s">
        <v>125</v>
      </c>
      <c r="S129" s="2">
        <v>8513</v>
      </c>
      <c r="T129" s="13">
        <v>6044.44</v>
      </c>
      <c r="U129" s="11" t="s">
        <v>51</v>
      </c>
      <c r="V129" s="2">
        <v>9</v>
      </c>
      <c r="W129" s="13">
        <v>60383.955600000001</v>
      </c>
      <c r="X129" s="11" t="s">
        <v>151</v>
      </c>
    </row>
    <row r="130" spans="4:24">
      <c r="D130" t="s">
        <v>134</v>
      </c>
      <c r="E130">
        <v>7273</v>
      </c>
      <c r="F130">
        <v>2367.39</v>
      </c>
      <c r="G130" t="s">
        <v>51</v>
      </c>
      <c r="H130">
        <v>5</v>
      </c>
      <c r="I130" s="9">
        <v>0.11</v>
      </c>
      <c r="J130" s="10">
        <f t="shared" si="9"/>
        <v>1302.0645</v>
      </c>
      <c r="K130">
        <v>0</v>
      </c>
      <c r="L130">
        <v>0</v>
      </c>
      <c r="M130" s="10">
        <f t="shared" si="10"/>
        <v>11836.949999999999</v>
      </c>
      <c r="N130" s="10">
        <f t="shared" si="11"/>
        <v>13139.014499999999</v>
      </c>
      <c r="Q130" s="4">
        <v>45118</v>
      </c>
      <c r="R130" s="11" t="s">
        <v>138</v>
      </c>
      <c r="S130" s="2">
        <v>9942</v>
      </c>
      <c r="T130" s="13">
        <v>1826.08</v>
      </c>
      <c r="U130" s="11" t="s">
        <v>51</v>
      </c>
      <c r="V130" s="2">
        <v>10</v>
      </c>
      <c r="W130" s="13">
        <v>20269.488000000001</v>
      </c>
      <c r="X130" s="11" t="s">
        <v>151</v>
      </c>
    </row>
    <row r="131" spans="4:24">
      <c r="D131" t="s">
        <v>122</v>
      </c>
      <c r="E131">
        <v>7144</v>
      </c>
      <c r="F131">
        <v>6852.61</v>
      </c>
      <c r="G131" t="s">
        <v>51</v>
      </c>
      <c r="H131">
        <v>8</v>
      </c>
      <c r="I131" s="9">
        <v>0.11</v>
      </c>
      <c r="J131" s="10">
        <f t="shared" si="9"/>
        <v>6030.2968000000001</v>
      </c>
      <c r="K131">
        <v>0</v>
      </c>
      <c r="L131">
        <v>0</v>
      </c>
      <c r="M131" s="10">
        <f t="shared" si="10"/>
        <v>54820.88</v>
      </c>
      <c r="N131" s="10">
        <f t="shared" si="11"/>
        <v>60851.176800000001</v>
      </c>
      <c r="Q131" s="4">
        <v>45118</v>
      </c>
      <c r="R131" s="11" t="s">
        <v>121</v>
      </c>
      <c r="S131" s="2">
        <v>5758</v>
      </c>
      <c r="T131" s="13">
        <v>3811.46</v>
      </c>
      <c r="U131" s="11" t="s">
        <v>51</v>
      </c>
      <c r="V131" s="2">
        <v>9</v>
      </c>
      <c r="W131" s="13">
        <v>38076.485399999998</v>
      </c>
      <c r="X131" s="11" t="s">
        <v>151</v>
      </c>
    </row>
    <row r="132" spans="4:24">
      <c r="D132" t="s">
        <v>119</v>
      </c>
      <c r="E132">
        <v>8393</v>
      </c>
      <c r="F132">
        <v>5594.92</v>
      </c>
      <c r="G132" t="s">
        <v>51</v>
      </c>
      <c r="H132">
        <v>1</v>
      </c>
      <c r="I132" s="9">
        <v>0.11</v>
      </c>
      <c r="J132" s="10">
        <f t="shared" si="9"/>
        <v>615.44119999999998</v>
      </c>
      <c r="K132">
        <v>0</v>
      </c>
      <c r="L132">
        <v>0</v>
      </c>
      <c r="M132" s="10">
        <f t="shared" si="10"/>
        <v>5594.92</v>
      </c>
      <c r="N132" s="10">
        <f t="shared" si="11"/>
        <v>6210.3612000000003</v>
      </c>
      <c r="Q132" s="4">
        <v>45118</v>
      </c>
      <c r="R132" s="11" t="s">
        <v>123</v>
      </c>
      <c r="S132" s="2">
        <v>8607</v>
      </c>
      <c r="T132" s="13">
        <v>5792.28</v>
      </c>
      <c r="U132" s="11" t="s">
        <v>51</v>
      </c>
      <c r="V132" s="2">
        <v>9</v>
      </c>
      <c r="W132" s="13">
        <v>57864.877200000003</v>
      </c>
      <c r="X132" s="11" t="s">
        <v>151</v>
      </c>
    </row>
    <row r="133" spans="4:24">
      <c r="D133" t="s">
        <v>132</v>
      </c>
      <c r="E133">
        <v>6827</v>
      </c>
      <c r="F133">
        <v>1868.56</v>
      </c>
      <c r="G133" t="s">
        <v>51</v>
      </c>
      <c r="H133">
        <v>6</v>
      </c>
      <c r="I133" s="9">
        <v>0.11</v>
      </c>
      <c r="J133" s="10">
        <f t="shared" si="9"/>
        <v>1233.2496000000001</v>
      </c>
      <c r="K133">
        <v>0</v>
      </c>
      <c r="L133">
        <v>0</v>
      </c>
      <c r="M133" s="10">
        <f t="shared" si="10"/>
        <v>11211.36</v>
      </c>
      <c r="N133" s="10">
        <f t="shared" si="11"/>
        <v>12444.6096</v>
      </c>
      <c r="Q133" s="4">
        <v>45118</v>
      </c>
      <c r="R133" s="11" t="s">
        <v>146</v>
      </c>
      <c r="S133" s="2">
        <v>7483</v>
      </c>
      <c r="T133" s="13">
        <v>2755.95</v>
      </c>
      <c r="U133" s="11" t="s">
        <v>51</v>
      </c>
      <c r="V133" s="2">
        <v>5</v>
      </c>
      <c r="W133" s="13">
        <v>15295.522499999999</v>
      </c>
      <c r="X133" s="11" t="s">
        <v>151</v>
      </c>
    </row>
    <row r="134" spans="4:24">
      <c r="D134" t="s">
        <v>133</v>
      </c>
      <c r="E134">
        <v>6032</v>
      </c>
      <c r="F134">
        <v>6789.26</v>
      </c>
      <c r="G134" t="s">
        <v>51</v>
      </c>
      <c r="H134">
        <v>8</v>
      </c>
      <c r="I134" s="9">
        <v>0.11</v>
      </c>
      <c r="J134" s="10">
        <f t="shared" si="9"/>
        <v>5974.5488000000005</v>
      </c>
      <c r="K134">
        <v>0</v>
      </c>
      <c r="L134">
        <v>0</v>
      </c>
      <c r="M134" s="10">
        <f t="shared" si="10"/>
        <v>54314.080000000002</v>
      </c>
      <c r="N134" s="10">
        <f t="shared" si="11"/>
        <v>60288.628800000006</v>
      </c>
      <c r="Q134" s="4">
        <v>45118</v>
      </c>
      <c r="R134" s="11" t="s">
        <v>126</v>
      </c>
      <c r="S134" s="2">
        <v>9652</v>
      </c>
      <c r="T134" s="13">
        <v>1708.55</v>
      </c>
      <c r="U134" s="11" t="s">
        <v>51</v>
      </c>
      <c r="V134" s="2">
        <v>9</v>
      </c>
      <c r="W134" s="13">
        <v>17068.414499999999</v>
      </c>
      <c r="X134" s="11" t="s">
        <v>151</v>
      </c>
    </row>
    <row r="135" spans="4:24">
      <c r="D135" t="s">
        <v>143</v>
      </c>
      <c r="E135">
        <v>5778</v>
      </c>
      <c r="F135">
        <v>7404.06</v>
      </c>
      <c r="G135" t="s">
        <v>51</v>
      </c>
      <c r="H135">
        <v>1</v>
      </c>
      <c r="I135" s="9">
        <v>0.11</v>
      </c>
      <c r="J135" s="10">
        <f t="shared" si="9"/>
        <v>814.4466000000001</v>
      </c>
      <c r="K135">
        <v>0</v>
      </c>
      <c r="L135">
        <v>0</v>
      </c>
      <c r="M135" s="10">
        <f t="shared" si="10"/>
        <v>7404.06</v>
      </c>
      <c r="N135" s="10">
        <f t="shared" si="11"/>
        <v>8218.5066000000006</v>
      </c>
      <c r="Q135" s="4">
        <v>45118</v>
      </c>
      <c r="R135" s="11" t="s">
        <v>124</v>
      </c>
      <c r="S135" s="2">
        <v>6241</v>
      </c>
      <c r="T135" s="13">
        <v>4568.8</v>
      </c>
      <c r="U135" s="11" t="s">
        <v>51</v>
      </c>
      <c r="V135" s="2">
        <v>3</v>
      </c>
      <c r="W135" s="13">
        <v>15214.103999999999</v>
      </c>
      <c r="X135" s="11" t="s">
        <v>151</v>
      </c>
    </row>
    <row r="136" spans="4:24">
      <c r="D136" t="s">
        <v>128</v>
      </c>
      <c r="E136">
        <v>9802</v>
      </c>
      <c r="F136">
        <v>8799.9599999999991</v>
      </c>
      <c r="G136" t="s">
        <v>51</v>
      </c>
      <c r="H136">
        <v>5</v>
      </c>
      <c r="I136" s="9">
        <v>0.11</v>
      </c>
      <c r="J136" s="10">
        <f t="shared" si="9"/>
        <v>4839.9779999999992</v>
      </c>
      <c r="K136">
        <v>0</v>
      </c>
      <c r="L136">
        <v>0</v>
      </c>
      <c r="M136" s="10">
        <f t="shared" si="10"/>
        <v>43999.799999999996</v>
      </c>
      <c r="N136" s="10">
        <f t="shared" si="11"/>
        <v>48839.777999999991</v>
      </c>
      <c r="Q136" s="4">
        <v>45118</v>
      </c>
      <c r="R136" s="11" t="s">
        <v>115</v>
      </c>
      <c r="S136" s="2">
        <v>6289</v>
      </c>
      <c r="T136" s="13">
        <v>6664.59</v>
      </c>
      <c r="U136" s="11" t="s">
        <v>51</v>
      </c>
      <c r="V136" s="2">
        <v>9</v>
      </c>
      <c r="W136" s="13">
        <v>66579.254100000006</v>
      </c>
      <c r="X136" s="11" t="s">
        <v>151</v>
      </c>
    </row>
    <row r="137" spans="4:24">
      <c r="D137" t="s">
        <v>110</v>
      </c>
      <c r="E137">
        <v>7067</v>
      </c>
      <c r="F137">
        <v>3486.86</v>
      </c>
      <c r="G137" t="s">
        <v>51</v>
      </c>
      <c r="H137">
        <v>2</v>
      </c>
      <c r="I137" s="9">
        <v>0.11</v>
      </c>
      <c r="J137" s="10">
        <f t="shared" si="9"/>
        <v>767.10919999999999</v>
      </c>
      <c r="K137">
        <v>0</v>
      </c>
      <c r="L137">
        <v>0</v>
      </c>
      <c r="M137" s="10">
        <f t="shared" si="10"/>
        <v>6973.72</v>
      </c>
      <c r="N137" s="10">
        <f t="shared" si="11"/>
        <v>7740.8292000000001</v>
      </c>
      <c r="Q137" s="4">
        <v>45118</v>
      </c>
      <c r="R137" s="11" t="s">
        <v>140</v>
      </c>
      <c r="S137" s="2">
        <v>7327</v>
      </c>
      <c r="T137" s="13">
        <v>5462.86</v>
      </c>
      <c r="U137" s="11" t="s">
        <v>51</v>
      </c>
      <c r="V137" s="2">
        <v>10</v>
      </c>
      <c r="W137" s="13">
        <v>60637.745999999999</v>
      </c>
      <c r="X137" s="11" t="s">
        <v>151</v>
      </c>
    </row>
    <row r="138" spans="4:24">
      <c r="D138" t="s">
        <v>131</v>
      </c>
      <c r="E138">
        <v>5829</v>
      </c>
      <c r="F138">
        <v>5887.54</v>
      </c>
      <c r="G138" t="s">
        <v>51</v>
      </c>
      <c r="H138">
        <v>5</v>
      </c>
      <c r="I138" s="9">
        <v>0.11</v>
      </c>
      <c r="J138" s="10">
        <f t="shared" si="9"/>
        <v>3238.1469999999999</v>
      </c>
      <c r="K138">
        <v>0</v>
      </c>
      <c r="L138">
        <v>0</v>
      </c>
      <c r="M138" s="10">
        <f t="shared" si="10"/>
        <v>29437.7</v>
      </c>
      <c r="N138" s="10">
        <f t="shared" si="11"/>
        <v>32675.847000000002</v>
      </c>
      <c r="Q138" s="4">
        <v>45118</v>
      </c>
      <c r="R138" s="11" t="s">
        <v>112</v>
      </c>
      <c r="S138" s="2">
        <v>5947</v>
      </c>
      <c r="T138" s="13">
        <v>4289.26</v>
      </c>
      <c r="U138" s="11" t="s">
        <v>51</v>
      </c>
      <c r="V138" s="2">
        <v>3</v>
      </c>
      <c r="W138" s="13">
        <v>14283.2358</v>
      </c>
      <c r="X138" s="11" t="s">
        <v>151</v>
      </c>
    </row>
    <row r="139" spans="4:24">
      <c r="D139" t="s">
        <v>136</v>
      </c>
      <c r="E139">
        <v>5028</v>
      </c>
      <c r="F139">
        <v>1107.79</v>
      </c>
      <c r="G139" t="s">
        <v>51</v>
      </c>
      <c r="H139">
        <v>10</v>
      </c>
      <c r="I139" s="9">
        <v>0.11</v>
      </c>
      <c r="J139" s="10">
        <f t="shared" si="9"/>
        <v>1218.569</v>
      </c>
      <c r="K139">
        <v>0</v>
      </c>
      <c r="L139">
        <v>0</v>
      </c>
      <c r="M139" s="10">
        <f t="shared" si="10"/>
        <v>11077.9</v>
      </c>
      <c r="N139" s="10">
        <f t="shared" si="11"/>
        <v>12296.468999999999</v>
      </c>
      <c r="Q139" s="4">
        <v>45118</v>
      </c>
      <c r="R139" s="11" t="s">
        <v>148</v>
      </c>
      <c r="S139" s="2">
        <v>6813</v>
      </c>
      <c r="T139" s="13">
        <v>2723.7</v>
      </c>
      <c r="U139" s="11" t="s">
        <v>51</v>
      </c>
      <c r="V139" s="2">
        <v>8</v>
      </c>
      <c r="W139" s="13">
        <v>24186.455999999998</v>
      </c>
      <c r="X139" s="11" t="s">
        <v>151</v>
      </c>
    </row>
    <row r="140" spans="4:24">
      <c r="D140" t="s">
        <v>135</v>
      </c>
      <c r="E140">
        <v>6342</v>
      </c>
      <c r="F140">
        <v>3797.87</v>
      </c>
      <c r="G140" t="s">
        <v>51</v>
      </c>
      <c r="H140">
        <v>4</v>
      </c>
      <c r="I140" s="9">
        <v>0.11</v>
      </c>
      <c r="J140" s="10">
        <f t="shared" si="9"/>
        <v>1671.0627999999999</v>
      </c>
      <c r="K140">
        <v>0</v>
      </c>
      <c r="L140">
        <v>0</v>
      </c>
      <c r="M140" s="10">
        <f t="shared" si="10"/>
        <v>15191.48</v>
      </c>
      <c r="N140" s="10">
        <f t="shared" si="11"/>
        <v>16862.542799999999</v>
      </c>
      <c r="Q140" s="4">
        <v>45118</v>
      </c>
      <c r="R140" s="11" t="s">
        <v>114</v>
      </c>
      <c r="S140" s="2">
        <v>5176</v>
      </c>
      <c r="T140" s="13">
        <v>7763.33</v>
      </c>
      <c r="U140" s="11" t="s">
        <v>51</v>
      </c>
      <c r="V140" s="2">
        <v>8</v>
      </c>
      <c r="W140" s="13">
        <v>68938.3704</v>
      </c>
      <c r="X140" s="11" t="s">
        <v>151</v>
      </c>
    </row>
    <row r="141" spans="4:24">
      <c r="D141" t="s">
        <v>111</v>
      </c>
      <c r="E141">
        <v>5223</v>
      </c>
      <c r="F141">
        <v>7128.1</v>
      </c>
      <c r="G141" t="s">
        <v>51</v>
      </c>
      <c r="H141">
        <v>7</v>
      </c>
      <c r="I141" s="9">
        <v>0.11</v>
      </c>
      <c r="J141" s="10">
        <f t="shared" si="9"/>
        <v>5488.6370000000006</v>
      </c>
      <c r="K141">
        <v>0</v>
      </c>
      <c r="L141">
        <v>0</v>
      </c>
      <c r="M141" s="10">
        <f t="shared" si="10"/>
        <v>49896.700000000004</v>
      </c>
      <c r="N141" s="10">
        <f t="shared" si="11"/>
        <v>55385.337000000007</v>
      </c>
      <c r="Q141" s="4">
        <v>45118</v>
      </c>
      <c r="R141" s="11" t="s">
        <v>118</v>
      </c>
      <c r="S141" s="2">
        <v>7258</v>
      </c>
      <c r="T141" s="13">
        <v>6859.8</v>
      </c>
      <c r="U141" s="11" t="s">
        <v>51</v>
      </c>
      <c r="V141" s="2">
        <v>10</v>
      </c>
      <c r="W141" s="13">
        <v>76143.78</v>
      </c>
      <c r="X141" s="11" t="s">
        <v>151</v>
      </c>
    </row>
    <row r="142" spans="4:24">
      <c r="D142" t="s">
        <v>147</v>
      </c>
      <c r="E142">
        <v>9152</v>
      </c>
      <c r="F142">
        <v>2720.63</v>
      </c>
      <c r="G142" t="s">
        <v>51</v>
      </c>
      <c r="H142">
        <v>5</v>
      </c>
      <c r="I142" s="9">
        <v>0.11</v>
      </c>
      <c r="J142" s="10">
        <f t="shared" si="9"/>
        <v>1496.3465000000001</v>
      </c>
      <c r="K142">
        <v>0</v>
      </c>
      <c r="L142">
        <v>0</v>
      </c>
      <c r="M142" s="10">
        <f t="shared" si="10"/>
        <v>13603.150000000001</v>
      </c>
      <c r="N142" s="10">
        <f t="shared" si="11"/>
        <v>15099.496500000001</v>
      </c>
      <c r="Q142" s="4">
        <v>45118</v>
      </c>
      <c r="R142" s="11" t="s">
        <v>139</v>
      </c>
      <c r="S142" s="2">
        <v>7623</v>
      </c>
      <c r="T142" s="13">
        <v>8780.0300000000007</v>
      </c>
      <c r="U142" s="11" t="s">
        <v>51</v>
      </c>
      <c r="V142" s="2">
        <v>10</v>
      </c>
      <c r="W142" s="13">
        <v>97458.332999999999</v>
      </c>
      <c r="X142" s="11" t="s">
        <v>151</v>
      </c>
    </row>
    <row r="143" spans="4:24">
      <c r="D143" t="s">
        <v>137</v>
      </c>
      <c r="E143">
        <v>7356</v>
      </c>
      <c r="F143">
        <v>8147.99</v>
      </c>
      <c r="G143" t="s">
        <v>51</v>
      </c>
      <c r="H143">
        <v>10</v>
      </c>
      <c r="I143" s="9">
        <v>0.11</v>
      </c>
      <c r="J143" s="10">
        <f t="shared" si="9"/>
        <v>8962.7889999999989</v>
      </c>
      <c r="K143">
        <v>0</v>
      </c>
      <c r="L143">
        <v>0</v>
      </c>
      <c r="M143" s="10">
        <f t="shared" si="10"/>
        <v>81479.899999999994</v>
      </c>
      <c r="N143" s="10">
        <f t="shared" si="11"/>
        <v>90442.688999999998</v>
      </c>
      <c r="Q143" s="4">
        <v>45118</v>
      </c>
      <c r="R143" s="11" t="s">
        <v>144</v>
      </c>
      <c r="S143" s="2">
        <v>7546</v>
      </c>
      <c r="T143" s="13">
        <v>6952.04</v>
      </c>
      <c r="U143" s="11" t="s">
        <v>51</v>
      </c>
      <c r="V143" s="2">
        <v>6</v>
      </c>
      <c r="W143" s="13">
        <v>46300.5864</v>
      </c>
      <c r="X143" s="11" t="s">
        <v>151</v>
      </c>
    </row>
    <row r="144" spans="4:24">
      <c r="D144" t="s">
        <v>125</v>
      </c>
      <c r="E144">
        <v>8513</v>
      </c>
      <c r="F144">
        <v>6044.44</v>
      </c>
      <c r="G144" t="s">
        <v>51</v>
      </c>
      <c r="H144">
        <v>9</v>
      </c>
      <c r="I144" s="9">
        <v>0.11</v>
      </c>
      <c r="J144" s="10">
        <f t="shared" si="9"/>
        <v>5983.9956000000002</v>
      </c>
      <c r="K144">
        <v>0</v>
      </c>
      <c r="L144">
        <v>0</v>
      </c>
      <c r="M144" s="10">
        <f t="shared" si="10"/>
        <v>54399.96</v>
      </c>
      <c r="N144" s="10">
        <f t="shared" si="11"/>
        <v>60383.955600000001</v>
      </c>
      <c r="Q144" s="4">
        <v>45118</v>
      </c>
      <c r="R144" s="11" t="s">
        <v>120</v>
      </c>
      <c r="S144" s="2">
        <v>7143</v>
      </c>
      <c r="T144" s="13">
        <v>5848.88</v>
      </c>
      <c r="U144" s="11" t="s">
        <v>51</v>
      </c>
      <c r="V144" s="2">
        <v>6</v>
      </c>
      <c r="W144" s="13">
        <v>38953.540800000002</v>
      </c>
      <c r="X144" s="11" t="s">
        <v>151</v>
      </c>
    </row>
    <row r="145" spans="4:24">
      <c r="D145" t="s">
        <v>138</v>
      </c>
      <c r="E145">
        <v>9942</v>
      </c>
      <c r="F145">
        <v>1826.08</v>
      </c>
      <c r="G145" t="s">
        <v>51</v>
      </c>
      <c r="H145">
        <v>10</v>
      </c>
      <c r="I145" s="9">
        <v>0.11</v>
      </c>
      <c r="J145" s="10">
        <f t="shared" si="9"/>
        <v>2008.6879999999999</v>
      </c>
      <c r="K145">
        <v>0</v>
      </c>
      <c r="L145">
        <v>0</v>
      </c>
      <c r="M145" s="10">
        <f t="shared" si="10"/>
        <v>18260.8</v>
      </c>
      <c r="N145" s="10">
        <f t="shared" si="11"/>
        <v>20269.487999999998</v>
      </c>
      <c r="Q145" s="4">
        <v>45122</v>
      </c>
      <c r="R145" s="11" t="s">
        <v>134</v>
      </c>
      <c r="S145" s="2">
        <v>7273</v>
      </c>
      <c r="T145" s="13">
        <v>2367.39</v>
      </c>
      <c r="U145" s="11" t="s">
        <v>51</v>
      </c>
      <c r="V145" s="2">
        <v>6</v>
      </c>
      <c r="W145" s="13">
        <v>15766.8174</v>
      </c>
      <c r="X145" s="11" t="s">
        <v>151</v>
      </c>
    </row>
    <row r="146" spans="4:24">
      <c r="D146" t="s">
        <v>121</v>
      </c>
      <c r="E146">
        <v>5758</v>
      </c>
      <c r="F146">
        <v>3811.46</v>
      </c>
      <c r="G146" t="s">
        <v>51</v>
      </c>
      <c r="H146">
        <v>9</v>
      </c>
      <c r="I146" s="9">
        <v>0.11</v>
      </c>
      <c r="J146" s="10">
        <f t="shared" si="9"/>
        <v>3773.3454000000002</v>
      </c>
      <c r="K146">
        <v>0</v>
      </c>
      <c r="L146">
        <v>0</v>
      </c>
      <c r="M146" s="10">
        <f t="shared" si="10"/>
        <v>34303.14</v>
      </c>
      <c r="N146" s="10">
        <f t="shared" si="11"/>
        <v>38076.485399999998</v>
      </c>
      <c r="Q146" s="4">
        <v>45122</v>
      </c>
      <c r="R146" s="11" t="s">
        <v>114</v>
      </c>
      <c r="S146" s="2">
        <v>5176</v>
      </c>
      <c r="T146" s="13">
        <v>7763.33</v>
      </c>
      <c r="U146" s="11" t="s">
        <v>51</v>
      </c>
      <c r="V146" s="2">
        <v>5</v>
      </c>
      <c r="W146" s="13">
        <v>43086.481500000002</v>
      </c>
      <c r="X146" s="11" t="s">
        <v>151</v>
      </c>
    </row>
    <row r="147" spans="4:24">
      <c r="D147" t="s">
        <v>123</v>
      </c>
      <c r="E147">
        <v>8607</v>
      </c>
      <c r="F147">
        <v>5792.28</v>
      </c>
      <c r="G147" t="s">
        <v>51</v>
      </c>
      <c r="H147">
        <v>9</v>
      </c>
      <c r="I147" s="9">
        <v>0.11</v>
      </c>
      <c r="J147" s="10">
        <f t="shared" si="9"/>
        <v>5734.3571999999995</v>
      </c>
      <c r="K147">
        <v>0</v>
      </c>
      <c r="L147">
        <v>0</v>
      </c>
      <c r="M147" s="10">
        <f t="shared" si="10"/>
        <v>52130.52</v>
      </c>
      <c r="N147" s="10">
        <f t="shared" si="11"/>
        <v>57864.877199999995</v>
      </c>
      <c r="Q147" s="4">
        <v>45122</v>
      </c>
      <c r="R147" s="11" t="s">
        <v>132</v>
      </c>
      <c r="S147" s="2">
        <v>6827</v>
      </c>
      <c r="T147" s="13">
        <v>1868.56</v>
      </c>
      <c r="U147" s="11" t="s">
        <v>51</v>
      </c>
      <c r="V147" s="2">
        <v>2</v>
      </c>
      <c r="W147" s="13">
        <v>4148.2031999999999</v>
      </c>
      <c r="X147" s="11" t="s">
        <v>151</v>
      </c>
    </row>
    <row r="148" spans="4:24">
      <c r="D148" t="s">
        <v>146</v>
      </c>
      <c r="E148">
        <v>7483</v>
      </c>
      <c r="F148">
        <v>2755.95</v>
      </c>
      <c r="G148" t="s">
        <v>51</v>
      </c>
      <c r="H148">
        <v>5</v>
      </c>
      <c r="I148" s="9">
        <v>0.11</v>
      </c>
      <c r="J148" s="10">
        <f t="shared" si="9"/>
        <v>1515.7725</v>
      </c>
      <c r="K148">
        <v>0</v>
      </c>
      <c r="L148">
        <v>0</v>
      </c>
      <c r="M148" s="10">
        <f t="shared" si="10"/>
        <v>13779.75</v>
      </c>
      <c r="N148" s="10">
        <f t="shared" si="11"/>
        <v>15295.522499999999</v>
      </c>
      <c r="Q148" s="4">
        <v>45122</v>
      </c>
      <c r="R148" s="11" t="s">
        <v>128</v>
      </c>
      <c r="S148" s="2">
        <v>9802</v>
      </c>
      <c r="T148" s="13">
        <v>8799.9599999999991</v>
      </c>
      <c r="U148" s="11" t="s">
        <v>51</v>
      </c>
      <c r="V148" s="2">
        <v>2</v>
      </c>
      <c r="W148" s="13">
        <v>19535.911199999999</v>
      </c>
      <c r="X148" s="11" t="s">
        <v>151</v>
      </c>
    </row>
    <row r="149" spans="4:24">
      <c r="D149" t="s">
        <v>126</v>
      </c>
      <c r="E149">
        <v>9652</v>
      </c>
      <c r="F149">
        <v>1708.55</v>
      </c>
      <c r="G149" t="s">
        <v>51</v>
      </c>
      <c r="H149">
        <v>9</v>
      </c>
      <c r="I149" s="9">
        <v>0.11</v>
      </c>
      <c r="J149" s="10">
        <f t="shared" si="9"/>
        <v>1691.4644999999998</v>
      </c>
      <c r="K149">
        <v>0</v>
      </c>
      <c r="L149">
        <v>0</v>
      </c>
      <c r="M149" s="10">
        <f t="shared" si="10"/>
        <v>15376.949999999999</v>
      </c>
      <c r="N149" s="10">
        <f t="shared" si="11"/>
        <v>17068.414499999999</v>
      </c>
      <c r="Q149" s="4">
        <v>45122</v>
      </c>
      <c r="R149" s="11" t="s">
        <v>147</v>
      </c>
      <c r="S149" s="2">
        <v>9152</v>
      </c>
      <c r="T149" s="13">
        <v>2720.63</v>
      </c>
      <c r="U149" s="11" t="s">
        <v>51</v>
      </c>
      <c r="V149" s="2">
        <v>10</v>
      </c>
      <c r="W149" s="13">
        <v>30198.992999999999</v>
      </c>
      <c r="X149" s="11" t="s">
        <v>151</v>
      </c>
    </row>
    <row r="150" spans="4:24">
      <c r="D150" t="s">
        <v>124</v>
      </c>
      <c r="E150">
        <v>6241</v>
      </c>
      <c r="F150">
        <v>4568.8</v>
      </c>
      <c r="G150" t="s">
        <v>51</v>
      </c>
      <c r="H150">
        <v>3</v>
      </c>
      <c r="I150" s="9">
        <v>0.11</v>
      </c>
      <c r="J150" s="10">
        <f t="shared" si="9"/>
        <v>1507.7040000000002</v>
      </c>
      <c r="K150">
        <v>0</v>
      </c>
      <c r="L150">
        <v>0</v>
      </c>
      <c r="M150" s="10">
        <f t="shared" si="10"/>
        <v>13706.400000000001</v>
      </c>
      <c r="N150" s="10">
        <f t="shared" si="11"/>
        <v>15214.104000000001</v>
      </c>
      <c r="Q150" s="4">
        <v>45122</v>
      </c>
      <c r="R150" s="11" t="s">
        <v>143</v>
      </c>
      <c r="S150" s="2">
        <v>5778</v>
      </c>
      <c r="T150" s="13">
        <v>7404.06</v>
      </c>
      <c r="U150" s="11" t="s">
        <v>51</v>
      </c>
      <c r="V150" s="2">
        <v>4</v>
      </c>
      <c r="W150" s="13">
        <v>32874.026400000002</v>
      </c>
      <c r="X150" s="11" t="s">
        <v>151</v>
      </c>
    </row>
    <row r="151" spans="4:24">
      <c r="D151" t="s">
        <v>115</v>
      </c>
      <c r="E151">
        <v>6289</v>
      </c>
      <c r="F151">
        <v>6664.59</v>
      </c>
      <c r="G151" t="s">
        <v>51</v>
      </c>
      <c r="H151">
        <v>9</v>
      </c>
      <c r="I151" s="9">
        <v>0.11</v>
      </c>
      <c r="J151" s="10">
        <f t="shared" si="9"/>
        <v>6597.9440999999997</v>
      </c>
      <c r="K151">
        <v>0</v>
      </c>
      <c r="L151">
        <v>0</v>
      </c>
      <c r="M151" s="10">
        <f t="shared" si="10"/>
        <v>59981.31</v>
      </c>
      <c r="N151" s="10">
        <f t="shared" si="11"/>
        <v>66579.254099999991</v>
      </c>
      <c r="Q151" s="4">
        <v>45122</v>
      </c>
      <c r="R151" s="11" t="s">
        <v>142</v>
      </c>
      <c r="S151" s="2">
        <v>9512</v>
      </c>
      <c r="T151" s="13">
        <v>3643.61</v>
      </c>
      <c r="U151" s="11" t="s">
        <v>51</v>
      </c>
      <c r="V151" s="2">
        <v>9</v>
      </c>
      <c r="W151" s="13">
        <v>36399.6639</v>
      </c>
      <c r="X151" s="11" t="s">
        <v>151</v>
      </c>
    </row>
    <row r="152" spans="4:24">
      <c r="D152" t="s">
        <v>140</v>
      </c>
      <c r="E152">
        <v>7327</v>
      </c>
      <c r="F152">
        <v>5462.86</v>
      </c>
      <c r="G152" t="s">
        <v>51</v>
      </c>
      <c r="H152">
        <v>10</v>
      </c>
      <c r="I152" s="9">
        <v>0.11</v>
      </c>
      <c r="J152" s="10">
        <f t="shared" si="9"/>
        <v>6009.1459999999997</v>
      </c>
      <c r="K152">
        <v>0</v>
      </c>
      <c r="L152">
        <v>0</v>
      </c>
      <c r="M152" s="10">
        <f t="shared" si="10"/>
        <v>54628.6</v>
      </c>
      <c r="N152" s="10">
        <f t="shared" si="11"/>
        <v>60637.745999999999</v>
      </c>
      <c r="Q152" s="4">
        <v>45122</v>
      </c>
      <c r="R152" s="11" t="s">
        <v>131</v>
      </c>
      <c r="S152" s="2">
        <v>5829</v>
      </c>
      <c r="T152" s="13">
        <v>5887.54</v>
      </c>
      <c r="U152" s="11" t="s">
        <v>51</v>
      </c>
      <c r="V152" s="2">
        <v>8</v>
      </c>
      <c r="W152" s="13">
        <v>52281.355199999998</v>
      </c>
      <c r="X152" s="11" t="s">
        <v>151</v>
      </c>
    </row>
    <row r="153" spans="4:24">
      <c r="D153" t="s">
        <v>112</v>
      </c>
      <c r="E153">
        <v>5947</v>
      </c>
      <c r="F153">
        <v>4289.26</v>
      </c>
      <c r="G153" t="s">
        <v>51</v>
      </c>
      <c r="H153">
        <v>3</v>
      </c>
      <c r="I153" s="9">
        <v>0.11</v>
      </c>
      <c r="J153" s="10">
        <f t="shared" si="9"/>
        <v>1415.4558000000002</v>
      </c>
      <c r="K153">
        <v>0</v>
      </c>
      <c r="L153">
        <v>0</v>
      </c>
      <c r="M153" s="10">
        <f t="shared" si="10"/>
        <v>12867.78</v>
      </c>
      <c r="N153" s="10">
        <f t="shared" si="11"/>
        <v>14283.2358</v>
      </c>
      <c r="Q153" s="4">
        <v>45122</v>
      </c>
      <c r="R153" s="11" t="s">
        <v>133</v>
      </c>
      <c r="S153" s="2">
        <v>6032</v>
      </c>
      <c r="T153" s="13">
        <v>6789.26</v>
      </c>
      <c r="U153" s="11" t="s">
        <v>51</v>
      </c>
      <c r="V153" s="2">
        <v>10</v>
      </c>
      <c r="W153" s="13">
        <v>75360.785999999993</v>
      </c>
      <c r="X153" s="11" t="s">
        <v>151</v>
      </c>
    </row>
    <row r="154" spans="4:24">
      <c r="D154" t="s">
        <v>148</v>
      </c>
      <c r="E154">
        <v>6813</v>
      </c>
      <c r="F154">
        <v>2723.7</v>
      </c>
      <c r="G154" t="s">
        <v>51</v>
      </c>
      <c r="H154">
        <v>8</v>
      </c>
      <c r="I154" s="9">
        <v>0.11</v>
      </c>
      <c r="J154" s="10">
        <f t="shared" si="9"/>
        <v>2396.8559999999998</v>
      </c>
      <c r="K154">
        <v>0</v>
      </c>
      <c r="L154">
        <v>0</v>
      </c>
      <c r="M154" s="10">
        <f t="shared" si="10"/>
        <v>21789.599999999999</v>
      </c>
      <c r="N154" s="10">
        <f t="shared" si="11"/>
        <v>24186.455999999998</v>
      </c>
      <c r="Q154" s="4">
        <v>45122</v>
      </c>
      <c r="R154" s="11" t="s">
        <v>115</v>
      </c>
      <c r="S154" s="2">
        <v>6289</v>
      </c>
      <c r="T154" s="13">
        <v>6664.59</v>
      </c>
      <c r="U154" s="11" t="s">
        <v>51</v>
      </c>
      <c r="V154" s="2">
        <v>4</v>
      </c>
      <c r="W154" s="13">
        <v>29590.779600000002</v>
      </c>
      <c r="X154" s="11" t="s">
        <v>151</v>
      </c>
    </row>
    <row r="155" spans="4:24">
      <c r="D155" t="s">
        <v>114</v>
      </c>
      <c r="E155">
        <v>5176</v>
      </c>
      <c r="F155">
        <v>7763.33</v>
      </c>
      <c r="G155" t="s">
        <v>51</v>
      </c>
      <c r="H155">
        <v>8</v>
      </c>
      <c r="I155" s="9">
        <v>0.11</v>
      </c>
      <c r="J155" s="10">
        <f t="shared" si="9"/>
        <v>6831.7304000000004</v>
      </c>
      <c r="K155">
        <v>0</v>
      </c>
      <c r="L155">
        <v>0</v>
      </c>
      <c r="M155" s="10">
        <f t="shared" si="10"/>
        <v>62106.64</v>
      </c>
      <c r="N155" s="10">
        <f t="shared" si="11"/>
        <v>68938.3704</v>
      </c>
      <c r="Q155" s="4">
        <v>45122</v>
      </c>
      <c r="R155" s="11" t="s">
        <v>148</v>
      </c>
      <c r="S155" s="2">
        <v>6813</v>
      </c>
      <c r="T155" s="13">
        <v>2723.7</v>
      </c>
      <c r="U155" s="11" t="s">
        <v>51</v>
      </c>
      <c r="V155" s="2">
        <v>3</v>
      </c>
      <c r="W155" s="13">
        <v>9069.9210000000003</v>
      </c>
      <c r="X155" s="11" t="s">
        <v>151</v>
      </c>
    </row>
    <row r="156" spans="4:24">
      <c r="D156" t="s">
        <v>118</v>
      </c>
      <c r="E156">
        <v>7258</v>
      </c>
      <c r="F156">
        <v>6859.8</v>
      </c>
      <c r="G156" t="s">
        <v>51</v>
      </c>
      <c r="H156">
        <v>10</v>
      </c>
      <c r="I156" s="9">
        <v>0.11</v>
      </c>
      <c r="J156" s="10">
        <f t="shared" si="9"/>
        <v>7545.78</v>
      </c>
      <c r="K156">
        <v>0</v>
      </c>
      <c r="L156">
        <v>0</v>
      </c>
      <c r="M156" s="10">
        <f t="shared" si="10"/>
        <v>68598</v>
      </c>
      <c r="N156" s="10">
        <f t="shared" si="11"/>
        <v>76143.78</v>
      </c>
      <c r="Q156" s="4">
        <v>45122</v>
      </c>
      <c r="R156" s="11" t="s">
        <v>122</v>
      </c>
      <c r="S156" s="2">
        <v>9927</v>
      </c>
      <c r="T156" s="13">
        <v>1240.6400000000001</v>
      </c>
      <c r="U156" s="11" t="s">
        <v>51</v>
      </c>
      <c r="V156" s="2">
        <v>2</v>
      </c>
      <c r="W156" s="13">
        <v>2754.2208000000001</v>
      </c>
      <c r="X156" s="11" t="s">
        <v>151</v>
      </c>
    </row>
    <row r="157" spans="4:24">
      <c r="D157" t="s">
        <v>139</v>
      </c>
      <c r="E157">
        <v>7623</v>
      </c>
      <c r="F157">
        <v>8780.0300000000007</v>
      </c>
      <c r="G157" t="s">
        <v>51</v>
      </c>
      <c r="H157">
        <v>10</v>
      </c>
      <c r="I157" s="9">
        <v>0.11</v>
      </c>
      <c r="J157" s="10">
        <f t="shared" si="9"/>
        <v>9658.0330000000013</v>
      </c>
      <c r="K157">
        <v>0</v>
      </c>
      <c r="L157">
        <v>0</v>
      </c>
      <c r="M157" s="10">
        <f t="shared" si="10"/>
        <v>87800.3</v>
      </c>
      <c r="N157" s="10">
        <f t="shared" si="11"/>
        <v>97458.332999999999</v>
      </c>
      <c r="Q157" s="4">
        <v>45122</v>
      </c>
      <c r="R157" s="11" t="s">
        <v>121</v>
      </c>
      <c r="S157" s="2">
        <v>5758</v>
      </c>
      <c r="T157" s="13">
        <v>3811.46</v>
      </c>
      <c r="U157" s="11" t="s">
        <v>51</v>
      </c>
      <c r="V157" s="2">
        <v>10</v>
      </c>
      <c r="W157" s="13">
        <v>42307.205999999998</v>
      </c>
      <c r="X157" s="11" t="s">
        <v>151</v>
      </c>
    </row>
    <row r="158" spans="4:24">
      <c r="D158" t="s">
        <v>144</v>
      </c>
      <c r="E158">
        <v>7546</v>
      </c>
      <c r="F158">
        <v>6952.04</v>
      </c>
      <c r="G158" t="s">
        <v>51</v>
      </c>
      <c r="H158">
        <v>6</v>
      </c>
      <c r="I158" s="9">
        <v>0.11</v>
      </c>
      <c r="J158" s="10">
        <f t="shared" si="9"/>
        <v>4588.3463999999994</v>
      </c>
      <c r="K158">
        <v>0</v>
      </c>
      <c r="L158">
        <v>0</v>
      </c>
      <c r="M158" s="10">
        <f t="shared" si="10"/>
        <v>41712.239999999998</v>
      </c>
      <c r="N158" s="10">
        <f t="shared" si="11"/>
        <v>46300.5864</v>
      </c>
      <c r="Q158" s="4">
        <v>45122</v>
      </c>
      <c r="R158" s="11" t="s">
        <v>110</v>
      </c>
      <c r="S158" s="2">
        <v>7067</v>
      </c>
      <c r="T158" s="13">
        <v>3486.86</v>
      </c>
      <c r="U158" s="11" t="s">
        <v>51</v>
      </c>
      <c r="V158" s="2">
        <v>8</v>
      </c>
      <c r="W158" s="13">
        <v>30963.316800000001</v>
      </c>
      <c r="X158" s="11" t="s">
        <v>151</v>
      </c>
    </row>
    <row r="159" spans="4:24">
      <c r="D159" t="s">
        <v>120</v>
      </c>
      <c r="E159">
        <v>7143</v>
      </c>
      <c r="F159">
        <v>5848.88</v>
      </c>
      <c r="G159" t="s">
        <v>51</v>
      </c>
      <c r="H159">
        <v>6</v>
      </c>
      <c r="I159" s="9">
        <v>0.11</v>
      </c>
      <c r="J159" s="10">
        <f t="shared" si="9"/>
        <v>3860.2608</v>
      </c>
      <c r="K159">
        <v>0</v>
      </c>
      <c r="L159">
        <v>0</v>
      </c>
      <c r="M159" s="10">
        <f t="shared" si="10"/>
        <v>35093.279999999999</v>
      </c>
      <c r="N159" s="10">
        <f t="shared" si="11"/>
        <v>38953.540800000002</v>
      </c>
      <c r="Q159" s="4">
        <v>45122</v>
      </c>
      <c r="R159" s="11" t="s">
        <v>116</v>
      </c>
      <c r="S159" s="2">
        <v>7399</v>
      </c>
      <c r="T159" s="13">
        <v>1232.8399999999999</v>
      </c>
      <c r="U159" s="11" t="s">
        <v>51</v>
      </c>
      <c r="V159" s="2">
        <v>8</v>
      </c>
      <c r="W159" s="13">
        <v>10947.619199999999</v>
      </c>
      <c r="X159" s="11" t="s">
        <v>151</v>
      </c>
    </row>
    <row r="160" spans="4:24">
      <c r="Q160" s="4">
        <v>45122</v>
      </c>
      <c r="R160" s="11" t="s">
        <v>126</v>
      </c>
      <c r="S160" s="2">
        <v>9652</v>
      </c>
      <c r="T160" s="13">
        <v>1708.55</v>
      </c>
      <c r="U160" s="11" t="s">
        <v>51</v>
      </c>
      <c r="V160" s="2">
        <v>2</v>
      </c>
      <c r="W160" s="13">
        <v>3792.9810000000002</v>
      </c>
      <c r="X160" s="11" t="s">
        <v>151</v>
      </c>
    </row>
    <row r="161" spans="4:24">
      <c r="Q161" s="4">
        <v>45122</v>
      </c>
      <c r="R161" s="11" t="s">
        <v>119</v>
      </c>
      <c r="S161" s="2">
        <v>8393</v>
      </c>
      <c r="T161" s="13">
        <v>5594.92</v>
      </c>
      <c r="U161" s="11" t="s">
        <v>51</v>
      </c>
      <c r="V161" s="2">
        <v>10</v>
      </c>
      <c r="W161" s="13">
        <v>62103.612000000001</v>
      </c>
      <c r="X161" s="11" t="s">
        <v>151</v>
      </c>
    </row>
    <row r="162" spans="4:24">
      <c r="Q162" s="4">
        <v>45122</v>
      </c>
      <c r="R162" s="11" t="s">
        <v>124</v>
      </c>
      <c r="S162" s="2">
        <v>6241</v>
      </c>
      <c r="T162" s="13">
        <v>4568.8</v>
      </c>
      <c r="U162" s="11" t="s">
        <v>51</v>
      </c>
      <c r="V162" s="2">
        <v>3</v>
      </c>
      <c r="W162" s="13">
        <v>15214.103999999999</v>
      </c>
      <c r="X162" s="11" t="s">
        <v>151</v>
      </c>
    </row>
    <row r="163" spans="4:24">
      <c r="Q163" s="4">
        <v>45122</v>
      </c>
      <c r="R163" s="11" t="s">
        <v>135</v>
      </c>
      <c r="S163" s="2">
        <v>6342</v>
      </c>
      <c r="T163" s="13">
        <v>3797.87</v>
      </c>
      <c r="U163" s="11" t="s">
        <v>51</v>
      </c>
      <c r="V163" s="2">
        <v>5</v>
      </c>
      <c r="W163" s="13">
        <v>21078.178500000002</v>
      </c>
      <c r="X163" s="11" t="s">
        <v>151</v>
      </c>
    </row>
    <row r="164" spans="4:24">
      <c r="D164" t="s">
        <v>48</v>
      </c>
      <c r="E164" t="s">
        <v>58</v>
      </c>
      <c r="F164" t="s">
        <v>56</v>
      </c>
      <c r="G164" t="s">
        <v>50</v>
      </c>
      <c r="H164" t="s">
        <v>57</v>
      </c>
      <c r="I164" t="s">
        <v>150</v>
      </c>
      <c r="J164" t="s">
        <v>55</v>
      </c>
      <c r="K164" s="2" t="s">
        <v>53</v>
      </c>
      <c r="L164" s="2" t="s">
        <v>54</v>
      </c>
      <c r="M164" s="2" t="s">
        <v>61</v>
      </c>
      <c r="N164" s="2" t="s">
        <v>62</v>
      </c>
      <c r="Q164" s="4">
        <v>45122</v>
      </c>
      <c r="R164" s="11" t="s">
        <v>146</v>
      </c>
      <c r="S164" s="2">
        <v>7483</v>
      </c>
      <c r="T164" s="13">
        <v>2755.95</v>
      </c>
      <c r="U164" s="11" t="s">
        <v>51</v>
      </c>
      <c r="V164" s="2">
        <v>9</v>
      </c>
      <c r="W164" s="13">
        <v>27531.940500000001</v>
      </c>
      <c r="X164" s="11" t="s">
        <v>151</v>
      </c>
    </row>
    <row r="165" spans="4:24">
      <c r="D165" t="s">
        <v>134</v>
      </c>
      <c r="E165">
        <v>7273</v>
      </c>
      <c r="F165">
        <v>2367.39</v>
      </c>
      <c r="G165" t="s">
        <v>51</v>
      </c>
      <c r="H165">
        <v>6</v>
      </c>
      <c r="I165" s="9">
        <v>0.11</v>
      </c>
      <c r="J165" s="10">
        <f t="shared" ref="J165:J199" si="12">(F165*H165)*0.11</f>
        <v>1562.4774</v>
      </c>
      <c r="K165">
        <v>0</v>
      </c>
      <c r="L165">
        <v>0</v>
      </c>
      <c r="M165" s="10">
        <f t="shared" ref="M165:M199" si="13">F165*H165</f>
        <v>14204.34</v>
      </c>
      <c r="N165" s="10">
        <f t="shared" ref="N165:N199" si="14">M165+J165</f>
        <v>15766.8174</v>
      </c>
      <c r="Q165" s="4">
        <v>45122</v>
      </c>
      <c r="R165" s="11" t="s">
        <v>111</v>
      </c>
      <c r="S165" s="2">
        <v>5223</v>
      </c>
      <c r="T165" s="13">
        <v>7128.1</v>
      </c>
      <c r="U165" s="11" t="s">
        <v>51</v>
      </c>
      <c r="V165" s="2">
        <v>2</v>
      </c>
      <c r="W165" s="13">
        <v>15824.382</v>
      </c>
      <c r="X165" s="11" t="s">
        <v>151</v>
      </c>
    </row>
    <row r="166" spans="4:24">
      <c r="D166" t="s">
        <v>114</v>
      </c>
      <c r="E166">
        <v>5176</v>
      </c>
      <c r="F166">
        <v>7763.33</v>
      </c>
      <c r="G166" t="s">
        <v>51</v>
      </c>
      <c r="H166">
        <v>5</v>
      </c>
      <c r="I166" s="9">
        <v>0.11</v>
      </c>
      <c r="J166" s="10">
        <f t="shared" si="12"/>
        <v>4269.8315000000002</v>
      </c>
      <c r="K166">
        <v>0</v>
      </c>
      <c r="L166">
        <v>0</v>
      </c>
      <c r="M166" s="10">
        <f t="shared" si="13"/>
        <v>38816.65</v>
      </c>
      <c r="N166" s="10">
        <f t="shared" si="14"/>
        <v>43086.481500000002</v>
      </c>
      <c r="Q166" s="4">
        <v>45122</v>
      </c>
      <c r="R166" s="11" t="s">
        <v>118</v>
      </c>
      <c r="S166" s="2">
        <v>7258</v>
      </c>
      <c r="T166" s="13">
        <v>6859.8</v>
      </c>
      <c r="U166" s="11" t="s">
        <v>51</v>
      </c>
      <c r="V166" s="2">
        <v>8</v>
      </c>
      <c r="W166" s="13">
        <v>60915.023999999998</v>
      </c>
      <c r="X166" s="11" t="s">
        <v>151</v>
      </c>
    </row>
    <row r="167" spans="4:24">
      <c r="D167" t="s">
        <v>132</v>
      </c>
      <c r="E167">
        <v>6827</v>
      </c>
      <c r="F167">
        <v>1868.56</v>
      </c>
      <c r="G167" t="s">
        <v>51</v>
      </c>
      <c r="H167">
        <v>2</v>
      </c>
      <c r="I167" s="9">
        <v>0.11</v>
      </c>
      <c r="J167" s="10">
        <f t="shared" si="12"/>
        <v>411.08319999999998</v>
      </c>
      <c r="K167">
        <v>0</v>
      </c>
      <c r="L167">
        <v>0</v>
      </c>
      <c r="M167" s="10">
        <f t="shared" si="13"/>
        <v>3737.12</v>
      </c>
      <c r="N167" s="10">
        <f t="shared" si="14"/>
        <v>4148.2031999999999</v>
      </c>
      <c r="Q167" s="4">
        <v>45122</v>
      </c>
      <c r="R167" s="11" t="s">
        <v>129</v>
      </c>
      <c r="S167" s="2">
        <v>9463</v>
      </c>
      <c r="T167" s="13">
        <v>5966.2</v>
      </c>
      <c r="U167" s="11" t="s">
        <v>51</v>
      </c>
      <c r="V167" s="2">
        <v>5</v>
      </c>
      <c r="W167" s="13">
        <v>33112.410000000003</v>
      </c>
      <c r="X167" s="11" t="s">
        <v>151</v>
      </c>
    </row>
    <row r="168" spans="4:24">
      <c r="D168" t="s">
        <v>128</v>
      </c>
      <c r="E168">
        <v>9802</v>
      </c>
      <c r="F168">
        <v>8799.9599999999991</v>
      </c>
      <c r="G168" t="s">
        <v>51</v>
      </c>
      <c r="H168">
        <v>2</v>
      </c>
      <c r="I168" s="9">
        <v>0.11</v>
      </c>
      <c r="J168" s="10">
        <f t="shared" si="12"/>
        <v>1935.9911999999997</v>
      </c>
      <c r="K168">
        <v>0</v>
      </c>
      <c r="L168">
        <v>0</v>
      </c>
      <c r="M168" s="10">
        <f t="shared" si="13"/>
        <v>17599.919999999998</v>
      </c>
      <c r="N168" s="10">
        <f t="shared" si="14"/>
        <v>19535.911199999999</v>
      </c>
      <c r="Q168" s="4">
        <v>45122</v>
      </c>
      <c r="R168" s="11" t="s">
        <v>123</v>
      </c>
      <c r="S168" s="2">
        <v>8607</v>
      </c>
      <c r="T168" s="13">
        <v>5792.28</v>
      </c>
      <c r="U168" s="11" t="s">
        <v>51</v>
      </c>
      <c r="V168" s="2">
        <v>9</v>
      </c>
      <c r="W168" s="13">
        <v>57864.877200000003</v>
      </c>
      <c r="X168" s="11" t="s">
        <v>151</v>
      </c>
    </row>
    <row r="169" spans="4:24">
      <c r="D169" t="s">
        <v>147</v>
      </c>
      <c r="E169">
        <v>9152</v>
      </c>
      <c r="F169">
        <v>2720.63</v>
      </c>
      <c r="G169" t="s">
        <v>51</v>
      </c>
      <c r="H169">
        <v>10</v>
      </c>
      <c r="I169" s="9">
        <v>0.11</v>
      </c>
      <c r="J169" s="10">
        <f t="shared" si="12"/>
        <v>2992.6930000000002</v>
      </c>
      <c r="K169">
        <v>0</v>
      </c>
      <c r="L169">
        <v>0</v>
      </c>
      <c r="M169" s="10">
        <f t="shared" si="13"/>
        <v>27206.300000000003</v>
      </c>
      <c r="N169" s="10">
        <f t="shared" si="14"/>
        <v>30198.993000000002</v>
      </c>
      <c r="Q169" s="4">
        <v>45122</v>
      </c>
      <c r="R169" s="11" t="s">
        <v>136</v>
      </c>
      <c r="S169" s="2">
        <v>5028</v>
      </c>
      <c r="T169" s="13">
        <v>1107.79</v>
      </c>
      <c r="U169" s="11" t="s">
        <v>51</v>
      </c>
      <c r="V169" s="2">
        <v>9</v>
      </c>
      <c r="W169" s="13">
        <v>11066.822099999999</v>
      </c>
      <c r="X169" s="11" t="s">
        <v>151</v>
      </c>
    </row>
    <row r="170" spans="4:24">
      <c r="D170" t="s">
        <v>143</v>
      </c>
      <c r="E170">
        <v>5778</v>
      </c>
      <c r="F170">
        <v>7404.06</v>
      </c>
      <c r="G170" t="s">
        <v>51</v>
      </c>
      <c r="H170">
        <v>4</v>
      </c>
      <c r="I170" s="9">
        <v>0.11</v>
      </c>
      <c r="J170" s="10">
        <f t="shared" si="12"/>
        <v>3257.7864000000004</v>
      </c>
      <c r="K170">
        <v>0</v>
      </c>
      <c r="L170">
        <v>0</v>
      </c>
      <c r="M170" s="10">
        <f t="shared" si="13"/>
        <v>29616.240000000002</v>
      </c>
      <c r="N170" s="10">
        <f t="shared" si="14"/>
        <v>32874.026400000002</v>
      </c>
      <c r="Q170" s="4">
        <v>45122</v>
      </c>
      <c r="R170" s="11" t="s">
        <v>138</v>
      </c>
      <c r="S170" s="2">
        <v>9942</v>
      </c>
      <c r="T170" s="13">
        <v>1826.08</v>
      </c>
      <c r="U170" s="11" t="s">
        <v>51</v>
      </c>
      <c r="V170" s="2">
        <v>5</v>
      </c>
      <c r="W170" s="13">
        <v>10134.744000000001</v>
      </c>
      <c r="X170" s="11" t="s">
        <v>151</v>
      </c>
    </row>
    <row r="171" spans="4:24">
      <c r="D171" t="s">
        <v>142</v>
      </c>
      <c r="E171">
        <v>9512</v>
      </c>
      <c r="F171">
        <v>3643.61</v>
      </c>
      <c r="G171" t="s">
        <v>51</v>
      </c>
      <c r="H171">
        <v>9</v>
      </c>
      <c r="I171" s="9">
        <v>0.11</v>
      </c>
      <c r="J171" s="10">
        <f t="shared" si="12"/>
        <v>3607.1738999999998</v>
      </c>
      <c r="K171">
        <v>0</v>
      </c>
      <c r="L171">
        <v>0</v>
      </c>
      <c r="M171" s="10">
        <f t="shared" si="13"/>
        <v>32792.49</v>
      </c>
      <c r="N171" s="10">
        <f t="shared" si="14"/>
        <v>36399.6639</v>
      </c>
      <c r="Q171" s="4">
        <v>45122</v>
      </c>
      <c r="R171" s="11" t="s">
        <v>145</v>
      </c>
      <c r="S171" s="2">
        <v>6406</v>
      </c>
      <c r="T171" s="13">
        <v>6151.88</v>
      </c>
      <c r="U171" s="11" t="s">
        <v>51</v>
      </c>
      <c r="V171" s="2">
        <v>7</v>
      </c>
      <c r="W171" s="13">
        <v>47800.107600000003</v>
      </c>
      <c r="X171" s="11" t="s">
        <v>151</v>
      </c>
    </row>
    <row r="172" spans="4:24">
      <c r="D172" t="s">
        <v>131</v>
      </c>
      <c r="E172">
        <v>5829</v>
      </c>
      <c r="F172">
        <v>5887.54</v>
      </c>
      <c r="G172" t="s">
        <v>51</v>
      </c>
      <c r="H172">
        <v>8</v>
      </c>
      <c r="I172" s="9">
        <v>0.11</v>
      </c>
      <c r="J172" s="10">
        <f t="shared" si="12"/>
        <v>5181.0352000000003</v>
      </c>
      <c r="K172">
        <v>0</v>
      </c>
      <c r="L172">
        <v>0</v>
      </c>
      <c r="M172" s="10">
        <f t="shared" si="13"/>
        <v>47100.32</v>
      </c>
      <c r="N172" s="10">
        <f t="shared" si="14"/>
        <v>52281.355199999998</v>
      </c>
      <c r="Q172" s="4">
        <v>45122</v>
      </c>
      <c r="R172" s="11" t="s">
        <v>139</v>
      </c>
      <c r="S172" s="2">
        <v>7623</v>
      </c>
      <c r="T172" s="13">
        <v>8780.0300000000007</v>
      </c>
      <c r="U172" s="11" t="s">
        <v>51</v>
      </c>
      <c r="V172" s="2">
        <v>10</v>
      </c>
      <c r="W172" s="13">
        <v>97458.332999999999</v>
      </c>
      <c r="X172" s="11" t="s">
        <v>151</v>
      </c>
    </row>
    <row r="173" spans="4:24">
      <c r="D173" t="s">
        <v>133</v>
      </c>
      <c r="E173">
        <v>6032</v>
      </c>
      <c r="F173">
        <v>6789.26</v>
      </c>
      <c r="G173" t="s">
        <v>51</v>
      </c>
      <c r="H173">
        <v>10</v>
      </c>
      <c r="I173" s="9">
        <v>0.11</v>
      </c>
      <c r="J173" s="10">
        <f t="shared" si="12"/>
        <v>7468.1860000000006</v>
      </c>
      <c r="K173">
        <v>0</v>
      </c>
      <c r="L173">
        <v>0</v>
      </c>
      <c r="M173" s="10">
        <f t="shared" si="13"/>
        <v>67892.600000000006</v>
      </c>
      <c r="N173" s="10">
        <f t="shared" si="14"/>
        <v>75360.786000000007</v>
      </c>
      <c r="Q173" s="4">
        <v>45122</v>
      </c>
      <c r="R173" s="11" t="s">
        <v>144</v>
      </c>
      <c r="S173" s="2">
        <v>7546</v>
      </c>
      <c r="T173" s="13">
        <v>6952.04</v>
      </c>
      <c r="U173" s="11" t="s">
        <v>51</v>
      </c>
      <c r="V173" s="2">
        <v>8</v>
      </c>
      <c r="W173" s="13">
        <v>61734.1152</v>
      </c>
      <c r="X173" s="11" t="s">
        <v>151</v>
      </c>
    </row>
    <row r="174" spans="4:24">
      <c r="D174" t="s">
        <v>115</v>
      </c>
      <c r="E174">
        <v>6289</v>
      </c>
      <c r="F174">
        <v>6664.59</v>
      </c>
      <c r="G174" t="s">
        <v>51</v>
      </c>
      <c r="H174">
        <v>4</v>
      </c>
      <c r="I174" s="9">
        <v>0.11</v>
      </c>
      <c r="J174" s="10">
        <f t="shared" si="12"/>
        <v>2932.4196000000002</v>
      </c>
      <c r="K174">
        <v>0</v>
      </c>
      <c r="L174">
        <v>0</v>
      </c>
      <c r="M174" s="10">
        <f t="shared" si="13"/>
        <v>26658.36</v>
      </c>
      <c r="N174" s="10">
        <f t="shared" si="14"/>
        <v>29590.779600000002</v>
      </c>
      <c r="Q174" s="4">
        <v>45122</v>
      </c>
      <c r="R174" s="11" t="s">
        <v>137</v>
      </c>
      <c r="S174" s="2">
        <v>7356</v>
      </c>
      <c r="T174" s="13">
        <v>8147.99</v>
      </c>
      <c r="U174" s="11" t="s">
        <v>51</v>
      </c>
      <c r="V174" s="2">
        <v>9</v>
      </c>
      <c r="W174" s="13">
        <v>81398.420100000003</v>
      </c>
      <c r="X174" s="11" t="s">
        <v>151</v>
      </c>
    </row>
    <row r="175" spans="4:24">
      <c r="D175" t="s">
        <v>148</v>
      </c>
      <c r="E175">
        <v>6813</v>
      </c>
      <c r="F175">
        <v>2723.7</v>
      </c>
      <c r="G175" t="s">
        <v>51</v>
      </c>
      <c r="H175">
        <v>3</v>
      </c>
      <c r="I175" s="9">
        <v>0.11</v>
      </c>
      <c r="J175" s="10">
        <f t="shared" si="12"/>
        <v>898.82099999999991</v>
      </c>
      <c r="K175">
        <v>0</v>
      </c>
      <c r="L175">
        <v>0</v>
      </c>
      <c r="M175" s="10">
        <f t="shared" si="13"/>
        <v>8171.0999999999995</v>
      </c>
      <c r="N175" s="10">
        <f t="shared" si="14"/>
        <v>9069.9209999999985</v>
      </c>
      <c r="Q175" s="4">
        <v>45122</v>
      </c>
      <c r="R175" s="11" t="s">
        <v>120</v>
      </c>
      <c r="S175" s="2">
        <v>7143</v>
      </c>
      <c r="T175" s="13">
        <v>5848.88</v>
      </c>
      <c r="U175" s="11" t="s">
        <v>51</v>
      </c>
      <c r="V175" s="2">
        <v>6</v>
      </c>
      <c r="W175" s="13">
        <v>38953.540800000002</v>
      </c>
      <c r="X175" s="11" t="s">
        <v>151</v>
      </c>
    </row>
    <row r="176" spans="4:24">
      <c r="D176" t="s">
        <v>122</v>
      </c>
      <c r="E176">
        <v>9927</v>
      </c>
      <c r="F176">
        <v>1240.6400000000001</v>
      </c>
      <c r="G176" t="s">
        <v>51</v>
      </c>
      <c r="H176">
        <v>2</v>
      </c>
      <c r="I176" s="9">
        <v>0.11</v>
      </c>
      <c r="J176" s="10">
        <f t="shared" si="12"/>
        <v>272.94080000000002</v>
      </c>
      <c r="K176">
        <v>0</v>
      </c>
      <c r="L176">
        <v>0</v>
      </c>
      <c r="M176" s="10">
        <f t="shared" si="13"/>
        <v>2481.2800000000002</v>
      </c>
      <c r="N176" s="10">
        <f t="shared" si="14"/>
        <v>2754.2208000000001</v>
      </c>
      <c r="Q176" s="4">
        <v>45122</v>
      </c>
      <c r="R176" s="11" t="s">
        <v>122</v>
      </c>
      <c r="S176" s="2">
        <v>7144</v>
      </c>
      <c r="T176" s="13">
        <v>6852.61</v>
      </c>
      <c r="U176" s="11" t="s">
        <v>51</v>
      </c>
      <c r="V176" s="2">
        <v>6</v>
      </c>
      <c r="W176" s="13">
        <v>45638.382599999997</v>
      </c>
      <c r="X176" s="11" t="s">
        <v>151</v>
      </c>
    </row>
    <row r="177" spans="4:24">
      <c r="D177" t="s">
        <v>121</v>
      </c>
      <c r="E177">
        <v>5758</v>
      </c>
      <c r="F177">
        <v>3811.46</v>
      </c>
      <c r="G177" t="s">
        <v>51</v>
      </c>
      <c r="H177">
        <v>10</v>
      </c>
      <c r="I177" s="9">
        <v>0.11</v>
      </c>
      <c r="J177" s="10">
        <f t="shared" si="12"/>
        <v>4192.6059999999998</v>
      </c>
      <c r="K177">
        <v>0</v>
      </c>
      <c r="L177">
        <v>0</v>
      </c>
      <c r="M177" s="10">
        <f t="shared" si="13"/>
        <v>38114.6</v>
      </c>
      <c r="N177" s="10">
        <f t="shared" si="14"/>
        <v>42307.205999999998</v>
      </c>
      <c r="Q177" s="4">
        <v>45122</v>
      </c>
      <c r="R177" s="11" t="s">
        <v>112</v>
      </c>
      <c r="S177" s="2">
        <v>5947</v>
      </c>
      <c r="T177" s="13">
        <v>4289.26</v>
      </c>
      <c r="U177" s="11" t="s">
        <v>51</v>
      </c>
      <c r="V177" s="2">
        <v>8</v>
      </c>
      <c r="W177" s="13">
        <v>38088.628799999999</v>
      </c>
      <c r="X177" s="11" t="s">
        <v>151</v>
      </c>
    </row>
    <row r="178" spans="4:24">
      <c r="D178" t="s">
        <v>110</v>
      </c>
      <c r="E178">
        <v>7067</v>
      </c>
      <c r="F178">
        <v>3486.86</v>
      </c>
      <c r="G178" t="s">
        <v>51</v>
      </c>
      <c r="H178">
        <v>8</v>
      </c>
      <c r="I178" s="9">
        <v>0.11</v>
      </c>
      <c r="J178" s="10">
        <f t="shared" si="12"/>
        <v>3068.4367999999999</v>
      </c>
      <c r="K178">
        <v>0</v>
      </c>
      <c r="L178">
        <v>0</v>
      </c>
      <c r="M178" s="10">
        <f t="shared" si="13"/>
        <v>27894.880000000001</v>
      </c>
      <c r="N178" s="10">
        <f t="shared" si="14"/>
        <v>30963.316800000001</v>
      </c>
      <c r="Q178" s="4">
        <v>45122</v>
      </c>
      <c r="R178" s="11" t="s">
        <v>130</v>
      </c>
      <c r="S178" s="2">
        <v>8731</v>
      </c>
      <c r="T178" s="13">
        <v>1026.52</v>
      </c>
      <c r="U178" s="11" t="s">
        <v>51</v>
      </c>
      <c r="V178" s="2">
        <v>8</v>
      </c>
      <c r="W178" s="13">
        <v>9115.4976000000006</v>
      </c>
      <c r="X178" s="11" t="s">
        <v>151</v>
      </c>
    </row>
    <row r="179" spans="4:24">
      <c r="D179" t="s">
        <v>116</v>
      </c>
      <c r="E179">
        <v>7399</v>
      </c>
      <c r="F179">
        <v>1232.8399999999999</v>
      </c>
      <c r="G179" t="s">
        <v>51</v>
      </c>
      <c r="H179">
        <v>8</v>
      </c>
      <c r="I179" s="9">
        <v>0.11</v>
      </c>
      <c r="J179" s="10">
        <f t="shared" si="12"/>
        <v>1084.8991999999998</v>
      </c>
      <c r="K179">
        <v>0</v>
      </c>
      <c r="L179">
        <v>0</v>
      </c>
      <c r="M179" s="10">
        <f t="shared" si="13"/>
        <v>9862.7199999999993</v>
      </c>
      <c r="N179" s="10">
        <f t="shared" si="14"/>
        <v>10947.619199999999</v>
      </c>
      <c r="Q179" s="4">
        <v>45122</v>
      </c>
      <c r="R179" s="11" t="s">
        <v>140</v>
      </c>
      <c r="S179" s="2">
        <v>7327</v>
      </c>
      <c r="T179" s="13">
        <v>5462.86</v>
      </c>
      <c r="U179" s="11" t="s">
        <v>51</v>
      </c>
      <c r="V179" s="2">
        <v>8</v>
      </c>
      <c r="W179" s="13">
        <v>48510.196799999998</v>
      </c>
      <c r="X179" s="11" t="s">
        <v>151</v>
      </c>
    </row>
    <row r="180" spans="4:24">
      <c r="D180" t="s">
        <v>126</v>
      </c>
      <c r="E180">
        <v>9652</v>
      </c>
      <c r="F180">
        <v>1708.55</v>
      </c>
      <c r="G180" t="s">
        <v>51</v>
      </c>
      <c r="H180">
        <v>2</v>
      </c>
      <c r="I180" s="9">
        <v>0.11</v>
      </c>
      <c r="J180" s="10">
        <f t="shared" si="12"/>
        <v>375.88099999999997</v>
      </c>
      <c r="K180">
        <v>0</v>
      </c>
      <c r="L180">
        <v>0</v>
      </c>
      <c r="M180" s="10">
        <f t="shared" si="13"/>
        <v>3417.1</v>
      </c>
      <c r="N180" s="10">
        <f t="shared" si="14"/>
        <v>3792.9809999999998</v>
      </c>
      <c r="Q180" s="4">
        <v>45126</v>
      </c>
      <c r="R180" s="11" t="s">
        <v>123</v>
      </c>
      <c r="S180" s="2">
        <v>8607</v>
      </c>
      <c r="T180" s="13">
        <v>5792.28</v>
      </c>
      <c r="U180" s="11" t="s">
        <v>51</v>
      </c>
      <c r="V180" s="2">
        <v>8</v>
      </c>
      <c r="W180" s="13">
        <v>51435.446400000001</v>
      </c>
      <c r="X180" s="11" t="s">
        <v>151</v>
      </c>
    </row>
    <row r="181" spans="4:24">
      <c r="D181" t="s">
        <v>119</v>
      </c>
      <c r="E181">
        <v>8393</v>
      </c>
      <c r="F181">
        <v>5594.92</v>
      </c>
      <c r="G181" t="s">
        <v>51</v>
      </c>
      <c r="H181">
        <v>10</v>
      </c>
      <c r="I181" s="9">
        <v>0.11</v>
      </c>
      <c r="J181" s="10">
        <f t="shared" si="12"/>
        <v>6154.4119999999994</v>
      </c>
      <c r="K181">
        <v>0</v>
      </c>
      <c r="L181">
        <v>0</v>
      </c>
      <c r="M181" s="10">
        <f t="shared" si="13"/>
        <v>55949.2</v>
      </c>
      <c r="N181" s="10">
        <f t="shared" si="14"/>
        <v>62103.611999999994</v>
      </c>
      <c r="Q181" s="4">
        <v>45126</v>
      </c>
      <c r="R181" s="11" t="s">
        <v>121</v>
      </c>
      <c r="S181" s="2">
        <v>5758</v>
      </c>
      <c r="T181" s="13">
        <v>3811.46</v>
      </c>
      <c r="U181" s="11" t="s">
        <v>51</v>
      </c>
      <c r="V181" s="2">
        <v>4</v>
      </c>
      <c r="W181" s="13">
        <v>16922.882399999999</v>
      </c>
      <c r="X181" s="11" t="s">
        <v>151</v>
      </c>
    </row>
    <row r="182" spans="4:24">
      <c r="D182" t="s">
        <v>124</v>
      </c>
      <c r="E182">
        <v>6241</v>
      </c>
      <c r="F182">
        <v>4568.8</v>
      </c>
      <c r="G182" t="s">
        <v>51</v>
      </c>
      <c r="H182">
        <v>3</v>
      </c>
      <c r="I182" s="9">
        <v>0.11</v>
      </c>
      <c r="J182" s="10">
        <f t="shared" si="12"/>
        <v>1507.7040000000002</v>
      </c>
      <c r="K182">
        <v>0</v>
      </c>
      <c r="L182">
        <v>0</v>
      </c>
      <c r="M182" s="10">
        <f t="shared" si="13"/>
        <v>13706.400000000001</v>
      </c>
      <c r="N182" s="10">
        <f t="shared" si="14"/>
        <v>15214.104000000001</v>
      </c>
      <c r="Q182" s="4">
        <v>45126</v>
      </c>
      <c r="R182" s="11" t="s">
        <v>142</v>
      </c>
      <c r="S182" s="2">
        <v>9512</v>
      </c>
      <c r="T182" s="13">
        <v>3643.61</v>
      </c>
      <c r="U182" s="11" t="s">
        <v>51</v>
      </c>
      <c r="V182" s="2">
        <v>9</v>
      </c>
      <c r="W182" s="13">
        <v>36399.6639</v>
      </c>
      <c r="X182" s="11" t="s">
        <v>151</v>
      </c>
    </row>
    <row r="183" spans="4:24">
      <c r="D183" t="s">
        <v>135</v>
      </c>
      <c r="E183">
        <v>6342</v>
      </c>
      <c r="F183">
        <v>3797.87</v>
      </c>
      <c r="G183" t="s">
        <v>51</v>
      </c>
      <c r="H183">
        <v>5</v>
      </c>
      <c r="I183" s="9">
        <v>0.11</v>
      </c>
      <c r="J183" s="10">
        <f t="shared" si="12"/>
        <v>2088.8285000000001</v>
      </c>
      <c r="K183">
        <v>0</v>
      </c>
      <c r="L183">
        <v>0</v>
      </c>
      <c r="M183" s="10">
        <f t="shared" si="13"/>
        <v>18989.349999999999</v>
      </c>
      <c r="N183" s="10">
        <f t="shared" si="14"/>
        <v>21078.178499999998</v>
      </c>
      <c r="Q183" s="4">
        <v>45126</v>
      </c>
      <c r="R183" s="11" t="s">
        <v>125</v>
      </c>
      <c r="S183" s="2">
        <v>8513</v>
      </c>
      <c r="T183" s="13">
        <v>6044.44</v>
      </c>
      <c r="U183" s="11" t="s">
        <v>51</v>
      </c>
      <c r="V183" s="2">
        <v>1</v>
      </c>
      <c r="W183" s="13">
        <v>6709.3284000000003</v>
      </c>
      <c r="X183" s="11" t="s">
        <v>151</v>
      </c>
    </row>
    <row r="184" spans="4:24">
      <c r="D184" t="s">
        <v>146</v>
      </c>
      <c r="E184">
        <v>7483</v>
      </c>
      <c r="F184">
        <v>2755.95</v>
      </c>
      <c r="G184" t="s">
        <v>51</v>
      </c>
      <c r="H184">
        <v>9</v>
      </c>
      <c r="I184" s="9">
        <v>0.11</v>
      </c>
      <c r="J184" s="10">
        <f t="shared" si="12"/>
        <v>2728.3905</v>
      </c>
      <c r="K184">
        <v>0</v>
      </c>
      <c r="L184">
        <v>0</v>
      </c>
      <c r="M184" s="10">
        <f t="shared" si="13"/>
        <v>24803.55</v>
      </c>
      <c r="N184" s="10">
        <f t="shared" si="14"/>
        <v>27531.940500000001</v>
      </c>
      <c r="Q184" s="4">
        <v>45126</v>
      </c>
      <c r="R184" s="11" t="s">
        <v>134</v>
      </c>
      <c r="S184" s="2">
        <v>7273</v>
      </c>
      <c r="T184" s="13">
        <v>2367.39</v>
      </c>
      <c r="U184" s="11" t="s">
        <v>51</v>
      </c>
      <c r="V184" s="2">
        <v>10</v>
      </c>
      <c r="W184" s="13">
        <v>26278.028999999999</v>
      </c>
      <c r="X184" s="11" t="s">
        <v>151</v>
      </c>
    </row>
    <row r="185" spans="4:24">
      <c r="D185" t="s">
        <v>111</v>
      </c>
      <c r="E185">
        <v>5223</v>
      </c>
      <c r="F185">
        <v>7128.1</v>
      </c>
      <c r="G185" t="s">
        <v>51</v>
      </c>
      <c r="H185">
        <v>2</v>
      </c>
      <c r="I185" s="9">
        <v>0.11</v>
      </c>
      <c r="J185" s="10">
        <f t="shared" si="12"/>
        <v>1568.182</v>
      </c>
      <c r="K185">
        <v>0</v>
      </c>
      <c r="L185">
        <v>0</v>
      </c>
      <c r="M185" s="10">
        <f t="shared" si="13"/>
        <v>14256.2</v>
      </c>
      <c r="N185" s="10">
        <f t="shared" si="14"/>
        <v>15824.382000000001</v>
      </c>
      <c r="Q185" s="4">
        <v>45126</v>
      </c>
      <c r="R185" s="11" t="s">
        <v>129</v>
      </c>
      <c r="S185" s="2">
        <v>9463</v>
      </c>
      <c r="T185" s="13">
        <v>5966.2</v>
      </c>
      <c r="U185" s="11" t="s">
        <v>51</v>
      </c>
      <c r="V185" s="2">
        <v>9</v>
      </c>
      <c r="W185" s="13">
        <v>59602.338000000003</v>
      </c>
      <c r="X185" s="11" t="s">
        <v>151</v>
      </c>
    </row>
    <row r="186" spans="4:24">
      <c r="D186" t="s">
        <v>118</v>
      </c>
      <c r="E186">
        <v>7258</v>
      </c>
      <c r="F186">
        <v>6859.8</v>
      </c>
      <c r="G186" t="s">
        <v>51</v>
      </c>
      <c r="H186">
        <v>8</v>
      </c>
      <c r="I186" s="9">
        <v>0.11</v>
      </c>
      <c r="J186" s="10">
        <f t="shared" si="12"/>
        <v>6036.6239999999998</v>
      </c>
      <c r="K186">
        <v>0</v>
      </c>
      <c r="L186">
        <v>0</v>
      </c>
      <c r="M186" s="10">
        <f t="shared" si="13"/>
        <v>54878.400000000001</v>
      </c>
      <c r="N186" s="10">
        <f t="shared" si="14"/>
        <v>60915.024000000005</v>
      </c>
      <c r="Q186" s="4">
        <v>45126</v>
      </c>
      <c r="R186" s="11" t="s">
        <v>132</v>
      </c>
      <c r="S186" s="2">
        <v>6827</v>
      </c>
      <c r="T186" s="13">
        <v>1868.56</v>
      </c>
      <c r="U186" s="11" t="s">
        <v>51</v>
      </c>
      <c r="V186" s="2">
        <v>9</v>
      </c>
      <c r="W186" s="13">
        <v>18666.914400000001</v>
      </c>
      <c r="X186" s="11" t="s">
        <v>151</v>
      </c>
    </row>
    <row r="187" spans="4:24">
      <c r="D187" t="s">
        <v>129</v>
      </c>
      <c r="E187">
        <v>9463</v>
      </c>
      <c r="F187">
        <v>5966.2</v>
      </c>
      <c r="G187" t="s">
        <v>51</v>
      </c>
      <c r="H187">
        <v>5</v>
      </c>
      <c r="I187" s="9">
        <v>0.11</v>
      </c>
      <c r="J187" s="10">
        <f t="shared" si="12"/>
        <v>3281.41</v>
      </c>
      <c r="K187">
        <v>0</v>
      </c>
      <c r="L187">
        <v>0</v>
      </c>
      <c r="M187" s="10">
        <f t="shared" si="13"/>
        <v>29831</v>
      </c>
      <c r="N187" s="10">
        <f t="shared" si="14"/>
        <v>33112.410000000003</v>
      </c>
      <c r="Q187" s="4">
        <v>45126</v>
      </c>
      <c r="R187" s="11" t="s">
        <v>118</v>
      </c>
      <c r="S187" s="2">
        <v>7258</v>
      </c>
      <c r="T187" s="13">
        <v>6859.8</v>
      </c>
      <c r="U187" s="11" t="s">
        <v>51</v>
      </c>
      <c r="V187" s="2">
        <v>6</v>
      </c>
      <c r="W187" s="13">
        <v>45686.267999999996</v>
      </c>
      <c r="X187" s="11" t="s">
        <v>151</v>
      </c>
    </row>
    <row r="188" spans="4:24">
      <c r="D188" t="s">
        <v>123</v>
      </c>
      <c r="E188">
        <v>8607</v>
      </c>
      <c r="F188">
        <v>5792.28</v>
      </c>
      <c r="G188" t="s">
        <v>51</v>
      </c>
      <c r="H188">
        <v>9</v>
      </c>
      <c r="I188" s="9">
        <v>0.11</v>
      </c>
      <c r="J188" s="10">
        <f t="shared" si="12"/>
        <v>5734.3571999999995</v>
      </c>
      <c r="K188">
        <v>0</v>
      </c>
      <c r="L188">
        <v>0</v>
      </c>
      <c r="M188" s="10">
        <f t="shared" si="13"/>
        <v>52130.52</v>
      </c>
      <c r="N188" s="10">
        <f t="shared" si="14"/>
        <v>57864.877199999995</v>
      </c>
      <c r="Q188" s="4">
        <v>45126</v>
      </c>
      <c r="R188" s="11" t="s">
        <v>133</v>
      </c>
      <c r="S188" s="2">
        <v>6032</v>
      </c>
      <c r="T188" s="13">
        <v>6789.26</v>
      </c>
      <c r="U188" s="11" t="s">
        <v>51</v>
      </c>
      <c r="V188" s="2">
        <v>4</v>
      </c>
      <c r="W188" s="13">
        <v>30144.314399999999</v>
      </c>
      <c r="X188" s="11" t="s">
        <v>151</v>
      </c>
    </row>
    <row r="189" spans="4:24">
      <c r="D189" t="s">
        <v>136</v>
      </c>
      <c r="E189">
        <v>5028</v>
      </c>
      <c r="F189">
        <v>1107.79</v>
      </c>
      <c r="G189" t="s">
        <v>51</v>
      </c>
      <c r="H189">
        <v>9</v>
      </c>
      <c r="I189" s="9">
        <v>0.11</v>
      </c>
      <c r="J189" s="10">
        <f t="shared" si="12"/>
        <v>1096.7121</v>
      </c>
      <c r="K189">
        <v>0</v>
      </c>
      <c r="L189">
        <v>0</v>
      </c>
      <c r="M189" s="10">
        <f t="shared" si="13"/>
        <v>9970.11</v>
      </c>
      <c r="N189" s="10">
        <f t="shared" si="14"/>
        <v>11066.822100000001</v>
      </c>
      <c r="Q189" s="4">
        <v>45126</v>
      </c>
      <c r="R189" s="11" t="s">
        <v>140</v>
      </c>
      <c r="S189" s="2">
        <v>7327</v>
      </c>
      <c r="T189" s="13">
        <v>5462.86</v>
      </c>
      <c r="U189" s="11" t="s">
        <v>51</v>
      </c>
      <c r="V189" s="2">
        <v>10</v>
      </c>
      <c r="W189" s="13">
        <v>60637.745999999999</v>
      </c>
      <c r="X189" s="11" t="s">
        <v>151</v>
      </c>
    </row>
    <row r="190" spans="4:24">
      <c r="D190" t="s">
        <v>138</v>
      </c>
      <c r="E190">
        <v>9942</v>
      </c>
      <c r="F190">
        <v>1826.08</v>
      </c>
      <c r="G190" t="s">
        <v>51</v>
      </c>
      <c r="H190">
        <v>5</v>
      </c>
      <c r="I190" s="9">
        <v>0.11</v>
      </c>
      <c r="J190" s="10">
        <f t="shared" si="12"/>
        <v>1004.3439999999999</v>
      </c>
      <c r="K190">
        <v>0</v>
      </c>
      <c r="L190">
        <v>0</v>
      </c>
      <c r="M190" s="10">
        <f t="shared" si="13"/>
        <v>9130.4</v>
      </c>
      <c r="N190" s="10">
        <f t="shared" si="14"/>
        <v>10134.743999999999</v>
      </c>
      <c r="Q190" s="4">
        <v>45126</v>
      </c>
      <c r="R190" s="11" t="s">
        <v>130</v>
      </c>
      <c r="S190" s="2">
        <v>8731</v>
      </c>
      <c r="T190" s="13">
        <v>1026.52</v>
      </c>
      <c r="U190" s="11" t="s">
        <v>51</v>
      </c>
      <c r="V190" s="2">
        <v>4</v>
      </c>
      <c r="W190" s="13">
        <v>4557.7488000000003</v>
      </c>
      <c r="X190" s="11" t="s">
        <v>151</v>
      </c>
    </row>
    <row r="191" spans="4:24">
      <c r="D191" t="s">
        <v>145</v>
      </c>
      <c r="E191">
        <v>6406</v>
      </c>
      <c r="F191">
        <v>6151.88</v>
      </c>
      <c r="G191" t="s">
        <v>51</v>
      </c>
      <c r="H191">
        <v>7</v>
      </c>
      <c r="I191" s="9">
        <v>0.11</v>
      </c>
      <c r="J191" s="10">
        <f t="shared" si="12"/>
        <v>4736.9476000000004</v>
      </c>
      <c r="K191">
        <v>0</v>
      </c>
      <c r="L191">
        <v>0</v>
      </c>
      <c r="M191" s="10">
        <f t="shared" si="13"/>
        <v>43063.16</v>
      </c>
      <c r="N191" s="10">
        <f t="shared" si="14"/>
        <v>47800.107600000003</v>
      </c>
      <c r="Q191" s="4">
        <v>45126</v>
      </c>
      <c r="R191" s="11" t="s">
        <v>112</v>
      </c>
      <c r="S191" s="2">
        <v>5947</v>
      </c>
      <c r="T191" s="13">
        <v>4289.26</v>
      </c>
      <c r="U191" s="11" t="s">
        <v>51</v>
      </c>
      <c r="V191" s="2">
        <v>3</v>
      </c>
      <c r="W191" s="13">
        <v>14283.2358</v>
      </c>
      <c r="X191" s="11" t="s">
        <v>151</v>
      </c>
    </row>
    <row r="192" spans="4:24">
      <c r="D192" t="s">
        <v>139</v>
      </c>
      <c r="E192">
        <v>7623</v>
      </c>
      <c r="F192">
        <v>8780.0300000000007</v>
      </c>
      <c r="G192" t="s">
        <v>51</v>
      </c>
      <c r="H192">
        <v>10</v>
      </c>
      <c r="I192" s="9">
        <v>0.11</v>
      </c>
      <c r="J192" s="10">
        <f t="shared" si="12"/>
        <v>9658.0330000000013</v>
      </c>
      <c r="K192">
        <v>0</v>
      </c>
      <c r="L192">
        <v>0</v>
      </c>
      <c r="M192" s="10">
        <f t="shared" si="13"/>
        <v>87800.3</v>
      </c>
      <c r="N192" s="10">
        <f t="shared" si="14"/>
        <v>97458.332999999999</v>
      </c>
      <c r="Q192" s="4">
        <v>45126</v>
      </c>
      <c r="R192" s="11" t="s">
        <v>114</v>
      </c>
      <c r="S192" s="2">
        <v>5176</v>
      </c>
      <c r="T192" s="13">
        <v>7763.33</v>
      </c>
      <c r="U192" s="11" t="s">
        <v>51</v>
      </c>
      <c r="V192" s="2">
        <v>6</v>
      </c>
      <c r="W192" s="13">
        <v>51703.777800000003</v>
      </c>
      <c r="X192" s="11" t="s">
        <v>151</v>
      </c>
    </row>
    <row r="193" spans="4:24">
      <c r="D193" t="s">
        <v>144</v>
      </c>
      <c r="E193">
        <v>7546</v>
      </c>
      <c r="F193">
        <v>6952.04</v>
      </c>
      <c r="G193" t="s">
        <v>51</v>
      </c>
      <c r="H193">
        <v>8</v>
      </c>
      <c r="I193" s="9">
        <v>0.11</v>
      </c>
      <c r="J193" s="10">
        <f t="shared" si="12"/>
        <v>6117.7951999999996</v>
      </c>
      <c r="K193">
        <v>0</v>
      </c>
      <c r="L193">
        <v>0</v>
      </c>
      <c r="M193" s="10">
        <f t="shared" si="13"/>
        <v>55616.32</v>
      </c>
      <c r="N193" s="10">
        <f t="shared" si="14"/>
        <v>61734.1152</v>
      </c>
      <c r="Q193" s="4">
        <v>45126</v>
      </c>
      <c r="R193" s="11" t="s">
        <v>146</v>
      </c>
      <c r="S193" s="2">
        <v>7483</v>
      </c>
      <c r="T193" s="13">
        <v>2755.95</v>
      </c>
      <c r="U193" s="11" t="s">
        <v>51</v>
      </c>
      <c r="V193" s="2">
        <v>8</v>
      </c>
      <c r="W193" s="13">
        <v>24472.835999999999</v>
      </c>
      <c r="X193" s="11" t="s">
        <v>151</v>
      </c>
    </row>
    <row r="194" spans="4:24">
      <c r="D194" t="s">
        <v>137</v>
      </c>
      <c r="E194">
        <v>7356</v>
      </c>
      <c r="F194">
        <v>8147.99</v>
      </c>
      <c r="G194" t="s">
        <v>51</v>
      </c>
      <c r="H194">
        <v>9</v>
      </c>
      <c r="I194" s="9">
        <v>0.11</v>
      </c>
      <c r="J194" s="10">
        <f t="shared" si="12"/>
        <v>8066.5101000000004</v>
      </c>
      <c r="K194">
        <v>0</v>
      </c>
      <c r="L194">
        <v>0</v>
      </c>
      <c r="M194" s="10">
        <f t="shared" si="13"/>
        <v>73331.91</v>
      </c>
      <c r="N194" s="10">
        <f t="shared" si="14"/>
        <v>81398.420100000003</v>
      </c>
      <c r="Q194" s="4">
        <v>45126</v>
      </c>
      <c r="R194" s="11" t="s">
        <v>115</v>
      </c>
      <c r="S194" s="2">
        <v>6289</v>
      </c>
      <c r="T194" s="13">
        <v>6664.59</v>
      </c>
      <c r="U194" s="11" t="s">
        <v>51</v>
      </c>
      <c r="V194" s="2">
        <v>9</v>
      </c>
      <c r="W194" s="13">
        <v>66579.254100000006</v>
      </c>
      <c r="X194" s="11" t="s">
        <v>151</v>
      </c>
    </row>
    <row r="195" spans="4:24">
      <c r="D195" t="s">
        <v>120</v>
      </c>
      <c r="E195">
        <v>7143</v>
      </c>
      <c r="F195">
        <v>5848.88</v>
      </c>
      <c r="G195" t="s">
        <v>51</v>
      </c>
      <c r="H195">
        <v>6</v>
      </c>
      <c r="I195" s="9">
        <v>0.11</v>
      </c>
      <c r="J195" s="10">
        <f t="shared" si="12"/>
        <v>3860.2608</v>
      </c>
      <c r="K195">
        <v>0</v>
      </c>
      <c r="L195">
        <v>0</v>
      </c>
      <c r="M195" s="10">
        <f t="shared" si="13"/>
        <v>35093.279999999999</v>
      </c>
      <c r="N195" s="10">
        <f t="shared" si="14"/>
        <v>38953.540800000002</v>
      </c>
      <c r="Q195" s="4">
        <v>45126</v>
      </c>
      <c r="R195" s="11" t="s">
        <v>131</v>
      </c>
      <c r="S195" s="2">
        <v>5829</v>
      </c>
      <c r="T195" s="13">
        <v>5887.54</v>
      </c>
      <c r="U195" s="11" t="s">
        <v>51</v>
      </c>
      <c r="V195" s="2">
        <v>9</v>
      </c>
      <c r="W195" s="13">
        <v>58816.524599999997</v>
      </c>
      <c r="X195" s="11" t="s">
        <v>151</v>
      </c>
    </row>
    <row r="196" spans="4:24">
      <c r="D196" t="s">
        <v>122</v>
      </c>
      <c r="E196">
        <v>7144</v>
      </c>
      <c r="F196">
        <v>6852.61</v>
      </c>
      <c r="G196" t="s">
        <v>51</v>
      </c>
      <c r="H196">
        <v>6</v>
      </c>
      <c r="I196" s="9">
        <v>0.11</v>
      </c>
      <c r="J196" s="10">
        <f t="shared" si="12"/>
        <v>4522.7226000000001</v>
      </c>
      <c r="K196">
        <v>0</v>
      </c>
      <c r="L196">
        <v>0</v>
      </c>
      <c r="M196" s="10">
        <f t="shared" si="13"/>
        <v>41115.659999999996</v>
      </c>
      <c r="N196" s="10">
        <f t="shared" si="14"/>
        <v>45638.382599999997</v>
      </c>
      <c r="Q196" s="4">
        <v>45126</v>
      </c>
      <c r="R196" s="11" t="s">
        <v>144</v>
      </c>
      <c r="S196" s="2">
        <v>7546</v>
      </c>
      <c r="T196" s="13">
        <v>6952.04</v>
      </c>
      <c r="U196" s="11" t="s">
        <v>51</v>
      </c>
      <c r="V196" s="2">
        <v>8</v>
      </c>
      <c r="W196" s="13">
        <v>61734.1152</v>
      </c>
      <c r="X196" s="11" t="s">
        <v>151</v>
      </c>
    </row>
    <row r="197" spans="4:24">
      <c r="D197" t="s">
        <v>112</v>
      </c>
      <c r="E197">
        <v>5947</v>
      </c>
      <c r="F197">
        <v>4289.26</v>
      </c>
      <c r="G197" t="s">
        <v>51</v>
      </c>
      <c r="H197">
        <v>8</v>
      </c>
      <c r="I197" s="9">
        <v>0.11</v>
      </c>
      <c r="J197" s="10">
        <f t="shared" si="12"/>
        <v>3774.5488</v>
      </c>
      <c r="K197">
        <v>0</v>
      </c>
      <c r="L197">
        <v>0</v>
      </c>
      <c r="M197" s="10">
        <f t="shared" si="13"/>
        <v>34314.080000000002</v>
      </c>
      <c r="N197" s="10">
        <f t="shared" si="14"/>
        <v>38088.628799999999</v>
      </c>
      <c r="Q197" s="4">
        <v>45126</v>
      </c>
      <c r="R197" s="11" t="s">
        <v>116</v>
      </c>
      <c r="S197" s="2">
        <v>7399</v>
      </c>
      <c r="T197" s="13">
        <v>1232.8399999999999</v>
      </c>
      <c r="U197" s="11" t="s">
        <v>51</v>
      </c>
      <c r="V197" s="2">
        <v>6</v>
      </c>
      <c r="W197" s="13">
        <v>8210.7144000000008</v>
      </c>
      <c r="X197" s="11" t="s">
        <v>151</v>
      </c>
    </row>
    <row r="198" spans="4:24">
      <c r="D198" t="s">
        <v>130</v>
      </c>
      <c r="E198">
        <v>8731</v>
      </c>
      <c r="F198">
        <v>1026.52</v>
      </c>
      <c r="G198" t="s">
        <v>51</v>
      </c>
      <c r="H198">
        <v>8</v>
      </c>
      <c r="I198" s="9">
        <v>0.11</v>
      </c>
      <c r="J198" s="10">
        <f t="shared" si="12"/>
        <v>903.33759999999995</v>
      </c>
      <c r="K198">
        <v>0</v>
      </c>
      <c r="L198">
        <v>0</v>
      </c>
      <c r="M198" s="10">
        <f t="shared" si="13"/>
        <v>8212.16</v>
      </c>
      <c r="N198" s="10">
        <f t="shared" si="14"/>
        <v>9115.4976000000006</v>
      </c>
      <c r="Q198" s="4">
        <v>45126</v>
      </c>
      <c r="R198" s="11" t="s">
        <v>148</v>
      </c>
      <c r="S198" s="2">
        <v>6813</v>
      </c>
      <c r="T198" s="13">
        <v>2723.7</v>
      </c>
      <c r="U198" s="11" t="s">
        <v>51</v>
      </c>
      <c r="V198" s="2">
        <v>5</v>
      </c>
      <c r="W198" s="13">
        <v>15116.535</v>
      </c>
      <c r="X198" s="11" t="s">
        <v>151</v>
      </c>
    </row>
    <row r="199" spans="4:24">
      <c r="D199" t="s">
        <v>140</v>
      </c>
      <c r="E199">
        <v>7327</v>
      </c>
      <c r="F199">
        <v>5462.86</v>
      </c>
      <c r="G199" t="s">
        <v>51</v>
      </c>
      <c r="H199">
        <v>8</v>
      </c>
      <c r="I199" s="9">
        <v>0.11</v>
      </c>
      <c r="J199" s="10">
        <f t="shared" si="12"/>
        <v>4807.3167999999996</v>
      </c>
      <c r="K199">
        <v>0</v>
      </c>
      <c r="L199">
        <v>0</v>
      </c>
      <c r="M199" s="10">
        <f t="shared" si="13"/>
        <v>43702.879999999997</v>
      </c>
      <c r="N199" s="10">
        <f t="shared" si="14"/>
        <v>48510.196799999998</v>
      </c>
      <c r="Q199" s="4">
        <v>45126</v>
      </c>
      <c r="R199" s="11" t="s">
        <v>143</v>
      </c>
      <c r="S199" s="2">
        <v>5778</v>
      </c>
      <c r="T199" s="13">
        <v>7404.06</v>
      </c>
      <c r="U199" s="11" t="s">
        <v>51</v>
      </c>
      <c r="V199" s="2">
        <v>4</v>
      </c>
      <c r="W199" s="13">
        <v>32874.026400000002</v>
      </c>
      <c r="X199" s="11" t="s">
        <v>151</v>
      </c>
    </row>
    <row r="200" spans="4:24">
      <c r="Q200" s="4">
        <v>45126</v>
      </c>
      <c r="R200" s="11" t="s">
        <v>126</v>
      </c>
      <c r="S200" s="2">
        <v>9652</v>
      </c>
      <c r="T200" s="13">
        <v>1708.55</v>
      </c>
      <c r="U200" s="11" t="s">
        <v>51</v>
      </c>
      <c r="V200" s="2">
        <v>10</v>
      </c>
      <c r="W200" s="13">
        <v>18964.904999999999</v>
      </c>
      <c r="X200" s="11" t="s">
        <v>151</v>
      </c>
    </row>
    <row r="201" spans="4:24">
      <c r="Q201" s="4">
        <v>45126</v>
      </c>
      <c r="R201" s="11" t="s">
        <v>124</v>
      </c>
      <c r="S201" s="2">
        <v>6241</v>
      </c>
      <c r="T201" s="13">
        <v>4568.8</v>
      </c>
      <c r="U201" s="11" t="s">
        <v>51</v>
      </c>
      <c r="V201" s="2">
        <v>9</v>
      </c>
      <c r="W201" s="13">
        <v>45642.311999999998</v>
      </c>
      <c r="X201" s="11" t="s">
        <v>151</v>
      </c>
    </row>
    <row r="202" spans="4:24">
      <c r="Q202" s="4">
        <v>45126</v>
      </c>
      <c r="R202" s="11" t="s">
        <v>111</v>
      </c>
      <c r="S202" s="2">
        <v>5223</v>
      </c>
      <c r="T202" s="13">
        <v>7128.1</v>
      </c>
      <c r="U202" s="11" t="s">
        <v>51</v>
      </c>
      <c r="V202" s="2">
        <v>9</v>
      </c>
      <c r="W202" s="13">
        <v>71209.718999999997</v>
      </c>
      <c r="X202" s="11" t="s">
        <v>151</v>
      </c>
    </row>
    <row r="203" spans="4:24">
      <c r="Q203" s="4">
        <v>45126</v>
      </c>
      <c r="R203" s="11" t="s">
        <v>122</v>
      </c>
      <c r="S203" s="2">
        <v>9927</v>
      </c>
      <c r="T203" s="13">
        <v>1240.6400000000001</v>
      </c>
      <c r="U203" s="11" t="s">
        <v>51</v>
      </c>
      <c r="V203" s="2">
        <v>2</v>
      </c>
      <c r="W203" s="13">
        <v>2754.2208000000001</v>
      </c>
      <c r="X203" s="11" t="s">
        <v>151</v>
      </c>
    </row>
    <row r="204" spans="4:24">
      <c r="D204" t="s">
        <v>48</v>
      </c>
      <c r="E204" t="s">
        <v>58</v>
      </c>
      <c r="F204" t="s">
        <v>56</v>
      </c>
      <c r="G204" t="s">
        <v>50</v>
      </c>
      <c r="H204" t="s">
        <v>57</v>
      </c>
      <c r="I204" t="s">
        <v>150</v>
      </c>
      <c r="J204" t="s">
        <v>55</v>
      </c>
      <c r="K204" s="2" t="s">
        <v>53</v>
      </c>
      <c r="L204" s="2" t="s">
        <v>54</v>
      </c>
      <c r="M204" s="2" t="s">
        <v>61</v>
      </c>
      <c r="N204" s="2" t="s">
        <v>62</v>
      </c>
      <c r="Q204" s="4">
        <v>45126</v>
      </c>
      <c r="R204" s="11" t="s">
        <v>141</v>
      </c>
      <c r="S204" s="2">
        <v>5091</v>
      </c>
      <c r="T204" s="13">
        <v>5774.47</v>
      </c>
      <c r="U204" s="11" t="s">
        <v>51</v>
      </c>
      <c r="V204" s="2">
        <v>6</v>
      </c>
      <c r="W204" s="13">
        <v>38457.970200000003</v>
      </c>
      <c r="X204" s="11" t="s">
        <v>151</v>
      </c>
    </row>
    <row r="205" spans="4:24">
      <c r="D205" t="s">
        <v>123</v>
      </c>
      <c r="E205">
        <v>8607</v>
      </c>
      <c r="F205">
        <v>5792.28</v>
      </c>
      <c r="G205" t="s">
        <v>51</v>
      </c>
      <c r="H205">
        <v>8</v>
      </c>
      <c r="I205" s="9">
        <v>0.11</v>
      </c>
      <c r="J205" s="10">
        <f t="shared" ref="J205:J239" si="15">(F205*H205)*0.11</f>
        <v>5097.2064</v>
      </c>
      <c r="K205">
        <v>0</v>
      </c>
      <c r="L205">
        <v>0</v>
      </c>
      <c r="M205" s="10">
        <f t="shared" ref="M205:M239" si="16">F205*H205</f>
        <v>46338.239999999998</v>
      </c>
      <c r="N205" s="10">
        <f t="shared" ref="N205:N239" si="17">M205+J205</f>
        <v>51435.446400000001</v>
      </c>
      <c r="Q205" s="4">
        <v>45126</v>
      </c>
      <c r="R205" s="11" t="s">
        <v>145</v>
      </c>
      <c r="S205" s="2">
        <v>6406</v>
      </c>
      <c r="T205" s="13">
        <v>6151.88</v>
      </c>
      <c r="U205" s="11" t="s">
        <v>51</v>
      </c>
      <c r="V205" s="2">
        <v>8</v>
      </c>
      <c r="W205" s="13">
        <v>54628.6944</v>
      </c>
      <c r="X205" s="11" t="s">
        <v>151</v>
      </c>
    </row>
    <row r="206" spans="4:24">
      <c r="D206" t="s">
        <v>121</v>
      </c>
      <c r="E206">
        <v>5758</v>
      </c>
      <c r="F206">
        <v>3811.46</v>
      </c>
      <c r="G206" t="s">
        <v>51</v>
      </c>
      <c r="H206">
        <v>4</v>
      </c>
      <c r="I206" s="9">
        <v>0.11</v>
      </c>
      <c r="J206" s="10">
        <f t="shared" si="15"/>
        <v>1677.0424</v>
      </c>
      <c r="K206">
        <v>0</v>
      </c>
      <c r="L206">
        <v>0</v>
      </c>
      <c r="M206" s="10">
        <f t="shared" si="16"/>
        <v>15245.84</v>
      </c>
      <c r="N206" s="10">
        <f t="shared" si="17"/>
        <v>16922.882399999999</v>
      </c>
      <c r="Q206" s="4">
        <v>45126</v>
      </c>
      <c r="R206" s="11" t="s">
        <v>135</v>
      </c>
      <c r="S206" s="2">
        <v>6342</v>
      </c>
      <c r="T206" s="13">
        <v>3797.87</v>
      </c>
      <c r="U206" s="11" t="s">
        <v>51</v>
      </c>
      <c r="V206" s="2">
        <v>10</v>
      </c>
      <c r="W206" s="13">
        <v>42156.357000000004</v>
      </c>
      <c r="X206" s="11" t="s">
        <v>151</v>
      </c>
    </row>
    <row r="207" spans="4:24">
      <c r="D207" t="s">
        <v>142</v>
      </c>
      <c r="E207">
        <v>9512</v>
      </c>
      <c r="F207">
        <v>3643.61</v>
      </c>
      <c r="G207" t="s">
        <v>51</v>
      </c>
      <c r="H207">
        <v>9</v>
      </c>
      <c r="I207" s="9">
        <v>0.11</v>
      </c>
      <c r="J207" s="10">
        <f t="shared" si="15"/>
        <v>3607.1738999999998</v>
      </c>
      <c r="K207">
        <v>0</v>
      </c>
      <c r="L207">
        <v>0</v>
      </c>
      <c r="M207" s="10">
        <f t="shared" si="16"/>
        <v>32792.49</v>
      </c>
      <c r="N207" s="10">
        <f t="shared" si="17"/>
        <v>36399.6639</v>
      </c>
      <c r="Q207" s="4">
        <v>45126</v>
      </c>
      <c r="R207" s="11" t="s">
        <v>139</v>
      </c>
      <c r="S207" s="2">
        <v>7623</v>
      </c>
      <c r="T207" s="13">
        <v>8780.0300000000007</v>
      </c>
      <c r="U207" s="11" t="s">
        <v>51</v>
      </c>
      <c r="V207" s="2">
        <v>10</v>
      </c>
      <c r="W207" s="13">
        <v>97458.332999999999</v>
      </c>
      <c r="X207" s="11" t="s">
        <v>151</v>
      </c>
    </row>
    <row r="208" spans="4:24">
      <c r="D208" t="s">
        <v>125</v>
      </c>
      <c r="E208">
        <v>8513</v>
      </c>
      <c r="F208">
        <v>6044.44</v>
      </c>
      <c r="G208" t="s">
        <v>51</v>
      </c>
      <c r="H208">
        <v>1</v>
      </c>
      <c r="I208" s="9">
        <v>0.11</v>
      </c>
      <c r="J208" s="10">
        <f t="shared" si="15"/>
        <v>664.88839999999993</v>
      </c>
      <c r="K208">
        <v>0</v>
      </c>
      <c r="L208">
        <v>0</v>
      </c>
      <c r="M208" s="10">
        <f t="shared" si="16"/>
        <v>6044.44</v>
      </c>
      <c r="N208" s="10">
        <f t="shared" si="17"/>
        <v>6709.3283999999994</v>
      </c>
      <c r="Q208" s="4">
        <v>45126</v>
      </c>
      <c r="R208" s="11" t="s">
        <v>119</v>
      </c>
      <c r="S208" s="2">
        <v>8393</v>
      </c>
      <c r="T208" s="13">
        <v>5594.92</v>
      </c>
      <c r="U208" s="11" t="s">
        <v>51</v>
      </c>
      <c r="V208" s="2">
        <v>7</v>
      </c>
      <c r="W208" s="13">
        <v>43472.528400000003</v>
      </c>
      <c r="X208" s="11" t="s">
        <v>151</v>
      </c>
    </row>
    <row r="209" spans="4:24">
      <c r="D209" t="s">
        <v>134</v>
      </c>
      <c r="E209">
        <v>7273</v>
      </c>
      <c r="F209">
        <v>2367.39</v>
      </c>
      <c r="G209" t="s">
        <v>51</v>
      </c>
      <c r="H209">
        <v>10</v>
      </c>
      <c r="I209" s="9">
        <v>0.11</v>
      </c>
      <c r="J209" s="10">
        <f t="shared" si="15"/>
        <v>2604.1289999999999</v>
      </c>
      <c r="K209">
        <v>0</v>
      </c>
      <c r="L209">
        <v>0</v>
      </c>
      <c r="M209" s="10">
        <f t="shared" si="16"/>
        <v>23673.899999999998</v>
      </c>
      <c r="N209" s="10">
        <f t="shared" si="17"/>
        <v>26278.028999999999</v>
      </c>
      <c r="Q209" s="4">
        <v>45126</v>
      </c>
      <c r="R209" s="11" t="s">
        <v>113</v>
      </c>
      <c r="S209" s="2">
        <v>7263</v>
      </c>
      <c r="T209" s="13">
        <v>5047.07</v>
      </c>
      <c r="U209" s="11" t="s">
        <v>51</v>
      </c>
      <c r="V209" s="2">
        <v>1</v>
      </c>
      <c r="W209" s="13">
        <v>5602.2476999999999</v>
      </c>
      <c r="X209" s="11" t="s">
        <v>151</v>
      </c>
    </row>
    <row r="210" spans="4:24">
      <c r="D210" t="s">
        <v>129</v>
      </c>
      <c r="E210">
        <v>9463</v>
      </c>
      <c r="F210">
        <v>5966.2</v>
      </c>
      <c r="G210" t="s">
        <v>51</v>
      </c>
      <c r="H210">
        <v>9</v>
      </c>
      <c r="I210" s="9">
        <v>0.11</v>
      </c>
      <c r="J210" s="10">
        <f t="shared" si="15"/>
        <v>5906.5379999999996</v>
      </c>
      <c r="K210">
        <v>0</v>
      </c>
      <c r="L210">
        <v>0</v>
      </c>
      <c r="M210" s="10">
        <f t="shared" si="16"/>
        <v>53695.799999999996</v>
      </c>
      <c r="N210" s="10">
        <f t="shared" si="17"/>
        <v>59602.337999999996</v>
      </c>
      <c r="Q210" s="4">
        <v>45126</v>
      </c>
      <c r="R210" s="11" t="s">
        <v>138</v>
      </c>
      <c r="S210" s="2">
        <v>9942</v>
      </c>
      <c r="T210" s="13">
        <v>1826.08</v>
      </c>
      <c r="U210" s="11" t="s">
        <v>51</v>
      </c>
      <c r="V210" s="2">
        <v>4</v>
      </c>
      <c r="W210" s="13">
        <v>8107.7951999999996</v>
      </c>
      <c r="X210" s="11" t="s">
        <v>151</v>
      </c>
    </row>
    <row r="211" spans="4:24">
      <c r="D211" t="s">
        <v>132</v>
      </c>
      <c r="E211">
        <v>6827</v>
      </c>
      <c r="F211">
        <v>1868.56</v>
      </c>
      <c r="G211" t="s">
        <v>51</v>
      </c>
      <c r="H211">
        <v>9</v>
      </c>
      <c r="I211" s="9">
        <v>0.11</v>
      </c>
      <c r="J211" s="10">
        <f t="shared" si="15"/>
        <v>1849.8744000000002</v>
      </c>
      <c r="K211">
        <v>0</v>
      </c>
      <c r="L211">
        <v>0</v>
      </c>
      <c r="M211" s="10">
        <f t="shared" si="16"/>
        <v>16817.04</v>
      </c>
      <c r="N211" s="10">
        <f t="shared" si="17"/>
        <v>18666.914400000001</v>
      </c>
      <c r="Q211" s="4">
        <v>45126</v>
      </c>
      <c r="R211" s="11" t="s">
        <v>110</v>
      </c>
      <c r="S211" s="2">
        <v>7067</v>
      </c>
      <c r="T211" s="13">
        <v>3486.86</v>
      </c>
      <c r="U211" s="11" t="s">
        <v>51</v>
      </c>
      <c r="V211" s="2">
        <v>4</v>
      </c>
      <c r="W211" s="13">
        <v>15481.6584</v>
      </c>
      <c r="X211" s="11" t="s">
        <v>151</v>
      </c>
    </row>
    <row r="212" spans="4:24">
      <c r="D212" t="s">
        <v>118</v>
      </c>
      <c r="E212">
        <v>7258</v>
      </c>
      <c r="F212">
        <v>6859.8</v>
      </c>
      <c r="G212" t="s">
        <v>51</v>
      </c>
      <c r="H212">
        <v>6</v>
      </c>
      <c r="I212" s="9">
        <v>0.11</v>
      </c>
      <c r="J212" s="10">
        <f t="shared" si="15"/>
        <v>4527.4680000000008</v>
      </c>
      <c r="K212">
        <v>0</v>
      </c>
      <c r="L212">
        <v>0</v>
      </c>
      <c r="M212" s="10">
        <f t="shared" si="16"/>
        <v>41158.800000000003</v>
      </c>
      <c r="N212" s="10">
        <f t="shared" si="17"/>
        <v>45686.268000000004</v>
      </c>
      <c r="Q212" s="4">
        <v>45126</v>
      </c>
      <c r="R212" s="11" t="s">
        <v>128</v>
      </c>
      <c r="S212" s="2">
        <v>9802</v>
      </c>
      <c r="T212" s="13">
        <v>8799.9599999999991</v>
      </c>
      <c r="U212" s="11" t="s">
        <v>51</v>
      </c>
      <c r="V212" s="2">
        <v>2</v>
      </c>
      <c r="W212" s="13">
        <v>19535.911199999999</v>
      </c>
      <c r="X212" s="11" t="s">
        <v>151</v>
      </c>
    </row>
    <row r="213" spans="4:24">
      <c r="D213" t="s">
        <v>133</v>
      </c>
      <c r="E213">
        <v>6032</v>
      </c>
      <c r="F213">
        <v>6789.26</v>
      </c>
      <c r="G213" t="s">
        <v>51</v>
      </c>
      <c r="H213">
        <v>4</v>
      </c>
      <c r="I213" s="9">
        <v>0.11</v>
      </c>
      <c r="J213" s="10">
        <f t="shared" si="15"/>
        <v>2987.2744000000002</v>
      </c>
      <c r="K213">
        <v>0</v>
      </c>
      <c r="L213">
        <v>0</v>
      </c>
      <c r="M213" s="10">
        <f t="shared" si="16"/>
        <v>27157.040000000001</v>
      </c>
      <c r="N213" s="10">
        <f t="shared" si="17"/>
        <v>30144.314400000003</v>
      </c>
      <c r="Q213" s="4">
        <v>45126</v>
      </c>
      <c r="R213" s="11" t="s">
        <v>147</v>
      </c>
      <c r="S213" s="2">
        <v>9152</v>
      </c>
      <c r="T213" s="13">
        <v>2720.63</v>
      </c>
      <c r="U213" s="11" t="s">
        <v>51</v>
      </c>
      <c r="V213" s="2">
        <v>7</v>
      </c>
      <c r="W213" s="13">
        <v>21139.295099999999</v>
      </c>
      <c r="X213" s="11" t="s">
        <v>151</v>
      </c>
    </row>
    <row r="214" spans="4:24">
      <c r="D214" t="s">
        <v>140</v>
      </c>
      <c r="E214">
        <v>7327</v>
      </c>
      <c r="F214">
        <v>5462.86</v>
      </c>
      <c r="G214" t="s">
        <v>51</v>
      </c>
      <c r="H214">
        <v>10</v>
      </c>
      <c r="I214" s="9">
        <v>0.11</v>
      </c>
      <c r="J214" s="10">
        <f t="shared" si="15"/>
        <v>6009.1459999999997</v>
      </c>
      <c r="K214">
        <v>0</v>
      </c>
      <c r="L214">
        <v>0</v>
      </c>
      <c r="M214" s="10">
        <f t="shared" si="16"/>
        <v>54628.6</v>
      </c>
      <c r="N214" s="10">
        <f t="shared" si="17"/>
        <v>60637.745999999999</v>
      </c>
      <c r="Q214" s="4">
        <v>45126</v>
      </c>
      <c r="R214" s="11" t="s">
        <v>136</v>
      </c>
      <c r="S214" s="2">
        <v>5028</v>
      </c>
      <c r="T214" s="13">
        <v>1107.79</v>
      </c>
      <c r="U214" s="11" t="s">
        <v>51</v>
      </c>
      <c r="V214" s="2">
        <v>10</v>
      </c>
      <c r="W214" s="13">
        <v>12296.468999999999</v>
      </c>
      <c r="X214" s="11" t="s">
        <v>151</v>
      </c>
    </row>
    <row r="215" spans="4:24">
      <c r="D215" t="s">
        <v>130</v>
      </c>
      <c r="E215">
        <v>8731</v>
      </c>
      <c r="F215">
        <v>1026.52</v>
      </c>
      <c r="G215" t="s">
        <v>51</v>
      </c>
      <c r="H215">
        <v>4</v>
      </c>
      <c r="I215" s="9">
        <v>0.11</v>
      </c>
      <c r="J215" s="10">
        <f t="shared" si="15"/>
        <v>451.66879999999998</v>
      </c>
      <c r="K215">
        <v>0</v>
      </c>
      <c r="L215">
        <v>0</v>
      </c>
      <c r="M215" s="10">
        <f t="shared" si="16"/>
        <v>4106.08</v>
      </c>
      <c r="N215" s="10">
        <f t="shared" si="17"/>
        <v>4557.7488000000003</v>
      </c>
      <c r="Q215" s="4">
        <v>45128</v>
      </c>
      <c r="R215" s="11" t="s">
        <v>142</v>
      </c>
      <c r="S215" s="2">
        <v>9512</v>
      </c>
      <c r="T215" s="13">
        <v>3643.61</v>
      </c>
      <c r="U215" s="11" t="s">
        <v>51</v>
      </c>
      <c r="V215" s="2">
        <v>8</v>
      </c>
      <c r="W215" s="13">
        <v>32355.256799999999</v>
      </c>
      <c r="X215" s="11" t="s">
        <v>151</v>
      </c>
    </row>
    <row r="216" spans="4:24">
      <c r="D216" t="s">
        <v>112</v>
      </c>
      <c r="E216">
        <v>5947</v>
      </c>
      <c r="F216">
        <v>4289.26</v>
      </c>
      <c r="G216" t="s">
        <v>51</v>
      </c>
      <c r="H216">
        <v>3</v>
      </c>
      <c r="I216" s="9">
        <v>0.11</v>
      </c>
      <c r="J216" s="10">
        <f t="shared" si="15"/>
        <v>1415.4558000000002</v>
      </c>
      <c r="K216">
        <v>0</v>
      </c>
      <c r="L216">
        <v>0</v>
      </c>
      <c r="M216" s="10">
        <f t="shared" si="16"/>
        <v>12867.78</v>
      </c>
      <c r="N216" s="10">
        <f t="shared" si="17"/>
        <v>14283.2358</v>
      </c>
      <c r="Q216" s="4">
        <v>45128</v>
      </c>
      <c r="R216" s="11" t="s">
        <v>138</v>
      </c>
      <c r="S216" s="2">
        <v>9942</v>
      </c>
      <c r="T216" s="13">
        <v>1826.08</v>
      </c>
      <c r="U216" s="11" t="s">
        <v>51</v>
      </c>
      <c r="V216" s="2">
        <v>6</v>
      </c>
      <c r="W216" s="13">
        <v>12161.692800000001</v>
      </c>
      <c r="X216" s="11" t="s">
        <v>151</v>
      </c>
    </row>
    <row r="217" spans="4:24">
      <c r="D217" t="s">
        <v>114</v>
      </c>
      <c r="E217">
        <v>5176</v>
      </c>
      <c r="F217">
        <v>7763.33</v>
      </c>
      <c r="G217" t="s">
        <v>51</v>
      </c>
      <c r="H217">
        <v>6</v>
      </c>
      <c r="I217" s="9">
        <v>0.11</v>
      </c>
      <c r="J217" s="10">
        <f t="shared" si="15"/>
        <v>5123.7977999999994</v>
      </c>
      <c r="K217">
        <v>0</v>
      </c>
      <c r="L217">
        <v>0</v>
      </c>
      <c r="M217" s="10">
        <f t="shared" si="16"/>
        <v>46579.979999999996</v>
      </c>
      <c r="N217" s="10">
        <f t="shared" si="17"/>
        <v>51703.777799999996</v>
      </c>
      <c r="Q217" s="4">
        <v>45128</v>
      </c>
      <c r="R217" s="11" t="s">
        <v>125</v>
      </c>
      <c r="S217" s="2">
        <v>8513</v>
      </c>
      <c r="T217" s="13">
        <v>6044.44</v>
      </c>
      <c r="U217" s="11" t="s">
        <v>51</v>
      </c>
      <c r="V217" s="2">
        <v>1</v>
      </c>
      <c r="W217" s="13">
        <v>6709.3284000000003</v>
      </c>
      <c r="X217" s="11" t="s">
        <v>151</v>
      </c>
    </row>
    <row r="218" spans="4:24">
      <c r="D218" t="s">
        <v>146</v>
      </c>
      <c r="E218">
        <v>7483</v>
      </c>
      <c r="F218">
        <v>2755.95</v>
      </c>
      <c r="G218" t="s">
        <v>51</v>
      </c>
      <c r="H218">
        <v>8</v>
      </c>
      <c r="I218" s="9">
        <v>0.11</v>
      </c>
      <c r="J218" s="10">
        <f t="shared" si="15"/>
        <v>2425.2359999999999</v>
      </c>
      <c r="K218">
        <v>0</v>
      </c>
      <c r="L218">
        <v>0</v>
      </c>
      <c r="M218" s="10">
        <f t="shared" si="16"/>
        <v>22047.599999999999</v>
      </c>
      <c r="N218" s="10">
        <f t="shared" si="17"/>
        <v>24472.835999999999</v>
      </c>
      <c r="Q218" s="4">
        <v>45128</v>
      </c>
      <c r="R218" s="11" t="s">
        <v>119</v>
      </c>
      <c r="S218" s="2">
        <v>8393</v>
      </c>
      <c r="T218" s="13">
        <v>5594.92</v>
      </c>
      <c r="U218" s="11" t="s">
        <v>51</v>
      </c>
      <c r="V218" s="2">
        <v>5</v>
      </c>
      <c r="W218" s="13">
        <v>31051.806</v>
      </c>
      <c r="X218" s="11" t="s">
        <v>151</v>
      </c>
    </row>
    <row r="219" spans="4:24">
      <c r="D219" t="s">
        <v>115</v>
      </c>
      <c r="E219">
        <v>6289</v>
      </c>
      <c r="F219">
        <v>6664.59</v>
      </c>
      <c r="G219" t="s">
        <v>51</v>
      </c>
      <c r="H219">
        <v>9</v>
      </c>
      <c r="I219" s="9">
        <v>0.11</v>
      </c>
      <c r="J219" s="10">
        <f t="shared" si="15"/>
        <v>6597.9440999999997</v>
      </c>
      <c r="K219">
        <v>0</v>
      </c>
      <c r="L219">
        <v>0</v>
      </c>
      <c r="M219" s="10">
        <f t="shared" si="16"/>
        <v>59981.31</v>
      </c>
      <c r="N219" s="10">
        <f t="shared" si="17"/>
        <v>66579.254099999991</v>
      </c>
      <c r="Q219" s="4">
        <v>45128</v>
      </c>
      <c r="R219" s="11" t="s">
        <v>133</v>
      </c>
      <c r="S219" s="2">
        <v>6032</v>
      </c>
      <c r="T219" s="13">
        <v>6789.26</v>
      </c>
      <c r="U219" s="11" t="s">
        <v>51</v>
      </c>
      <c r="V219" s="2">
        <v>10</v>
      </c>
      <c r="W219" s="13">
        <v>75360.785999999993</v>
      </c>
      <c r="X219" s="11" t="s">
        <v>151</v>
      </c>
    </row>
    <row r="220" spans="4:24">
      <c r="D220" t="s">
        <v>131</v>
      </c>
      <c r="E220">
        <v>5829</v>
      </c>
      <c r="F220">
        <v>5887.54</v>
      </c>
      <c r="G220" t="s">
        <v>51</v>
      </c>
      <c r="H220">
        <v>9</v>
      </c>
      <c r="I220" s="9">
        <v>0.11</v>
      </c>
      <c r="J220" s="10">
        <f t="shared" si="15"/>
        <v>5828.6646000000001</v>
      </c>
      <c r="K220">
        <v>0</v>
      </c>
      <c r="L220">
        <v>0</v>
      </c>
      <c r="M220" s="10">
        <f t="shared" si="16"/>
        <v>52987.86</v>
      </c>
      <c r="N220" s="10">
        <f t="shared" si="17"/>
        <v>58816.524600000004</v>
      </c>
      <c r="Q220" s="4">
        <v>45128</v>
      </c>
      <c r="R220" s="11" t="s">
        <v>130</v>
      </c>
      <c r="S220" s="2">
        <v>8731</v>
      </c>
      <c r="T220" s="13">
        <v>1026.52</v>
      </c>
      <c r="U220" s="11" t="s">
        <v>51</v>
      </c>
      <c r="V220" s="2">
        <v>9</v>
      </c>
      <c r="W220" s="13">
        <v>10254.934800000001</v>
      </c>
      <c r="X220" s="11" t="s">
        <v>151</v>
      </c>
    </row>
    <row r="221" spans="4:24">
      <c r="D221" t="s">
        <v>144</v>
      </c>
      <c r="E221">
        <v>7546</v>
      </c>
      <c r="F221">
        <v>6952.04</v>
      </c>
      <c r="G221" t="s">
        <v>51</v>
      </c>
      <c r="H221">
        <v>8</v>
      </c>
      <c r="I221" s="9">
        <v>0.11</v>
      </c>
      <c r="J221" s="10">
        <f t="shared" si="15"/>
        <v>6117.7951999999996</v>
      </c>
      <c r="K221">
        <v>0</v>
      </c>
      <c r="L221">
        <v>0</v>
      </c>
      <c r="M221" s="10">
        <f t="shared" si="16"/>
        <v>55616.32</v>
      </c>
      <c r="N221" s="10">
        <f t="shared" si="17"/>
        <v>61734.1152</v>
      </c>
      <c r="Q221" s="4">
        <v>45128</v>
      </c>
      <c r="R221" s="11" t="s">
        <v>144</v>
      </c>
      <c r="S221" s="2">
        <v>7546</v>
      </c>
      <c r="T221" s="13">
        <v>6952.04</v>
      </c>
      <c r="U221" s="11" t="s">
        <v>51</v>
      </c>
      <c r="V221" s="2">
        <v>2</v>
      </c>
      <c r="W221" s="13">
        <v>15433.5288</v>
      </c>
      <c r="X221" s="11" t="s">
        <v>151</v>
      </c>
    </row>
    <row r="222" spans="4:24">
      <c r="D222" t="s">
        <v>116</v>
      </c>
      <c r="E222">
        <v>7399</v>
      </c>
      <c r="F222">
        <v>1232.8399999999999</v>
      </c>
      <c r="G222" t="s">
        <v>51</v>
      </c>
      <c r="H222">
        <v>6</v>
      </c>
      <c r="I222" s="9">
        <v>0.11</v>
      </c>
      <c r="J222" s="10">
        <f t="shared" si="15"/>
        <v>813.67439999999988</v>
      </c>
      <c r="K222">
        <v>0</v>
      </c>
      <c r="L222">
        <v>0</v>
      </c>
      <c r="M222" s="10">
        <f t="shared" si="16"/>
        <v>7397.0399999999991</v>
      </c>
      <c r="N222" s="10">
        <f t="shared" si="17"/>
        <v>8210.7143999999989</v>
      </c>
      <c r="Q222" s="4">
        <v>45128</v>
      </c>
      <c r="R222" s="11" t="s">
        <v>132</v>
      </c>
      <c r="S222" s="2">
        <v>6827</v>
      </c>
      <c r="T222" s="13">
        <v>1868.56</v>
      </c>
      <c r="U222" s="11" t="s">
        <v>51</v>
      </c>
      <c r="V222" s="2">
        <v>4</v>
      </c>
      <c r="W222" s="13">
        <v>8296.4063999999998</v>
      </c>
      <c r="X222" s="11" t="s">
        <v>151</v>
      </c>
    </row>
    <row r="223" spans="4:24">
      <c r="D223" t="s">
        <v>148</v>
      </c>
      <c r="E223">
        <v>6813</v>
      </c>
      <c r="F223">
        <v>2723.7</v>
      </c>
      <c r="G223" t="s">
        <v>51</v>
      </c>
      <c r="H223">
        <v>5</v>
      </c>
      <c r="I223" s="9">
        <v>0.11</v>
      </c>
      <c r="J223" s="10">
        <f t="shared" si="15"/>
        <v>1498.0350000000001</v>
      </c>
      <c r="K223">
        <v>0</v>
      </c>
      <c r="L223">
        <v>0</v>
      </c>
      <c r="M223" s="10">
        <f t="shared" si="16"/>
        <v>13618.5</v>
      </c>
      <c r="N223" s="10">
        <f t="shared" si="17"/>
        <v>15116.535</v>
      </c>
      <c r="Q223" s="4">
        <v>45128</v>
      </c>
      <c r="R223" s="11" t="s">
        <v>136</v>
      </c>
      <c r="S223" s="2">
        <v>5028</v>
      </c>
      <c r="T223" s="13">
        <v>1107.79</v>
      </c>
      <c r="U223" s="11" t="s">
        <v>51</v>
      </c>
      <c r="V223" s="2">
        <v>2</v>
      </c>
      <c r="W223" s="13">
        <v>2459.2937999999999</v>
      </c>
      <c r="X223" s="11" t="s">
        <v>151</v>
      </c>
    </row>
    <row r="224" spans="4:24">
      <c r="D224" t="s">
        <v>143</v>
      </c>
      <c r="E224">
        <v>5778</v>
      </c>
      <c r="F224">
        <v>7404.06</v>
      </c>
      <c r="G224" t="s">
        <v>51</v>
      </c>
      <c r="H224">
        <v>4</v>
      </c>
      <c r="I224" s="9">
        <v>0.11</v>
      </c>
      <c r="J224" s="10">
        <f t="shared" si="15"/>
        <v>3257.7864000000004</v>
      </c>
      <c r="K224">
        <v>0</v>
      </c>
      <c r="L224">
        <v>0</v>
      </c>
      <c r="M224" s="10">
        <f t="shared" si="16"/>
        <v>29616.240000000002</v>
      </c>
      <c r="N224" s="10">
        <f t="shared" si="17"/>
        <v>32874.026400000002</v>
      </c>
      <c r="Q224" s="4">
        <v>45128</v>
      </c>
      <c r="R224" s="11" t="s">
        <v>128</v>
      </c>
      <c r="S224" s="2">
        <v>9802</v>
      </c>
      <c r="T224" s="13">
        <v>8799.9599999999991</v>
      </c>
      <c r="U224" s="11" t="s">
        <v>51</v>
      </c>
      <c r="V224" s="2">
        <v>10</v>
      </c>
      <c r="W224" s="13">
        <v>97679.555999999997</v>
      </c>
      <c r="X224" s="11" t="s">
        <v>151</v>
      </c>
    </row>
    <row r="225" spans="4:24">
      <c r="D225" t="s">
        <v>126</v>
      </c>
      <c r="E225">
        <v>9652</v>
      </c>
      <c r="F225">
        <v>1708.55</v>
      </c>
      <c r="G225" t="s">
        <v>51</v>
      </c>
      <c r="H225">
        <v>10</v>
      </c>
      <c r="I225" s="9">
        <v>0.11</v>
      </c>
      <c r="J225" s="10">
        <f t="shared" si="15"/>
        <v>1879.405</v>
      </c>
      <c r="K225">
        <v>0</v>
      </c>
      <c r="L225">
        <v>0</v>
      </c>
      <c r="M225" s="10">
        <f t="shared" si="16"/>
        <v>17085.5</v>
      </c>
      <c r="N225" s="10">
        <f t="shared" si="17"/>
        <v>18964.904999999999</v>
      </c>
      <c r="Q225" s="4">
        <v>45128</v>
      </c>
      <c r="R225" s="11" t="s">
        <v>131</v>
      </c>
      <c r="S225" s="2">
        <v>5829</v>
      </c>
      <c r="T225" s="13">
        <v>5887.54</v>
      </c>
      <c r="U225" s="11" t="s">
        <v>51</v>
      </c>
      <c r="V225" s="2">
        <v>6</v>
      </c>
      <c r="W225" s="13">
        <v>39211.0164</v>
      </c>
      <c r="X225" s="11" t="s">
        <v>151</v>
      </c>
    </row>
    <row r="226" spans="4:24">
      <c r="D226" t="s">
        <v>124</v>
      </c>
      <c r="E226">
        <v>6241</v>
      </c>
      <c r="F226">
        <v>4568.8</v>
      </c>
      <c r="G226" t="s">
        <v>51</v>
      </c>
      <c r="H226">
        <v>9</v>
      </c>
      <c r="I226" s="9">
        <v>0.11</v>
      </c>
      <c r="J226" s="10">
        <f t="shared" si="15"/>
        <v>4523.1120000000001</v>
      </c>
      <c r="K226">
        <v>0</v>
      </c>
      <c r="L226">
        <v>0</v>
      </c>
      <c r="M226" s="10">
        <f t="shared" si="16"/>
        <v>41119.200000000004</v>
      </c>
      <c r="N226" s="10">
        <f t="shared" si="17"/>
        <v>45642.312000000005</v>
      </c>
      <c r="Q226" s="4">
        <v>45128</v>
      </c>
      <c r="R226" s="11" t="s">
        <v>122</v>
      </c>
      <c r="S226" s="2">
        <v>9927</v>
      </c>
      <c r="T226" s="13">
        <v>1240.6400000000001</v>
      </c>
      <c r="U226" s="11" t="s">
        <v>51</v>
      </c>
      <c r="V226" s="2">
        <v>4</v>
      </c>
      <c r="W226" s="13">
        <v>5508.4416000000001</v>
      </c>
      <c r="X226" s="11" t="s">
        <v>151</v>
      </c>
    </row>
    <row r="227" spans="4:24">
      <c r="D227" t="s">
        <v>111</v>
      </c>
      <c r="E227">
        <v>5223</v>
      </c>
      <c r="F227">
        <v>7128.1</v>
      </c>
      <c r="G227" t="s">
        <v>51</v>
      </c>
      <c r="H227">
        <v>9</v>
      </c>
      <c r="I227" s="9">
        <v>0.11</v>
      </c>
      <c r="J227" s="10">
        <f t="shared" si="15"/>
        <v>7056.8190000000004</v>
      </c>
      <c r="K227">
        <v>0</v>
      </c>
      <c r="L227">
        <v>0</v>
      </c>
      <c r="M227" s="10">
        <f t="shared" si="16"/>
        <v>64152.9</v>
      </c>
      <c r="N227" s="10">
        <f t="shared" si="17"/>
        <v>71209.718999999997</v>
      </c>
      <c r="Q227" s="4">
        <v>45128</v>
      </c>
      <c r="R227" s="11" t="s">
        <v>121</v>
      </c>
      <c r="S227" s="2">
        <v>5758</v>
      </c>
      <c r="T227" s="13">
        <v>3811.46</v>
      </c>
      <c r="U227" s="11" t="s">
        <v>51</v>
      </c>
      <c r="V227" s="2">
        <v>3</v>
      </c>
      <c r="W227" s="13">
        <v>12692.1618</v>
      </c>
      <c r="X227" s="11" t="s">
        <v>151</v>
      </c>
    </row>
    <row r="228" spans="4:24">
      <c r="D228" t="s">
        <v>122</v>
      </c>
      <c r="E228">
        <v>9927</v>
      </c>
      <c r="F228">
        <v>1240.6400000000001</v>
      </c>
      <c r="G228" t="s">
        <v>51</v>
      </c>
      <c r="H228">
        <v>2</v>
      </c>
      <c r="I228" s="9">
        <v>0.11</v>
      </c>
      <c r="J228" s="10">
        <f t="shared" si="15"/>
        <v>272.94080000000002</v>
      </c>
      <c r="K228">
        <v>0</v>
      </c>
      <c r="L228">
        <v>0</v>
      </c>
      <c r="M228" s="10">
        <f t="shared" si="16"/>
        <v>2481.2800000000002</v>
      </c>
      <c r="N228" s="10">
        <f t="shared" si="17"/>
        <v>2754.2208000000001</v>
      </c>
      <c r="Q228" s="4">
        <v>45128</v>
      </c>
      <c r="R228" s="11" t="s">
        <v>115</v>
      </c>
      <c r="S228" s="2">
        <v>6289</v>
      </c>
      <c r="T228" s="13">
        <v>6664.59</v>
      </c>
      <c r="U228" s="11" t="s">
        <v>51</v>
      </c>
      <c r="V228" s="2">
        <v>1</v>
      </c>
      <c r="W228" s="13">
        <v>7397.6949000000004</v>
      </c>
      <c r="X228" s="11" t="s">
        <v>151</v>
      </c>
    </row>
    <row r="229" spans="4:24">
      <c r="D229" t="s">
        <v>141</v>
      </c>
      <c r="E229">
        <v>5091</v>
      </c>
      <c r="F229">
        <v>5774.47</v>
      </c>
      <c r="G229" t="s">
        <v>51</v>
      </c>
      <c r="H229">
        <v>6</v>
      </c>
      <c r="I229" s="9">
        <v>0.11</v>
      </c>
      <c r="J229" s="10">
        <f t="shared" si="15"/>
        <v>3811.1502</v>
      </c>
      <c r="K229">
        <v>0</v>
      </c>
      <c r="L229">
        <v>0</v>
      </c>
      <c r="M229" s="10">
        <f t="shared" si="16"/>
        <v>34646.82</v>
      </c>
      <c r="N229" s="10">
        <f t="shared" si="17"/>
        <v>38457.970199999996</v>
      </c>
      <c r="Q229" s="4">
        <v>45128</v>
      </c>
      <c r="R229" s="11" t="s">
        <v>116</v>
      </c>
      <c r="S229" s="2">
        <v>7399</v>
      </c>
      <c r="T229" s="13">
        <v>1232.8399999999999</v>
      </c>
      <c r="U229" s="11" t="s">
        <v>51</v>
      </c>
      <c r="V229" s="2">
        <v>7</v>
      </c>
      <c r="W229" s="13">
        <v>9579.1668000000009</v>
      </c>
      <c r="X229" s="11" t="s">
        <v>151</v>
      </c>
    </row>
    <row r="230" spans="4:24">
      <c r="D230" t="s">
        <v>145</v>
      </c>
      <c r="E230">
        <v>6406</v>
      </c>
      <c r="F230">
        <v>6151.88</v>
      </c>
      <c r="G230" t="s">
        <v>51</v>
      </c>
      <c r="H230">
        <v>8</v>
      </c>
      <c r="I230" s="9">
        <v>0.11</v>
      </c>
      <c r="J230" s="10">
        <f t="shared" si="15"/>
        <v>5413.6544000000004</v>
      </c>
      <c r="K230">
        <v>0</v>
      </c>
      <c r="L230">
        <v>0</v>
      </c>
      <c r="M230" s="10">
        <f t="shared" si="16"/>
        <v>49215.040000000001</v>
      </c>
      <c r="N230" s="10">
        <f t="shared" si="17"/>
        <v>54628.6944</v>
      </c>
      <c r="Q230" s="4">
        <v>45128</v>
      </c>
      <c r="R230" s="11" t="s">
        <v>148</v>
      </c>
      <c r="S230" s="2">
        <v>6813</v>
      </c>
      <c r="T230" s="13">
        <v>2723.7</v>
      </c>
      <c r="U230" s="11" t="s">
        <v>51</v>
      </c>
      <c r="V230" s="2">
        <v>10</v>
      </c>
      <c r="W230" s="13">
        <v>30233.07</v>
      </c>
      <c r="X230" s="11" t="s">
        <v>151</v>
      </c>
    </row>
    <row r="231" spans="4:24">
      <c r="D231" t="s">
        <v>135</v>
      </c>
      <c r="E231">
        <v>6342</v>
      </c>
      <c r="F231">
        <v>3797.87</v>
      </c>
      <c r="G231" t="s">
        <v>51</v>
      </c>
      <c r="H231">
        <v>10</v>
      </c>
      <c r="I231" s="9">
        <v>0.11</v>
      </c>
      <c r="J231" s="10">
        <f t="shared" si="15"/>
        <v>4177.6570000000002</v>
      </c>
      <c r="K231">
        <v>0</v>
      </c>
      <c r="L231">
        <v>0</v>
      </c>
      <c r="M231" s="10">
        <f t="shared" si="16"/>
        <v>37978.699999999997</v>
      </c>
      <c r="N231" s="10">
        <f t="shared" si="17"/>
        <v>42156.356999999996</v>
      </c>
      <c r="Q231" s="4">
        <v>45128</v>
      </c>
      <c r="R231" s="11" t="s">
        <v>126</v>
      </c>
      <c r="S231" s="2">
        <v>9652</v>
      </c>
      <c r="T231" s="13">
        <v>1708.55</v>
      </c>
      <c r="U231" s="11" t="s">
        <v>51</v>
      </c>
      <c r="V231" s="2">
        <v>2</v>
      </c>
      <c r="W231" s="13">
        <v>3792.9810000000002</v>
      </c>
      <c r="X231" s="11" t="s">
        <v>151</v>
      </c>
    </row>
    <row r="232" spans="4:24">
      <c r="D232" t="s">
        <v>139</v>
      </c>
      <c r="E232">
        <v>7623</v>
      </c>
      <c r="F232">
        <v>8780.0300000000007</v>
      </c>
      <c r="G232" t="s">
        <v>51</v>
      </c>
      <c r="H232">
        <v>10</v>
      </c>
      <c r="I232" s="9">
        <v>0.11</v>
      </c>
      <c r="J232" s="10">
        <f t="shared" si="15"/>
        <v>9658.0330000000013</v>
      </c>
      <c r="K232">
        <v>0</v>
      </c>
      <c r="L232">
        <v>0</v>
      </c>
      <c r="M232" s="10">
        <f t="shared" si="16"/>
        <v>87800.3</v>
      </c>
      <c r="N232" s="10">
        <f t="shared" si="17"/>
        <v>97458.332999999999</v>
      </c>
      <c r="Q232" s="4">
        <v>45128</v>
      </c>
      <c r="R232" s="11" t="s">
        <v>141</v>
      </c>
      <c r="S232" s="2">
        <v>5091</v>
      </c>
      <c r="T232" s="13">
        <v>5774.47</v>
      </c>
      <c r="U232" s="11" t="s">
        <v>51</v>
      </c>
      <c r="V232" s="2">
        <v>2</v>
      </c>
      <c r="W232" s="13">
        <v>12819.323399999999</v>
      </c>
      <c r="X232" s="11" t="s">
        <v>151</v>
      </c>
    </row>
    <row r="233" spans="4:24">
      <c r="D233" t="s">
        <v>119</v>
      </c>
      <c r="E233">
        <v>8393</v>
      </c>
      <c r="F233">
        <v>5594.92</v>
      </c>
      <c r="G233" t="s">
        <v>51</v>
      </c>
      <c r="H233">
        <v>7</v>
      </c>
      <c r="I233" s="9">
        <v>0.11</v>
      </c>
      <c r="J233" s="10">
        <f t="shared" si="15"/>
        <v>4308.0884000000005</v>
      </c>
      <c r="K233">
        <v>0</v>
      </c>
      <c r="L233">
        <v>0</v>
      </c>
      <c r="M233" s="10">
        <f t="shared" si="16"/>
        <v>39164.44</v>
      </c>
      <c r="N233" s="10">
        <f t="shared" si="17"/>
        <v>43472.528400000003</v>
      </c>
      <c r="Q233" s="4">
        <v>45128</v>
      </c>
      <c r="R233" s="11" t="s">
        <v>117</v>
      </c>
      <c r="S233" s="2">
        <v>5981</v>
      </c>
      <c r="T233" s="13">
        <v>4884.87</v>
      </c>
      <c r="U233" s="11" t="s">
        <v>51</v>
      </c>
      <c r="V233" s="2">
        <v>5</v>
      </c>
      <c r="W233" s="13">
        <v>27111.0285</v>
      </c>
      <c r="X233" s="11" t="s">
        <v>151</v>
      </c>
    </row>
    <row r="234" spans="4:24">
      <c r="D234" t="s">
        <v>113</v>
      </c>
      <c r="E234">
        <v>7263</v>
      </c>
      <c r="F234">
        <v>5047.07</v>
      </c>
      <c r="G234" t="s">
        <v>51</v>
      </c>
      <c r="H234">
        <v>1</v>
      </c>
      <c r="I234" s="9">
        <v>0.11</v>
      </c>
      <c r="J234" s="10">
        <f t="shared" si="15"/>
        <v>555.17769999999996</v>
      </c>
      <c r="K234">
        <v>0</v>
      </c>
      <c r="L234">
        <v>0</v>
      </c>
      <c r="M234" s="10">
        <f t="shared" si="16"/>
        <v>5047.07</v>
      </c>
      <c r="N234" s="10">
        <f t="shared" si="17"/>
        <v>5602.2476999999999</v>
      </c>
      <c r="Q234" s="4">
        <v>45128</v>
      </c>
      <c r="R234" s="11" t="s">
        <v>124</v>
      </c>
      <c r="S234" s="2">
        <v>6241</v>
      </c>
      <c r="T234" s="13">
        <v>4568.8</v>
      </c>
      <c r="U234" s="11" t="s">
        <v>51</v>
      </c>
      <c r="V234" s="2">
        <v>4</v>
      </c>
      <c r="W234" s="13">
        <v>20285.472000000002</v>
      </c>
      <c r="X234" s="11" t="s">
        <v>151</v>
      </c>
    </row>
    <row r="235" spans="4:24">
      <c r="D235" t="s">
        <v>138</v>
      </c>
      <c r="E235">
        <v>9942</v>
      </c>
      <c r="F235">
        <v>1826.08</v>
      </c>
      <c r="G235" t="s">
        <v>51</v>
      </c>
      <c r="H235">
        <v>4</v>
      </c>
      <c r="I235" s="9">
        <v>0.11</v>
      </c>
      <c r="J235" s="10">
        <f t="shared" si="15"/>
        <v>803.47519999999997</v>
      </c>
      <c r="K235">
        <v>0</v>
      </c>
      <c r="L235">
        <v>0</v>
      </c>
      <c r="M235" s="10">
        <f t="shared" si="16"/>
        <v>7304.32</v>
      </c>
      <c r="N235" s="10">
        <f t="shared" si="17"/>
        <v>8107.7951999999996</v>
      </c>
      <c r="Q235" s="4">
        <v>45128</v>
      </c>
      <c r="R235" s="11" t="s">
        <v>139</v>
      </c>
      <c r="S235" s="2">
        <v>7623</v>
      </c>
      <c r="T235" s="13">
        <v>8780.0300000000007</v>
      </c>
      <c r="U235" s="11" t="s">
        <v>51</v>
      </c>
      <c r="V235" s="2">
        <v>5</v>
      </c>
      <c r="W235" s="13">
        <v>48729.166499999999</v>
      </c>
      <c r="X235" s="11" t="s">
        <v>151</v>
      </c>
    </row>
    <row r="236" spans="4:24">
      <c r="D236" t="s">
        <v>110</v>
      </c>
      <c r="E236">
        <v>7067</v>
      </c>
      <c r="F236">
        <v>3486.86</v>
      </c>
      <c r="G236" t="s">
        <v>51</v>
      </c>
      <c r="H236">
        <v>4</v>
      </c>
      <c r="I236" s="9">
        <v>0.11</v>
      </c>
      <c r="J236" s="10">
        <f t="shared" si="15"/>
        <v>1534.2184</v>
      </c>
      <c r="K236">
        <v>0</v>
      </c>
      <c r="L236">
        <v>0</v>
      </c>
      <c r="M236" s="10">
        <f t="shared" si="16"/>
        <v>13947.44</v>
      </c>
      <c r="N236" s="10">
        <f t="shared" si="17"/>
        <v>15481.6584</v>
      </c>
      <c r="Q236" s="4">
        <v>45128</v>
      </c>
      <c r="R236" s="11" t="s">
        <v>129</v>
      </c>
      <c r="S236" s="2">
        <v>9463</v>
      </c>
      <c r="T236" s="13">
        <v>5966.2</v>
      </c>
      <c r="U236" s="11" t="s">
        <v>51</v>
      </c>
      <c r="V236" s="2">
        <v>7</v>
      </c>
      <c r="W236" s="13">
        <v>46357.374000000003</v>
      </c>
      <c r="X236" s="11" t="s">
        <v>151</v>
      </c>
    </row>
    <row r="237" spans="4:24">
      <c r="D237" t="s">
        <v>128</v>
      </c>
      <c r="E237">
        <v>9802</v>
      </c>
      <c r="F237">
        <v>8799.9599999999991</v>
      </c>
      <c r="G237" t="s">
        <v>51</v>
      </c>
      <c r="H237">
        <v>2</v>
      </c>
      <c r="I237" s="9">
        <v>0.11</v>
      </c>
      <c r="J237" s="10">
        <f t="shared" si="15"/>
        <v>1935.9911999999997</v>
      </c>
      <c r="K237">
        <v>0</v>
      </c>
      <c r="L237">
        <v>0</v>
      </c>
      <c r="M237" s="10">
        <f t="shared" si="16"/>
        <v>17599.919999999998</v>
      </c>
      <c r="N237" s="10">
        <f t="shared" si="17"/>
        <v>19535.911199999999</v>
      </c>
      <c r="Q237" s="4">
        <v>45128</v>
      </c>
      <c r="R237" s="11" t="s">
        <v>123</v>
      </c>
      <c r="S237" s="2">
        <v>8607</v>
      </c>
      <c r="T237" s="13">
        <v>5792.28</v>
      </c>
      <c r="U237" s="11" t="s">
        <v>51</v>
      </c>
      <c r="V237" s="2">
        <v>8</v>
      </c>
      <c r="W237" s="13">
        <v>51435.446400000001</v>
      </c>
      <c r="X237" s="11" t="s">
        <v>151</v>
      </c>
    </row>
    <row r="238" spans="4:24">
      <c r="D238" t="s">
        <v>147</v>
      </c>
      <c r="E238">
        <v>9152</v>
      </c>
      <c r="F238">
        <v>2720.63</v>
      </c>
      <c r="G238" t="s">
        <v>51</v>
      </c>
      <c r="H238">
        <v>7</v>
      </c>
      <c r="I238" s="9">
        <v>0.11</v>
      </c>
      <c r="J238" s="10">
        <f t="shared" si="15"/>
        <v>2094.8851</v>
      </c>
      <c r="K238">
        <v>0</v>
      </c>
      <c r="L238">
        <v>0</v>
      </c>
      <c r="M238" s="10">
        <f t="shared" si="16"/>
        <v>19044.41</v>
      </c>
      <c r="N238" s="10">
        <f t="shared" si="17"/>
        <v>21139.295099999999</v>
      </c>
      <c r="Q238" s="4">
        <v>45128</v>
      </c>
      <c r="R238" s="11" t="s">
        <v>111</v>
      </c>
      <c r="S238" s="2">
        <v>5223</v>
      </c>
      <c r="T238" s="13">
        <v>7128.1</v>
      </c>
      <c r="U238" s="11" t="s">
        <v>51</v>
      </c>
      <c r="V238" s="2">
        <v>3</v>
      </c>
      <c r="W238" s="13">
        <v>23736.573</v>
      </c>
      <c r="X238" s="11" t="s">
        <v>151</v>
      </c>
    </row>
    <row r="239" spans="4:24">
      <c r="D239" t="s">
        <v>136</v>
      </c>
      <c r="E239">
        <v>5028</v>
      </c>
      <c r="F239">
        <v>1107.79</v>
      </c>
      <c r="G239" t="s">
        <v>51</v>
      </c>
      <c r="H239">
        <v>10</v>
      </c>
      <c r="I239" s="9">
        <v>0.11</v>
      </c>
      <c r="J239" s="10">
        <f t="shared" si="15"/>
        <v>1218.569</v>
      </c>
      <c r="K239">
        <v>0</v>
      </c>
      <c r="L239">
        <v>0</v>
      </c>
      <c r="M239" s="10">
        <f t="shared" si="16"/>
        <v>11077.9</v>
      </c>
      <c r="N239" s="10">
        <f t="shared" si="17"/>
        <v>12296.468999999999</v>
      </c>
      <c r="Q239" s="4">
        <v>45128</v>
      </c>
      <c r="R239" s="11" t="s">
        <v>134</v>
      </c>
      <c r="S239" s="2">
        <v>7273</v>
      </c>
      <c r="T239" s="13">
        <v>2367.39</v>
      </c>
      <c r="U239" s="11" t="s">
        <v>51</v>
      </c>
      <c r="V239" s="2">
        <v>9</v>
      </c>
      <c r="W239" s="13">
        <v>23650.2261</v>
      </c>
      <c r="X239" s="11" t="s">
        <v>151</v>
      </c>
    </row>
    <row r="240" spans="4:24">
      <c r="Q240" s="4">
        <v>45128</v>
      </c>
      <c r="R240" s="11" t="s">
        <v>145</v>
      </c>
      <c r="S240" s="2">
        <v>6406</v>
      </c>
      <c r="T240" s="13">
        <v>6151.88</v>
      </c>
      <c r="U240" s="11" t="s">
        <v>51</v>
      </c>
      <c r="V240" s="2">
        <v>10</v>
      </c>
      <c r="W240" s="13">
        <v>68285.868000000002</v>
      </c>
      <c r="X240" s="11" t="s">
        <v>151</v>
      </c>
    </row>
    <row r="241" spans="4:24">
      <c r="Q241" s="4">
        <v>45128</v>
      </c>
      <c r="R241" s="11" t="s">
        <v>113</v>
      </c>
      <c r="S241" s="2">
        <v>7263</v>
      </c>
      <c r="T241" s="13">
        <v>5047.07</v>
      </c>
      <c r="U241" s="11" t="s">
        <v>51</v>
      </c>
      <c r="V241" s="2">
        <v>8</v>
      </c>
      <c r="W241" s="13">
        <v>44817.981599999999</v>
      </c>
      <c r="X241" s="11" t="s">
        <v>151</v>
      </c>
    </row>
    <row r="242" spans="4:24">
      <c r="Q242" s="4">
        <v>45128</v>
      </c>
      <c r="R242" s="11" t="s">
        <v>135</v>
      </c>
      <c r="S242" s="2">
        <v>6342</v>
      </c>
      <c r="T242" s="13">
        <v>3797.87</v>
      </c>
      <c r="U242" s="11" t="s">
        <v>51</v>
      </c>
      <c r="V242" s="2">
        <v>8</v>
      </c>
      <c r="W242" s="13">
        <v>33725.085599999999</v>
      </c>
      <c r="X242" s="11" t="s">
        <v>151</v>
      </c>
    </row>
    <row r="243" spans="4:24">
      <c r="Q243" s="4">
        <v>45128</v>
      </c>
      <c r="R243" s="11" t="s">
        <v>114</v>
      </c>
      <c r="S243" s="2">
        <v>5176</v>
      </c>
      <c r="T243" s="13">
        <v>7763.33</v>
      </c>
      <c r="U243" s="11" t="s">
        <v>51</v>
      </c>
      <c r="V243" s="2">
        <v>3</v>
      </c>
      <c r="W243" s="13">
        <v>25851.888900000002</v>
      </c>
      <c r="X243" s="11" t="s">
        <v>151</v>
      </c>
    </row>
    <row r="244" spans="4:24">
      <c r="D244" t="s">
        <v>48</v>
      </c>
      <c r="E244" t="s">
        <v>58</v>
      </c>
      <c r="F244" t="s">
        <v>56</v>
      </c>
      <c r="G244" t="s">
        <v>50</v>
      </c>
      <c r="H244" t="s">
        <v>57</v>
      </c>
      <c r="I244" t="s">
        <v>150</v>
      </c>
      <c r="J244" t="s">
        <v>55</v>
      </c>
      <c r="K244" s="2" t="s">
        <v>53</v>
      </c>
      <c r="L244" s="2" t="s">
        <v>54</v>
      </c>
      <c r="M244" s="2" t="s">
        <v>61</v>
      </c>
      <c r="N244" s="2" t="s">
        <v>62</v>
      </c>
      <c r="Q244" s="4">
        <v>45128</v>
      </c>
      <c r="R244" s="11" t="s">
        <v>147</v>
      </c>
      <c r="S244" s="2">
        <v>9152</v>
      </c>
      <c r="T244" s="13">
        <v>2720.63</v>
      </c>
      <c r="U244" s="11" t="s">
        <v>51</v>
      </c>
      <c r="V244" s="2">
        <v>4</v>
      </c>
      <c r="W244" s="13">
        <v>12079.5972</v>
      </c>
      <c r="X244" s="11" t="s">
        <v>151</v>
      </c>
    </row>
    <row r="245" spans="4:24">
      <c r="D245" t="s">
        <v>142</v>
      </c>
      <c r="E245">
        <v>9512</v>
      </c>
      <c r="F245">
        <v>3643.61</v>
      </c>
      <c r="G245" t="s">
        <v>51</v>
      </c>
      <c r="H245">
        <v>8</v>
      </c>
      <c r="I245" s="9">
        <v>0.11</v>
      </c>
      <c r="J245" s="10">
        <f t="shared" ref="J245:J284" si="18">(F245*H245)*0.11</f>
        <v>3206.3768</v>
      </c>
      <c r="K245">
        <v>0</v>
      </c>
      <c r="L245">
        <v>0</v>
      </c>
      <c r="M245" s="10">
        <f t="shared" ref="M245:M284" si="19">F245*H245</f>
        <v>29148.880000000001</v>
      </c>
      <c r="N245" s="10">
        <f t="shared" ref="N245:N284" si="20">M245+J245</f>
        <v>32355.256800000003</v>
      </c>
      <c r="Q245" s="4">
        <v>45128</v>
      </c>
      <c r="R245" s="11" t="s">
        <v>140</v>
      </c>
      <c r="S245" s="2">
        <v>7327</v>
      </c>
      <c r="T245" s="13">
        <v>5462.86</v>
      </c>
      <c r="U245" s="11" t="s">
        <v>51</v>
      </c>
      <c r="V245" s="2">
        <v>2</v>
      </c>
      <c r="W245" s="13">
        <v>12127.549199999999</v>
      </c>
      <c r="X245" s="11" t="s">
        <v>151</v>
      </c>
    </row>
    <row r="246" spans="4:24">
      <c r="D246" t="s">
        <v>138</v>
      </c>
      <c r="E246">
        <v>9942</v>
      </c>
      <c r="F246">
        <v>1826.08</v>
      </c>
      <c r="G246" t="s">
        <v>51</v>
      </c>
      <c r="H246">
        <v>6</v>
      </c>
      <c r="I246" s="9">
        <v>0.11</v>
      </c>
      <c r="J246" s="10">
        <f t="shared" si="18"/>
        <v>1205.2128</v>
      </c>
      <c r="K246">
        <v>0</v>
      </c>
      <c r="L246">
        <v>0</v>
      </c>
      <c r="M246" s="10">
        <f t="shared" si="19"/>
        <v>10956.48</v>
      </c>
      <c r="N246" s="10">
        <f t="shared" si="20"/>
        <v>12161.692799999999</v>
      </c>
      <c r="Q246" s="4">
        <v>45128</v>
      </c>
      <c r="R246" s="11" t="s">
        <v>118</v>
      </c>
      <c r="S246" s="2">
        <v>7258</v>
      </c>
      <c r="T246" s="13">
        <v>6859.8</v>
      </c>
      <c r="U246" s="11" t="s">
        <v>51</v>
      </c>
      <c r="V246" s="2">
        <v>1</v>
      </c>
      <c r="W246" s="13">
        <v>7614.3779999999997</v>
      </c>
      <c r="X246" s="11" t="s">
        <v>151</v>
      </c>
    </row>
    <row r="247" spans="4:24">
      <c r="D247" t="s">
        <v>125</v>
      </c>
      <c r="E247">
        <v>8513</v>
      </c>
      <c r="F247">
        <v>6044.44</v>
      </c>
      <c r="G247" t="s">
        <v>51</v>
      </c>
      <c r="H247">
        <v>1</v>
      </c>
      <c r="I247" s="9">
        <v>0.11</v>
      </c>
      <c r="J247" s="10">
        <f t="shared" si="18"/>
        <v>664.88839999999993</v>
      </c>
      <c r="K247">
        <v>0</v>
      </c>
      <c r="L247">
        <v>0</v>
      </c>
      <c r="M247" s="10">
        <f t="shared" si="19"/>
        <v>6044.44</v>
      </c>
      <c r="N247" s="10">
        <f t="shared" si="20"/>
        <v>6709.3283999999994</v>
      </c>
      <c r="Q247" s="4">
        <v>45128</v>
      </c>
      <c r="R247" s="11" t="s">
        <v>122</v>
      </c>
      <c r="S247" s="2">
        <v>7144</v>
      </c>
      <c r="T247" s="13">
        <v>6852.61</v>
      </c>
      <c r="U247" s="11" t="s">
        <v>51</v>
      </c>
      <c r="V247" s="2">
        <v>10</v>
      </c>
      <c r="W247" s="13">
        <v>76063.971000000005</v>
      </c>
      <c r="X247" s="11" t="s">
        <v>151</v>
      </c>
    </row>
    <row r="248" spans="4:24">
      <c r="D248" t="s">
        <v>119</v>
      </c>
      <c r="E248">
        <v>8393</v>
      </c>
      <c r="F248">
        <v>5594.92</v>
      </c>
      <c r="G248" t="s">
        <v>51</v>
      </c>
      <c r="H248">
        <v>5</v>
      </c>
      <c r="I248" s="9">
        <v>0.11</v>
      </c>
      <c r="J248" s="10">
        <f t="shared" si="18"/>
        <v>3077.2059999999997</v>
      </c>
      <c r="K248">
        <v>0</v>
      </c>
      <c r="L248">
        <v>0</v>
      </c>
      <c r="M248" s="10">
        <f t="shared" si="19"/>
        <v>27974.6</v>
      </c>
      <c r="N248" s="10">
        <f t="shared" si="20"/>
        <v>31051.805999999997</v>
      </c>
      <c r="Q248" s="4">
        <v>45128</v>
      </c>
      <c r="R248" s="11" t="s">
        <v>143</v>
      </c>
      <c r="S248" s="2">
        <v>5778</v>
      </c>
      <c r="T248" s="13">
        <v>7404.06</v>
      </c>
      <c r="U248" s="11" t="s">
        <v>51</v>
      </c>
      <c r="V248" s="2">
        <v>1</v>
      </c>
      <c r="W248" s="13">
        <v>8218.5066000000006</v>
      </c>
      <c r="X248" s="11" t="s">
        <v>151</v>
      </c>
    </row>
    <row r="249" spans="4:24">
      <c r="D249" t="s">
        <v>133</v>
      </c>
      <c r="E249">
        <v>6032</v>
      </c>
      <c r="F249">
        <v>6789.26</v>
      </c>
      <c r="G249" t="s">
        <v>51</v>
      </c>
      <c r="H249">
        <v>10</v>
      </c>
      <c r="I249" s="9">
        <v>0.11</v>
      </c>
      <c r="J249" s="10">
        <f t="shared" si="18"/>
        <v>7468.1860000000006</v>
      </c>
      <c r="K249">
        <v>0</v>
      </c>
      <c r="L249">
        <v>0</v>
      </c>
      <c r="M249" s="10">
        <f t="shared" si="19"/>
        <v>67892.600000000006</v>
      </c>
      <c r="N249" s="10">
        <f t="shared" si="20"/>
        <v>75360.786000000007</v>
      </c>
      <c r="Q249" s="4">
        <v>45128</v>
      </c>
      <c r="R249" s="11" t="s">
        <v>110</v>
      </c>
      <c r="S249" s="2">
        <v>7067</v>
      </c>
      <c r="T249" s="13">
        <v>3486.86</v>
      </c>
      <c r="U249" s="11" t="s">
        <v>51</v>
      </c>
      <c r="V249" s="2">
        <v>5</v>
      </c>
      <c r="W249" s="13">
        <v>19352.073</v>
      </c>
      <c r="X249" s="11" t="s">
        <v>151</v>
      </c>
    </row>
    <row r="250" spans="4:24">
      <c r="D250" t="s">
        <v>130</v>
      </c>
      <c r="E250">
        <v>8731</v>
      </c>
      <c r="F250">
        <v>1026.52</v>
      </c>
      <c r="G250" t="s">
        <v>51</v>
      </c>
      <c r="H250">
        <v>9</v>
      </c>
      <c r="I250" s="9">
        <v>0.11</v>
      </c>
      <c r="J250" s="10">
        <f t="shared" si="18"/>
        <v>1016.2548</v>
      </c>
      <c r="K250">
        <v>0</v>
      </c>
      <c r="L250">
        <v>0</v>
      </c>
      <c r="M250" s="10">
        <f t="shared" si="19"/>
        <v>9238.68</v>
      </c>
      <c r="N250" s="10">
        <f t="shared" si="20"/>
        <v>10254.934800000001</v>
      </c>
      <c r="Q250" s="4">
        <v>45128</v>
      </c>
      <c r="R250" s="11" t="s">
        <v>112</v>
      </c>
      <c r="S250" s="2">
        <v>5947</v>
      </c>
      <c r="T250" s="13">
        <v>4289.26</v>
      </c>
      <c r="U250" s="11" t="s">
        <v>51</v>
      </c>
      <c r="V250" s="2">
        <v>6</v>
      </c>
      <c r="W250" s="13">
        <v>28566.471600000001</v>
      </c>
      <c r="X250" s="11" t="s">
        <v>151</v>
      </c>
    </row>
    <row r="251" spans="4:24">
      <c r="D251" t="s">
        <v>144</v>
      </c>
      <c r="E251">
        <v>7546</v>
      </c>
      <c r="F251">
        <v>6952.04</v>
      </c>
      <c r="G251" t="s">
        <v>51</v>
      </c>
      <c r="H251">
        <v>2</v>
      </c>
      <c r="I251" s="9">
        <v>0.11</v>
      </c>
      <c r="J251" s="10">
        <f t="shared" si="18"/>
        <v>1529.4487999999999</v>
      </c>
      <c r="K251">
        <v>0</v>
      </c>
      <c r="L251">
        <v>0</v>
      </c>
      <c r="M251" s="10">
        <f t="shared" si="19"/>
        <v>13904.08</v>
      </c>
      <c r="N251" s="10">
        <f t="shared" si="20"/>
        <v>15433.5288</v>
      </c>
      <c r="Q251" s="4">
        <v>45128</v>
      </c>
      <c r="R251" s="11" t="s">
        <v>127</v>
      </c>
      <c r="S251" s="2">
        <v>6168</v>
      </c>
      <c r="T251" s="13">
        <v>5254.2</v>
      </c>
      <c r="U251" s="11" t="s">
        <v>51</v>
      </c>
      <c r="V251" s="2">
        <v>3</v>
      </c>
      <c r="W251" s="13">
        <v>17496.486000000001</v>
      </c>
      <c r="X251" s="11" t="s">
        <v>151</v>
      </c>
    </row>
    <row r="252" spans="4:24">
      <c r="D252" t="s">
        <v>132</v>
      </c>
      <c r="E252">
        <v>6827</v>
      </c>
      <c r="F252">
        <v>1868.56</v>
      </c>
      <c r="G252" t="s">
        <v>51</v>
      </c>
      <c r="H252">
        <v>4</v>
      </c>
      <c r="I252" s="9">
        <v>0.11</v>
      </c>
      <c r="J252" s="10">
        <f t="shared" si="18"/>
        <v>822.16639999999995</v>
      </c>
      <c r="K252">
        <v>0</v>
      </c>
      <c r="L252">
        <v>0</v>
      </c>
      <c r="M252" s="10">
        <f t="shared" si="19"/>
        <v>7474.24</v>
      </c>
      <c r="N252" s="10">
        <f t="shared" si="20"/>
        <v>8296.4063999999998</v>
      </c>
      <c r="Q252" s="4">
        <v>45128</v>
      </c>
      <c r="R252" s="11" t="s">
        <v>137</v>
      </c>
      <c r="S252" s="2">
        <v>7356</v>
      </c>
      <c r="T252" s="13">
        <v>8147.99</v>
      </c>
      <c r="U252" s="11" t="s">
        <v>51</v>
      </c>
      <c r="V252" s="2">
        <v>6</v>
      </c>
      <c r="W252" s="13">
        <v>54265.613400000002</v>
      </c>
      <c r="X252" s="11" t="s">
        <v>151</v>
      </c>
    </row>
    <row r="253" spans="4:24">
      <c r="D253" t="s">
        <v>136</v>
      </c>
      <c r="E253">
        <v>5028</v>
      </c>
      <c r="F253">
        <v>1107.79</v>
      </c>
      <c r="G253" t="s">
        <v>51</v>
      </c>
      <c r="H253">
        <v>2</v>
      </c>
      <c r="I253" s="9">
        <v>0.11</v>
      </c>
      <c r="J253" s="10">
        <f t="shared" si="18"/>
        <v>243.71379999999999</v>
      </c>
      <c r="K253">
        <v>0</v>
      </c>
      <c r="L253">
        <v>0</v>
      </c>
      <c r="M253" s="10">
        <f t="shared" si="19"/>
        <v>2215.58</v>
      </c>
      <c r="N253" s="10">
        <f t="shared" si="20"/>
        <v>2459.2937999999999</v>
      </c>
      <c r="Q253" s="4">
        <v>45128</v>
      </c>
      <c r="R253" s="11" t="s">
        <v>146</v>
      </c>
      <c r="S253" s="2">
        <v>7483</v>
      </c>
      <c r="T253" s="13">
        <v>2755.95</v>
      </c>
      <c r="U253" s="11" t="s">
        <v>51</v>
      </c>
      <c r="V253" s="2">
        <v>2</v>
      </c>
      <c r="W253" s="13">
        <v>6118.2089999999998</v>
      </c>
      <c r="X253" s="11" t="s">
        <v>151</v>
      </c>
    </row>
    <row r="254" spans="4:24">
      <c r="D254" t="s">
        <v>128</v>
      </c>
      <c r="E254">
        <v>9802</v>
      </c>
      <c r="F254">
        <v>8799.9599999999991</v>
      </c>
      <c r="G254" t="s">
        <v>51</v>
      </c>
      <c r="H254">
        <v>10</v>
      </c>
      <c r="I254" s="9">
        <v>0.11</v>
      </c>
      <c r="J254" s="10">
        <f t="shared" si="18"/>
        <v>9679.9559999999983</v>
      </c>
      <c r="K254">
        <v>0</v>
      </c>
      <c r="L254">
        <v>0</v>
      </c>
      <c r="M254" s="10">
        <f t="shared" si="19"/>
        <v>87999.599999999991</v>
      </c>
      <c r="N254" s="10">
        <f t="shared" si="20"/>
        <v>97679.555999999982</v>
      </c>
      <c r="Q254" s="4">
        <v>45128</v>
      </c>
      <c r="R254" s="11" t="s">
        <v>120</v>
      </c>
      <c r="S254" s="2">
        <v>7143</v>
      </c>
      <c r="T254" s="13">
        <v>5848.88</v>
      </c>
      <c r="U254" s="11" t="s">
        <v>51</v>
      </c>
      <c r="V254" s="2">
        <v>4</v>
      </c>
      <c r="W254" s="13">
        <v>25969.0272</v>
      </c>
      <c r="X254" s="11" t="s">
        <v>151</v>
      </c>
    </row>
    <row r="255" spans="4:24">
      <c r="D255" t="s">
        <v>131</v>
      </c>
      <c r="E255">
        <v>5829</v>
      </c>
      <c r="F255">
        <v>5887.54</v>
      </c>
      <c r="G255" t="s">
        <v>51</v>
      </c>
      <c r="H255">
        <v>6</v>
      </c>
      <c r="I255" s="9">
        <v>0.11</v>
      </c>
      <c r="J255" s="10">
        <f t="shared" si="18"/>
        <v>3885.7763999999997</v>
      </c>
      <c r="K255">
        <v>0</v>
      </c>
      <c r="L255">
        <v>0</v>
      </c>
      <c r="M255" s="10">
        <f t="shared" si="19"/>
        <v>35325.24</v>
      </c>
      <c r="N255" s="10">
        <f t="shared" si="20"/>
        <v>39211.0164</v>
      </c>
      <c r="Q255" s="4">
        <v>45130</v>
      </c>
      <c r="R255" s="11" t="s">
        <v>135</v>
      </c>
      <c r="S255" s="2">
        <v>6342</v>
      </c>
      <c r="T255" s="13">
        <v>3797.87</v>
      </c>
      <c r="U255" s="11" t="s">
        <v>51</v>
      </c>
      <c r="V255" s="2">
        <v>10</v>
      </c>
      <c r="W255" s="13">
        <v>42156.357000000004</v>
      </c>
      <c r="X255" s="11" t="s">
        <v>151</v>
      </c>
    </row>
    <row r="256" spans="4:24">
      <c r="D256" t="s">
        <v>122</v>
      </c>
      <c r="E256">
        <v>9927</v>
      </c>
      <c r="F256">
        <v>1240.6400000000001</v>
      </c>
      <c r="G256" t="s">
        <v>51</v>
      </c>
      <c r="H256">
        <v>4</v>
      </c>
      <c r="I256" s="9">
        <v>0.11</v>
      </c>
      <c r="J256" s="10">
        <f t="shared" si="18"/>
        <v>545.88160000000005</v>
      </c>
      <c r="K256">
        <v>0</v>
      </c>
      <c r="L256">
        <v>0</v>
      </c>
      <c r="M256" s="10">
        <f t="shared" si="19"/>
        <v>4962.5600000000004</v>
      </c>
      <c r="N256" s="10">
        <f t="shared" si="20"/>
        <v>5508.4416000000001</v>
      </c>
      <c r="Q256" s="4">
        <v>45130</v>
      </c>
      <c r="R256" s="11" t="s">
        <v>125</v>
      </c>
      <c r="S256" s="2">
        <v>8513</v>
      </c>
      <c r="T256" s="13">
        <v>6044.44</v>
      </c>
      <c r="U256" s="11" t="s">
        <v>51</v>
      </c>
      <c r="V256" s="2">
        <v>6</v>
      </c>
      <c r="W256" s="13">
        <v>40255.970399999998</v>
      </c>
      <c r="X256" s="11" t="s">
        <v>151</v>
      </c>
    </row>
    <row r="257" spans="4:24">
      <c r="D257" t="s">
        <v>121</v>
      </c>
      <c r="E257">
        <v>5758</v>
      </c>
      <c r="F257">
        <v>3811.46</v>
      </c>
      <c r="G257" t="s">
        <v>51</v>
      </c>
      <c r="H257">
        <v>3</v>
      </c>
      <c r="I257" s="9">
        <v>0.11</v>
      </c>
      <c r="J257" s="10">
        <f t="shared" si="18"/>
        <v>1257.7818000000002</v>
      </c>
      <c r="K257">
        <v>0</v>
      </c>
      <c r="L257">
        <v>0</v>
      </c>
      <c r="M257" s="10">
        <f t="shared" si="19"/>
        <v>11434.380000000001</v>
      </c>
      <c r="N257" s="10">
        <f t="shared" si="20"/>
        <v>12692.161800000002</v>
      </c>
      <c r="Q257" s="4">
        <v>45130</v>
      </c>
      <c r="R257" s="11" t="s">
        <v>116</v>
      </c>
      <c r="S257" s="2">
        <v>7399</v>
      </c>
      <c r="T257" s="13">
        <v>1232.8399999999999</v>
      </c>
      <c r="U257" s="11" t="s">
        <v>51</v>
      </c>
      <c r="V257" s="2">
        <v>3</v>
      </c>
      <c r="W257" s="13">
        <v>4105.3572000000004</v>
      </c>
      <c r="X257" s="11" t="s">
        <v>151</v>
      </c>
    </row>
    <row r="258" spans="4:24">
      <c r="D258" t="s">
        <v>115</v>
      </c>
      <c r="E258">
        <v>6289</v>
      </c>
      <c r="F258">
        <v>6664.59</v>
      </c>
      <c r="G258" t="s">
        <v>51</v>
      </c>
      <c r="H258">
        <v>1</v>
      </c>
      <c r="I258" s="9">
        <v>0.11</v>
      </c>
      <c r="J258" s="10">
        <f t="shared" si="18"/>
        <v>733.10490000000004</v>
      </c>
      <c r="K258">
        <v>0</v>
      </c>
      <c r="L258">
        <v>0</v>
      </c>
      <c r="M258" s="10">
        <f t="shared" si="19"/>
        <v>6664.59</v>
      </c>
      <c r="N258" s="10">
        <f t="shared" si="20"/>
        <v>7397.6949000000004</v>
      </c>
      <c r="Q258" s="4">
        <v>45130</v>
      </c>
      <c r="R258" s="11" t="s">
        <v>143</v>
      </c>
      <c r="S258" s="2">
        <v>5778</v>
      </c>
      <c r="T258" s="13">
        <v>7404.06</v>
      </c>
      <c r="U258" s="11" t="s">
        <v>51</v>
      </c>
      <c r="V258" s="2">
        <v>2</v>
      </c>
      <c r="W258" s="13">
        <v>16437.013200000001</v>
      </c>
      <c r="X258" s="11" t="s">
        <v>151</v>
      </c>
    </row>
    <row r="259" spans="4:24">
      <c r="D259" t="s">
        <v>116</v>
      </c>
      <c r="E259">
        <v>7399</v>
      </c>
      <c r="F259">
        <v>1232.8399999999999</v>
      </c>
      <c r="G259" t="s">
        <v>51</v>
      </c>
      <c r="H259">
        <v>7</v>
      </c>
      <c r="I259" s="9">
        <v>0.11</v>
      </c>
      <c r="J259" s="10">
        <f t="shared" si="18"/>
        <v>949.28679999999997</v>
      </c>
      <c r="K259">
        <v>0</v>
      </c>
      <c r="L259">
        <v>0</v>
      </c>
      <c r="M259" s="10">
        <f t="shared" si="19"/>
        <v>8629.8799999999992</v>
      </c>
      <c r="N259" s="10">
        <f t="shared" si="20"/>
        <v>9579.1667999999991</v>
      </c>
      <c r="Q259" s="4">
        <v>45130</v>
      </c>
      <c r="R259" s="11" t="s">
        <v>113</v>
      </c>
      <c r="S259" s="2">
        <v>7263</v>
      </c>
      <c r="T259" s="13">
        <v>5047.07</v>
      </c>
      <c r="U259" s="11" t="s">
        <v>51</v>
      </c>
      <c r="V259" s="2">
        <v>4</v>
      </c>
      <c r="W259" s="13">
        <v>22408.9908</v>
      </c>
      <c r="X259" s="11" t="s">
        <v>151</v>
      </c>
    </row>
    <row r="260" spans="4:24">
      <c r="D260" t="s">
        <v>148</v>
      </c>
      <c r="E260">
        <v>6813</v>
      </c>
      <c r="F260">
        <v>2723.7</v>
      </c>
      <c r="G260" t="s">
        <v>51</v>
      </c>
      <c r="H260">
        <v>10</v>
      </c>
      <c r="I260" s="9">
        <v>0.11</v>
      </c>
      <c r="J260" s="10">
        <f t="shared" si="18"/>
        <v>2996.07</v>
      </c>
      <c r="K260">
        <v>0</v>
      </c>
      <c r="L260">
        <v>0</v>
      </c>
      <c r="M260" s="10">
        <f t="shared" si="19"/>
        <v>27237</v>
      </c>
      <c r="N260" s="10">
        <f t="shared" si="20"/>
        <v>30233.07</v>
      </c>
      <c r="Q260" s="4">
        <v>45130</v>
      </c>
      <c r="R260" s="11" t="s">
        <v>147</v>
      </c>
      <c r="S260" s="2">
        <v>9152</v>
      </c>
      <c r="T260" s="13">
        <v>2720.63</v>
      </c>
      <c r="U260" s="11" t="s">
        <v>51</v>
      </c>
      <c r="V260" s="2">
        <v>3</v>
      </c>
      <c r="W260" s="13">
        <v>9059.6978999999992</v>
      </c>
      <c r="X260" s="11" t="s">
        <v>151</v>
      </c>
    </row>
    <row r="261" spans="4:24">
      <c r="D261" t="s">
        <v>126</v>
      </c>
      <c r="E261">
        <v>9652</v>
      </c>
      <c r="F261">
        <v>1708.55</v>
      </c>
      <c r="G261" t="s">
        <v>51</v>
      </c>
      <c r="H261">
        <v>2</v>
      </c>
      <c r="I261" s="9">
        <v>0.11</v>
      </c>
      <c r="J261" s="10">
        <f t="shared" si="18"/>
        <v>375.88099999999997</v>
      </c>
      <c r="K261">
        <v>0</v>
      </c>
      <c r="L261">
        <v>0</v>
      </c>
      <c r="M261" s="10">
        <f t="shared" si="19"/>
        <v>3417.1</v>
      </c>
      <c r="N261" s="10">
        <f t="shared" si="20"/>
        <v>3792.9809999999998</v>
      </c>
      <c r="Q261" s="4">
        <v>45130</v>
      </c>
      <c r="R261" s="11" t="s">
        <v>131</v>
      </c>
      <c r="S261" s="2">
        <v>5829</v>
      </c>
      <c r="T261" s="13">
        <v>5887.54</v>
      </c>
      <c r="U261" s="11" t="s">
        <v>51</v>
      </c>
      <c r="V261" s="2">
        <v>2</v>
      </c>
      <c r="W261" s="13">
        <v>13070.3388</v>
      </c>
      <c r="X261" s="11" t="s">
        <v>151</v>
      </c>
    </row>
    <row r="262" spans="4:24">
      <c r="D262" t="s">
        <v>141</v>
      </c>
      <c r="E262">
        <v>5091</v>
      </c>
      <c r="F262">
        <v>5774.47</v>
      </c>
      <c r="G262" t="s">
        <v>51</v>
      </c>
      <c r="H262">
        <v>2</v>
      </c>
      <c r="I262" s="9">
        <v>0.11</v>
      </c>
      <c r="J262" s="10">
        <f t="shared" si="18"/>
        <v>1270.3834000000002</v>
      </c>
      <c r="K262">
        <v>0</v>
      </c>
      <c r="L262">
        <v>0</v>
      </c>
      <c r="M262" s="10">
        <f t="shared" si="19"/>
        <v>11548.94</v>
      </c>
      <c r="N262" s="10">
        <f t="shared" si="20"/>
        <v>12819.323400000001</v>
      </c>
      <c r="Q262" s="4">
        <v>45130</v>
      </c>
      <c r="R262" s="11" t="s">
        <v>119</v>
      </c>
      <c r="S262" s="2">
        <v>8393</v>
      </c>
      <c r="T262" s="13">
        <v>5594.92</v>
      </c>
      <c r="U262" s="11" t="s">
        <v>51</v>
      </c>
      <c r="V262" s="2">
        <v>6</v>
      </c>
      <c r="W262" s="13">
        <v>37262.167200000004</v>
      </c>
      <c r="X262" s="11" t="s">
        <v>151</v>
      </c>
    </row>
    <row r="263" spans="4:24">
      <c r="D263" t="s">
        <v>117</v>
      </c>
      <c r="E263">
        <v>5981</v>
      </c>
      <c r="F263">
        <v>4884.87</v>
      </c>
      <c r="G263" t="s">
        <v>51</v>
      </c>
      <c r="H263">
        <v>5</v>
      </c>
      <c r="I263" s="9">
        <v>0.11</v>
      </c>
      <c r="J263" s="10">
        <f t="shared" si="18"/>
        <v>2686.6785</v>
      </c>
      <c r="K263">
        <v>0</v>
      </c>
      <c r="L263">
        <v>0</v>
      </c>
      <c r="M263" s="10">
        <f t="shared" si="19"/>
        <v>24424.35</v>
      </c>
      <c r="N263" s="10">
        <f t="shared" si="20"/>
        <v>27111.0285</v>
      </c>
      <c r="Q263" s="4">
        <v>45130</v>
      </c>
      <c r="R263" s="11" t="s">
        <v>115</v>
      </c>
      <c r="S263" s="2">
        <v>6289</v>
      </c>
      <c r="T263" s="13">
        <v>6664.59</v>
      </c>
      <c r="U263" s="11" t="s">
        <v>51</v>
      </c>
      <c r="V263" s="2">
        <v>4</v>
      </c>
      <c r="W263" s="13">
        <v>29590.779600000002</v>
      </c>
      <c r="X263" s="11" t="s">
        <v>151</v>
      </c>
    </row>
    <row r="264" spans="4:24">
      <c r="D264" t="s">
        <v>124</v>
      </c>
      <c r="E264">
        <v>6241</v>
      </c>
      <c r="F264">
        <v>4568.8</v>
      </c>
      <c r="G264" t="s">
        <v>51</v>
      </c>
      <c r="H264">
        <v>4</v>
      </c>
      <c r="I264" s="9">
        <v>0.11</v>
      </c>
      <c r="J264" s="10">
        <f t="shared" si="18"/>
        <v>2010.2720000000002</v>
      </c>
      <c r="K264">
        <v>0</v>
      </c>
      <c r="L264">
        <v>0</v>
      </c>
      <c r="M264" s="10">
        <f t="shared" si="19"/>
        <v>18275.2</v>
      </c>
      <c r="N264" s="10">
        <f t="shared" si="20"/>
        <v>20285.472000000002</v>
      </c>
      <c r="Q264" s="4">
        <v>45130</v>
      </c>
      <c r="R264" s="11" t="s">
        <v>118</v>
      </c>
      <c r="S264" s="2">
        <v>7258</v>
      </c>
      <c r="T264" s="13">
        <v>6859.8</v>
      </c>
      <c r="U264" s="11" t="s">
        <v>51</v>
      </c>
      <c r="V264" s="2">
        <v>2</v>
      </c>
      <c r="W264" s="13">
        <v>15228.755999999999</v>
      </c>
      <c r="X264" s="11" t="s">
        <v>151</v>
      </c>
    </row>
    <row r="265" spans="4:24">
      <c r="D265" t="s">
        <v>139</v>
      </c>
      <c r="E265">
        <v>7623</v>
      </c>
      <c r="F265">
        <v>8780.0300000000007</v>
      </c>
      <c r="G265" t="s">
        <v>51</v>
      </c>
      <c r="H265">
        <v>5</v>
      </c>
      <c r="I265" s="9">
        <v>0.11</v>
      </c>
      <c r="J265" s="10">
        <f t="shared" si="18"/>
        <v>4829.0165000000006</v>
      </c>
      <c r="K265">
        <v>0</v>
      </c>
      <c r="L265">
        <v>0</v>
      </c>
      <c r="M265" s="10">
        <f t="shared" si="19"/>
        <v>43900.15</v>
      </c>
      <c r="N265" s="10">
        <f t="shared" si="20"/>
        <v>48729.166499999999</v>
      </c>
      <c r="Q265" s="4">
        <v>45130</v>
      </c>
      <c r="R265" s="11" t="s">
        <v>124</v>
      </c>
      <c r="S265" s="2">
        <v>6241</v>
      </c>
      <c r="T265" s="13">
        <v>4568.8</v>
      </c>
      <c r="U265" s="11" t="s">
        <v>51</v>
      </c>
      <c r="V265" s="2">
        <v>2</v>
      </c>
      <c r="W265" s="13">
        <v>10142.736000000001</v>
      </c>
      <c r="X265" s="11" t="s">
        <v>151</v>
      </c>
    </row>
    <row r="266" spans="4:24">
      <c r="D266" t="s">
        <v>129</v>
      </c>
      <c r="E266">
        <v>9463</v>
      </c>
      <c r="F266">
        <v>5966.2</v>
      </c>
      <c r="G266" t="s">
        <v>51</v>
      </c>
      <c r="H266">
        <v>7</v>
      </c>
      <c r="I266" s="9">
        <v>0.11</v>
      </c>
      <c r="J266" s="10">
        <f t="shared" si="18"/>
        <v>4593.9740000000002</v>
      </c>
      <c r="K266">
        <v>0</v>
      </c>
      <c r="L266">
        <v>0</v>
      </c>
      <c r="M266" s="10">
        <f t="shared" si="19"/>
        <v>41763.4</v>
      </c>
      <c r="N266" s="10">
        <f t="shared" si="20"/>
        <v>46357.374000000003</v>
      </c>
      <c r="Q266" s="4">
        <v>45130</v>
      </c>
      <c r="R266" s="11" t="s">
        <v>111</v>
      </c>
      <c r="S266" s="2">
        <v>5223</v>
      </c>
      <c r="T266" s="13">
        <v>7128.1</v>
      </c>
      <c r="U266" s="11" t="s">
        <v>51</v>
      </c>
      <c r="V266" s="2">
        <v>4</v>
      </c>
      <c r="W266" s="13">
        <v>31648.763999999999</v>
      </c>
      <c r="X266" s="11" t="s">
        <v>151</v>
      </c>
    </row>
    <row r="267" spans="4:24">
      <c r="D267" t="s">
        <v>123</v>
      </c>
      <c r="E267">
        <v>8607</v>
      </c>
      <c r="F267">
        <v>5792.28</v>
      </c>
      <c r="G267" t="s">
        <v>51</v>
      </c>
      <c r="H267">
        <v>8</v>
      </c>
      <c r="I267" s="9">
        <v>0.11</v>
      </c>
      <c r="J267" s="10">
        <f t="shared" si="18"/>
        <v>5097.2064</v>
      </c>
      <c r="K267">
        <v>0</v>
      </c>
      <c r="L267">
        <v>0</v>
      </c>
      <c r="M267" s="10">
        <f t="shared" si="19"/>
        <v>46338.239999999998</v>
      </c>
      <c r="N267" s="10">
        <f t="shared" si="20"/>
        <v>51435.446400000001</v>
      </c>
      <c r="Q267" s="4">
        <v>45130</v>
      </c>
      <c r="R267" s="11" t="s">
        <v>121</v>
      </c>
      <c r="S267" s="2">
        <v>5758</v>
      </c>
      <c r="T267" s="13">
        <v>3811.46</v>
      </c>
      <c r="U267" s="11" t="s">
        <v>51</v>
      </c>
      <c r="V267" s="2">
        <v>4</v>
      </c>
      <c r="W267" s="13">
        <v>16922.882399999999</v>
      </c>
      <c r="X267" s="11" t="s">
        <v>151</v>
      </c>
    </row>
    <row r="268" spans="4:24">
      <c r="D268" t="s">
        <v>111</v>
      </c>
      <c r="E268">
        <v>5223</v>
      </c>
      <c r="F268">
        <v>7128.1</v>
      </c>
      <c r="G268" t="s">
        <v>51</v>
      </c>
      <c r="H268">
        <v>3</v>
      </c>
      <c r="I268" s="9">
        <v>0.11</v>
      </c>
      <c r="J268" s="10">
        <f t="shared" si="18"/>
        <v>2352.2730000000001</v>
      </c>
      <c r="K268">
        <v>0</v>
      </c>
      <c r="L268">
        <v>0</v>
      </c>
      <c r="M268" s="10">
        <f t="shared" si="19"/>
        <v>21384.300000000003</v>
      </c>
      <c r="N268" s="10">
        <f t="shared" si="20"/>
        <v>23736.573000000004</v>
      </c>
      <c r="Q268" s="4">
        <v>45130</v>
      </c>
      <c r="R268" s="11" t="s">
        <v>122</v>
      </c>
      <c r="S268" s="2">
        <v>9927</v>
      </c>
      <c r="T268" s="13">
        <v>1240.6400000000001</v>
      </c>
      <c r="U268" s="11" t="s">
        <v>51</v>
      </c>
      <c r="V268" s="2">
        <v>5</v>
      </c>
      <c r="W268" s="13">
        <v>6885.5519999999997</v>
      </c>
      <c r="X268" s="11" t="s">
        <v>151</v>
      </c>
    </row>
    <row r="269" spans="4:24">
      <c r="D269" t="s">
        <v>134</v>
      </c>
      <c r="E269">
        <v>7273</v>
      </c>
      <c r="F269">
        <v>2367.39</v>
      </c>
      <c r="G269" t="s">
        <v>51</v>
      </c>
      <c r="H269">
        <v>9</v>
      </c>
      <c r="I269" s="9">
        <v>0.11</v>
      </c>
      <c r="J269" s="10">
        <f t="shared" si="18"/>
        <v>2343.7160999999996</v>
      </c>
      <c r="K269">
        <v>0</v>
      </c>
      <c r="L269">
        <v>0</v>
      </c>
      <c r="M269" s="10">
        <f t="shared" si="19"/>
        <v>21306.51</v>
      </c>
      <c r="N269" s="10">
        <f t="shared" si="20"/>
        <v>23650.2261</v>
      </c>
      <c r="Q269" s="4">
        <v>45130</v>
      </c>
      <c r="R269" s="11" t="s">
        <v>144</v>
      </c>
      <c r="S269" s="2">
        <v>7546</v>
      </c>
      <c r="T269" s="13">
        <v>6952.04</v>
      </c>
      <c r="U269" s="11" t="s">
        <v>51</v>
      </c>
      <c r="V269" s="2">
        <v>3</v>
      </c>
      <c r="W269" s="13">
        <v>23150.2932</v>
      </c>
      <c r="X269" s="11" t="s">
        <v>151</v>
      </c>
    </row>
    <row r="270" spans="4:24">
      <c r="D270" t="s">
        <v>145</v>
      </c>
      <c r="E270">
        <v>6406</v>
      </c>
      <c r="F270">
        <v>6151.88</v>
      </c>
      <c r="G270" t="s">
        <v>51</v>
      </c>
      <c r="H270">
        <v>10</v>
      </c>
      <c r="I270" s="9">
        <v>0.11</v>
      </c>
      <c r="J270" s="10">
        <f t="shared" si="18"/>
        <v>6767.0680000000002</v>
      </c>
      <c r="K270">
        <v>0</v>
      </c>
      <c r="L270">
        <v>0</v>
      </c>
      <c r="M270" s="10">
        <f t="shared" si="19"/>
        <v>61518.8</v>
      </c>
      <c r="N270" s="10">
        <f t="shared" si="20"/>
        <v>68285.868000000002</v>
      </c>
      <c r="Q270" s="4">
        <v>45130</v>
      </c>
      <c r="R270" s="11" t="s">
        <v>128</v>
      </c>
      <c r="S270" s="2">
        <v>9802</v>
      </c>
      <c r="T270" s="13">
        <v>8799.9599999999991</v>
      </c>
      <c r="U270" s="11" t="s">
        <v>51</v>
      </c>
      <c r="V270" s="2">
        <v>5</v>
      </c>
      <c r="W270" s="13">
        <v>48839.777999999998</v>
      </c>
      <c r="X270" s="11" t="s">
        <v>151</v>
      </c>
    </row>
    <row r="271" spans="4:24">
      <c r="D271" t="s">
        <v>113</v>
      </c>
      <c r="E271">
        <v>7263</v>
      </c>
      <c r="F271">
        <v>5047.07</v>
      </c>
      <c r="G271" t="s">
        <v>51</v>
      </c>
      <c r="H271">
        <v>8</v>
      </c>
      <c r="I271" s="9">
        <v>0.11</v>
      </c>
      <c r="J271" s="10">
        <f t="shared" si="18"/>
        <v>4441.4215999999997</v>
      </c>
      <c r="K271">
        <v>0</v>
      </c>
      <c r="L271">
        <v>0</v>
      </c>
      <c r="M271" s="10">
        <f t="shared" si="19"/>
        <v>40376.559999999998</v>
      </c>
      <c r="N271" s="10">
        <f t="shared" si="20"/>
        <v>44817.981599999999</v>
      </c>
      <c r="Q271" s="4">
        <v>45130</v>
      </c>
      <c r="R271" s="11" t="s">
        <v>122</v>
      </c>
      <c r="S271" s="2">
        <v>7144</v>
      </c>
      <c r="T271" s="13">
        <v>6852.61</v>
      </c>
      <c r="U271" s="11" t="s">
        <v>51</v>
      </c>
      <c r="V271" s="2">
        <v>1</v>
      </c>
      <c r="W271" s="13">
        <v>7606.3971000000001</v>
      </c>
      <c r="X271" s="11" t="s">
        <v>151</v>
      </c>
    </row>
    <row r="272" spans="4:24">
      <c r="D272" t="s">
        <v>135</v>
      </c>
      <c r="E272">
        <v>6342</v>
      </c>
      <c r="F272">
        <v>3797.87</v>
      </c>
      <c r="G272" t="s">
        <v>51</v>
      </c>
      <c r="H272">
        <v>8</v>
      </c>
      <c r="I272" s="9">
        <v>0.11</v>
      </c>
      <c r="J272" s="10">
        <f t="shared" si="18"/>
        <v>3342.1255999999998</v>
      </c>
      <c r="K272">
        <v>0</v>
      </c>
      <c r="L272">
        <v>0</v>
      </c>
      <c r="M272" s="10">
        <f t="shared" si="19"/>
        <v>30382.959999999999</v>
      </c>
      <c r="N272" s="10">
        <f t="shared" si="20"/>
        <v>33725.085599999999</v>
      </c>
      <c r="Q272" s="4">
        <v>45130</v>
      </c>
      <c r="R272" s="11" t="s">
        <v>129</v>
      </c>
      <c r="S272" s="2">
        <v>9463</v>
      </c>
      <c r="T272" s="13">
        <v>5966.2</v>
      </c>
      <c r="U272" s="11" t="s">
        <v>51</v>
      </c>
      <c r="V272" s="2">
        <v>7</v>
      </c>
      <c r="W272" s="13">
        <v>46357.374000000003</v>
      </c>
      <c r="X272" s="11" t="s">
        <v>151</v>
      </c>
    </row>
    <row r="273" spans="4:24">
      <c r="D273" t="s">
        <v>114</v>
      </c>
      <c r="E273">
        <v>5176</v>
      </c>
      <c r="F273">
        <v>7763.33</v>
      </c>
      <c r="G273" t="s">
        <v>51</v>
      </c>
      <c r="H273">
        <v>3</v>
      </c>
      <c r="I273" s="9">
        <v>0.11</v>
      </c>
      <c r="J273" s="10">
        <f t="shared" si="18"/>
        <v>2561.8988999999997</v>
      </c>
      <c r="K273">
        <v>0</v>
      </c>
      <c r="L273">
        <v>0</v>
      </c>
      <c r="M273" s="10">
        <f t="shared" si="19"/>
        <v>23289.989999999998</v>
      </c>
      <c r="N273" s="10">
        <f t="shared" si="20"/>
        <v>25851.888899999998</v>
      </c>
      <c r="Q273" s="4">
        <v>45130</v>
      </c>
      <c r="R273" s="11" t="s">
        <v>112</v>
      </c>
      <c r="S273" s="2">
        <v>5947</v>
      </c>
      <c r="T273" s="13">
        <v>4289.26</v>
      </c>
      <c r="U273" s="11" t="s">
        <v>51</v>
      </c>
      <c r="V273" s="2">
        <v>6</v>
      </c>
      <c r="W273" s="13">
        <v>28566.471600000001</v>
      </c>
      <c r="X273" s="11" t="s">
        <v>151</v>
      </c>
    </row>
    <row r="274" spans="4:24">
      <c r="D274" t="s">
        <v>147</v>
      </c>
      <c r="E274">
        <v>9152</v>
      </c>
      <c r="F274">
        <v>2720.63</v>
      </c>
      <c r="G274" t="s">
        <v>51</v>
      </c>
      <c r="H274">
        <v>4</v>
      </c>
      <c r="I274" s="9">
        <v>0.11</v>
      </c>
      <c r="J274" s="10">
        <f t="shared" si="18"/>
        <v>1197.0771999999999</v>
      </c>
      <c r="K274">
        <v>0</v>
      </c>
      <c r="L274">
        <v>0</v>
      </c>
      <c r="M274" s="10">
        <f t="shared" si="19"/>
        <v>10882.52</v>
      </c>
      <c r="N274" s="10">
        <f t="shared" si="20"/>
        <v>12079.5972</v>
      </c>
      <c r="Q274" s="4">
        <v>45130</v>
      </c>
      <c r="R274" s="11" t="s">
        <v>138</v>
      </c>
      <c r="S274" s="2">
        <v>9942</v>
      </c>
      <c r="T274" s="13">
        <v>1826.08</v>
      </c>
      <c r="U274" s="11" t="s">
        <v>51</v>
      </c>
      <c r="V274" s="2">
        <v>9</v>
      </c>
      <c r="W274" s="13">
        <v>18242.539199999999</v>
      </c>
      <c r="X274" s="11" t="s">
        <v>151</v>
      </c>
    </row>
    <row r="275" spans="4:24">
      <c r="D275" t="s">
        <v>140</v>
      </c>
      <c r="E275">
        <v>7327</v>
      </c>
      <c r="F275">
        <v>5462.86</v>
      </c>
      <c r="G275" t="s">
        <v>51</v>
      </c>
      <c r="H275">
        <v>2</v>
      </c>
      <c r="I275" s="9">
        <v>0.11</v>
      </c>
      <c r="J275" s="10">
        <f t="shared" si="18"/>
        <v>1201.8291999999999</v>
      </c>
      <c r="K275">
        <v>0</v>
      </c>
      <c r="L275">
        <v>0</v>
      </c>
      <c r="M275" s="10">
        <f t="shared" si="19"/>
        <v>10925.72</v>
      </c>
      <c r="N275" s="10">
        <f t="shared" si="20"/>
        <v>12127.549199999999</v>
      </c>
      <c r="Q275" s="4">
        <v>45130</v>
      </c>
      <c r="R275" s="11" t="s">
        <v>130</v>
      </c>
      <c r="S275" s="2">
        <v>8731</v>
      </c>
      <c r="T275" s="13">
        <v>1026.52</v>
      </c>
      <c r="U275" s="11" t="s">
        <v>51</v>
      </c>
      <c r="V275" s="2">
        <v>6</v>
      </c>
      <c r="W275" s="13">
        <v>6836.6232</v>
      </c>
      <c r="X275" s="11" t="s">
        <v>151</v>
      </c>
    </row>
    <row r="276" spans="4:24">
      <c r="D276" t="s">
        <v>118</v>
      </c>
      <c r="E276">
        <v>7258</v>
      </c>
      <c r="F276">
        <v>6859.8</v>
      </c>
      <c r="G276" t="s">
        <v>51</v>
      </c>
      <c r="H276">
        <v>1</v>
      </c>
      <c r="I276" s="9">
        <v>0.11</v>
      </c>
      <c r="J276" s="10">
        <f t="shared" si="18"/>
        <v>754.57799999999997</v>
      </c>
      <c r="K276">
        <v>0</v>
      </c>
      <c r="L276">
        <v>0</v>
      </c>
      <c r="M276" s="10">
        <f t="shared" si="19"/>
        <v>6859.8</v>
      </c>
      <c r="N276" s="10">
        <f t="shared" si="20"/>
        <v>7614.3780000000006</v>
      </c>
      <c r="Q276" s="4">
        <v>45130</v>
      </c>
      <c r="R276" s="11" t="s">
        <v>146</v>
      </c>
      <c r="S276" s="2">
        <v>7483</v>
      </c>
      <c r="T276" s="13">
        <v>2755.95</v>
      </c>
      <c r="U276" s="11" t="s">
        <v>51</v>
      </c>
      <c r="V276" s="2">
        <v>5</v>
      </c>
      <c r="W276" s="13">
        <v>15295.522499999999</v>
      </c>
      <c r="X276" s="11" t="s">
        <v>151</v>
      </c>
    </row>
    <row r="277" spans="4:24">
      <c r="D277" t="s">
        <v>122</v>
      </c>
      <c r="E277">
        <v>7144</v>
      </c>
      <c r="F277">
        <v>6852.61</v>
      </c>
      <c r="G277" t="s">
        <v>51</v>
      </c>
      <c r="H277">
        <v>10</v>
      </c>
      <c r="I277" s="9">
        <v>0.11</v>
      </c>
      <c r="J277" s="10">
        <f t="shared" si="18"/>
        <v>7537.8709999999992</v>
      </c>
      <c r="K277">
        <v>0</v>
      </c>
      <c r="L277">
        <v>0</v>
      </c>
      <c r="M277" s="10">
        <f t="shared" si="19"/>
        <v>68526.099999999991</v>
      </c>
      <c r="N277" s="10">
        <f t="shared" si="20"/>
        <v>76063.97099999999</v>
      </c>
      <c r="Q277" s="4">
        <v>45130</v>
      </c>
      <c r="R277" s="11" t="s">
        <v>123</v>
      </c>
      <c r="S277" s="2">
        <v>8607</v>
      </c>
      <c r="T277" s="13">
        <v>5792.28</v>
      </c>
      <c r="U277" s="11" t="s">
        <v>51</v>
      </c>
      <c r="V277" s="2">
        <v>8</v>
      </c>
      <c r="W277" s="13">
        <v>51435.446400000001</v>
      </c>
      <c r="X277" s="11" t="s">
        <v>151</v>
      </c>
    </row>
    <row r="278" spans="4:24">
      <c r="D278" t="s">
        <v>143</v>
      </c>
      <c r="E278">
        <v>5778</v>
      </c>
      <c r="F278">
        <v>7404.06</v>
      </c>
      <c r="G278" t="s">
        <v>51</v>
      </c>
      <c r="H278">
        <v>1</v>
      </c>
      <c r="I278" s="9">
        <v>0.11</v>
      </c>
      <c r="J278" s="10">
        <f t="shared" si="18"/>
        <v>814.4466000000001</v>
      </c>
      <c r="K278">
        <v>0</v>
      </c>
      <c r="L278">
        <v>0</v>
      </c>
      <c r="M278" s="10">
        <f t="shared" si="19"/>
        <v>7404.06</v>
      </c>
      <c r="N278" s="10">
        <f t="shared" si="20"/>
        <v>8218.5066000000006</v>
      </c>
      <c r="Q278" s="4">
        <v>45130</v>
      </c>
      <c r="R278" s="11" t="s">
        <v>139</v>
      </c>
      <c r="S278" s="2">
        <v>7623</v>
      </c>
      <c r="T278" s="13">
        <v>8780.0300000000007</v>
      </c>
      <c r="U278" s="11" t="s">
        <v>51</v>
      </c>
      <c r="V278" s="2">
        <v>5</v>
      </c>
      <c r="W278" s="13">
        <v>48729.166499999999</v>
      </c>
      <c r="X278" s="11" t="s">
        <v>151</v>
      </c>
    </row>
    <row r="279" spans="4:24">
      <c r="D279" t="s">
        <v>110</v>
      </c>
      <c r="E279">
        <v>7067</v>
      </c>
      <c r="F279">
        <v>3486.86</v>
      </c>
      <c r="G279" t="s">
        <v>51</v>
      </c>
      <c r="H279">
        <v>5</v>
      </c>
      <c r="I279" s="9">
        <v>0.11</v>
      </c>
      <c r="J279" s="10">
        <f t="shared" si="18"/>
        <v>1917.7729999999999</v>
      </c>
      <c r="K279">
        <v>0</v>
      </c>
      <c r="L279">
        <v>0</v>
      </c>
      <c r="M279" s="10">
        <f t="shared" si="19"/>
        <v>17434.3</v>
      </c>
      <c r="N279" s="10">
        <f t="shared" si="20"/>
        <v>19352.073</v>
      </c>
      <c r="Q279" s="4">
        <v>45130</v>
      </c>
      <c r="R279" s="11" t="s">
        <v>134</v>
      </c>
      <c r="S279" s="2">
        <v>7273</v>
      </c>
      <c r="T279" s="13">
        <v>2367.39</v>
      </c>
      <c r="U279" s="11" t="s">
        <v>51</v>
      </c>
      <c r="V279" s="2">
        <v>5</v>
      </c>
      <c r="W279" s="13">
        <v>13139.014499999999</v>
      </c>
      <c r="X279" s="11" t="s">
        <v>151</v>
      </c>
    </row>
    <row r="280" spans="4:24">
      <c r="D280" t="s">
        <v>112</v>
      </c>
      <c r="E280">
        <v>5947</v>
      </c>
      <c r="F280">
        <v>4289.26</v>
      </c>
      <c r="G280" t="s">
        <v>51</v>
      </c>
      <c r="H280">
        <v>6</v>
      </c>
      <c r="I280" s="9">
        <v>0.11</v>
      </c>
      <c r="J280" s="10">
        <f t="shared" si="18"/>
        <v>2830.9116000000004</v>
      </c>
      <c r="K280">
        <v>0</v>
      </c>
      <c r="L280">
        <v>0</v>
      </c>
      <c r="M280" s="10">
        <f t="shared" si="19"/>
        <v>25735.56</v>
      </c>
      <c r="N280" s="10">
        <f t="shared" si="20"/>
        <v>28566.471600000001</v>
      </c>
      <c r="Q280" s="4">
        <v>45130</v>
      </c>
      <c r="R280" s="11" t="s">
        <v>120</v>
      </c>
      <c r="S280" s="2">
        <v>7143</v>
      </c>
      <c r="T280" s="13">
        <v>5848.88</v>
      </c>
      <c r="U280" s="11" t="s">
        <v>51</v>
      </c>
      <c r="V280" s="2">
        <v>2</v>
      </c>
      <c r="W280" s="13">
        <v>12984.5136</v>
      </c>
      <c r="X280" s="11" t="s">
        <v>151</v>
      </c>
    </row>
    <row r="281" spans="4:24">
      <c r="D281" t="s">
        <v>127</v>
      </c>
      <c r="E281">
        <v>6168</v>
      </c>
      <c r="F281">
        <v>5254.2</v>
      </c>
      <c r="G281" t="s">
        <v>51</v>
      </c>
      <c r="H281">
        <v>3</v>
      </c>
      <c r="I281" s="9">
        <v>0.11</v>
      </c>
      <c r="J281" s="10">
        <f t="shared" si="18"/>
        <v>1733.8859999999997</v>
      </c>
      <c r="K281">
        <v>0</v>
      </c>
      <c r="L281">
        <v>0</v>
      </c>
      <c r="M281" s="10">
        <f t="shared" si="19"/>
        <v>15762.599999999999</v>
      </c>
      <c r="N281" s="10">
        <f t="shared" si="20"/>
        <v>17496.485999999997</v>
      </c>
      <c r="Q281" s="4">
        <v>45130</v>
      </c>
      <c r="R281" s="11" t="s">
        <v>127</v>
      </c>
      <c r="S281" s="2">
        <v>6168</v>
      </c>
      <c r="T281" s="13">
        <v>5254.2</v>
      </c>
      <c r="U281" s="11" t="s">
        <v>51</v>
      </c>
      <c r="V281" s="2">
        <v>6</v>
      </c>
      <c r="W281" s="13">
        <v>34992.972000000002</v>
      </c>
      <c r="X281" s="11" t="s">
        <v>151</v>
      </c>
    </row>
    <row r="282" spans="4:24">
      <c r="D282" t="s">
        <v>137</v>
      </c>
      <c r="E282">
        <v>7356</v>
      </c>
      <c r="F282">
        <v>8147.99</v>
      </c>
      <c r="G282" t="s">
        <v>51</v>
      </c>
      <c r="H282">
        <v>6</v>
      </c>
      <c r="I282" s="9">
        <v>0.11</v>
      </c>
      <c r="J282" s="10">
        <f t="shared" si="18"/>
        <v>5377.6734000000006</v>
      </c>
      <c r="K282">
        <v>0</v>
      </c>
      <c r="L282">
        <v>0</v>
      </c>
      <c r="M282" s="10">
        <f t="shared" si="19"/>
        <v>48887.94</v>
      </c>
      <c r="N282" s="10">
        <f t="shared" si="20"/>
        <v>54265.613400000002</v>
      </c>
      <c r="Q282" s="4">
        <v>45130</v>
      </c>
      <c r="R282" s="11" t="s">
        <v>133</v>
      </c>
      <c r="S282" s="2">
        <v>6032</v>
      </c>
      <c r="T282" s="13">
        <v>6789.26</v>
      </c>
      <c r="U282" s="11" t="s">
        <v>51</v>
      </c>
      <c r="V282" s="2">
        <v>6</v>
      </c>
      <c r="W282" s="13">
        <v>45216.471599999997</v>
      </c>
      <c r="X282" s="11" t="s">
        <v>151</v>
      </c>
    </row>
    <row r="283" spans="4:24">
      <c r="D283" t="s">
        <v>146</v>
      </c>
      <c r="E283">
        <v>7483</v>
      </c>
      <c r="F283">
        <v>2755.95</v>
      </c>
      <c r="G283" t="s">
        <v>51</v>
      </c>
      <c r="H283">
        <v>2</v>
      </c>
      <c r="I283" s="9">
        <v>0.11</v>
      </c>
      <c r="J283" s="10">
        <f t="shared" si="18"/>
        <v>606.30899999999997</v>
      </c>
      <c r="K283">
        <v>0</v>
      </c>
      <c r="L283">
        <v>0</v>
      </c>
      <c r="M283" s="10">
        <f t="shared" si="19"/>
        <v>5511.9</v>
      </c>
      <c r="N283" s="10">
        <f t="shared" si="20"/>
        <v>6118.2089999999998</v>
      </c>
      <c r="Q283" s="4">
        <v>45130</v>
      </c>
      <c r="R283" s="11" t="s">
        <v>126</v>
      </c>
      <c r="S283" s="2">
        <v>9652</v>
      </c>
      <c r="T283" s="13">
        <v>1708.55</v>
      </c>
      <c r="U283" s="11" t="s">
        <v>51</v>
      </c>
      <c r="V283" s="2">
        <v>3</v>
      </c>
      <c r="W283" s="13">
        <v>5689.4714999999997</v>
      </c>
      <c r="X283" s="11" t="s">
        <v>151</v>
      </c>
    </row>
    <row r="284" spans="4:24">
      <c r="D284" t="s">
        <v>120</v>
      </c>
      <c r="E284">
        <v>7143</v>
      </c>
      <c r="F284">
        <v>5848.88</v>
      </c>
      <c r="G284" t="s">
        <v>51</v>
      </c>
      <c r="H284">
        <v>4</v>
      </c>
      <c r="I284" s="9">
        <v>0.11</v>
      </c>
      <c r="J284" s="10">
        <f t="shared" si="18"/>
        <v>2573.5072</v>
      </c>
      <c r="K284">
        <v>0</v>
      </c>
      <c r="L284">
        <v>0</v>
      </c>
      <c r="M284" s="10">
        <f t="shared" si="19"/>
        <v>23395.52</v>
      </c>
      <c r="N284" s="10">
        <f t="shared" si="20"/>
        <v>25969.0272</v>
      </c>
      <c r="Q284" s="4">
        <v>45130</v>
      </c>
      <c r="R284" s="11" t="s">
        <v>137</v>
      </c>
      <c r="S284" s="2">
        <v>7356</v>
      </c>
      <c r="T284" s="13">
        <v>8147.99</v>
      </c>
      <c r="U284" s="11" t="s">
        <v>51</v>
      </c>
      <c r="V284" s="2">
        <v>5</v>
      </c>
      <c r="W284" s="13">
        <v>45221.344499999999</v>
      </c>
      <c r="X284" s="11" t="s">
        <v>151</v>
      </c>
    </row>
    <row r="285" spans="4:24">
      <c r="Q285" s="4">
        <v>45130</v>
      </c>
      <c r="R285" s="11" t="s">
        <v>132</v>
      </c>
      <c r="S285" s="2">
        <v>6827</v>
      </c>
      <c r="T285" s="13">
        <v>1868.56</v>
      </c>
      <c r="U285" s="11" t="s">
        <v>51</v>
      </c>
      <c r="V285" s="2">
        <v>6</v>
      </c>
      <c r="W285" s="13">
        <v>12444.6096</v>
      </c>
      <c r="X285" s="11" t="s">
        <v>151</v>
      </c>
    </row>
    <row r="286" spans="4:24">
      <c r="Q286" s="4">
        <v>45130</v>
      </c>
      <c r="R286" s="11" t="s">
        <v>136</v>
      </c>
      <c r="S286" s="2">
        <v>5028</v>
      </c>
      <c r="T286" s="13">
        <v>1107.79</v>
      </c>
      <c r="U286" s="11" t="s">
        <v>51</v>
      </c>
      <c r="V286" s="2">
        <v>6</v>
      </c>
      <c r="W286" s="13">
        <v>7377.8814000000002</v>
      </c>
      <c r="X286" s="11" t="s">
        <v>151</v>
      </c>
    </row>
    <row r="287" spans="4:24">
      <c r="Q287" s="4">
        <v>45130</v>
      </c>
      <c r="R287" s="11" t="s">
        <v>140</v>
      </c>
      <c r="S287" s="2">
        <v>7327</v>
      </c>
      <c r="T287" s="13">
        <v>5462.86</v>
      </c>
      <c r="U287" s="11" t="s">
        <v>51</v>
      </c>
      <c r="V287" s="2">
        <v>2</v>
      </c>
      <c r="W287" s="13">
        <v>12127.549199999999</v>
      </c>
      <c r="X287" s="11" t="s">
        <v>151</v>
      </c>
    </row>
    <row r="288" spans="4:24">
      <c r="Q288" s="4">
        <v>45130</v>
      </c>
      <c r="R288" s="11" t="s">
        <v>114</v>
      </c>
      <c r="S288" s="2">
        <v>5176</v>
      </c>
      <c r="T288" s="13">
        <v>7763.33</v>
      </c>
      <c r="U288" s="11" t="s">
        <v>51</v>
      </c>
      <c r="V288" s="2">
        <v>2</v>
      </c>
      <c r="W288" s="13">
        <v>17234.5926</v>
      </c>
      <c r="X288" s="11" t="s">
        <v>151</v>
      </c>
    </row>
    <row r="289" spans="4:24">
      <c r="D289" t="s">
        <v>48</v>
      </c>
      <c r="E289" t="s">
        <v>58</v>
      </c>
      <c r="F289" t="s">
        <v>56</v>
      </c>
      <c r="G289" t="s">
        <v>50</v>
      </c>
      <c r="H289" t="s">
        <v>57</v>
      </c>
      <c r="I289" t="s">
        <v>150</v>
      </c>
      <c r="J289" t="s">
        <v>55</v>
      </c>
      <c r="K289" s="2" t="s">
        <v>53</v>
      </c>
      <c r="L289" s="2" t="s">
        <v>54</v>
      </c>
      <c r="M289" s="2" t="s">
        <v>61</v>
      </c>
      <c r="N289" s="2" t="s">
        <v>62</v>
      </c>
      <c r="Q289" s="4">
        <v>45130</v>
      </c>
      <c r="R289" s="11" t="s">
        <v>145</v>
      </c>
      <c r="S289" s="2">
        <v>6406</v>
      </c>
      <c r="T289" s="13">
        <v>6151.88</v>
      </c>
      <c r="U289" s="11" t="s">
        <v>51</v>
      </c>
      <c r="V289" s="2">
        <v>9</v>
      </c>
      <c r="W289" s="13">
        <v>61457.281199999998</v>
      </c>
      <c r="X289" s="11" t="s">
        <v>151</v>
      </c>
    </row>
    <row r="290" spans="4:24">
      <c r="D290" t="s">
        <v>135</v>
      </c>
      <c r="E290">
        <v>6342</v>
      </c>
      <c r="F290">
        <v>3797.87</v>
      </c>
      <c r="G290" t="s">
        <v>51</v>
      </c>
      <c r="H290">
        <v>10</v>
      </c>
      <c r="I290" s="9">
        <v>0.11</v>
      </c>
      <c r="J290" s="10">
        <f t="shared" ref="J290:J325" si="21">(F290*H290)*0.11</f>
        <v>4177.6570000000002</v>
      </c>
      <c r="K290">
        <v>0</v>
      </c>
      <c r="L290">
        <v>0</v>
      </c>
      <c r="M290" s="10">
        <f t="shared" ref="M290:M325" si="22">F290*H290</f>
        <v>37978.699999999997</v>
      </c>
      <c r="N290" s="10">
        <f t="shared" ref="N290:N325" si="23">M290+J290</f>
        <v>42156.356999999996</v>
      </c>
      <c r="Q290" s="4">
        <v>45130</v>
      </c>
      <c r="R290" s="11" t="s">
        <v>142</v>
      </c>
      <c r="S290" s="2">
        <v>9512</v>
      </c>
      <c r="T290" s="13">
        <v>3643.61</v>
      </c>
      <c r="U290" s="11" t="s">
        <v>51</v>
      </c>
      <c r="V290" s="2">
        <v>1</v>
      </c>
      <c r="W290" s="13">
        <v>4044.4070999999999</v>
      </c>
      <c r="X290" s="11" t="s">
        <v>151</v>
      </c>
    </row>
    <row r="291" spans="4:24">
      <c r="D291" t="s">
        <v>125</v>
      </c>
      <c r="E291">
        <v>8513</v>
      </c>
      <c r="F291">
        <v>6044.44</v>
      </c>
      <c r="G291" t="s">
        <v>51</v>
      </c>
      <c r="H291">
        <v>6</v>
      </c>
      <c r="I291" s="9">
        <v>0.11</v>
      </c>
      <c r="J291" s="10">
        <f t="shared" si="21"/>
        <v>3989.3303999999998</v>
      </c>
      <c r="K291">
        <v>0</v>
      </c>
      <c r="L291">
        <v>0</v>
      </c>
      <c r="M291" s="10">
        <f t="shared" si="22"/>
        <v>36266.639999999999</v>
      </c>
      <c r="N291" s="10">
        <f t="shared" si="23"/>
        <v>40255.970399999998</v>
      </c>
      <c r="Q291" s="4">
        <v>45132</v>
      </c>
      <c r="R291" s="11" t="s">
        <v>139</v>
      </c>
      <c r="S291" s="2">
        <v>7623</v>
      </c>
      <c r="T291" s="13">
        <v>8780.0300000000007</v>
      </c>
      <c r="U291" s="11" t="s">
        <v>51</v>
      </c>
      <c r="V291" s="2">
        <v>1</v>
      </c>
      <c r="W291" s="13">
        <v>9745.8333000000002</v>
      </c>
      <c r="X291" s="11" t="s">
        <v>151</v>
      </c>
    </row>
    <row r="292" spans="4:24">
      <c r="D292" t="s">
        <v>116</v>
      </c>
      <c r="E292">
        <v>7399</v>
      </c>
      <c r="F292">
        <v>1232.8399999999999</v>
      </c>
      <c r="G292" t="s">
        <v>51</v>
      </c>
      <c r="H292">
        <v>3</v>
      </c>
      <c r="I292" s="9">
        <v>0.11</v>
      </c>
      <c r="J292" s="10">
        <f t="shared" si="21"/>
        <v>406.83719999999994</v>
      </c>
      <c r="K292">
        <v>0</v>
      </c>
      <c r="L292">
        <v>0</v>
      </c>
      <c r="M292" s="10">
        <f t="shared" si="22"/>
        <v>3698.5199999999995</v>
      </c>
      <c r="N292" s="10">
        <f t="shared" si="23"/>
        <v>4105.3571999999995</v>
      </c>
      <c r="Q292" s="4">
        <v>45132</v>
      </c>
      <c r="R292" s="11" t="s">
        <v>142</v>
      </c>
      <c r="S292" s="2">
        <v>9512</v>
      </c>
      <c r="T292" s="13">
        <v>3643.61</v>
      </c>
      <c r="U292" s="11" t="s">
        <v>51</v>
      </c>
      <c r="V292" s="2">
        <v>6</v>
      </c>
      <c r="W292" s="13">
        <v>24266.442599999998</v>
      </c>
      <c r="X292" s="11" t="s">
        <v>151</v>
      </c>
    </row>
    <row r="293" spans="4:24">
      <c r="D293" t="s">
        <v>143</v>
      </c>
      <c r="E293">
        <v>5778</v>
      </c>
      <c r="F293">
        <v>7404.06</v>
      </c>
      <c r="G293" t="s">
        <v>51</v>
      </c>
      <c r="H293">
        <v>2</v>
      </c>
      <c r="I293" s="9">
        <v>0.11</v>
      </c>
      <c r="J293" s="10">
        <f t="shared" si="21"/>
        <v>1628.8932000000002</v>
      </c>
      <c r="K293">
        <v>0</v>
      </c>
      <c r="L293">
        <v>0</v>
      </c>
      <c r="M293" s="10">
        <f t="shared" si="22"/>
        <v>14808.12</v>
      </c>
      <c r="N293" s="10">
        <f t="shared" si="23"/>
        <v>16437.013200000001</v>
      </c>
      <c r="Q293" s="4">
        <v>45132</v>
      </c>
      <c r="R293" s="11" t="s">
        <v>140</v>
      </c>
      <c r="S293" s="2">
        <v>7327</v>
      </c>
      <c r="T293" s="13">
        <v>5462.86</v>
      </c>
      <c r="U293" s="11" t="s">
        <v>51</v>
      </c>
      <c r="V293" s="2">
        <v>3</v>
      </c>
      <c r="W293" s="13">
        <v>18191.323799999998</v>
      </c>
      <c r="X293" s="11" t="s">
        <v>151</v>
      </c>
    </row>
    <row r="294" spans="4:24">
      <c r="D294" t="s">
        <v>113</v>
      </c>
      <c r="E294">
        <v>7263</v>
      </c>
      <c r="F294">
        <v>5047.07</v>
      </c>
      <c r="G294" t="s">
        <v>51</v>
      </c>
      <c r="H294">
        <v>4</v>
      </c>
      <c r="I294" s="9">
        <v>0.11</v>
      </c>
      <c r="J294" s="10">
        <f t="shared" si="21"/>
        <v>2220.7107999999998</v>
      </c>
      <c r="K294">
        <v>0</v>
      </c>
      <c r="L294">
        <v>0</v>
      </c>
      <c r="M294" s="10">
        <f t="shared" si="22"/>
        <v>20188.28</v>
      </c>
      <c r="N294" s="10">
        <f t="shared" si="23"/>
        <v>22408.9908</v>
      </c>
      <c r="Q294" s="4">
        <v>45132</v>
      </c>
      <c r="R294" s="11" t="s">
        <v>121</v>
      </c>
      <c r="S294" s="2">
        <v>5758</v>
      </c>
      <c r="T294" s="13">
        <v>3811.46</v>
      </c>
      <c r="U294" s="11" t="s">
        <v>51</v>
      </c>
      <c r="V294" s="2">
        <v>6</v>
      </c>
      <c r="W294" s="13">
        <v>25384.3236</v>
      </c>
      <c r="X294" s="11" t="s">
        <v>151</v>
      </c>
    </row>
    <row r="295" spans="4:24">
      <c r="D295" t="s">
        <v>147</v>
      </c>
      <c r="E295">
        <v>9152</v>
      </c>
      <c r="F295">
        <v>2720.63</v>
      </c>
      <c r="G295" t="s">
        <v>51</v>
      </c>
      <c r="H295">
        <v>3</v>
      </c>
      <c r="I295" s="9">
        <v>0.11</v>
      </c>
      <c r="J295" s="10">
        <f t="shared" si="21"/>
        <v>897.80790000000002</v>
      </c>
      <c r="K295">
        <v>0</v>
      </c>
      <c r="L295">
        <v>0</v>
      </c>
      <c r="M295" s="10">
        <f t="shared" si="22"/>
        <v>8161.89</v>
      </c>
      <c r="N295" s="10">
        <f t="shared" si="23"/>
        <v>9059.697900000001</v>
      </c>
      <c r="Q295" s="4">
        <v>45132</v>
      </c>
      <c r="R295" s="11" t="s">
        <v>146</v>
      </c>
      <c r="S295" s="2">
        <v>7483</v>
      </c>
      <c r="T295" s="13">
        <v>2755.95</v>
      </c>
      <c r="U295" s="11" t="s">
        <v>51</v>
      </c>
      <c r="V295" s="2">
        <v>2</v>
      </c>
      <c r="W295" s="13">
        <v>6118.2089999999998</v>
      </c>
      <c r="X295" s="11" t="s">
        <v>151</v>
      </c>
    </row>
    <row r="296" spans="4:24">
      <c r="D296" t="s">
        <v>131</v>
      </c>
      <c r="E296">
        <v>5829</v>
      </c>
      <c r="F296">
        <v>5887.54</v>
      </c>
      <c r="G296" t="s">
        <v>51</v>
      </c>
      <c r="H296">
        <v>2</v>
      </c>
      <c r="I296" s="9">
        <v>0.11</v>
      </c>
      <c r="J296" s="10">
        <f t="shared" si="21"/>
        <v>1295.2588000000001</v>
      </c>
      <c r="K296">
        <v>0</v>
      </c>
      <c r="L296">
        <v>0</v>
      </c>
      <c r="M296" s="10">
        <f t="shared" si="22"/>
        <v>11775.08</v>
      </c>
      <c r="N296" s="10">
        <f t="shared" si="23"/>
        <v>13070.3388</v>
      </c>
      <c r="Q296" s="4">
        <v>45132</v>
      </c>
      <c r="R296" s="11" t="s">
        <v>114</v>
      </c>
      <c r="S296" s="2">
        <v>5176</v>
      </c>
      <c r="T296" s="13">
        <v>7763.33</v>
      </c>
      <c r="U296" s="11" t="s">
        <v>51</v>
      </c>
      <c r="V296" s="2">
        <v>10</v>
      </c>
      <c r="W296" s="13">
        <v>86172.963000000003</v>
      </c>
      <c r="X296" s="11" t="s">
        <v>151</v>
      </c>
    </row>
    <row r="297" spans="4:24">
      <c r="D297" t="s">
        <v>119</v>
      </c>
      <c r="E297">
        <v>8393</v>
      </c>
      <c r="F297">
        <v>5594.92</v>
      </c>
      <c r="G297" t="s">
        <v>51</v>
      </c>
      <c r="H297">
        <v>6</v>
      </c>
      <c r="I297" s="9">
        <v>0.11</v>
      </c>
      <c r="J297" s="10">
        <f t="shared" si="21"/>
        <v>3692.6472000000003</v>
      </c>
      <c r="K297">
        <v>0</v>
      </c>
      <c r="L297">
        <v>0</v>
      </c>
      <c r="M297" s="10">
        <f t="shared" si="22"/>
        <v>33569.520000000004</v>
      </c>
      <c r="N297" s="10">
        <f t="shared" si="23"/>
        <v>37262.167200000004</v>
      </c>
      <c r="Q297" s="4">
        <v>45132</v>
      </c>
      <c r="R297" s="11" t="s">
        <v>124</v>
      </c>
      <c r="S297" s="2">
        <v>6241</v>
      </c>
      <c r="T297" s="13">
        <v>4568.8</v>
      </c>
      <c r="U297" s="11" t="s">
        <v>51</v>
      </c>
      <c r="V297" s="2">
        <v>7</v>
      </c>
      <c r="W297" s="13">
        <v>35499.576000000001</v>
      </c>
      <c r="X297" s="11" t="s">
        <v>151</v>
      </c>
    </row>
    <row r="298" spans="4:24">
      <c r="D298" t="s">
        <v>115</v>
      </c>
      <c r="E298">
        <v>6289</v>
      </c>
      <c r="F298">
        <v>6664.59</v>
      </c>
      <c r="G298" t="s">
        <v>51</v>
      </c>
      <c r="H298">
        <v>4</v>
      </c>
      <c r="I298" s="9">
        <v>0.11</v>
      </c>
      <c r="J298" s="10">
        <f t="shared" si="21"/>
        <v>2932.4196000000002</v>
      </c>
      <c r="K298">
        <v>0</v>
      </c>
      <c r="L298">
        <v>0</v>
      </c>
      <c r="M298" s="10">
        <f t="shared" si="22"/>
        <v>26658.36</v>
      </c>
      <c r="N298" s="10">
        <f t="shared" si="23"/>
        <v>29590.779600000002</v>
      </c>
      <c r="Q298" s="4">
        <v>45132</v>
      </c>
      <c r="R298" s="11" t="s">
        <v>115</v>
      </c>
      <c r="S298" s="2">
        <v>6289</v>
      </c>
      <c r="T298" s="13">
        <v>6664.59</v>
      </c>
      <c r="U298" s="11" t="s">
        <v>51</v>
      </c>
      <c r="V298" s="2">
        <v>9</v>
      </c>
      <c r="W298" s="13">
        <v>66579.254100000006</v>
      </c>
      <c r="X298" s="11" t="s">
        <v>151</v>
      </c>
    </row>
    <row r="299" spans="4:24">
      <c r="D299" t="s">
        <v>118</v>
      </c>
      <c r="E299">
        <v>7258</v>
      </c>
      <c r="F299">
        <v>6859.8</v>
      </c>
      <c r="G299" t="s">
        <v>51</v>
      </c>
      <c r="H299">
        <v>2</v>
      </c>
      <c r="I299" s="9">
        <v>0.11</v>
      </c>
      <c r="J299" s="10">
        <f t="shared" si="21"/>
        <v>1509.1559999999999</v>
      </c>
      <c r="K299">
        <v>0</v>
      </c>
      <c r="L299">
        <v>0</v>
      </c>
      <c r="M299" s="10">
        <f t="shared" si="22"/>
        <v>13719.6</v>
      </c>
      <c r="N299" s="10">
        <f t="shared" si="23"/>
        <v>15228.756000000001</v>
      </c>
      <c r="Q299" s="4">
        <v>45132</v>
      </c>
      <c r="R299" s="11" t="s">
        <v>133</v>
      </c>
      <c r="S299" s="2">
        <v>6032</v>
      </c>
      <c r="T299" s="13">
        <v>6789.26</v>
      </c>
      <c r="U299" s="11" t="s">
        <v>51</v>
      </c>
      <c r="V299" s="2">
        <v>3</v>
      </c>
      <c r="W299" s="13">
        <v>22608.235799999999</v>
      </c>
      <c r="X299" s="11" t="s">
        <v>151</v>
      </c>
    </row>
    <row r="300" spans="4:24">
      <c r="D300" t="s">
        <v>124</v>
      </c>
      <c r="E300">
        <v>6241</v>
      </c>
      <c r="F300">
        <v>4568.8</v>
      </c>
      <c r="G300" t="s">
        <v>51</v>
      </c>
      <c r="H300">
        <v>2</v>
      </c>
      <c r="I300" s="9">
        <v>0.11</v>
      </c>
      <c r="J300" s="10">
        <f t="shared" si="21"/>
        <v>1005.1360000000001</v>
      </c>
      <c r="K300">
        <v>0</v>
      </c>
      <c r="L300">
        <v>0</v>
      </c>
      <c r="M300" s="10">
        <f t="shared" si="22"/>
        <v>9137.6</v>
      </c>
      <c r="N300" s="10">
        <f t="shared" si="23"/>
        <v>10142.736000000001</v>
      </c>
      <c r="Q300" s="4">
        <v>45132</v>
      </c>
      <c r="R300" s="11" t="s">
        <v>143</v>
      </c>
      <c r="S300" s="2">
        <v>5778</v>
      </c>
      <c r="T300" s="13">
        <v>7404.06</v>
      </c>
      <c r="U300" s="11" t="s">
        <v>51</v>
      </c>
      <c r="V300" s="2">
        <v>1</v>
      </c>
      <c r="W300" s="13">
        <v>8218.5066000000006</v>
      </c>
      <c r="X300" s="11" t="s">
        <v>151</v>
      </c>
    </row>
    <row r="301" spans="4:24">
      <c r="D301" t="s">
        <v>111</v>
      </c>
      <c r="E301">
        <v>5223</v>
      </c>
      <c r="F301">
        <v>7128.1</v>
      </c>
      <c r="G301" t="s">
        <v>51</v>
      </c>
      <c r="H301">
        <v>4</v>
      </c>
      <c r="I301" s="9">
        <v>0.11</v>
      </c>
      <c r="J301" s="10">
        <f t="shared" si="21"/>
        <v>3136.364</v>
      </c>
      <c r="K301">
        <v>0</v>
      </c>
      <c r="L301">
        <v>0</v>
      </c>
      <c r="M301" s="10">
        <f t="shared" si="22"/>
        <v>28512.400000000001</v>
      </c>
      <c r="N301" s="10">
        <f t="shared" si="23"/>
        <v>31648.764000000003</v>
      </c>
      <c r="Q301" s="4">
        <v>45132</v>
      </c>
      <c r="R301" s="11" t="s">
        <v>118</v>
      </c>
      <c r="S301" s="2">
        <v>7258</v>
      </c>
      <c r="T301" s="13">
        <v>6859.8</v>
      </c>
      <c r="U301" s="11" t="s">
        <v>51</v>
      </c>
      <c r="V301" s="2">
        <v>5</v>
      </c>
      <c r="W301" s="13">
        <v>38071.89</v>
      </c>
      <c r="X301" s="11" t="s">
        <v>151</v>
      </c>
    </row>
    <row r="302" spans="4:24">
      <c r="D302" t="s">
        <v>121</v>
      </c>
      <c r="E302">
        <v>5758</v>
      </c>
      <c r="F302">
        <v>3811.46</v>
      </c>
      <c r="G302" t="s">
        <v>51</v>
      </c>
      <c r="H302">
        <v>4</v>
      </c>
      <c r="I302" s="9">
        <v>0.11</v>
      </c>
      <c r="J302" s="10">
        <f t="shared" si="21"/>
        <v>1677.0424</v>
      </c>
      <c r="K302">
        <v>0</v>
      </c>
      <c r="L302">
        <v>0</v>
      </c>
      <c r="M302" s="10">
        <f t="shared" si="22"/>
        <v>15245.84</v>
      </c>
      <c r="N302" s="10">
        <f t="shared" si="23"/>
        <v>16922.882399999999</v>
      </c>
      <c r="Q302" s="4">
        <v>45132</v>
      </c>
      <c r="R302" s="11" t="s">
        <v>122</v>
      </c>
      <c r="S302" s="2">
        <v>7144</v>
      </c>
      <c r="T302" s="13">
        <v>6852.61</v>
      </c>
      <c r="U302" s="11" t="s">
        <v>51</v>
      </c>
      <c r="V302" s="2">
        <v>10</v>
      </c>
      <c r="W302" s="13">
        <v>76063.971000000005</v>
      </c>
      <c r="X302" s="11" t="s">
        <v>151</v>
      </c>
    </row>
    <row r="303" spans="4:24">
      <c r="D303" t="s">
        <v>122</v>
      </c>
      <c r="E303">
        <v>9927</v>
      </c>
      <c r="F303">
        <v>1240.6400000000001</v>
      </c>
      <c r="G303" t="s">
        <v>51</v>
      </c>
      <c r="H303">
        <v>5</v>
      </c>
      <c r="I303" s="9">
        <v>0.11</v>
      </c>
      <c r="J303" s="10">
        <f t="shared" si="21"/>
        <v>682.35200000000009</v>
      </c>
      <c r="K303">
        <v>0</v>
      </c>
      <c r="L303">
        <v>0</v>
      </c>
      <c r="M303" s="10">
        <f t="shared" si="22"/>
        <v>6203.2000000000007</v>
      </c>
      <c r="N303" s="10">
        <f t="shared" si="23"/>
        <v>6885.5520000000006</v>
      </c>
      <c r="Q303" s="4">
        <v>45132</v>
      </c>
      <c r="R303" s="11" t="s">
        <v>141</v>
      </c>
      <c r="S303" s="2">
        <v>5091</v>
      </c>
      <c r="T303" s="13">
        <v>5774.47</v>
      </c>
      <c r="U303" s="11" t="s">
        <v>51</v>
      </c>
      <c r="V303" s="2">
        <v>7</v>
      </c>
      <c r="W303" s="13">
        <v>44867.6319</v>
      </c>
      <c r="X303" s="11" t="s">
        <v>151</v>
      </c>
    </row>
    <row r="304" spans="4:24">
      <c r="D304" t="s">
        <v>144</v>
      </c>
      <c r="E304">
        <v>7546</v>
      </c>
      <c r="F304">
        <v>6952.04</v>
      </c>
      <c r="G304" t="s">
        <v>51</v>
      </c>
      <c r="H304">
        <v>3</v>
      </c>
      <c r="I304" s="9">
        <v>0.11</v>
      </c>
      <c r="J304" s="10">
        <f t="shared" si="21"/>
        <v>2294.1731999999997</v>
      </c>
      <c r="K304">
        <v>0</v>
      </c>
      <c r="L304">
        <v>0</v>
      </c>
      <c r="M304" s="10">
        <f t="shared" si="22"/>
        <v>20856.12</v>
      </c>
      <c r="N304" s="10">
        <f t="shared" si="23"/>
        <v>23150.2932</v>
      </c>
      <c r="Q304" s="4">
        <v>45132</v>
      </c>
      <c r="R304" s="11" t="s">
        <v>145</v>
      </c>
      <c r="S304" s="2">
        <v>6406</v>
      </c>
      <c r="T304" s="13">
        <v>6151.88</v>
      </c>
      <c r="U304" s="11" t="s">
        <v>51</v>
      </c>
      <c r="V304" s="2">
        <v>2</v>
      </c>
      <c r="W304" s="13">
        <v>13657.1736</v>
      </c>
      <c r="X304" s="11" t="s">
        <v>151</v>
      </c>
    </row>
    <row r="305" spans="4:24">
      <c r="D305" t="s">
        <v>128</v>
      </c>
      <c r="E305">
        <v>9802</v>
      </c>
      <c r="F305">
        <v>8799.9599999999991</v>
      </c>
      <c r="G305" t="s">
        <v>51</v>
      </c>
      <c r="H305">
        <v>5</v>
      </c>
      <c r="I305" s="9">
        <v>0.11</v>
      </c>
      <c r="J305" s="10">
        <f t="shared" si="21"/>
        <v>4839.9779999999992</v>
      </c>
      <c r="K305">
        <v>0</v>
      </c>
      <c r="L305">
        <v>0</v>
      </c>
      <c r="M305" s="10">
        <f t="shared" si="22"/>
        <v>43999.799999999996</v>
      </c>
      <c r="N305" s="10">
        <f t="shared" si="23"/>
        <v>48839.777999999991</v>
      </c>
      <c r="Q305" s="4">
        <v>45132</v>
      </c>
      <c r="R305" s="11" t="s">
        <v>144</v>
      </c>
      <c r="S305" s="2">
        <v>7546</v>
      </c>
      <c r="T305" s="13">
        <v>6952.04</v>
      </c>
      <c r="U305" s="11" t="s">
        <v>51</v>
      </c>
      <c r="V305" s="2">
        <v>8</v>
      </c>
      <c r="W305" s="13">
        <v>61734.1152</v>
      </c>
      <c r="X305" s="11" t="s">
        <v>151</v>
      </c>
    </row>
    <row r="306" spans="4:24">
      <c r="D306" t="s">
        <v>122</v>
      </c>
      <c r="E306">
        <v>7144</v>
      </c>
      <c r="F306">
        <v>6852.61</v>
      </c>
      <c r="G306" t="s">
        <v>51</v>
      </c>
      <c r="H306">
        <v>1</v>
      </c>
      <c r="I306" s="9">
        <v>0.11</v>
      </c>
      <c r="J306" s="10">
        <f t="shared" si="21"/>
        <v>753.78710000000001</v>
      </c>
      <c r="K306">
        <v>0</v>
      </c>
      <c r="L306">
        <v>0</v>
      </c>
      <c r="M306" s="10">
        <f t="shared" si="22"/>
        <v>6852.61</v>
      </c>
      <c r="N306" s="10">
        <f t="shared" si="23"/>
        <v>7606.3971000000001</v>
      </c>
      <c r="Q306" s="4">
        <v>45132</v>
      </c>
      <c r="R306" s="11" t="s">
        <v>117</v>
      </c>
      <c r="S306" s="2">
        <v>5981</v>
      </c>
      <c r="T306" s="13">
        <v>4884.87</v>
      </c>
      <c r="U306" s="11" t="s">
        <v>51</v>
      </c>
      <c r="V306" s="2">
        <v>6</v>
      </c>
      <c r="W306" s="13">
        <v>32533.234199999999</v>
      </c>
      <c r="X306" s="11" t="s">
        <v>151</v>
      </c>
    </row>
    <row r="307" spans="4:24">
      <c r="D307" t="s">
        <v>129</v>
      </c>
      <c r="E307">
        <v>9463</v>
      </c>
      <c r="F307">
        <v>5966.2</v>
      </c>
      <c r="G307" t="s">
        <v>51</v>
      </c>
      <c r="H307">
        <v>7</v>
      </c>
      <c r="I307" s="9">
        <v>0.11</v>
      </c>
      <c r="J307" s="10">
        <f t="shared" si="21"/>
        <v>4593.9740000000002</v>
      </c>
      <c r="K307">
        <v>0</v>
      </c>
      <c r="L307">
        <v>0</v>
      </c>
      <c r="M307" s="10">
        <f t="shared" si="22"/>
        <v>41763.4</v>
      </c>
      <c r="N307" s="10">
        <f t="shared" si="23"/>
        <v>46357.374000000003</v>
      </c>
      <c r="Q307" s="4">
        <v>45132</v>
      </c>
      <c r="R307" s="11" t="s">
        <v>129</v>
      </c>
      <c r="S307" s="2">
        <v>9463</v>
      </c>
      <c r="T307" s="13">
        <v>5966.2</v>
      </c>
      <c r="U307" s="11" t="s">
        <v>51</v>
      </c>
      <c r="V307" s="2">
        <v>3</v>
      </c>
      <c r="W307" s="13">
        <v>19867.446</v>
      </c>
      <c r="X307" s="11" t="s">
        <v>151</v>
      </c>
    </row>
    <row r="308" spans="4:24">
      <c r="D308" t="s">
        <v>112</v>
      </c>
      <c r="E308">
        <v>5947</v>
      </c>
      <c r="F308">
        <v>4289.26</v>
      </c>
      <c r="G308" t="s">
        <v>51</v>
      </c>
      <c r="H308">
        <v>6</v>
      </c>
      <c r="I308" s="9">
        <v>0.11</v>
      </c>
      <c r="J308" s="10">
        <f t="shared" si="21"/>
        <v>2830.9116000000004</v>
      </c>
      <c r="K308">
        <v>0</v>
      </c>
      <c r="L308">
        <v>0</v>
      </c>
      <c r="M308" s="10">
        <f t="shared" si="22"/>
        <v>25735.56</v>
      </c>
      <c r="N308" s="10">
        <f t="shared" si="23"/>
        <v>28566.471600000001</v>
      </c>
      <c r="Q308" s="4">
        <v>45132</v>
      </c>
      <c r="R308" s="11" t="s">
        <v>113</v>
      </c>
      <c r="S308" s="2">
        <v>7263</v>
      </c>
      <c r="T308" s="13">
        <v>5047.07</v>
      </c>
      <c r="U308" s="11" t="s">
        <v>51</v>
      </c>
      <c r="V308" s="2">
        <v>1</v>
      </c>
      <c r="W308" s="13">
        <v>5602.2476999999999</v>
      </c>
      <c r="X308" s="11" t="s">
        <v>151</v>
      </c>
    </row>
    <row r="309" spans="4:24">
      <c r="D309" t="s">
        <v>138</v>
      </c>
      <c r="E309">
        <v>9942</v>
      </c>
      <c r="F309">
        <v>1826.08</v>
      </c>
      <c r="G309" t="s">
        <v>51</v>
      </c>
      <c r="H309">
        <v>9</v>
      </c>
      <c r="I309" s="9">
        <v>0.11</v>
      </c>
      <c r="J309" s="10">
        <f t="shared" si="21"/>
        <v>1807.8192000000001</v>
      </c>
      <c r="K309">
        <v>0</v>
      </c>
      <c r="L309">
        <v>0</v>
      </c>
      <c r="M309" s="10">
        <f t="shared" si="22"/>
        <v>16434.72</v>
      </c>
      <c r="N309" s="10">
        <f t="shared" si="23"/>
        <v>18242.539200000003</v>
      </c>
      <c r="Q309" s="4">
        <v>45132</v>
      </c>
      <c r="R309" s="11" t="s">
        <v>138</v>
      </c>
      <c r="S309" s="2">
        <v>9942</v>
      </c>
      <c r="T309" s="13">
        <v>1826.08</v>
      </c>
      <c r="U309" s="11" t="s">
        <v>51</v>
      </c>
      <c r="V309" s="2">
        <v>10</v>
      </c>
      <c r="W309" s="13">
        <v>20269.488000000001</v>
      </c>
      <c r="X309" s="11" t="s">
        <v>151</v>
      </c>
    </row>
    <row r="310" spans="4:24">
      <c r="D310" t="s">
        <v>130</v>
      </c>
      <c r="E310">
        <v>8731</v>
      </c>
      <c r="F310">
        <v>1026.52</v>
      </c>
      <c r="G310" t="s">
        <v>51</v>
      </c>
      <c r="H310">
        <v>6</v>
      </c>
      <c r="I310" s="9">
        <v>0.11</v>
      </c>
      <c r="J310" s="10">
        <f t="shared" si="21"/>
        <v>677.50319999999999</v>
      </c>
      <c r="K310">
        <v>0</v>
      </c>
      <c r="L310">
        <v>0</v>
      </c>
      <c r="M310" s="10">
        <f t="shared" si="22"/>
        <v>6159.12</v>
      </c>
      <c r="N310" s="10">
        <f t="shared" si="23"/>
        <v>6836.6232</v>
      </c>
      <c r="Q310" s="4">
        <v>45132</v>
      </c>
      <c r="R310" s="11" t="s">
        <v>125</v>
      </c>
      <c r="S310" s="2">
        <v>8513</v>
      </c>
      <c r="T310" s="13">
        <v>6044.44</v>
      </c>
      <c r="U310" s="11" t="s">
        <v>51</v>
      </c>
      <c r="V310" s="2">
        <v>7</v>
      </c>
      <c r="W310" s="13">
        <v>46965.298799999997</v>
      </c>
      <c r="X310" s="11" t="s">
        <v>151</v>
      </c>
    </row>
    <row r="311" spans="4:24">
      <c r="D311" t="s">
        <v>146</v>
      </c>
      <c r="E311">
        <v>7483</v>
      </c>
      <c r="F311">
        <v>2755.95</v>
      </c>
      <c r="G311" t="s">
        <v>51</v>
      </c>
      <c r="H311">
        <v>5</v>
      </c>
      <c r="I311" s="9">
        <v>0.11</v>
      </c>
      <c r="J311" s="10">
        <f t="shared" si="21"/>
        <v>1515.7725</v>
      </c>
      <c r="K311">
        <v>0</v>
      </c>
      <c r="L311">
        <v>0</v>
      </c>
      <c r="M311" s="10">
        <f t="shared" si="22"/>
        <v>13779.75</v>
      </c>
      <c r="N311" s="10">
        <f t="shared" si="23"/>
        <v>15295.522499999999</v>
      </c>
      <c r="Q311" s="4">
        <v>45132</v>
      </c>
      <c r="R311" s="11" t="s">
        <v>132</v>
      </c>
      <c r="S311" s="2">
        <v>6827</v>
      </c>
      <c r="T311" s="13">
        <v>1868.56</v>
      </c>
      <c r="U311" s="11" t="s">
        <v>51</v>
      </c>
      <c r="V311" s="2">
        <v>1</v>
      </c>
      <c r="W311" s="13">
        <v>2074.1016</v>
      </c>
      <c r="X311" s="11" t="s">
        <v>151</v>
      </c>
    </row>
    <row r="312" spans="4:24">
      <c r="D312" t="s">
        <v>123</v>
      </c>
      <c r="E312">
        <v>8607</v>
      </c>
      <c r="F312">
        <v>5792.28</v>
      </c>
      <c r="G312" t="s">
        <v>51</v>
      </c>
      <c r="H312">
        <v>8</v>
      </c>
      <c r="I312" s="9">
        <v>0.11</v>
      </c>
      <c r="J312" s="10">
        <f t="shared" si="21"/>
        <v>5097.2064</v>
      </c>
      <c r="K312">
        <v>0</v>
      </c>
      <c r="L312">
        <v>0</v>
      </c>
      <c r="M312" s="10">
        <f t="shared" si="22"/>
        <v>46338.239999999998</v>
      </c>
      <c r="N312" s="10">
        <f t="shared" si="23"/>
        <v>51435.446400000001</v>
      </c>
      <c r="Q312" s="4">
        <v>45132</v>
      </c>
      <c r="R312" s="11" t="s">
        <v>148</v>
      </c>
      <c r="S312" s="2">
        <v>6813</v>
      </c>
      <c r="T312" s="13">
        <v>2723.7</v>
      </c>
      <c r="U312" s="11" t="s">
        <v>51</v>
      </c>
      <c r="V312" s="2">
        <v>5</v>
      </c>
      <c r="W312" s="13">
        <v>15116.535</v>
      </c>
      <c r="X312" s="11" t="s">
        <v>151</v>
      </c>
    </row>
    <row r="313" spans="4:24">
      <c r="D313" t="s">
        <v>139</v>
      </c>
      <c r="E313">
        <v>7623</v>
      </c>
      <c r="F313">
        <v>8780.0300000000007</v>
      </c>
      <c r="G313" t="s">
        <v>51</v>
      </c>
      <c r="H313">
        <v>5</v>
      </c>
      <c r="I313" s="9">
        <v>0.11</v>
      </c>
      <c r="J313" s="10">
        <f t="shared" si="21"/>
        <v>4829.0165000000006</v>
      </c>
      <c r="K313">
        <v>0</v>
      </c>
      <c r="L313">
        <v>0</v>
      </c>
      <c r="M313" s="10">
        <f t="shared" si="22"/>
        <v>43900.15</v>
      </c>
      <c r="N313" s="10">
        <f t="shared" si="23"/>
        <v>48729.166499999999</v>
      </c>
      <c r="Q313" s="4">
        <v>45132</v>
      </c>
      <c r="R313" s="11" t="s">
        <v>128</v>
      </c>
      <c r="S313" s="2">
        <v>9802</v>
      </c>
      <c r="T313" s="13">
        <v>8799.9599999999991</v>
      </c>
      <c r="U313" s="11" t="s">
        <v>51</v>
      </c>
      <c r="V313" s="2">
        <v>7</v>
      </c>
      <c r="W313" s="13">
        <v>68375.689199999993</v>
      </c>
      <c r="X313" s="11" t="s">
        <v>151</v>
      </c>
    </row>
    <row r="314" spans="4:24">
      <c r="D314" t="s">
        <v>134</v>
      </c>
      <c r="E314">
        <v>7273</v>
      </c>
      <c r="F314">
        <v>2367.39</v>
      </c>
      <c r="G314" t="s">
        <v>51</v>
      </c>
      <c r="H314">
        <v>5</v>
      </c>
      <c r="I314" s="9">
        <v>0.11</v>
      </c>
      <c r="J314" s="10">
        <f t="shared" si="21"/>
        <v>1302.0645</v>
      </c>
      <c r="K314">
        <v>0</v>
      </c>
      <c r="L314">
        <v>0</v>
      </c>
      <c r="M314" s="10">
        <f t="shared" si="22"/>
        <v>11836.949999999999</v>
      </c>
      <c r="N314" s="10">
        <f t="shared" si="23"/>
        <v>13139.014499999999</v>
      </c>
      <c r="Q314" s="4">
        <v>45132</v>
      </c>
      <c r="R314" s="11" t="s">
        <v>112</v>
      </c>
      <c r="S314" s="2">
        <v>5947</v>
      </c>
      <c r="T314" s="13">
        <v>4289.26</v>
      </c>
      <c r="U314" s="11" t="s">
        <v>51</v>
      </c>
      <c r="V314" s="2">
        <v>5</v>
      </c>
      <c r="W314" s="13">
        <v>23805.393</v>
      </c>
      <c r="X314" s="11" t="s">
        <v>151</v>
      </c>
    </row>
    <row r="315" spans="4:24">
      <c r="D315" t="s">
        <v>120</v>
      </c>
      <c r="E315">
        <v>7143</v>
      </c>
      <c r="F315">
        <v>5848.88</v>
      </c>
      <c r="G315" t="s">
        <v>51</v>
      </c>
      <c r="H315">
        <v>2</v>
      </c>
      <c r="I315" s="9">
        <v>0.11</v>
      </c>
      <c r="J315" s="10">
        <f t="shared" si="21"/>
        <v>1286.7536</v>
      </c>
      <c r="K315">
        <v>0</v>
      </c>
      <c r="L315">
        <v>0</v>
      </c>
      <c r="M315" s="10">
        <f t="shared" si="22"/>
        <v>11697.76</v>
      </c>
      <c r="N315" s="10">
        <f t="shared" si="23"/>
        <v>12984.5136</v>
      </c>
      <c r="Q315" s="4">
        <v>45132</v>
      </c>
      <c r="R315" s="11" t="s">
        <v>111</v>
      </c>
      <c r="S315" s="2">
        <v>5223</v>
      </c>
      <c r="T315" s="13">
        <v>7128.1</v>
      </c>
      <c r="U315" s="11" t="s">
        <v>51</v>
      </c>
      <c r="V315" s="2">
        <v>5</v>
      </c>
      <c r="W315" s="13">
        <v>39560.955000000002</v>
      </c>
      <c r="X315" s="11" t="s">
        <v>151</v>
      </c>
    </row>
    <row r="316" spans="4:24">
      <c r="D316" t="s">
        <v>127</v>
      </c>
      <c r="E316">
        <v>6168</v>
      </c>
      <c r="F316">
        <v>5254.2</v>
      </c>
      <c r="G316" t="s">
        <v>51</v>
      </c>
      <c r="H316">
        <v>6</v>
      </c>
      <c r="I316" s="9">
        <v>0.11</v>
      </c>
      <c r="J316" s="10">
        <f t="shared" si="21"/>
        <v>3467.7719999999995</v>
      </c>
      <c r="K316">
        <v>0</v>
      </c>
      <c r="L316">
        <v>0</v>
      </c>
      <c r="M316" s="10">
        <f t="shared" si="22"/>
        <v>31525.199999999997</v>
      </c>
      <c r="N316" s="10">
        <f t="shared" si="23"/>
        <v>34992.971999999994</v>
      </c>
      <c r="Q316" s="4">
        <v>45132</v>
      </c>
      <c r="R316" s="11" t="s">
        <v>135</v>
      </c>
      <c r="S316" s="2">
        <v>6342</v>
      </c>
      <c r="T316" s="13">
        <v>3797.87</v>
      </c>
      <c r="U316" s="11" t="s">
        <v>51</v>
      </c>
      <c r="V316" s="2">
        <v>6</v>
      </c>
      <c r="W316" s="13">
        <v>25293.814200000001</v>
      </c>
      <c r="X316" s="11" t="s">
        <v>151</v>
      </c>
    </row>
    <row r="317" spans="4:24">
      <c r="D317" t="s">
        <v>133</v>
      </c>
      <c r="E317">
        <v>6032</v>
      </c>
      <c r="F317">
        <v>6789.26</v>
      </c>
      <c r="G317" t="s">
        <v>51</v>
      </c>
      <c r="H317">
        <v>6</v>
      </c>
      <c r="I317" s="9">
        <v>0.11</v>
      </c>
      <c r="J317" s="10">
        <f t="shared" si="21"/>
        <v>4480.9115999999995</v>
      </c>
      <c r="K317">
        <v>0</v>
      </c>
      <c r="L317">
        <v>0</v>
      </c>
      <c r="M317" s="10">
        <f t="shared" si="22"/>
        <v>40735.56</v>
      </c>
      <c r="N317" s="10">
        <f t="shared" si="23"/>
        <v>45216.471599999997</v>
      </c>
      <c r="Q317" s="4">
        <v>45132</v>
      </c>
      <c r="R317" s="11" t="s">
        <v>123</v>
      </c>
      <c r="S317" s="2">
        <v>8607</v>
      </c>
      <c r="T317" s="13">
        <v>5792.28</v>
      </c>
      <c r="U317" s="11" t="s">
        <v>51</v>
      </c>
      <c r="V317" s="2">
        <v>10</v>
      </c>
      <c r="W317" s="13">
        <v>64294.307999999997</v>
      </c>
      <c r="X317" s="11" t="s">
        <v>151</v>
      </c>
    </row>
    <row r="318" spans="4:24">
      <c r="D318" t="s">
        <v>126</v>
      </c>
      <c r="E318">
        <v>9652</v>
      </c>
      <c r="F318">
        <v>1708.55</v>
      </c>
      <c r="G318" t="s">
        <v>51</v>
      </c>
      <c r="H318">
        <v>3</v>
      </c>
      <c r="I318" s="9">
        <v>0.11</v>
      </c>
      <c r="J318" s="10">
        <f t="shared" si="21"/>
        <v>563.82150000000001</v>
      </c>
      <c r="K318">
        <v>0</v>
      </c>
      <c r="L318">
        <v>0</v>
      </c>
      <c r="M318" s="10">
        <f t="shared" si="22"/>
        <v>5125.6499999999996</v>
      </c>
      <c r="N318" s="10">
        <f t="shared" si="23"/>
        <v>5689.4714999999997</v>
      </c>
      <c r="Q318" s="4">
        <v>45132</v>
      </c>
      <c r="R318" s="11" t="s">
        <v>110</v>
      </c>
      <c r="S318" s="2">
        <v>7067</v>
      </c>
      <c r="T318" s="13">
        <v>3486.86</v>
      </c>
      <c r="U318" s="11" t="s">
        <v>51</v>
      </c>
      <c r="V318" s="2">
        <v>5</v>
      </c>
      <c r="W318" s="13">
        <v>19352.073</v>
      </c>
      <c r="X318" s="11" t="s">
        <v>151</v>
      </c>
    </row>
    <row r="319" spans="4:24">
      <c r="D319" t="s">
        <v>137</v>
      </c>
      <c r="E319">
        <v>7356</v>
      </c>
      <c r="F319">
        <v>8147.99</v>
      </c>
      <c r="G319" t="s">
        <v>51</v>
      </c>
      <c r="H319">
        <v>5</v>
      </c>
      <c r="I319" s="9">
        <v>0.11</v>
      </c>
      <c r="J319" s="10">
        <f t="shared" si="21"/>
        <v>4481.3944999999994</v>
      </c>
      <c r="K319">
        <v>0</v>
      </c>
      <c r="L319">
        <v>0</v>
      </c>
      <c r="M319" s="10">
        <f t="shared" si="22"/>
        <v>40739.949999999997</v>
      </c>
      <c r="N319" s="10">
        <f t="shared" si="23"/>
        <v>45221.344499999999</v>
      </c>
      <c r="Q319" s="4">
        <v>45132</v>
      </c>
      <c r="R319" s="11" t="s">
        <v>126</v>
      </c>
      <c r="S319" s="2">
        <v>9652</v>
      </c>
      <c r="T319" s="13">
        <v>1708.55</v>
      </c>
      <c r="U319" s="11" t="s">
        <v>51</v>
      </c>
      <c r="V319" s="2">
        <v>6</v>
      </c>
      <c r="W319" s="13">
        <v>11378.942999999999</v>
      </c>
      <c r="X319" s="11" t="s">
        <v>151</v>
      </c>
    </row>
    <row r="320" spans="4:24">
      <c r="D320" t="s">
        <v>132</v>
      </c>
      <c r="E320">
        <v>6827</v>
      </c>
      <c r="F320">
        <v>1868.56</v>
      </c>
      <c r="G320" t="s">
        <v>51</v>
      </c>
      <c r="H320">
        <v>6</v>
      </c>
      <c r="I320" s="9">
        <v>0.11</v>
      </c>
      <c r="J320" s="10">
        <f t="shared" si="21"/>
        <v>1233.2496000000001</v>
      </c>
      <c r="K320">
        <v>0</v>
      </c>
      <c r="L320">
        <v>0</v>
      </c>
      <c r="M320" s="10">
        <f t="shared" si="22"/>
        <v>11211.36</v>
      </c>
      <c r="N320" s="10">
        <f t="shared" si="23"/>
        <v>12444.6096</v>
      </c>
      <c r="Q320" s="4">
        <v>45132</v>
      </c>
      <c r="R320" s="11" t="s">
        <v>134</v>
      </c>
      <c r="S320" s="2">
        <v>7273</v>
      </c>
      <c r="T320" s="13">
        <v>2367.39</v>
      </c>
      <c r="U320" s="11" t="s">
        <v>51</v>
      </c>
      <c r="V320" s="2">
        <v>8</v>
      </c>
      <c r="W320" s="13">
        <v>21022.423200000001</v>
      </c>
      <c r="X320" s="11" t="s">
        <v>151</v>
      </c>
    </row>
    <row r="321" spans="4:24">
      <c r="D321" t="s">
        <v>136</v>
      </c>
      <c r="E321">
        <v>5028</v>
      </c>
      <c r="F321">
        <v>1107.79</v>
      </c>
      <c r="G321" t="s">
        <v>51</v>
      </c>
      <c r="H321">
        <v>6</v>
      </c>
      <c r="I321" s="9">
        <v>0.11</v>
      </c>
      <c r="J321" s="10">
        <f t="shared" si="21"/>
        <v>731.14139999999998</v>
      </c>
      <c r="K321">
        <v>0</v>
      </c>
      <c r="L321">
        <v>0</v>
      </c>
      <c r="M321" s="10">
        <f t="shared" si="22"/>
        <v>6646.74</v>
      </c>
      <c r="N321" s="10">
        <f t="shared" si="23"/>
        <v>7377.8814000000002</v>
      </c>
      <c r="Q321" s="4">
        <v>45132</v>
      </c>
      <c r="R321" s="11" t="s">
        <v>137</v>
      </c>
      <c r="S321" s="2">
        <v>7356</v>
      </c>
      <c r="T321" s="13">
        <v>8147.99</v>
      </c>
      <c r="U321" s="11" t="s">
        <v>51</v>
      </c>
      <c r="V321" s="2">
        <v>10</v>
      </c>
      <c r="W321" s="13">
        <v>90442.688999999998</v>
      </c>
      <c r="X321" s="11" t="s">
        <v>151</v>
      </c>
    </row>
    <row r="322" spans="4:24">
      <c r="D322" t="s">
        <v>140</v>
      </c>
      <c r="E322">
        <v>7327</v>
      </c>
      <c r="F322">
        <v>5462.86</v>
      </c>
      <c r="G322" t="s">
        <v>51</v>
      </c>
      <c r="H322">
        <v>2</v>
      </c>
      <c r="I322" s="9">
        <v>0.11</v>
      </c>
      <c r="J322" s="10">
        <f t="shared" si="21"/>
        <v>1201.8291999999999</v>
      </c>
      <c r="K322">
        <v>0</v>
      </c>
      <c r="L322">
        <v>0</v>
      </c>
      <c r="M322" s="10">
        <f t="shared" si="22"/>
        <v>10925.72</v>
      </c>
      <c r="N322" s="10">
        <f t="shared" si="23"/>
        <v>12127.549199999999</v>
      </c>
      <c r="Q322" s="4">
        <v>45132</v>
      </c>
      <c r="R322" s="11" t="s">
        <v>116</v>
      </c>
      <c r="S322" s="2">
        <v>7399</v>
      </c>
      <c r="T322" s="13">
        <v>1232.8399999999999</v>
      </c>
      <c r="U322" s="11" t="s">
        <v>51</v>
      </c>
      <c r="V322" s="2">
        <v>4</v>
      </c>
      <c r="W322" s="13">
        <v>5473.8095999999996</v>
      </c>
      <c r="X322" s="11" t="s">
        <v>151</v>
      </c>
    </row>
    <row r="323" spans="4:24">
      <c r="D323" t="s">
        <v>114</v>
      </c>
      <c r="E323">
        <v>5176</v>
      </c>
      <c r="F323">
        <v>7763.33</v>
      </c>
      <c r="G323" t="s">
        <v>51</v>
      </c>
      <c r="H323">
        <v>2</v>
      </c>
      <c r="I323" s="9">
        <v>0.11</v>
      </c>
      <c r="J323" s="10">
        <f t="shared" si="21"/>
        <v>1707.9326000000001</v>
      </c>
      <c r="K323">
        <v>0</v>
      </c>
      <c r="L323">
        <v>0</v>
      </c>
      <c r="M323" s="10">
        <f t="shared" si="22"/>
        <v>15526.66</v>
      </c>
      <c r="N323" s="10">
        <f t="shared" si="23"/>
        <v>17234.5926</v>
      </c>
      <c r="Q323" s="4">
        <v>45132</v>
      </c>
      <c r="R323" s="11" t="s">
        <v>130</v>
      </c>
      <c r="S323" s="2">
        <v>8731</v>
      </c>
      <c r="T323" s="13">
        <v>1026.52</v>
      </c>
      <c r="U323" s="11" t="s">
        <v>51</v>
      </c>
      <c r="V323" s="2">
        <v>1</v>
      </c>
      <c r="W323" s="13">
        <v>1139.4372000000001</v>
      </c>
      <c r="X323" s="11" t="s">
        <v>151</v>
      </c>
    </row>
    <row r="324" spans="4:24">
      <c r="D324" t="s">
        <v>145</v>
      </c>
      <c r="E324">
        <v>6406</v>
      </c>
      <c r="F324">
        <v>6151.88</v>
      </c>
      <c r="G324" t="s">
        <v>51</v>
      </c>
      <c r="H324">
        <v>9</v>
      </c>
      <c r="I324" s="9">
        <v>0.11</v>
      </c>
      <c r="J324" s="10">
        <f t="shared" si="21"/>
        <v>6090.3612000000003</v>
      </c>
      <c r="K324">
        <v>0</v>
      </c>
      <c r="L324">
        <v>0</v>
      </c>
      <c r="M324" s="10">
        <f t="shared" si="22"/>
        <v>55366.92</v>
      </c>
      <c r="N324" s="10">
        <f t="shared" si="23"/>
        <v>61457.281199999998</v>
      </c>
      <c r="Q324" s="4">
        <v>45132</v>
      </c>
      <c r="R324" s="11" t="s">
        <v>119</v>
      </c>
      <c r="S324" s="2">
        <v>8393</v>
      </c>
      <c r="T324" s="13">
        <v>5594.92</v>
      </c>
      <c r="U324" s="11" t="s">
        <v>51</v>
      </c>
      <c r="V324" s="2">
        <v>9</v>
      </c>
      <c r="W324" s="13">
        <v>55893.250800000002</v>
      </c>
      <c r="X324" s="11" t="s">
        <v>151</v>
      </c>
    </row>
    <row r="325" spans="4:24">
      <c r="D325" t="s">
        <v>142</v>
      </c>
      <c r="E325">
        <v>9512</v>
      </c>
      <c r="F325">
        <v>3643.61</v>
      </c>
      <c r="G325" t="s">
        <v>51</v>
      </c>
      <c r="H325">
        <v>1</v>
      </c>
      <c r="I325" s="9">
        <v>0.11</v>
      </c>
      <c r="J325" s="10">
        <f t="shared" si="21"/>
        <v>400.7971</v>
      </c>
      <c r="K325">
        <v>0</v>
      </c>
      <c r="L325">
        <v>0</v>
      </c>
      <c r="M325" s="10">
        <f t="shared" si="22"/>
        <v>3643.61</v>
      </c>
      <c r="N325" s="10">
        <f t="shared" si="23"/>
        <v>4044.4071000000004</v>
      </c>
      <c r="Q325" s="4">
        <v>45132</v>
      </c>
      <c r="R325" s="11" t="s">
        <v>120</v>
      </c>
      <c r="S325" s="2">
        <v>7143</v>
      </c>
      <c r="T325" s="13">
        <v>5848.88</v>
      </c>
      <c r="U325" s="11" t="s">
        <v>51</v>
      </c>
      <c r="V325" s="2">
        <v>7</v>
      </c>
      <c r="W325" s="13">
        <v>45445.797599999998</v>
      </c>
      <c r="X325" s="11" t="s">
        <v>151</v>
      </c>
    </row>
    <row r="326" spans="4:24">
      <c r="Q326" s="4">
        <v>45135</v>
      </c>
      <c r="R326" s="11" t="s">
        <v>145</v>
      </c>
      <c r="S326" s="2">
        <v>6406</v>
      </c>
      <c r="T326" s="13">
        <v>6151.88</v>
      </c>
      <c r="U326" s="11" t="s">
        <v>51</v>
      </c>
      <c r="V326" s="2">
        <v>3</v>
      </c>
      <c r="W326" s="13">
        <v>20485.760399999999</v>
      </c>
      <c r="X326" s="11" t="s">
        <v>151</v>
      </c>
    </row>
    <row r="327" spans="4:24">
      <c r="Q327" s="4">
        <v>45135</v>
      </c>
      <c r="R327" s="11" t="s">
        <v>146</v>
      </c>
      <c r="S327" s="2">
        <v>7483</v>
      </c>
      <c r="T327" s="13">
        <v>2755.95</v>
      </c>
      <c r="U327" s="11" t="s">
        <v>51</v>
      </c>
      <c r="V327" s="2">
        <v>6</v>
      </c>
      <c r="W327" s="13">
        <v>18354.627</v>
      </c>
      <c r="X327" s="11" t="s">
        <v>151</v>
      </c>
    </row>
    <row r="328" spans="4:24">
      <c r="Q328" s="4">
        <v>45135</v>
      </c>
      <c r="R328" s="11" t="s">
        <v>148</v>
      </c>
      <c r="S328" s="2">
        <v>6813</v>
      </c>
      <c r="T328" s="13">
        <v>2723.7</v>
      </c>
      <c r="U328" s="11" t="s">
        <v>51</v>
      </c>
      <c r="V328" s="2">
        <v>2</v>
      </c>
      <c r="W328" s="13">
        <v>6046.6139999999996</v>
      </c>
      <c r="X328" s="11" t="s">
        <v>151</v>
      </c>
    </row>
    <row r="329" spans="4:24">
      <c r="Q329" s="4">
        <v>45135</v>
      </c>
      <c r="R329" s="11" t="s">
        <v>133</v>
      </c>
      <c r="S329" s="2">
        <v>6032</v>
      </c>
      <c r="T329" s="13">
        <v>6789.26</v>
      </c>
      <c r="U329" s="11" t="s">
        <v>51</v>
      </c>
      <c r="V329" s="2">
        <v>10</v>
      </c>
      <c r="W329" s="13">
        <v>75360.785999999993</v>
      </c>
      <c r="X329" s="11" t="s">
        <v>151</v>
      </c>
    </row>
    <row r="330" spans="4:24">
      <c r="D330" t="s">
        <v>48</v>
      </c>
      <c r="E330" t="s">
        <v>58</v>
      </c>
      <c r="F330" t="s">
        <v>56</v>
      </c>
      <c r="G330" t="s">
        <v>50</v>
      </c>
      <c r="H330" t="s">
        <v>57</v>
      </c>
      <c r="I330" t="s">
        <v>150</v>
      </c>
      <c r="J330" t="s">
        <v>55</v>
      </c>
      <c r="K330" s="2" t="s">
        <v>53</v>
      </c>
      <c r="L330" s="2" t="s">
        <v>54</v>
      </c>
      <c r="M330" s="2" t="s">
        <v>61</v>
      </c>
      <c r="N330" s="2" t="s">
        <v>62</v>
      </c>
      <c r="Q330" s="4">
        <v>45135</v>
      </c>
      <c r="R330" s="11" t="s">
        <v>113</v>
      </c>
      <c r="S330" s="2">
        <v>7263</v>
      </c>
      <c r="T330" s="13">
        <v>5047.07</v>
      </c>
      <c r="U330" s="11" t="s">
        <v>51</v>
      </c>
      <c r="V330" s="2">
        <v>3</v>
      </c>
      <c r="W330" s="13">
        <v>16806.7431</v>
      </c>
      <c r="X330" s="11" t="s">
        <v>151</v>
      </c>
    </row>
    <row r="331" spans="4:24">
      <c r="D331" t="s">
        <v>139</v>
      </c>
      <c r="E331">
        <v>7623</v>
      </c>
      <c r="F331">
        <v>8780.0300000000007</v>
      </c>
      <c r="G331" t="s">
        <v>51</v>
      </c>
      <c r="H331">
        <v>1</v>
      </c>
      <c r="I331" s="9">
        <v>0.11</v>
      </c>
      <c r="J331" s="10">
        <f t="shared" ref="J331:J365" si="24">(F331*H331)*0.11</f>
        <v>965.80330000000004</v>
      </c>
      <c r="K331">
        <v>0</v>
      </c>
      <c r="L331">
        <v>0</v>
      </c>
      <c r="M331" s="10">
        <f t="shared" ref="M331:M365" si="25">F331*H331</f>
        <v>8780.0300000000007</v>
      </c>
      <c r="N331" s="10">
        <f t="shared" ref="N331:N365" si="26">M331+J331</f>
        <v>9745.8333000000002</v>
      </c>
      <c r="Q331" s="4">
        <v>45135</v>
      </c>
      <c r="R331" s="11" t="s">
        <v>112</v>
      </c>
      <c r="S331" s="2">
        <v>5947</v>
      </c>
      <c r="T331" s="13">
        <v>4289.26</v>
      </c>
      <c r="U331" s="11" t="s">
        <v>51</v>
      </c>
      <c r="V331" s="2">
        <v>8</v>
      </c>
      <c r="W331" s="13">
        <v>38088.628799999999</v>
      </c>
      <c r="X331" s="11" t="s">
        <v>151</v>
      </c>
    </row>
    <row r="332" spans="4:24">
      <c r="D332" t="s">
        <v>142</v>
      </c>
      <c r="E332">
        <v>9512</v>
      </c>
      <c r="F332">
        <v>3643.61</v>
      </c>
      <c r="G332" t="s">
        <v>51</v>
      </c>
      <c r="H332">
        <v>6</v>
      </c>
      <c r="I332" s="9">
        <v>0.11</v>
      </c>
      <c r="J332" s="10">
        <f t="shared" si="24"/>
        <v>2404.7826</v>
      </c>
      <c r="K332">
        <v>0</v>
      </c>
      <c r="L332">
        <v>0</v>
      </c>
      <c r="M332" s="10">
        <f t="shared" si="25"/>
        <v>21861.66</v>
      </c>
      <c r="N332" s="10">
        <f t="shared" si="26"/>
        <v>24266.442599999998</v>
      </c>
      <c r="Q332" s="4">
        <v>45135</v>
      </c>
      <c r="R332" s="11" t="s">
        <v>117</v>
      </c>
      <c r="S332" s="2">
        <v>5981</v>
      </c>
      <c r="T332" s="13">
        <v>4884.87</v>
      </c>
      <c r="U332" s="11" t="s">
        <v>51</v>
      </c>
      <c r="V332" s="2">
        <v>4</v>
      </c>
      <c r="W332" s="13">
        <v>21688.822800000002</v>
      </c>
      <c r="X332" s="11" t="s">
        <v>151</v>
      </c>
    </row>
    <row r="333" spans="4:24">
      <c r="D333" t="s">
        <v>140</v>
      </c>
      <c r="E333">
        <v>7327</v>
      </c>
      <c r="F333">
        <v>5462.86</v>
      </c>
      <c r="G333" t="s">
        <v>51</v>
      </c>
      <c r="H333">
        <v>3</v>
      </c>
      <c r="I333" s="9">
        <v>0.11</v>
      </c>
      <c r="J333" s="10">
        <f t="shared" si="24"/>
        <v>1802.7437999999997</v>
      </c>
      <c r="K333">
        <v>0</v>
      </c>
      <c r="L333">
        <v>0</v>
      </c>
      <c r="M333" s="10">
        <f t="shared" si="25"/>
        <v>16388.579999999998</v>
      </c>
      <c r="N333" s="10">
        <f t="shared" si="26"/>
        <v>18191.323799999998</v>
      </c>
      <c r="Q333" s="4">
        <v>45135</v>
      </c>
      <c r="R333" s="11" t="s">
        <v>139</v>
      </c>
      <c r="S333" s="2">
        <v>7623</v>
      </c>
      <c r="T333" s="13">
        <v>8780.0300000000007</v>
      </c>
      <c r="U333" s="11" t="s">
        <v>51</v>
      </c>
      <c r="V333" s="2">
        <v>7</v>
      </c>
      <c r="W333" s="13">
        <v>68220.833100000003</v>
      </c>
      <c r="X333" s="11" t="s">
        <v>151</v>
      </c>
    </row>
    <row r="334" spans="4:24">
      <c r="D334" t="s">
        <v>121</v>
      </c>
      <c r="E334">
        <v>5758</v>
      </c>
      <c r="F334">
        <v>3811.46</v>
      </c>
      <c r="G334" t="s">
        <v>51</v>
      </c>
      <c r="H334">
        <v>6</v>
      </c>
      <c r="I334" s="9">
        <v>0.11</v>
      </c>
      <c r="J334" s="10">
        <f t="shared" si="24"/>
        <v>2515.5636000000004</v>
      </c>
      <c r="K334">
        <v>0</v>
      </c>
      <c r="L334">
        <v>0</v>
      </c>
      <c r="M334" s="10">
        <f t="shared" si="25"/>
        <v>22868.760000000002</v>
      </c>
      <c r="N334" s="10">
        <f t="shared" si="26"/>
        <v>25384.323600000003</v>
      </c>
      <c r="Q334" s="4">
        <v>45135</v>
      </c>
      <c r="R334" s="11" t="s">
        <v>119</v>
      </c>
      <c r="S334" s="2">
        <v>8393</v>
      </c>
      <c r="T334" s="13">
        <v>5594.92</v>
      </c>
      <c r="U334" s="11" t="s">
        <v>51</v>
      </c>
      <c r="V334" s="2">
        <v>7</v>
      </c>
      <c r="W334" s="13">
        <v>43472.528400000003</v>
      </c>
      <c r="X334" s="11" t="s">
        <v>151</v>
      </c>
    </row>
    <row r="335" spans="4:24">
      <c r="D335" t="s">
        <v>146</v>
      </c>
      <c r="E335">
        <v>7483</v>
      </c>
      <c r="F335">
        <v>2755.95</v>
      </c>
      <c r="G335" t="s">
        <v>51</v>
      </c>
      <c r="H335">
        <v>2</v>
      </c>
      <c r="I335" s="9">
        <v>0.11</v>
      </c>
      <c r="J335" s="10">
        <f t="shared" si="24"/>
        <v>606.30899999999997</v>
      </c>
      <c r="K335">
        <v>0</v>
      </c>
      <c r="L335">
        <v>0</v>
      </c>
      <c r="M335" s="10">
        <f t="shared" si="25"/>
        <v>5511.9</v>
      </c>
      <c r="N335" s="10">
        <f t="shared" si="26"/>
        <v>6118.2089999999998</v>
      </c>
      <c r="Q335" s="4">
        <v>45135</v>
      </c>
      <c r="R335" s="11" t="s">
        <v>122</v>
      </c>
      <c r="S335" s="2">
        <v>9927</v>
      </c>
      <c r="T335" s="13">
        <v>1240.6400000000001</v>
      </c>
      <c r="U335" s="11" t="s">
        <v>51</v>
      </c>
      <c r="V335" s="2">
        <v>1</v>
      </c>
      <c r="W335" s="13">
        <v>1377.1104</v>
      </c>
      <c r="X335" s="11" t="s">
        <v>151</v>
      </c>
    </row>
    <row r="336" spans="4:24">
      <c r="D336" t="s">
        <v>114</v>
      </c>
      <c r="E336">
        <v>5176</v>
      </c>
      <c r="F336">
        <v>7763.33</v>
      </c>
      <c r="G336" t="s">
        <v>51</v>
      </c>
      <c r="H336">
        <v>10</v>
      </c>
      <c r="I336" s="9">
        <v>0.11</v>
      </c>
      <c r="J336" s="10">
        <f t="shared" si="24"/>
        <v>8539.6630000000005</v>
      </c>
      <c r="K336">
        <v>0</v>
      </c>
      <c r="L336">
        <v>0</v>
      </c>
      <c r="M336" s="10">
        <f t="shared" si="25"/>
        <v>77633.3</v>
      </c>
      <c r="N336" s="10">
        <f t="shared" si="26"/>
        <v>86172.963000000003</v>
      </c>
      <c r="Q336" s="4">
        <v>45135</v>
      </c>
      <c r="R336" s="11" t="s">
        <v>126</v>
      </c>
      <c r="S336" s="2">
        <v>9652</v>
      </c>
      <c r="T336" s="13">
        <v>1708.55</v>
      </c>
      <c r="U336" s="11" t="s">
        <v>51</v>
      </c>
      <c r="V336" s="2">
        <v>7</v>
      </c>
      <c r="W336" s="13">
        <v>13275.433499999999</v>
      </c>
      <c r="X336" s="11" t="s">
        <v>151</v>
      </c>
    </row>
    <row r="337" spans="4:24">
      <c r="D337" t="s">
        <v>124</v>
      </c>
      <c r="E337">
        <v>6241</v>
      </c>
      <c r="F337">
        <v>4568.8</v>
      </c>
      <c r="G337" t="s">
        <v>51</v>
      </c>
      <c r="H337">
        <v>7</v>
      </c>
      <c r="I337" s="9">
        <v>0.11</v>
      </c>
      <c r="J337" s="10">
        <f t="shared" si="24"/>
        <v>3517.9760000000001</v>
      </c>
      <c r="K337">
        <v>0</v>
      </c>
      <c r="L337">
        <v>0</v>
      </c>
      <c r="M337" s="10">
        <f t="shared" si="25"/>
        <v>31981.600000000002</v>
      </c>
      <c r="N337" s="10">
        <f t="shared" si="26"/>
        <v>35499.576000000001</v>
      </c>
      <c r="Q337" s="4">
        <v>45135</v>
      </c>
      <c r="R337" s="11" t="s">
        <v>114</v>
      </c>
      <c r="S337" s="2">
        <v>5176</v>
      </c>
      <c r="T337" s="13">
        <v>7763.33</v>
      </c>
      <c r="U337" s="11" t="s">
        <v>51</v>
      </c>
      <c r="V337" s="2">
        <v>3</v>
      </c>
      <c r="W337" s="13">
        <v>25851.888900000002</v>
      </c>
      <c r="X337" s="11" t="s">
        <v>151</v>
      </c>
    </row>
    <row r="338" spans="4:24">
      <c r="D338" t="s">
        <v>115</v>
      </c>
      <c r="E338">
        <v>6289</v>
      </c>
      <c r="F338">
        <v>6664.59</v>
      </c>
      <c r="G338" t="s">
        <v>51</v>
      </c>
      <c r="H338">
        <v>9</v>
      </c>
      <c r="I338" s="9">
        <v>0.11</v>
      </c>
      <c r="J338" s="10">
        <f t="shared" si="24"/>
        <v>6597.9440999999997</v>
      </c>
      <c r="K338">
        <v>0</v>
      </c>
      <c r="L338">
        <v>0</v>
      </c>
      <c r="M338" s="10">
        <f t="shared" si="25"/>
        <v>59981.31</v>
      </c>
      <c r="N338" s="10">
        <f t="shared" si="26"/>
        <v>66579.254099999991</v>
      </c>
      <c r="Q338" s="4">
        <v>45135</v>
      </c>
      <c r="R338" s="11" t="s">
        <v>135</v>
      </c>
      <c r="S338" s="2">
        <v>6342</v>
      </c>
      <c r="T338" s="13">
        <v>3797.87</v>
      </c>
      <c r="U338" s="11" t="s">
        <v>51</v>
      </c>
      <c r="V338" s="2">
        <v>10</v>
      </c>
      <c r="W338" s="13">
        <v>42156.357000000004</v>
      </c>
      <c r="X338" s="11" t="s">
        <v>151</v>
      </c>
    </row>
    <row r="339" spans="4:24">
      <c r="D339" t="s">
        <v>133</v>
      </c>
      <c r="E339">
        <v>6032</v>
      </c>
      <c r="F339">
        <v>6789.26</v>
      </c>
      <c r="G339" t="s">
        <v>51</v>
      </c>
      <c r="H339">
        <v>3</v>
      </c>
      <c r="I339" s="9">
        <v>0.11</v>
      </c>
      <c r="J339" s="10">
        <f t="shared" si="24"/>
        <v>2240.4557999999997</v>
      </c>
      <c r="K339">
        <v>0</v>
      </c>
      <c r="L339">
        <v>0</v>
      </c>
      <c r="M339" s="10">
        <f t="shared" si="25"/>
        <v>20367.78</v>
      </c>
      <c r="N339" s="10">
        <f t="shared" si="26"/>
        <v>22608.235799999999</v>
      </c>
      <c r="Q339" s="4">
        <v>45135</v>
      </c>
      <c r="R339" s="11" t="s">
        <v>131</v>
      </c>
      <c r="S339" s="2">
        <v>5829</v>
      </c>
      <c r="T339" s="13">
        <v>5887.54</v>
      </c>
      <c r="U339" s="11" t="s">
        <v>51</v>
      </c>
      <c r="V339" s="2">
        <v>2</v>
      </c>
      <c r="W339" s="13">
        <v>13070.3388</v>
      </c>
      <c r="X339" s="11" t="s">
        <v>151</v>
      </c>
    </row>
    <row r="340" spans="4:24">
      <c r="D340" t="s">
        <v>143</v>
      </c>
      <c r="E340">
        <v>5778</v>
      </c>
      <c r="F340">
        <v>7404.06</v>
      </c>
      <c r="G340" t="s">
        <v>51</v>
      </c>
      <c r="H340">
        <v>1</v>
      </c>
      <c r="I340" s="9">
        <v>0.11</v>
      </c>
      <c r="J340" s="10">
        <f t="shared" si="24"/>
        <v>814.4466000000001</v>
      </c>
      <c r="K340">
        <v>0</v>
      </c>
      <c r="L340">
        <v>0</v>
      </c>
      <c r="M340" s="10">
        <f t="shared" si="25"/>
        <v>7404.06</v>
      </c>
      <c r="N340" s="10">
        <f t="shared" si="26"/>
        <v>8218.5066000000006</v>
      </c>
      <c r="Q340" s="4">
        <v>45135</v>
      </c>
      <c r="R340" s="11" t="s">
        <v>136</v>
      </c>
      <c r="S340" s="2">
        <v>5028</v>
      </c>
      <c r="T340" s="13">
        <v>1107.79</v>
      </c>
      <c r="U340" s="11" t="s">
        <v>51</v>
      </c>
      <c r="V340" s="2">
        <v>3</v>
      </c>
      <c r="W340" s="13">
        <v>3688.9407000000001</v>
      </c>
      <c r="X340" s="11" t="s">
        <v>151</v>
      </c>
    </row>
    <row r="341" spans="4:24">
      <c r="D341" t="s">
        <v>118</v>
      </c>
      <c r="E341">
        <v>7258</v>
      </c>
      <c r="F341">
        <v>6859.8</v>
      </c>
      <c r="G341" t="s">
        <v>51</v>
      </c>
      <c r="H341">
        <v>5</v>
      </c>
      <c r="I341" s="9">
        <v>0.11</v>
      </c>
      <c r="J341" s="10">
        <f t="shared" si="24"/>
        <v>3772.89</v>
      </c>
      <c r="K341">
        <v>0</v>
      </c>
      <c r="L341">
        <v>0</v>
      </c>
      <c r="M341" s="10">
        <f t="shared" si="25"/>
        <v>34299</v>
      </c>
      <c r="N341" s="10">
        <f t="shared" si="26"/>
        <v>38071.89</v>
      </c>
      <c r="Q341" s="4">
        <v>45135</v>
      </c>
      <c r="R341" s="11" t="s">
        <v>122</v>
      </c>
      <c r="S341" s="2">
        <v>7144</v>
      </c>
      <c r="T341" s="13">
        <v>6852.61</v>
      </c>
      <c r="U341" s="11" t="s">
        <v>51</v>
      </c>
      <c r="V341" s="2">
        <v>4</v>
      </c>
      <c r="W341" s="13">
        <v>30425.588400000001</v>
      </c>
      <c r="X341" s="11" t="s">
        <v>151</v>
      </c>
    </row>
    <row r="342" spans="4:24">
      <c r="D342" t="s">
        <v>122</v>
      </c>
      <c r="E342">
        <v>7144</v>
      </c>
      <c r="F342">
        <v>6852.61</v>
      </c>
      <c r="G342" t="s">
        <v>51</v>
      </c>
      <c r="H342">
        <v>10</v>
      </c>
      <c r="I342" s="9">
        <v>0.11</v>
      </c>
      <c r="J342" s="10">
        <f t="shared" si="24"/>
        <v>7537.8709999999992</v>
      </c>
      <c r="K342">
        <v>0</v>
      </c>
      <c r="L342">
        <v>0</v>
      </c>
      <c r="M342" s="10">
        <f t="shared" si="25"/>
        <v>68526.099999999991</v>
      </c>
      <c r="N342" s="10">
        <f t="shared" si="26"/>
        <v>76063.97099999999</v>
      </c>
      <c r="Q342" s="4">
        <v>45135</v>
      </c>
      <c r="R342" s="11" t="s">
        <v>121</v>
      </c>
      <c r="S342" s="2">
        <v>5758</v>
      </c>
      <c r="T342" s="13">
        <v>3811.46</v>
      </c>
      <c r="U342" s="11" t="s">
        <v>51</v>
      </c>
      <c r="V342" s="2">
        <v>5</v>
      </c>
      <c r="W342" s="13">
        <v>21153.602999999999</v>
      </c>
      <c r="X342" s="11" t="s">
        <v>151</v>
      </c>
    </row>
    <row r="343" spans="4:24">
      <c r="D343" t="s">
        <v>141</v>
      </c>
      <c r="E343">
        <v>5091</v>
      </c>
      <c r="F343">
        <v>5774.47</v>
      </c>
      <c r="G343" t="s">
        <v>51</v>
      </c>
      <c r="H343">
        <v>7</v>
      </c>
      <c r="I343" s="9">
        <v>0.11</v>
      </c>
      <c r="J343" s="10">
        <f t="shared" si="24"/>
        <v>4446.3419000000004</v>
      </c>
      <c r="K343">
        <v>0</v>
      </c>
      <c r="L343">
        <v>0</v>
      </c>
      <c r="M343" s="10">
        <f t="shared" si="25"/>
        <v>40421.29</v>
      </c>
      <c r="N343" s="10">
        <f t="shared" si="26"/>
        <v>44867.6319</v>
      </c>
      <c r="Q343" s="4">
        <v>45135</v>
      </c>
      <c r="R343" s="11" t="s">
        <v>118</v>
      </c>
      <c r="S343" s="2">
        <v>7258</v>
      </c>
      <c r="T343" s="13">
        <v>6859.8</v>
      </c>
      <c r="U343" s="11" t="s">
        <v>51</v>
      </c>
      <c r="V343" s="2">
        <v>5</v>
      </c>
      <c r="W343" s="13">
        <v>38071.89</v>
      </c>
      <c r="X343" s="11" t="s">
        <v>151</v>
      </c>
    </row>
    <row r="344" spans="4:24">
      <c r="D344" t="s">
        <v>145</v>
      </c>
      <c r="E344">
        <v>6406</v>
      </c>
      <c r="F344">
        <v>6151.88</v>
      </c>
      <c r="G344" t="s">
        <v>51</v>
      </c>
      <c r="H344">
        <v>2</v>
      </c>
      <c r="I344" s="9">
        <v>0.11</v>
      </c>
      <c r="J344" s="10">
        <f t="shared" si="24"/>
        <v>1353.4136000000001</v>
      </c>
      <c r="K344">
        <v>0</v>
      </c>
      <c r="L344">
        <v>0</v>
      </c>
      <c r="M344" s="10">
        <f t="shared" si="25"/>
        <v>12303.76</v>
      </c>
      <c r="N344" s="10">
        <f t="shared" si="26"/>
        <v>13657.1736</v>
      </c>
      <c r="Q344" s="4">
        <v>45135</v>
      </c>
      <c r="R344" s="11" t="s">
        <v>129</v>
      </c>
      <c r="S344" s="2">
        <v>9463</v>
      </c>
      <c r="T344" s="13">
        <v>5966.2</v>
      </c>
      <c r="U344" s="11" t="s">
        <v>51</v>
      </c>
      <c r="V344" s="2">
        <v>7</v>
      </c>
      <c r="W344" s="13">
        <v>46357.374000000003</v>
      </c>
      <c r="X344" s="11" t="s">
        <v>151</v>
      </c>
    </row>
    <row r="345" spans="4:24">
      <c r="D345" t="s">
        <v>144</v>
      </c>
      <c r="E345">
        <v>7546</v>
      </c>
      <c r="F345">
        <v>6952.04</v>
      </c>
      <c r="G345" t="s">
        <v>51</v>
      </c>
      <c r="H345">
        <v>8</v>
      </c>
      <c r="I345" s="9">
        <v>0.11</v>
      </c>
      <c r="J345" s="10">
        <f t="shared" si="24"/>
        <v>6117.7951999999996</v>
      </c>
      <c r="K345">
        <v>0</v>
      </c>
      <c r="L345">
        <v>0</v>
      </c>
      <c r="M345" s="10">
        <f t="shared" si="25"/>
        <v>55616.32</v>
      </c>
      <c r="N345" s="10">
        <f t="shared" si="26"/>
        <v>61734.1152</v>
      </c>
      <c r="Q345" s="4">
        <v>45135</v>
      </c>
      <c r="R345" s="11" t="s">
        <v>141</v>
      </c>
      <c r="S345" s="2">
        <v>5091</v>
      </c>
      <c r="T345" s="13">
        <v>5774.47</v>
      </c>
      <c r="U345" s="11" t="s">
        <v>51</v>
      </c>
      <c r="V345" s="2">
        <v>3</v>
      </c>
      <c r="W345" s="13">
        <v>19228.985100000002</v>
      </c>
      <c r="X345" s="11" t="s">
        <v>151</v>
      </c>
    </row>
    <row r="346" spans="4:24">
      <c r="D346" t="s">
        <v>117</v>
      </c>
      <c r="E346">
        <v>5981</v>
      </c>
      <c r="F346">
        <v>4884.87</v>
      </c>
      <c r="G346" t="s">
        <v>51</v>
      </c>
      <c r="H346">
        <v>6</v>
      </c>
      <c r="I346" s="9">
        <v>0.11</v>
      </c>
      <c r="J346" s="10">
        <f t="shared" si="24"/>
        <v>3224.0142000000001</v>
      </c>
      <c r="K346">
        <v>0</v>
      </c>
      <c r="L346">
        <v>0</v>
      </c>
      <c r="M346" s="10">
        <f t="shared" si="25"/>
        <v>29309.22</v>
      </c>
      <c r="N346" s="10">
        <f t="shared" si="26"/>
        <v>32533.234200000003</v>
      </c>
      <c r="Q346" s="4">
        <v>45135</v>
      </c>
      <c r="R346" s="11" t="s">
        <v>120</v>
      </c>
      <c r="S346" s="2">
        <v>7143</v>
      </c>
      <c r="T346" s="13">
        <v>5848.88</v>
      </c>
      <c r="U346" s="11" t="s">
        <v>51</v>
      </c>
      <c r="V346" s="2">
        <v>9</v>
      </c>
      <c r="W346" s="13">
        <v>58430.311199999996</v>
      </c>
      <c r="X346" s="11" t="s">
        <v>151</v>
      </c>
    </row>
    <row r="347" spans="4:24">
      <c r="D347" t="s">
        <v>129</v>
      </c>
      <c r="E347">
        <v>9463</v>
      </c>
      <c r="F347">
        <v>5966.2</v>
      </c>
      <c r="G347" t="s">
        <v>51</v>
      </c>
      <c r="H347">
        <v>3</v>
      </c>
      <c r="I347" s="9">
        <v>0.11</v>
      </c>
      <c r="J347" s="10">
        <f t="shared" si="24"/>
        <v>1968.8459999999998</v>
      </c>
      <c r="K347">
        <v>0</v>
      </c>
      <c r="L347">
        <v>0</v>
      </c>
      <c r="M347" s="10">
        <f t="shared" si="25"/>
        <v>17898.599999999999</v>
      </c>
      <c r="N347" s="10">
        <f t="shared" si="26"/>
        <v>19867.446</v>
      </c>
      <c r="Q347" s="4">
        <v>45135</v>
      </c>
      <c r="R347" s="11" t="s">
        <v>111</v>
      </c>
      <c r="S347" s="2">
        <v>5223</v>
      </c>
      <c r="T347" s="13">
        <v>7128.1</v>
      </c>
      <c r="U347" s="11" t="s">
        <v>51</v>
      </c>
      <c r="V347" s="2">
        <v>3</v>
      </c>
      <c r="W347" s="13">
        <v>23736.573</v>
      </c>
      <c r="X347" s="11" t="s">
        <v>151</v>
      </c>
    </row>
    <row r="348" spans="4:24">
      <c r="D348" t="s">
        <v>113</v>
      </c>
      <c r="E348">
        <v>7263</v>
      </c>
      <c r="F348">
        <v>5047.07</v>
      </c>
      <c r="G348" t="s">
        <v>51</v>
      </c>
      <c r="H348">
        <v>1</v>
      </c>
      <c r="I348" s="9">
        <v>0.11</v>
      </c>
      <c r="J348" s="10">
        <f t="shared" si="24"/>
        <v>555.17769999999996</v>
      </c>
      <c r="K348">
        <v>0</v>
      </c>
      <c r="L348">
        <v>0</v>
      </c>
      <c r="M348" s="10">
        <f t="shared" si="25"/>
        <v>5047.07</v>
      </c>
      <c r="N348" s="10">
        <f t="shared" si="26"/>
        <v>5602.2476999999999</v>
      </c>
      <c r="Q348" s="4">
        <v>45135</v>
      </c>
      <c r="R348" s="11" t="s">
        <v>137</v>
      </c>
      <c r="S348" s="2">
        <v>7356</v>
      </c>
      <c r="T348" s="13">
        <v>8147.99</v>
      </c>
      <c r="U348" s="11" t="s">
        <v>51</v>
      </c>
      <c r="V348" s="2">
        <v>10</v>
      </c>
      <c r="W348" s="13">
        <v>90442.688999999998</v>
      </c>
      <c r="X348" s="11" t="s">
        <v>151</v>
      </c>
    </row>
    <row r="349" spans="4:24">
      <c r="D349" t="s">
        <v>138</v>
      </c>
      <c r="E349">
        <v>9942</v>
      </c>
      <c r="F349">
        <v>1826.08</v>
      </c>
      <c r="G349" t="s">
        <v>51</v>
      </c>
      <c r="H349">
        <v>10</v>
      </c>
      <c r="I349" s="9">
        <v>0.11</v>
      </c>
      <c r="J349" s="10">
        <f t="shared" si="24"/>
        <v>2008.6879999999999</v>
      </c>
      <c r="K349">
        <v>0</v>
      </c>
      <c r="L349">
        <v>0</v>
      </c>
      <c r="M349" s="10">
        <f t="shared" si="25"/>
        <v>18260.8</v>
      </c>
      <c r="N349" s="10">
        <f t="shared" si="26"/>
        <v>20269.487999999998</v>
      </c>
      <c r="Q349" s="4">
        <v>45135</v>
      </c>
      <c r="R349" s="11" t="s">
        <v>127</v>
      </c>
      <c r="S349" s="2">
        <v>6168</v>
      </c>
      <c r="T349" s="13">
        <v>5254.2</v>
      </c>
      <c r="U349" s="11" t="s">
        <v>51</v>
      </c>
      <c r="V349" s="2">
        <v>1</v>
      </c>
      <c r="W349" s="13">
        <v>5832.1620000000003</v>
      </c>
      <c r="X349" s="11" t="s">
        <v>151</v>
      </c>
    </row>
    <row r="350" spans="4:24">
      <c r="D350" t="s">
        <v>125</v>
      </c>
      <c r="E350">
        <v>8513</v>
      </c>
      <c r="F350">
        <v>6044.44</v>
      </c>
      <c r="G350" t="s">
        <v>51</v>
      </c>
      <c r="H350">
        <v>7</v>
      </c>
      <c r="I350" s="9">
        <v>0.11</v>
      </c>
      <c r="J350" s="10">
        <f t="shared" si="24"/>
        <v>4654.2187999999996</v>
      </c>
      <c r="K350">
        <v>0</v>
      </c>
      <c r="L350">
        <v>0</v>
      </c>
      <c r="M350" s="10">
        <f t="shared" si="25"/>
        <v>42311.079999999994</v>
      </c>
      <c r="N350" s="10">
        <f t="shared" si="26"/>
        <v>46965.298799999997</v>
      </c>
      <c r="Q350" s="4">
        <v>45135</v>
      </c>
      <c r="R350" s="11" t="s">
        <v>124</v>
      </c>
      <c r="S350" s="2">
        <v>6241</v>
      </c>
      <c r="T350" s="13">
        <v>4568.8</v>
      </c>
      <c r="U350" s="11" t="s">
        <v>51</v>
      </c>
      <c r="V350" s="2">
        <v>9</v>
      </c>
      <c r="W350" s="13">
        <v>45642.311999999998</v>
      </c>
      <c r="X350" s="11" t="s">
        <v>151</v>
      </c>
    </row>
    <row r="351" spans="4:24">
      <c r="D351" t="s">
        <v>132</v>
      </c>
      <c r="E351">
        <v>6827</v>
      </c>
      <c r="F351">
        <v>1868.56</v>
      </c>
      <c r="G351" t="s">
        <v>51</v>
      </c>
      <c r="H351">
        <v>1</v>
      </c>
      <c r="I351" s="9">
        <v>0.11</v>
      </c>
      <c r="J351" s="10">
        <f t="shared" si="24"/>
        <v>205.54159999999999</v>
      </c>
      <c r="K351">
        <v>0</v>
      </c>
      <c r="L351">
        <v>0</v>
      </c>
      <c r="M351" s="10">
        <f t="shared" si="25"/>
        <v>1868.56</v>
      </c>
      <c r="N351" s="10">
        <f t="shared" si="26"/>
        <v>2074.1016</v>
      </c>
      <c r="Q351" s="4">
        <v>45135</v>
      </c>
      <c r="R351" s="11" t="s">
        <v>128</v>
      </c>
      <c r="S351" s="2">
        <v>9802</v>
      </c>
      <c r="T351" s="13">
        <v>8799.9599999999991</v>
      </c>
      <c r="U351" s="11" t="s">
        <v>51</v>
      </c>
      <c r="V351" s="2">
        <v>1</v>
      </c>
      <c r="W351" s="13">
        <v>9767.9555999999993</v>
      </c>
      <c r="X351" s="11" t="s">
        <v>151</v>
      </c>
    </row>
    <row r="352" spans="4:24">
      <c r="D352" t="s">
        <v>148</v>
      </c>
      <c r="E352">
        <v>6813</v>
      </c>
      <c r="F352">
        <v>2723.7</v>
      </c>
      <c r="G352" t="s">
        <v>51</v>
      </c>
      <c r="H352">
        <v>5</v>
      </c>
      <c r="I352" s="9">
        <v>0.11</v>
      </c>
      <c r="J352" s="10">
        <f t="shared" si="24"/>
        <v>1498.0350000000001</v>
      </c>
      <c r="K352">
        <v>0</v>
      </c>
      <c r="L352">
        <v>0</v>
      </c>
      <c r="M352" s="10">
        <f t="shared" si="25"/>
        <v>13618.5</v>
      </c>
      <c r="N352" s="10">
        <f t="shared" si="26"/>
        <v>15116.535</v>
      </c>
      <c r="Q352" s="4">
        <v>45135</v>
      </c>
      <c r="R352" s="11" t="s">
        <v>140</v>
      </c>
      <c r="S352" s="2">
        <v>7327</v>
      </c>
      <c r="T352" s="13">
        <v>5462.86</v>
      </c>
      <c r="U352" s="11" t="s">
        <v>51</v>
      </c>
      <c r="V352" s="2">
        <v>4</v>
      </c>
      <c r="W352" s="13">
        <v>24255.098399999999</v>
      </c>
      <c r="X352" s="11" t="s">
        <v>151</v>
      </c>
    </row>
    <row r="353" spans="4:24">
      <c r="D353" t="s">
        <v>128</v>
      </c>
      <c r="E353">
        <v>9802</v>
      </c>
      <c r="F353">
        <v>8799.9599999999991</v>
      </c>
      <c r="G353" t="s">
        <v>51</v>
      </c>
      <c r="H353">
        <v>7</v>
      </c>
      <c r="I353" s="9">
        <v>0.11</v>
      </c>
      <c r="J353" s="10">
        <f t="shared" si="24"/>
        <v>6775.9691999999995</v>
      </c>
      <c r="K353">
        <v>0</v>
      </c>
      <c r="L353">
        <v>0</v>
      </c>
      <c r="M353" s="10">
        <f t="shared" si="25"/>
        <v>61599.719999999994</v>
      </c>
      <c r="N353" s="10">
        <f t="shared" si="26"/>
        <v>68375.689199999993</v>
      </c>
      <c r="Q353" s="4">
        <v>45135</v>
      </c>
      <c r="R353" s="11" t="s">
        <v>116</v>
      </c>
      <c r="S353" s="2">
        <v>7399</v>
      </c>
      <c r="T353" s="13">
        <v>1232.8399999999999</v>
      </c>
      <c r="U353" s="11" t="s">
        <v>51</v>
      </c>
      <c r="V353" s="2">
        <v>10</v>
      </c>
      <c r="W353" s="13">
        <v>13684.523999999999</v>
      </c>
      <c r="X353" s="11" t="s">
        <v>151</v>
      </c>
    </row>
    <row r="354" spans="4:24">
      <c r="D354" t="s">
        <v>112</v>
      </c>
      <c r="E354">
        <v>5947</v>
      </c>
      <c r="F354">
        <v>4289.26</v>
      </c>
      <c r="G354" t="s">
        <v>51</v>
      </c>
      <c r="H354">
        <v>5</v>
      </c>
      <c r="I354" s="9">
        <v>0.11</v>
      </c>
      <c r="J354" s="10">
        <f t="shared" si="24"/>
        <v>2359.0930000000003</v>
      </c>
      <c r="K354">
        <v>0</v>
      </c>
      <c r="L354">
        <v>0</v>
      </c>
      <c r="M354" s="10">
        <f t="shared" si="25"/>
        <v>21446.300000000003</v>
      </c>
      <c r="N354" s="10">
        <f t="shared" si="26"/>
        <v>23805.393000000004</v>
      </c>
      <c r="Q354" s="4">
        <v>45135</v>
      </c>
      <c r="R354" s="11" t="s">
        <v>125</v>
      </c>
      <c r="S354" s="2">
        <v>8513</v>
      </c>
      <c r="T354" s="13">
        <v>6044.44</v>
      </c>
      <c r="U354" s="11" t="s">
        <v>51</v>
      </c>
      <c r="V354" s="2">
        <v>3</v>
      </c>
      <c r="W354" s="13">
        <v>20127.985199999999</v>
      </c>
      <c r="X354" s="11" t="s">
        <v>151</v>
      </c>
    </row>
    <row r="355" spans="4:24">
      <c r="D355" t="s">
        <v>111</v>
      </c>
      <c r="E355">
        <v>5223</v>
      </c>
      <c r="F355">
        <v>7128.1</v>
      </c>
      <c r="G355" t="s">
        <v>51</v>
      </c>
      <c r="H355">
        <v>5</v>
      </c>
      <c r="I355" s="9">
        <v>0.11</v>
      </c>
      <c r="J355" s="10">
        <f t="shared" si="24"/>
        <v>3920.4549999999999</v>
      </c>
      <c r="K355">
        <v>0</v>
      </c>
      <c r="L355">
        <v>0</v>
      </c>
      <c r="M355" s="10">
        <f t="shared" si="25"/>
        <v>35640.5</v>
      </c>
      <c r="N355" s="10">
        <f t="shared" si="26"/>
        <v>39560.955000000002</v>
      </c>
      <c r="Q355" s="4">
        <v>45135</v>
      </c>
      <c r="R355" s="11" t="s">
        <v>147</v>
      </c>
      <c r="S355" s="2">
        <v>9152</v>
      </c>
      <c r="T355" s="13">
        <v>2720.63</v>
      </c>
      <c r="U355" s="11" t="s">
        <v>51</v>
      </c>
      <c r="V355" s="2">
        <v>2</v>
      </c>
      <c r="W355" s="13">
        <v>6039.7986000000001</v>
      </c>
      <c r="X355" s="11" t="s">
        <v>151</v>
      </c>
    </row>
    <row r="356" spans="4:24">
      <c r="D356" t="s">
        <v>135</v>
      </c>
      <c r="E356">
        <v>6342</v>
      </c>
      <c r="F356">
        <v>3797.87</v>
      </c>
      <c r="G356" t="s">
        <v>51</v>
      </c>
      <c r="H356">
        <v>6</v>
      </c>
      <c r="I356" s="9">
        <v>0.11</v>
      </c>
      <c r="J356" s="10">
        <f t="shared" si="24"/>
        <v>2506.5942</v>
      </c>
      <c r="K356">
        <v>0</v>
      </c>
      <c r="L356">
        <v>0</v>
      </c>
      <c r="M356" s="10">
        <f t="shared" si="25"/>
        <v>22787.22</v>
      </c>
      <c r="N356" s="10">
        <f t="shared" si="26"/>
        <v>25293.814200000001</v>
      </c>
      <c r="Q356" s="4">
        <v>45135</v>
      </c>
      <c r="R356" s="11" t="s">
        <v>138</v>
      </c>
      <c r="S356" s="2">
        <v>9942</v>
      </c>
      <c r="T356" s="13">
        <v>1826.08</v>
      </c>
      <c r="U356" s="11" t="s">
        <v>51</v>
      </c>
      <c r="V356" s="2">
        <v>10</v>
      </c>
      <c r="W356" s="13">
        <v>20269.488000000001</v>
      </c>
      <c r="X356" s="11" t="s">
        <v>151</v>
      </c>
    </row>
    <row r="357" spans="4:24">
      <c r="D357" t="s">
        <v>123</v>
      </c>
      <c r="E357">
        <v>8607</v>
      </c>
      <c r="F357">
        <v>5792.28</v>
      </c>
      <c r="G357" t="s">
        <v>51</v>
      </c>
      <c r="H357">
        <v>10</v>
      </c>
      <c r="I357" s="9">
        <v>0.11</v>
      </c>
      <c r="J357" s="10">
        <f t="shared" si="24"/>
        <v>6371.5079999999998</v>
      </c>
      <c r="K357">
        <v>0</v>
      </c>
      <c r="L357">
        <v>0</v>
      </c>
      <c r="M357" s="10">
        <f t="shared" si="25"/>
        <v>57922.799999999996</v>
      </c>
      <c r="N357" s="10">
        <f t="shared" si="26"/>
        <v>64294.307999999997</v>
      </c>
      <c r="Q357" s="4">
        <v>45135</v>
      </c>
      <c r="R357" s="11" t="s">
        <v>132</v>
      </c>
      <c r="S357" s="2">
        <v>6827</v>
      </c>
      <c r="T357" s="13">
        <v>1868.56</v>
      </c>
      <c r="U357" s="11" t="s">
        <v>51</v>
      </c>
      <c r="V357" s="2">
        <v>2</v>
      </c>
      <c r="W357" s="13">
        <v>4148.2031999999999</v>
      </c>
      <c r="X357" s="11" t="s">
        <v>151</v>
      </c>
    </row>
    <row r="358" spans="4:24">
      <c r="D358" t="s">
        <v>110</v>
      </c>
      <c r="E358">
        <v>7067</v>
      </c>
      <c r="F358">
        <v>3486.86</v>
      </c>
      <c r="G358" t="s">
        <v>51</v>
      </c>
      <c r="H358">
        <v>5</v>
      </c>
      <c r="I358" s="9">
        <v>0.11</v>
      </c>
      <c r="J358" s="10">
        <f t="shared" si="24"/>
        <v>1917.7729999999999</v>
      </c>
      <c r="K358">
        <v>0</v>
      </c>
      <c r="L358">
        <v>0</v>
      </c>
      <c r="M358" s="10">
        <f t="shared" si="25"/>
        <v>17434.3</v>
      </c>
      <c r="N358" s="10">
        <f t="shared" si="26"/>
        <v>19352.073</v>
      </c>
      <c r="Q358" s="4">
        <v>45135</v>
      </c>
      <c r="R358" s="11" t="s">
        <v>142</v>
      </c>
      <c r="S358" s="2">
        <v>9512</v>
      </c>
      <c r="T358" s="13">
        <v>3643.61</v>
      </c>
      <c r="U358" s="11" t="s">
        <v>51</v>
      </c>
      <c r="V358" s="2">
        <v>5</v>
      </c>
      <c r="W358" s="13">
        <v>20222.035500000002</v>
      </c>
      <c r="X358" s="11" t="s">
        <v>151</v>
      </c>
    </row>
    <row r="359" spans="4:24">
      <c r="D359" t="s">
        <v>126</v>
      </c>
      <c r="E359">
        <v>9652</v>
      </c>
      <c r="F359">
        <v>1708.55</v>
      </c>
      <c r="G359" t="s">
        <v>51</v>
      </c>
      <c r="H359">
        <v>6</v>
      </c>
      <c r="I359" s="9">
        <v>0.11</v>
      </c>
      <c r="J359" s="10">
        <f t="shared" si="24"/>
        <v>1127.643</v>
      </c>
      <c r="K359">
        <v>0</v>
      </c>
      <c r="L359">
        <v>0</v>
      </c>
      <c r="M359" s="10">
        <f t="shared" si="25"/>
        <v>10251.299999999999</v>
      </c>
      <c r="N359" s="10">
        <f t="shared" si="26"/>
        <v>11378.942999999999</v>
      </c>
      <c r="Q359" s="4">
        <v>45135</v>
      </c>
      <c r="R359" s="11" t="s">
        <v>134</v>
      </c>
      <c r="S359" s="2">
        <v>7273</v>
      </c>
      <c r="T359" s="13">
        <v>2367.39</v>
      </c>
      <c r="U359" s="11" t="s">
        <v>51</v>
      </c>
      <c r="V359" s="2">
        <v>8</v>
      </c>
      <c r="W359" s="13">
        <v>21022.423200000001</v>
      </c>
      <c r="X359" s="11" t="s">
        <v>151</v>
      </c>
    </row>
    <row r="360" spans="4:24">
      <c r="D360" t="s">
        <v>134</v>
      </c>
      <c r="E360">
        <v>7273</v>
      </c>
      <c r="F360">
        <v>2367.39</v>
      </c>
      <c r="G360" t="s">
        <v>51</v>
      </c>
      <c r="H360">
        <v>8</v>
      </c>
      <c r="I360" s="9">
        <v>0.11</v>
      </c>
      <c r="J360" s="10">
        <f t="shared" si="24"/>
        <v>2083.3031999999998</v>
      </c>
      <c r="K360">
        <v>0</v>
      </c>
      <c r="L360">
        <v>0</v>
      </c>
      <c r="M360" s="10">
        <f t="shared" si="25"/>
        <v>18939.12</v>
      </c>
      <c r="N360" s="10">
        <f t="shared" si="26"/>
        <v>21022.423199999997</v>
      </c>
      <c r="Q360" s="4">
        <v>45135</v>
      </c>
      <c r="R360" s="11" t="s">
        <v>130</v>
      </c>
      <c r="S360" s="2">
        <v>8731</v>
      </c>
      <c r="T360" s="13">
        <v>1026.52</v>
      </c>
      <c r="U360" s="11" t="s">
        <v>51</v>
      </c>
      <c r="V360" s="2">
        <v>3</v>
      </c>
      <c r="W360" s="13">
        <v>3418.3116</v>
      </c>
      <c r="X360" s="11" t="s">
        <v>151</v>
      </c>
    </row>
    <row r="361" spans="4:24">
      <c r="D361" t="s">
        <v>137</v>
      </c>
      <c r="E361">
        <v>7356</v>
      </c>
      <c r="F361">
        <v>8147.99</v>
      </c>
      <c r="G361" t="s">
        <v>51</v>
      </c>
      <c r="H361">
        <v>10</v>
      </c>
      <c r="I361" s="9">
        <v>0.11</v>
      </c>
      <c r="J361" s="10">
        <f t="shared" si="24"/>
        <v>8962.7889999999989</v>
      </c>
      <c r="K361">
        <v>0</v>
      </c>
      <c r="L361">
        <v>0</v>
      </c>
      <c r="M361" s="10">
        <f t="shared" si="25"/>
        <v>81479.899999999994</v>
      </c>
      <c r="N361" s="10">
        <f t="shared" si="26"/>
        <v>90442.688999999998</v>
      </c>
      <c r="Q361" s="4">
        <v>45135</v>
      </c>
      <c r="R361" s="11" t="s">
        <v>123</v>
      </c>
      <c r="S361" s="2">
        <v>8607</v>
      </c>
      <c r="T361" s="13">
        <v>5792.28</v>
      </c>
      <c r="U361" s="11" t="s">
        <v>51</v>
      </c>
      <c r="V361" s="2">
        <v>9</v>
      </c>
      <c r="W361" s="13">
        <v>57864.877200000003</v>
      </c>
      <c r="X361" s="11" t="s">
        <v>151</v>
      </c>
    </row>
    <row r="362" spans="4:24">
      <c r="D362" t="s">
        <v>116</v>
      </c>
      <c r="E362">
        <v>7399</v>
      </c>
      <c r="F362">
        <v>1232.8399999999999</v>
      </c>
      <c r="G362" t="s">
        <v>51</v>
      </c>
      <c r="H362">
        <v>4</v>
      </c>
      <c r="I362" s="9">
        <v>0.11</v>
      </c>
      <c r="J362" s="10">
        <f t="shared" si="24"/>
        <v>542.44959999999992</v>
      </c>
      <c r="K362">
        <v>0</v>
      </c>
      <c r="L362">
        <v>0</v>
      </c>
      <c r="M362" s="10">
        <f t="shared" si="25"/>
        <v>4931.3599999999997</v>
      </c>
      <c r="N362" s="10">
        <f t="shared" si="26"/>
        <v>5473.8095999999996</v>
      </c>
      <c r="Q362" s="4">
        <v>45135</v>
      </c>
      <c r="R362" s="11" t="s">
        <v>144</v>
      </c>
      <c r="S362" s="2">
        <v>7546</v>
      </c>
      <c r="T362" s="13">
        <v>6952.04</v>
      </c>
      <c r="U362" s="11" t="s">
        <v>51</v>
      </c>
      <c r="V362" s="2">
        <v>10</v>
      </c>
      <c r="W362" s="13">
        <v>77167.644</v>
      </c>
      <c r="X362" s="11" t="s">
        <v>151</v>
      </c>
    </row>
    <row r="363" spans="4:24">
      <c r="D363" t="s">
        <v>130</v>
      </c>
      <c r="E363">
        <v>8731</v>
      </c>
      <c r="F363">
        <v>1026.52</v>
      </c>
      <c r="G363" t="s">
        <v>51</v>
      </c>
      <c r="H363">
        <v>1</v>
      </c>
      <c r="I363" s="9">
        <v>0.11</v>
      </c>
      <c r="J363" s="10">
        <f t="shared" si="24"/>
        <v>112.91719999999999</v>
      </c>
      <c r="K363">
        <v>0</v>
      </c>
      <c r="L363">
        <v>0</v>
      </c>
      <c r="M363" s="10">
        <f t="shared" si="25"/>
        <v>1026.52</v>
      </c>
      <c r="N363" s="10">
        <f t="shared" si="26"/>
        <v>1139.4372000000001</v>
      </c>
    </row>
    <row r="364" spans="4:24">
      <c r="D364" t="s">
        <v>119</v>
      </c>
      <c r="E364">
        <v>8393</v>
      </c>
      <c r="F364">
        <v>5594.92</v>
      </c>
      <c r="G364" t="s">
        <v>51</v>
      </c>
      <c r="H364">
        <v>9</v>
      </c>
      <c r="I364" s="9">
        <v>0.11</v>
      </c>
      <c r="J364" s="10">
        <f t="shared" si="24"/>
        <v>5538.9708000000001</v>
      </c>
      <c r="K364">
        <v>0</v>
      </c>
      <c r="L364">
        <v>0</v>
      </c>
      <c r="M364" s="10">
        <f t="shared" si="25"/>
        <v>50354.28</v>
      </c>
      <c r="N364" s="10">
        <f t="shared" si="26"/>
        <v>55893.250800000002</v>
      </c>
    </row>
    <row r="365" spans="4:24">
      <c r="D365" t="s">
        <v>120</v>
      </c>
      <c r="E365">
        <v>7143</v>
      </c>
      <c r="F365">
        <v>5848.88</v>
      </c>
      <c r="G365" t="s">
        <v>51</v>
      </c>
      <c r="H365">
        <v>7</v>
      </c>
      <c r="I365" s="9">
        <v>0.11</v>
      </c>
      <c r="J365" s="10">
        <f t="shared" si="24"/>
        <v>4503.6376</v>
      </c>
      <c r="K365">
        <v>0</v>
      </c>
      <c r="L365">
        <v>0</v>
      </c>
      <c r="M365" s="10">
        <f t="shared" si="25"/>
        <v>40942.160000000003</v>
      </c>
      <c r="N365" s="10">
        <f t="shared" si="26"/>
        <v>45445.797600000005</v>
      </c>
    </row>
    <row r="371" spans="4:14">
      <c r="D371" t="s">
        <v>48</v>
      </c>
      <c r="E371" t="s">
        <v>58</v>
      </c>
      <c r="F371" t="s">
        <v>56</v>
      </c>
      <c r="G371" t="s">
        <v>50</v>
      </c>
      <c r="H371" t="s">
        <v>57</v>
      </c>
      <c r="I371" t="s">
        <v>150</v>
      </c>
      <c r="J371" t="s">
        <v>55</v>
      </c>
      <c r="K371" s="2" t="s">
        <v>53</v>
      </c>
      <c r="L371" s="2" t="s">
        <v>54</v>
      </c>
      <c r="M371" s="2" t="s">
        <v>61</v>
      </c>
      <c r="N371" s="2" t="s">
        <v>62</v>
      </c>
    </row>
    <row r="372" spans="4:14">
      <c r="D372" t="s">
        <v>145</v>
      </c>
      <c r="E372">
        <v>6406</v>
      </c>
      <c r="F372">
        <v>6151.88</v>
      </c>
      <c r="G372" t="s">
        <v>51</v>
      </c>
      <c r="H372">
        <v>3</v>
      </c>
      <c r="I372" s="9">
        <v>0.11</v>
      </c>
      <c r="J372" s="10">
        <f t="shared" ref="J372:J408" si="27">(F372*H372)*0.11</f>
        <v>2030.1204</v>
      </c>
      <c r="K372">
        <v>0</v>
      </c>
      <c r="L372">
        <v>0</v>
      </c>
      <c r="M372" s="10">
        <f t="shared" ref="M372:M408" si="28">F372*H372</f>
        <v>18455.64</v>
      </c>
      <c r="N372" s="10">
        <f t="shared" ref="N372:N408" si="29">M372+J372</f>
        <v>20485.760399999999</v>
      </c>
    </row>
    <row r="373" spans="4:14">
      <c r="D373" t="s">
        <v>146</v>
      </c>
      <c r="E373">
        <v>7483</v>
      </c>
      <c r="F373">
        <v>2755.95</v>
      </c>
      <c r="G373" t="s">
        <v>51</v>
      </c>
      <c r="H373">
        <v>6</v>
      </c>
      <c r="I373" s="9">
        <v>0.11</v>
      </c>
      <c r="J373" s="10">
        <f t="shared" si="27"/>
        <v>1818.9269999999997</v>
      </c>
      <c r="K373">
        <v>0</v>
      </c>
      <c r="L373">
        <v>0</v>
      </c>
      <c r="M373" s="10">
        <f t="shared" si="28"/>
        <v>16535.699999999997</v>
      </c>
      <c r="N373" s="10">
        <f t="shared" si="29"/>
        <v>18354.626999999997</v>
      </c>
    </row>
    <row r="374" spans="4:14">
      <c r="D374" t="s">
        <v>148</v>
      </c>
      <c r="E374">
        <v>6813</v>
      </c>
      <c r="F374">
        <v>2723.7</v>
      </c>
      <c r="G374" t="s">
        <v>51</v>
      </c>
      <c r="H374">
        <v>2</v>
      </c>
      <c r="I374" s="9">
        <v>0.11</v>
      </c>
      <c r="J374" s="10">
        <f t="shared" si="27"/>
        <v>599.21399999999994</v>
      </c>
      <c r="K374">
        <v>0</v>
      </c>
      <c r="L374">
        <v>0</v>
      </c>
      <c r="M374" s="10">
        <f t="shared" si="28"/>
        <v>5447.4</v>
      </c>
      <c r="N374" s="10">
        <f t="shared" si="29"/>
        <v>6046.6139999999996</v>
      </c>
    </row>
    <row r="375" spans="4:14">
      <c r="D375" t="s">
        <v>133</v>
      </c>
      <c r="E375">
        <v>6032</v>
      </c>
      <c r="F375">
        <v>6789.26</v>
      </c>
      <c r="G375" t="s">
        <v>51</v>
      </c>
      <c r="H375">
        <v>10</v>
      </c>
      <c r="I375" s="9">
        <v>0.11</v>
      </c>
      <c r="J375" s="10">
        <f t="shared" si="27"/>
        <v>7468.1860000000006</v>
      </c>
      <c r="K375">
        <v>0</v>
      </c>
      <c r="L375">
        <v>0</v>
      </c>
      <c r="M375" s="10">
        <f t="shared" si="28"/>
        <v>67892.600000000006</v>
      </c>
      <c r="N375" s="10">
        <f t="shared" si="29"/>
        <v>75360.786000000007</v>
      </c>
    </row>
    <row r="376" spans="4:14">
      <c r="D376" t="s">
        <v>113</v>
      </c>
      <c r="E376">
        <v>7263</v>
      </c>
      <c r="F376">
        <v>5047.07</v>
      </c>
      <c r="G376" t="s">
        <v>51</v>
      </c>
      <c r="H376">
        <v>3</v>
      </c>
      <c r="I376" s="9">
        <v>0.11</v>
      </c>
      <c r="J376" s="10">
        <f t="shared" si="27"/>
        <v>1665.5330999999999</v>
      </c>
      <c r="K376">
        <v>0</v>
      </c>
      <c r="L376">
        <v>0</v>
      </c>
      <c r="M376" s="10">
        <f t="shared" si="28"/>
        <v>15141.21</v>
      </c>
      <c r="N376" s="10">
        <f t="shared" si="29"/>
        <v>16806.7431</v>
      </c>
    </row>
    <row r="377" spans="4:14">
      <c r="D377" t="s">
        <v>112</v>
      </c>
      <c r="E377">
        <v>5947</v>
      </c>
      <c r="F377">
        <v>4289.26</v>
      </c>
      <c r="G377" t="s">
        <v>51</v>
      </c>
      <c r="H377">
        <v>8</v>
      </c>
      <c r="I377" s="9">
        <v>0.11</v>
      </c>
      <c r="J377" s="10">
        <f t="shared" si="27"/>
        <v>3774.5488</v>
      </c>
      <c r="K377">
        <v>0</v>
      </c>
      <c r="L377">
        <v>0</v>
      </c>
      <c r="M377" s="10">
        <f t="shared" si="28"/>
        <v>34314.080000000002</v>
      </c>
      <c r="N377" s="10">
        <f t="shared" si="29"/>
        <v>38088.628799999999</v>
      </c>
    </row>
    <row r="378" spans="4:14">
      <c r="D378" t="s">
        <v>117</v>
      </c>
      <c r="E378">
        <v>5981</v>
      </c>
      <c r="F378">
        <v>4884.87</v>
      </c>
      <c r="G378" t="s">
        <v>51</v>
      </c>
      <c r="H378">
        <v>4</v>
      </c>
      <c r="I378" s="9">
        <v>0.11</v>
      </c>
      <c r="J378" s="10">
        <f t="shared" si="27"/>
        <v>2149.3427999999999</v>
      </c>
      <c r="K378">
        <v>0</v>
      </c>
      <c r="L378">
        <v>0</v>
      </c>
      <c r="M378" s="10">
        <f t="shared" si="28"/>
        <v>19539.48</v>
      </c>
      <c r="N378" s="10">
        <f t="shared" si="29"/>
        <v>21688.822799999998</v>
      </c>
    </row>
    <row r="379" spans="4:14">
      <c r="D379" t="s">
        <v>139</v>
      </c>
      <c r="E379">
        <v>7623</v>
      </c>
      <c r="F379">
        <v>8780.0300000000007</v>
      </c>
      <c r="G379" t="s">
        <v>51</v>
      </c>
      <c r="H379">
        <v>7</v>
      </c>
      <c r="I379" s="9">
        <v>0.11</v>
      </c>
      <c r="J379" s="10">
        <f t="shared" si="27"/>
        <v>6760.6231000000007</v>
      </c>
      <c r="K379">
        <v>0</v>
      </c>
      <c r="L379">
        <v>0</v>
      </c>
      <c r="M379" s="10">
        <f t="shared" si="28"/>
        <v>61460.210000000006</v>
      </c>
      <c r="N379" s="10">
        <f t="shared" si="29"/>
        <v>68220.833100000003</v>
      </c>
    </row>
    <row r="380" spans="4:14">
      <c r="D380" t="s">
        <v>119</v>
      </c>
      <c r="E380">
        <v>8393</v>
      </c>
      <c r="F380">
        <v>5594.92</v>
      </c>
      <c r="G380" t="s">
        <v>51</v>
      </c>
      <c r="H380">
        <v>7</v>
      </c>
      <c r="I380" s="9">
        <v>0.11</v>
      </c>
      <c r="J380" s="10">
        <f t="shared" si="27"/>
        <v>4308.0884000000005</v>
      </c>
      <c r="K380">
        <v>0</v>
      </c>
      <c r="L380">
        <v>0</v>
      </c>
      <c r="M380" s="10">
        <f t="shared" si="28"/>
        <v>39164.44</v>
      </c>
      <c r="N380" s="10">
        <f t="shared" si="29"/>
        <v>43472.528400000003</v>
      </c>
    </row>
    <row r="381" spans="4:14">
      <c r="D381" t="s">
        <v>122</v>
      </c>
      <c r="E381">
        <v>9927</v>
      </c>
      <c r="F381">
        <v>1240.6400000000001</v>
      </c>
      <c r="G381" t="s">
        <v>51</v>
      </c>
      <c r="H381">
        <v>1</v>
      </c>
      <c r="I381" s="9">
        <v>0.11</v>
      </c>
      <c r="J381" s="10">
        <f t="shared" si="27"/>
        <v>136.47040000000001</v>
      </c>
      <c r="K381">
        <v>0</v>
      </c>
      <c r="L381">
        <v>0</v>
      </c>
      <c r="M381" s="10">
        <f t="shared" si="28"/>
        <v>1240.6400000000001</v>
      </c>
      <c r="N381" s="10">
        <f t="shared" si="29"/>
        <v>1377.1104</v>
      </c>
    </row>
    <row r="382" spans="4:14">
      <c r="D382" t="s">
        <v>126</v>
      </c>
      <c r="E382">
        <v>9652</v>
      </c>
      <c r="F382">
        <v>1708.55</v>
      </c>
      <c r="G382" t="s">
        <v>51</v>
      </c>
      <c r="H382">
        <v>7</v>
      </c>
      <c r="I382" s="9">
        <v>0.11</v>
      </c>
      <c r="J382" s="10">
        <f t="shared" si="27"/>
        <v>1315.5835</v>
      </c>
      <c r="K382">
        <v>0</v>
      </c>
      <c r="L382">
        <v>0</v>
      </c>
      <c r="M382" s="10">
        <f t="shared" si="28"/>
        <v>11959.85</v>
      </c>
      <c r="N382" s="10">
        <f t="shared" si="29"/>
        <v>13275.433500000001</v>
      </c>
    </row>
    <row r="383" spans="4:14">
      <c r="D383" t="s">
        <v>114</v>
      </c>
      <c r="E383">
        <v>5176</v>
      </c>
      <c r="F383">
        <v>7763.33</v>
      </c>
      <c r="G383" t="s">
        <v>51</v>
      </c>
      <c r="H383">
        <v>3</v>
      </c>
      <c r="I383" s="9">
        <v>0.11</v>
      </c>
      <c r="J383" s="10">
        <f t="shared" si="27"/>
        <v>2561.8988999999997</v>
      </c>
      <c r="K383">
        <v>0</v>
      </c>
      <c r="L383">
        <v>0</v>
      </c>
      <c r="M383" s="10">
        <f t="shared" si="28"/>
        <v>23289.989999999998</v>
      </c>
      <c r="N383" s="10">
        <f t="shared" si="29"/>
        <v>25851.888899999998</v>
      </c>
    </row>
    <row r="384" spans="4:14">
      <c r="D384" t="s">
        <v>135</v>
      </c>
      <c r="E384">
        <v>6342</v>
      </c>
      <c r="F384">
        <v>3797.87</v>
      </c>
      <c r="G384" t="s">
        <v>51</v>
      </c>
      <c r="H384">
        <v>10</v>
      </c>
      <c r="I384" s="9">
        <v>0.11</v>
      </c>
      <c r="J384" s="10">
        <f t="shared" si="27"/>
        <v>4177.6570000000002</v>
      </c>
      <c r="K384">
        <v>0</v>
      </c>
      <c r="L384">
        <v>0</v>
      </c>
      <c r="M384" s="10">
        <f t="shared" si="28"/>
        <v>37978.699999999997</v>
      </c>
      <c r="N384" s="10">
        <f t="shared" si="29"/>
        <v>42156.356999999996</v>
      </c>
    </row>
    <row r="385" spans="4:14">
      <c r="D385" t="s">
        <v>131</v>
      </c>
      <c r="E385">
        <v>5829</v>
      </c>
      <c r="F385">
        <v>5887.54</v>
      </c>
      <c r="G385" t="s">
        <v>51</v>
      </c>
      <c r="H385">
        <v>2</v>
      </c>
      <c r="I385" s="9">
        <v>0.11</v>
      </c>
      <c r="J385" s="10">
        <f t="shared" si="27"/>
        <v>1295.2588000000001</v>
      </c>
      <c r="K385">
        <v>0</v>
      </c>
      <c r="L385">
        <v>0</v>
      </c>
      <c r="M385" s="10">
        <f t="shared" si="28"/>
        <v>11775.08</v>
      </c>
      <c r="N385" s="10">
        <f t="shared" si="29"/>
        <v>13070.3388</v>
      </c>
    </row>
    <row r="386" spans="4:14">
      <c r="D386" t="s">
        <v>136</v>
      </c>
      <c r="E386">
        <v>5028</v>
      </c>
      <c r="F386">
        <v>1107.79</v>
      </c>
      <c r="G386" t="s">
        <v>51</v>
      </c>
      <c r="H386">
        <v>3</v>
      </c>
      <c r="I386" s="9">
        <v>0.11</v>
      </c>
      <c r="J386" s="10">
        <f t="shared" si="27"/>
        <v>365.57069999999999</v>
      </c>
      <c r="K386">
        <v>0</v>
      </c>
      <c r="L386">
        <v>0</v>
      </c>
      <c r="M386" s="10">
        <f t="shared" si="28"/>
        <v>3323.37</v>
      </c>
      <c r="N386" s="10">
        <f t="shared" si="29"/>
        <v>3688.9407000000001</v>
      </c>
    </row>
    <row r="387" spans="4:14">
      <c r="D387" t="s">
        <v>122</v>
      </c>
      <c r="E387">
        <v>7144</v>
      </c>
      <c r="F387">
        <v>6852.61</v>
      </c>
      <c r="G387" t="s">
        <v>51</v>
      </c>
      <c r="H387">
        <v>4</v>
      </c>
      <c r="I387" s="9">
        <v>0.11</v>
      </c>
      <c r="J387" s="10">
        <f t="shared" si="27"/>
        <v>3015.1484</v>
      </c>
      <c r="K387">
        <v>0</v>
      </c>
      <c r="L387">
        <v>0</v>
      </c>
      <c r="M387" s="10">
        <f t="shared" si="28"/>
        <v>27410.44</v>
      </c>
      <c r="N387" s="10">
        <f t="shared" si="29"/>
        <v>30425.588400000001</v>
      </c>
    </row>
    <row r="388" spans="4:14">
      <c r="D388" t="s">
        <v>121</v>
      </c>
      <c r="E388">
        <v>5758</v>
      </c>
      <c r="F388">
        <v>3811.46</v>
      </c>
      <c r="G388" t="s">
        <v>51</v>
      </c>
      <c r="H388">
        <v>5</v>
      </c>
      <c r="I388" s="9">
        <v>0.11</v>
      </c>
      <c r="J388" s="10">
        <f t="shared" si="27"/>
        <v>2096.3029999999999</v>
      </c>
      <c r="K388">
        <v>0</v>
      </c>
      <c r="L388">
        <v>0</v>
      </c>
      <c r="M388" s="10">
        <f t="shared" si="28"/>
        <v>19057.3</v>
      </c>
      <c r="N388" s="10">
        <f t="shared" si="29"/>
        <v>21153.602999999999</v>
      </c>
    </row>
    <row r="389" spans="4:14">
      <c r="D389" t="s">
        <v>118</v>
      </c>
      <c r="E389">
        <v>7258</v>
      </c>
      <c r="F389">
        <v>6859.8</v>
      </c>
      <c r="G389" t="s">
        <v>51</v>
      </c>
      <c r="H389">
        <v>5</v>
      </c>
      <c r="I389" s="9">
        <v>0.11</v>
      </c>
      <c r="J389" s="10">
        <f t="shared" si="27"/>
        <v>3772.89</v>
      </c>
      <c r="K389">
        <v>0</v>
      </c>
      <c r="L389">
        <v>0</v>
      </c>
      <c r="M389" s="10">
        <f t="shared" si="28"/>
        <v>34299</v>
      </c>
      <c r="N389" s="10">
        <f t="shared" si="29"/>
        <v>38071.89</v>
      </c>
    </row>
    <row r="390" spans="4:14">
      <c r="D390" t="s">
        <v>129</v>
      </c>
      <c r="E390">
        <v>9463</v>
      </c>
      <c r="F390">
        <v>5966.2</v>
      </c>
      <c r="G390" t="s">
        <v>51</v>
      </c>
      <c r="H390">
        <v>7</v>
      </c>
      <c r="I390" s="9">
        <v>0.11</v>
      </c>
      <c r="J390" s="10">
        <f t="shared" si="27"/>
        <v>4593.9740000000002</v>
      </c>
      <c r="K390">
        <v>0</v>
      </c>
      <c r="L390">
        <v>0</v>
      </c>
      <c r="M390" s="10">
        <f t="shared" si="28"/>
        <v>41763.4</v>
      </c>
      <c r="N390" s="10">
        <f t="shared" si="29"/>
        <v>46357.374000000003</v>
      </c>
    </row>
    <row r="391" spans="4:14">
      <c r="D391" t="s">
        <v>141</v>
      </c>
      <c r="E391">
        <v>5091</v>
      </c>
      <c r="F391">
        <v>5774.47</v>
      </c>
      <c r="G391" t="s">
        <v>51</v>
      </c>
      <c r="H391">
        <v>3</v>
      </c>
      <c r="I391" s="9">
        <v>0.11</v>
      </c>
      <c r="J391" s="10">
        <f t="shared" si="27"/>
        <v>1905.5751</v>
      </c>
      <c r="K391">
        <v>0</v>
      </c>
      <c r="L391">
        <v>0</v>
      </c>
      <c r="M391" s="10">
        <f t="shared" si="28"/>
        <v>17323.41</v>
      </c>
      <c r="N391" s="10">
        <f t="shared" si="29"/>
        <v>19228.985099999998</v>
      </c>
    </row>
    <row r="392" spans="4:14">
      <c r="D392" t="s">
        <v>120</v>
      </c>
      <c r="E392">
        <v>7143</v>
      </c>
      <c r="F392">
        <v>5848.88</v>
      </c>
      <c r="G392" t="s">
        <v>51</v>
      </c>
      <c r="H392">
        <v>9</v>
      </c>
      <c r="I392" s="9">
        <v>0.11</v>
      </c>
      <c r="J392" s="10">
        <f t="shared" si="27"/>
        <v>5790.3912</v>
      </c>
      <c r="K392">
        <v>0</v>
      </c>
      <c r="L392">
        <v>0</v>
      </c>
      <c r="M392" s="10">
        <f t="shared" si="28"/>
        <v>52639.92</v>
      </c>
      <c r="N392" s="10">
        <f t="shared" si="29"/>
        <v>58430.311199999996</v>
      </c>
    </row>
    <row r="393" spans="4:14">
      <c r="D393" t="s">
        <v>111</v>
      </c>
      <c r="E393">
        <v>5223</v>
      </c>
      <c r="F393">
        <v>7128.1</v>
      </c>
      <c r="G393" t="s">
        <v>51</v>
      </c>
      <c r="H393">
        <v>3</v>
      </c>
      <c r="I393" s="9">
        <v>0.11</v>
      </c>
      <c r="J393" s="10">
        <f t="shared" si="27"/>
        <v>2352.2730000000001</v>
      </c>
      <c r="K393">
        <v>0</v>
      </c>
      <c r="L393">
        <v>0</v>
      </c>
      <c r="M393" s="10">
        <f t="shared" si="28"/>
        <v>21384.300000000003</v>
      </c>
      <c r="N393" s="10">
        <f t="shared" si="29"/>
        <v>23736.573000000004</v>
      </c>
    </row>
    <row r="394" spans="4:14">
      <c r="D394" t="s">
        <v>137</v>
      </c>
      <c r="E394">
        <v>7356</v>
      </c>
      <c r="F394">
        <v>8147.99</v>
      </c>
      <c r="G394" t="s">
        <v>51</v>
      </c>
      <c r="H394">
        <v>10</v>
      </c>
      <c r="I394" s="9">
        <v>0.11</v>
      </c>
      <c r="J394" s="10">
        <f t="shared" si="27"/>
        <v>8962.7889999999989</v>
      </c>
      <c r="K394">
        <v>0</v>
      </c>
      <c r="L394">
        <v>0</v>
      </c>
      <c r="M394" s="10">
        <f t="shared" si="28"/>
        <v>81479.899999999994</v>
      </c>
      <c r="N394" s="10">
        <f t="shared" si="29"/>
        <v>90442.688999999998</v>
      </c>
    </row>
    <row r="395" spans="4:14">
      <c r="D395" t="s">
        <v>127</v>
      </c>
      <c r="E395">
        <v>6168</v>
      </c>
      <c r="F395">
        <v>5254.2</v>
      </c>
      <c r="G395" t="s">
        <v>51</v>
      </c>
      <c r="H395">
        <v>1</v>
      </c>
      <c r="I395" s="9">
        <v>0.11</v>
      </c>
      <c r="J395" s="10">
        <f t="shared" si="27"/>
        <v>577.96199999999999</v>
      </c>
      <c r="K395">
        <v>0</v>
      </c>
      <c r="L395">
        <v>0</v>
      </c>
      <c r="M395" s="10">
        <f t="shared" si="28"/>
        <v>5254.2</v>
      </c>
      <c r="N395" s="10">
        <f t="shared" si="29"/>
        <v>5832.1620000000003</v>
      </c>
    </row>
    <row r="396" spans="4:14">
      <c r="D396" t="s">
        <v>124</v>
      </c>
      <c r="E396">
        <v>6241</v>
      </c>
      <c r="F396">
        <v>4568.8</v>
      </c>
      <c r="G396" t="s">
        <v>51</v>
      </c>
      <c r="H396">
        <v>9</v>
      </c>
      <c r="I396" s="9">
        <v>0.11</v>
      </c>
      <c r="J396" s="10">
        <f t="shared" si="27"/>
        <v>4523.1120000000001</v>
      </c>
      <c r="K396">
        <v>0</v>
      </c>
      <c r="L396">
        <v>0</v>
      </c>
      <c r="M396" s="10">
        <f t="shared" si="28"/>
        <v>41119.200000000004</v>
      </c>
      <c r="N396" s="10">
        <f t="shared" si="29"/>
        <v>45642.312000000005</v>
      </c>
    </row>
    <row r="397" spans="4:14">
      <c r="D397" t="s">
        <v>128</v>
      </c>
      <c r="E397">
        <v>9802</v>
      </c>
      <c r="F397">
        <v>8799.9599999999991</v>
      </c>
      <c r="G397" t="s">
        <v>51</v>
      </c>
      <c r="H397">
        <v>1</v>
      </c>
      <c r="I397" s="9">
        <v>0.11</v>
      </c>
      <c r="J397" s="10">
        <f t="shared" si="27"/>
        <v>967.99559999999985</v>
      </c>
      <c r="K397">
        <v>0</v>
      </c>
      <c r="L397">
        <v>0</v>
      </c>
      <c r="M397" s="10">
        <f t="shared" si="28"/>
        <v>8799.9599999999991</v>
      </c>
      <c r="N397" s="10">
        <f t="shared" si="29"/>
        <v>9767.9555999999993</v>
      </c>
    </row>
    <row r="398" spans="4:14">
      <c r="D398" t="s">
        <v>140</v>
      </c>
      <c r="E398">
        <v>7327</v>
      </c>
      <c r="F398">
        <v>5462.86</v>
      </c>
      <c r="G398" t="s">
        <v>51</v>
      </c>
      <c r="H398">
        <v>4</v>
      </c>
      <c r="I398" s="9">
        <v>0.11</v>
      </c>
      <c r="J398" s="10">
        <f t="shared" si="27"/>
        <v>2403.6583999999998</v>
      </c>
      <c r="K398">
        <v>0</v>
      </c>
      <c r="L398">
        <v>0</v>
      </c>
      <c r="M398" s="10">
        <f t="shared" si="28"/>
        <v>21851.439999999999</v>
      </c>
      <c r="N398" s="10">
        <f t="shared" si="29"/>
        <v>24255.098399999999</v>
      </c>
    </row>
    <row r="399" spans="4:14">
      <c r="D399" t="s">
        <v>116</v>
      </c>
      <c r="E399">
        <v>7399</v>
      </c>
      <c r="F399">
        <v>1232.8399999999999</v>
      </c>
      <c r="G399" t="s">
        <v>51</v>
      </c>
      <c r="H399">
        <v>10</v>
      </c>
      <c r="I399" s="9">
        <v>0.11</v>
      </c>
      <c r="J399" s="10">
        <f t="shared" si="27"/>
        <v>1356.124</v>
      </c>
      <c r="K399">
        <v>0</v>
      </c>
      <c r="L399">
        <v>0</v>
      </c>
      <c r="M399" s="10">
        <f t="shared" si="28"/>
        <v>12328.4</v>
      </c>
      <c r="N399" s="10">
        <f t="shared" si="29"/>
        <v>13684.523999999999</v>
      </c>
    </row>
    <row r="400" spans="4:14">
      <c r="D400" t="s">
        <v>125</v>
      </c>
      <c r="E400">
        <v>8513</v>
      </c>
      <c r="F400">
        <v>6044.44</v>
      </c>
      <c r="G400" t="s">
        <v>51</v>
      </c>
      <c r="H400">
        <v>3</v>
      </c>
      <c r="I400" s="9">
        <v>0.11</v>
      </c>
      <c r="J400" s="10">
        <f t="shared" si="27"/>
        <v>1994.6651999999999</v>
      </c>
      <c r="K400">
        <v>0</v>
      </c>
      <c r="L400">
        <v>0</v>
      </c>
      <c r="M400" s="10">
        <f t="shared" si="28"/>
        <v>18133.32</v>
      </c>
      <c r="N400" s="10">
        <f t="shared" si="29"/>
        <v>20127.985199999999</v>
      </c>
    </row>
    <row r="401" spans="4:14">
      <c r="D401" t="s">
        <v>147</v>
      </c>
      <c r="E401">
        <v>9152</v>
      </c>
      <c r="F401">
        <v>2720.63</v>
      </c>
      <c r="G401" t="s">
        <v>51</v>
      </c>
      <c r="H401">
        <v>2</v>
      </c>
      <c r="I401" s="9">
        <v>0.11</v>
      </c>
      <c r="J401" s="10">
        <f t="shared" si="27"/>
        <v>598.53859999999997</v>
      </c>
      <c r="K401">
        <v>0</v>
      </c>
      <c r="L401">
        <v>0</v>
      </c>
      <c r="M401" s="10">
        <f t="shared" si="28"/>
        <v>5441.26</v>
      </c>
      <c r="N401" s="10">
        <f t="shared" si="29"/>
        <v>6039.7986000000001</v>
      </c>
    </row>
    <row r="402" spans="4:14">
      <c r="D402" t="s">
        <v>138</v>
      </c>
      <c r="E402">
        <v>9942</v>
      </c>
      <c r="F402">
        <v>1826.08</v>
      </c>
      <c r="G402" t="s">
        <v>51</v>
      </c>
      <c r="H402">
        <v>10</v>
      </c>
      <c r="I402" s="9">
        <v>0.11</v>
      </c>
      <c r="J402" s="10">
        <f t="shared" si="27"/>
        <v>2008.6879999999999</v>
      </c>
      <c r="K402">
        <v>0</v>
      </c>
      <c r="L402">
        <v>0</v>
      </c>
      <c r="M402" s="10">
        <f t="shared" si="28"/>
        <v>18260.8</v>
      </c>
      <c r="N402" s="10">
        <f t="shared" si="29"/>
        <v>20269.487999999998</v>
      </c>
    </row>
    <row r="403" spans="4:14">
      <c r="D403" t="s">
        <v>132</v>
      </c>
      <c r="E403">
        <v>6827</v>
      </c>
      <c r="F403">
        <v>1868.56</v>
      </c>
      <c r="G403" t="s">
        <v>51</v>
      </c>
      <c r="H403">
        <v>2</v>
      </c>
      <c r="I403" s="9">
        <v>0.11</v>
      </c>
      <c r="J403" s="10">
        <f t="shared" si="27"/>
        <v>411.08319999999998</v>
      </c>
      <c r="K403">
        <v>0</v>
      </c>
      <c r="L403">
        <v>0</v>
      </c>
      <c r="M403" s="10">
        <f t="shared" si="28"/>
        <v>3737.12</v>
      </c>
      <c r="N403" s="10">
        <f t="shared" si="29"/>
        <v>4148.2031999999999</v>
      </c>
    </row>
    <row r="404" spans="4:14">
      <c r="D404" t="s">
        <v>142</v>
      </c>
      <c r="E404">
        <v>9512</v>
      </c>
      <c r="F404">
        <v>3643.61</v>
      </c>
      <c r="G404" t="s">
        <v>51</v>
      </c>
      <c r="H404">
        <v>5</v>
      </c>
      <c r="I404" s="9">
        <v>0.11</v>
      </c>
      <c r="J404" s="10">
        <f t="shared" si="27"/>
        <v>2003.9855</v>
      </c>
      <c r="K404">
        <v>0</v>
      </c>
      <c r="L404">
        <v>0</v>
      </c>
      <c r="M404" s="10">
        <f t="shared" si="28"/>
        <v>18218.05</v>
      </c>
      <c r="N404" s="10">
        <f t="shared" si="29"/>
        <v>20222.035499999998</v>
      </c>
    </row>
    <row r="405" spans="4:14">
      <c r="D405" t="s">
        <v>134</v>
      </c>
      <c r="E405">
        <v>7273</v>
      </c>
      <c r="F405">
        <v>2367.39</v>
      </c>
      <c r="G405" t="s">
        <v>51</v>
      </c>
      <c r="H405">
        <v>8</v>
      </c>
      <c r="I405" s="9">
        <v>0.11</v>
      </c>
      <c r="J405" s="10">
        <f t="shared" si="27"/>
        <v>2083.3031999999998</v>
      </c>
      <c r="K405">
        <v>0</v>
      </c>
      <c r="L405">
        <v>0</v>
      </c>
      <c r="M405" s="10">
        <f t="shared" si="28"/>
        <v>18939.12</v>
      </c>
      <c r="N405" s="10">
        <f t="shared" si="29"/>
        <v>21022.423199999997</v>
      </c>
    </row>
    <row r="406" spans="4:14">
      <c r="D406" t="s">
        <v>130</v>
      </c>
      <c r="E406">
        <v>8731</v>
      </c>
      <c r="F406">
        <v>1026.52</v>
      </c>
      <c r="G406" t="s">
        <v>51</v>
      </c>
      <c r="H406">
        <v>3</v>
      </c>
      <c r="I406" s="9">
        <v>0.11</v>
      </c>
      <c r="J406" s="10">
        <f t="shared" si="27"/>
        <v>338.7516</v>
      </c>
      <c r="K406">
        <v>0</v>
      </c>
      <c r="L406">
        <v>0</v>
      </c>
      <c r="M406" s="10">
        <f t="shared" si="28"/>
        <v>3079.56</v>
      </c>
      <c r="N406" s="10">
        <f t="shared" si="29"/>
        <v>3418.3116</v>
      </c>
    </row>
    <row r="407" spans="4:14">
      <c r="D407" t="s">
        <v>123</v>
      </c>
      <c r="E407">
        <v>8607</v>
      </c>
      <c r="F407">
        <v>5792.28</v>
      </c>
      <c r="G407" t="s">
        <v>51</v>
      </c>
      <c r="H407">
        <v>9</v>
      </c>
      <c r="I407" s="9">
        <v>0.11</v>
      </c>
      <c r="J407" s="10">
        <f t="shared" si="27"/>
        <v>5734.3571999999995</v>
      </c>
      <c r="K407">
        <v>0</v>
      </c>
      <c r="L407">
        <v>0</v>
      </c>
      <c r="M407" s="10">
        <f t="shared" si="28"/>
        <v>52130.52</v>
      </c>
      <c r="N407" s="10">
        <f t="shared" si="29"/>
        <v>57864.877199999995</v>
      </c>
    </row>
    <row r="408" spans="4:14">
      <c r="D408" t="s">
        <v>144</v>
      </c>
      <c r="E408">
        <v>7546</v>
      </c>
      <c r="F408">
        <v>6952.04</v>
      </c>
      <c r="G408" t="s">
        <v>51</v>
      </c>
      <c r="H408">
        <v>10</v>
      </c>
      <c r="I408" s="9">
        <v>0.11</v>
      </c>
      <c r="J408" s="10">
        <f t="shared" si="27"/>
        <v>7647.2439999999997</v>
      </c>
      <c r="K408">
        <v>0</v>
      </c>
      <c r="L408">
        <v>0</v>
      </c>
      <c r="M408" s="10">
        <f t="shared" si="28"/>
        <v>69520.399999999994</v>
      </c>
      <c r="N408" s="10">
        <f t="shared" si="29"/>
        <v>77167.644</v>
      </c>
    </row>
  </sheetData>
  <phoneticPr fontId="2" type="noConversion"/>
  <pageMargins left="0.7" right="0.7" top="0.75" bottom="0.75" header="0.3" footer="0.3"/>
  <tableParts count="11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ACC3-042F-4112-8138-FB3021BA2CBA}">
  <sheetPr codeName="Sheet2"/>
  <dimension ref="D6:AI454"/>
  <sheetViews>
    <sheetView topLeftCell="C1" workbookViewId="0">
      <selection activeCell="D5" sqref="D5"/>
    </sheetView>
  </sheetViews>
  <sheetFormatPr defaultRowHeight="14.4"/>
  <cols>
    <col min="4" max="4" width="14.21875" bestFit="1" customWidth="1"/>
    <col min="7" max="7" width="11.6640625" bestFit="1" customWidth="1"/>
    <col min="8" max="8" width="9.77734375" customWidth="1"/>
    <col min="10" max="10" width="13.109375" customWidth="1"/>
    <col min="11" max="11" width="12.109375" customWidth="1"/>
    <col min="12" max="12" width="17.5546875" customWidth="1"/>
    <col min="14" max="14" width="12.77734375" customWidth="1"/>
    <col min="17" max="17" width="11.33203125" customWidth="1"/>
    <col min="18" max="18" width="5.88671875" style="2" customWidth="1"/>
    <col min="19" max="19" width="14.33203125" bestFit="1" customWidth="1"/>
    <col min="20" max="20" width="6.77734375" bestFit="1" customWidth="1"/>
    <col min="21" max="21" width="11.33203125" bestFit="1" customWidth="1"/>
    <col min="22" max="22" width="7.88671875" bestFit="1" customWidth="1"/>
    <col min="23" max="23" width="13.109375" bestFit="1" customWidth="1"/>
    <col min="24" max="24" width="11.33203125" bestFit="1" customWidth="1"/>
    <col min="27" max="27" width="14.21875" bestFit="1" customWidth="1"/>
    <col min="28" max="28" width="14.44140625" bestFit="1" customWidth="1"/>
    <col min="29" max="29" width="17.5546875" bestFit="1" customWidth="1"/>
    <col min="31" max="31" width="14.5546875" customWidth="1"/>
    <col min="32" max="32" width="13.21875" customWidth="1"/>
    <col min="33" max="33" width="15.6640625" bestFit="1" customWidth="1"/>
    <col min="35" max="35" width="12" bestFit="1" customWidth="1"/>
  </cols>
  <sheetData>
    <row r="6" spans="4:35">
      <c r="D6" s="2" t="s">
        <v>48</v>
      </c>
      <c r="E6" s="2" t="s">
        <v>49</v>
      </c>
      <c r="F6" s="2" t="s">
        <v>50</v>
      </c>
      <c r="G6" s="2" t="s">
        <v>56</v>
      </c>
      <c r="H6" s="2" t="s">
        <v>57</v>
      </c>
      <c r="I6" s="2" t="s">
        <v>52</v>
      </c>
      <c r="J6" s="2" t="s">
        <v>55</v>
      </c>
      <c r="K6" s="2" t="s">
        <v>53</v>
      </c>
      <c r="L6" s="2" t="s">
        <v>54</v>
      </c>
      <c r="M6" s="2" t="s">
        <v>61</v>
      </c>
      <c r="N6" s="2" t="s">
        <v>62</v>
      </c>
      <c r="Q6" t="s">
        <v>64</v>
      </c>
      <c r="R6" s="2" t="s">
        <v>49</v>
      </c>
      <c r="S6" t="s">
        <v>48</v>
      </c>
      <c r="T6" t="s">
        <v>50</v>
      </c>
      <c r="U6" t="s">
        <v>56</v>
      </c>
      <c r="V6" t="s">
        <v>57</v>
      </c>
      <c r="W6" t="s">
        <v>62</v>
      </c>
      <c r="X6" t="s">
        <v>65</v>
      </c>
      <c r="AA6" s="6" t="s">
        <v>152</v>
      </c>
      <c r="AB6" t="s">
        <v>70</v>
      </c>
      <c r="AC6" t="s">
        <v>69</v>
      </c>
      <c r="AE6" s="6" t="s">
        <v>65</v>
      </c>
      <c r="AF6" t="s">
        <v>155</v>
      </c>
    </row>
    <row r="7" spans="4:35">
      <c r="D7" s="2" t="s">
        <v>17</v>
      </c>
      <c r="E7" s="2">
        <v>3623</v>
      </c>
      <c r="F7" s="2" t="s">
        <v>51</v>
      </c>
      <c r="G7" s="2">
        <v>1671.42</v>
      </c>
      <c r="H7" s="2">
        <v>4</v>
      </c>
      <c r="I7" s="2">
        <v>11</v>
      </c>
      <c r="J7" s="2">
        <f t="shared" ref="J7:J50" si="0">(G7*H7)*0.11</f>
        <v>735.4248</v>
      </c>
      <c r="K7" s="2">
        <v>0</v>
      </c>
      <c r="L7" s="2">
        <v>0</v>
      </c>
      <c r="M7" s="2">
        <f t="shared" ref="M7:M50" si="1">G7*H7</f>
        <v>6685.68</v>
      </c>
      <c r="N7" s="2">
        <f t="shared" ref="N7:N50" si="2">M7+J7</f>
        <v>7421.1048000000001</v>
      </c>
      <c r="Q7" s="4">
        <v>45110</v>
      </c>
      <c r="R7" s="2">
        <v>1524</v>
      </c>
      <c r="S7" t="s">
        <v>0</v>
      </c>
      <c r="T7" t="s">
        <v>51</v>
      </c>
      <c r="U7" s="3">
        <v>1455.6</v>
      </c>
      <c r="V7">
        <v>4</v>
      </c>
      <c r="W7" s="3">
        <v>6462.8639999999996</v>
      </c>
      <c r="X7" s="5" t="s">
        <v>66</v>
      </c>
      <c r="AA7" s="2" t="s">
        <v>0</v>
      </c>
      <c r="AB7">
        <v>13</v>
      </c>
      <c r="AC7" s="7">
        <v>21004.308000000001</v>
      </c>
      <c r="AE7" s="2" t="s">
        <v>66</v>
      </c>
      <c r="AF7" s="16">
        <v>1267149.6485999995</v>
      </c>
      <c r="AI7" s="16"/>
    </row>
    <row r="8" spans="4:35">
      <c r="D8" s="2" t="s">
        <v>33</v>
      </c>
      <c r="E8" s="2">
        <v>2108</v>
      </c>
      <c r="F8" s="2" t="s">
        <v>51</v>
      </c>
      <c r="G8" s="2">
        <v>375.33</v>
      </c>
      <c r="H8" s="2">
        <v>5</v>
      </c>
      <c r="I8" s="2">
        <v>11</v>
      </c>
      <c r="J8" s="2">
        <f t="shared" si="0"/>
        <v>206.4315</v>
      </c>
      <c r="K8" s="2">
        <v>0</v>
      </c>
      <c r="L8" s="2">
        <v>0</v>
      </c>
      <c r="M8" s="2">
        <f t="shared" si="1"/>
        <v>1876.6499999999999</v>
      </c>
      <c r="N8" s="2">
        <f t="shared" si="2"/>
        <v>2083.0814999999998</v>
      </c>
      <c r="Q8" s="4">
        <v>45112</v>
      </c>
      <c r="R8" s="2">
        <v>1524</v>
      </c>
      <c r="S8" t="s">
        <v>0</v>
      </c>
      <c r="T8" t="s">
        <v>51</v>
      </c>
      <c r="U8" s="3">
        <v>1455.6</v>
      </c>
      <c r="V8">
        <v>4</v>
      </c>
      <c r="W8" s="3">
        <v>6462.8639999999996</v>
      </c>
      <c r="X8" s="5" t="s">
        <v>66</v>
      </c>
      <c r="AA8" s="2" t="s">
        <v>1</v>
      </c>
      <c r="AB8">
        <v>27</v>
      </c>
      <c r="AC8" s="7">
        <v>53803.342800000006</v>
      </c>
    </row>
    <row r="9" spans="4:35">
      <c r="D9" s="2" t="s">
        <v>9</v>
      </c>
      <c r="E9" s="2">
        <v>2288</v>
      </c>
      <c r="F9" s="2" t="s">
        <v>51</v>
      </c>
      <c r="G9" s="2">
        <v>530.88</v>
      </c>
      <c r="H9" s="2">
        <v>2</v>
      </c>
      <c r="I9" s="2">
        <v>11</v>
      </c>
      <c r="J9" s="2">
        <f t="shared" si="0"/>
        <v>116.7936</v>
      </c>
      <c r="K9" s="2">
        <v>0</v>
      </c>
      <c r="L9" s="2">
        <v>0</v>
      </c>
      <c r="M9" s="2">
        <f t="shared" si="1"/>
        <v>1061.76</v>
      </c>
      <c r="N9" s="2">
        <f t="shared" si="2"/>
        <v>1178.5536</v>
      </c>
      <c r="Q9" s="4">
        <v>45114</v>
      </c>
      <c r="R9" s="2">
        <v>1524</v>
      </c>
      <c r="S9" t="s">
        <v>0</v>
      </c>
      <c r="T9" t="s">
        <v>51</v>
      </c>
      <c r="U9" s="3">
        <v>1455.6</v>
      </c>
      <c r="V9">
        <v>1</v>
      </c>
      <c r="W9" s="3">
        <v>1615.7159999999999</v>
      </c>
      <c r="X9" s="5" t="s">
        <v>66</v>
      </c>
      <c r="AA9" s="2" t="s">
        <v>2</v>
      </c>
      <c r="AB9">
        <v>32</v>
      </c>
      <c r="AC9" s="7">
        <v>6613.1135999999997</v>
      </c>
    </row>
    <row r="10" spans="4:35">
      <c r="D10" s="2" t="s">
        <v>14</v>
      </c>
      <c r="E10" s="2">
        <v>3659</v>
      </c>
      <c r="F10" s="2" t="s">
        <v>51</v>
      </c>
      <c r="G10" s="2">
        <v>1170.5899999999999</v>
      </c>
      <c r="H10" s="2">
        <v>3</v>
      </c>
      <c r="I10" s="2">
        <v>11</v>
      </c>
      <c r="J10" s="2">
        <f t="shared" si="0"/>
        <v>386.29469999999998</v>
      </c>
      <c r="K10" s="2">
        <v>0</v>
      </c>
      <c r="L10" s="2">
        <v>0</v>
      </c>
      <c r="M10" s="2">
        <f t="shared" si="1"/>
        <v>3511.7699999999995</v>
      </c>
      <c r="N10" s="2">
        <f t="shared" si="2"/>
        <v>3898.0646999999994</v>
      </c>
      <c r="Q10" s="4">
        <v>45119</v>
      </c>
      <c r="R10" s="2">
        <v>1524</v>
      </c>
      <c r="S10" t="s">
        <v>0</v>
      </c>
      <c r="T10" t="s">
        <v>51</v>
      </c>
      <c r="U10" s="3">
        <v>1455.6</v>
      </c>
      <c r="V10">
        <v>2</v>
      </c>
      <c r="W10" s="3">
        <v>3231.4319999999998</v>
      </c>
      <c r="X10" s="5" t="s">
        <v>66</v>
      </c>
      <c r="AA10" s="2" t="s">
        <v>3</v>
      </c>
      <c r="AB10">
        <v>32</v>
      </c>
      <c r="AC10" s="7">
        <v>9215.3088000000007</v>
      </c>
    </row>
    <row r="11" spans="4:35">
      <c r="D11" s="2" t="s">
        <v>26</v>
      </c>
      <c r="E11" s="2">
        <v>1867</v>
      </c>
      <c r="F11" s="2" t="s">
        <v>51</v>
      </c>
      <c r="G11" s="2">
        <v>1684.72</v>
      </c>
      <c r="H11" s="2">
        <v>3</v>
      </c>
      <c r="I11" s="2">
        <v>11</v>
      </c>
      <c r="J11" s="2">
        <f t="shared" si="0"/>
        <v>555.95759999999996</v>
      </c>
      <c r="K11" s="2">
        <v>0</v>
      </c>
      <c r="L11" s="2">
        <v>0</v>
      </c>
      <c r="M11" s="2">
        <f t="shared" si="1"/>
        <v>5054.16</v>
      </c>
      <c r="N11" s="2">
        <f t="shared" si="2"/>
        <v>5610.1175999999996</v>
      </c>
      <c r="Q11" s="4">
        <v>45132</v>
      </c>
      <c r="R11" s="2">
        <v>1524</v>
      </c>
      <c r="S11" t="s">
        <v>0</v>
      </c>
      <c r="T11" t="s">
        <v>51</v>
      </c>
      <c r="U11" s="3">
        <v>1455.6</v>
      </c>
      <c r="V11">
        <v>1</v>
      </c>
      <c r="W11" s="3">
        <v>1615.7159999999999</v>
      </c>
      <c r="X11" s="5" t="s">
        <v>66</v>
      </c>
      <c r="AA11" s="2" t="s">
        <v>4</v>
      </c>
      <c r="AB11">
        <v>17</v>
      </c>
      <c r="AC11" s="7">
        <v>5256.9932999999992</v>
      </c>
    </row>
    <row r="12" spans="4:35">
      <c r="D12" s="2" t="s">
        <v>7</v>
      </c>
      <c r="E12" s="2">
        <v>2108</v>
      </c>
      <c r="F12" s="2" t="s">
        <v>51</v>
      </c>
      <c r="G12" s="2">
        <v>1126.3699999999999</v>
      </c>
      <c r="H12" s="2">
        <v>3</v>
      </c>
      <c r="I12" s="2">
        <v>11</v>
      </c>
      <c r="J12" s="2">
        <f t="shared" si="0"/>
        <v>371.70209999999997</v>
      </c>
      <c r="K12" s="2">
        <v>0</v>
      </c>
      <c r="L12" s="2">
        <v>0</v>
      </c>
      <c r="M12" s="2">
        <f t="shared" si="1"/>
        <v>3379.1099999999997</v>
      </c>
      <c r="N12" s="2">
        <f t="shared" si="2"/>
        <v>3750.8120999999996</v>
      </c>
      <c r="Q12" s="4">
        <v>45135</v>
      </c>
      <c r="R12" s="2">
        <v>1524</v>
      </c>
      <c r="S12" t="s">
        <v>0</v>
      </c>
      <c r="T12" t="s">
        <v>51</v>
      </c>
      <c r="U12" s="3">
        <v>1455.6</v>
      </c>
      <c r="V12">
        <v>1</v>
      </c>
      <c r="W12" s="3">
        <v>1615.7159999999999</v>
      </c>
      <c r="X12" s="5" t="s">
        <v>66</v>
      </c>
      <c r="AA12" s="2" t="s">
        <v>5</v>
      </c>
      <c r="AB12">
        <v>28</v>
      </c>
      <c r="AC12" s="7">
        <v>49809.740400000002</v>
      </c>
    </row>
    <row r="13" spans="4:35">
      <c r="D13" s="2" t="s">
        <v>5</v>
      </c>
      <c r="E13" s="2">
        <v>1661</v>
      </c>
      <c r="F13" s="2" t="s">
        <v>51</v>
      </c>
      <c r="G13" s="2">
        <v>1602.63</v>
      </c>
      <c r="H13" s="2">
        <v>1</v>
      </c>
      <c r="I13" s="2">
        <v>11</v>
      </c>
      <c r="J13" s="2">
        <f t="shared" si="0"/>
        <v>176.28930000000003</v>
      </c>
      <c r="K13" s="2">
        <v>0</v>
      </c>
      <c r="L13" s="2">
        <v>0</v>
      </c>
      <c r="M13" s="2">
        <f t="shared" si="1"/>
        <v>1602.63</v>
      </c>
      <c r="N13" s="2">
        <f t="shared" si="2"/>
        <v>1778.9193</v>
      </c>
      <c r="Q13" s="4">
        <v>45110</v>
      </c>
      <c r="R13" s="2">
        <v>3987</v>
      </c>
      <c r="S13" t="s">
        <v>1</v>
      </c>
      <c r="T13" t="s">
        <v>51</v>
      </c>
      <c r="U13" s="3">
        <v>1795.24</v>
      </c>
      <c r="V13">
        <v>5</v>
      </c>
      <c r="W13" s="3">
        <v>9963.5820000000003</v>
      </c>
      <c r="X13" s="5" t="s">
        <v>66</v>
      </c>
      <c r="AA13" s="2" t="s">
        <v>6</v>
      </c>
      <c r="AB13">
        <v>26</v>
      </c>
      <c r="AC13" s="7">
        <v>16401.137999999999</v>
      </c>
    </row>
    <row r="14" spans="4:35">
      <c r="D14" s="2" t="s">
        <v>29</v>
      </c>
      <c r="E14" s="2">
        <v>1602</v>
      </c>
      <c r="F14" s="2" t="s">
        <v>51</v>
      </c>
      <c r="G14" s="2">
        <v>684.77</v>
      </c>
      <c r="H14" s="2">
        <v>2</v>
      </c>
      <c r="I14" s="2">
        <v>11</v>
      </c>
      <c r="J14" s="2">
        <f t="shared" si="0"/>
        <v>150.64939999999999</v>
      </c>
      <c r="K14" s="2">
        <v>0</v>
      </c>
      <c r="L14" s="2">
        <v>0</v>
      </c>
      <c r="M14" s="2">
        <f t="shared" si="1"/>
        <v>1369.54</v>
      </c>
      <c r="N14" s="2">
        <f t="shared" si="2"/>
        <v>1520.1894</v>
      </c>
      <c r="Q14" s="4">
        <v>45112</v>
      </c>
      <c r="R14" s="2">
        <v>3987</v>
      </c>
      <c r="S14" t="s">
        <v>1</v>
      </c>
      <c r="T14" t="s">
        <v>51</v>
      </c>
      <c r="U14" s="3">
        <v>1795.24</v>
      </c>
      <c r="V14">
        <v>1</v>
      </c>
      <c r="W14" s="3">
        <v>1992.7164</v>
      </c>
      <c r="X14" s="5" t="s">
        <v>66</v>
      </c>
      <c r="AA14" s="2" t="s">
        <v>7</v>
      </c>
      <c r="AB14">
        <v>32</v>
      </c>
      <c r="AC14" s="7">
        <v>40008.662400000001</v>
      </c>
      <c r="AE14" s="6" t="s">
        <v>154</v>
      </c>
      <c r="AF14" s="2" t="s">
        <v>153</v>
      </c>
      <c r="AG14" s="2" t="s">
        <v>155</v>
      </c>
    </row>
    <row r="15" spans="4:35">
      <c r="D15" s="2" t="s">
        <v>21</v>
      </c>
      <c r="E15" s="2">
        <v>2345</v>
      </c>
      <c r="F15" s="2" t="s">
        <v>51</v>
      </c>
      <c r="G15" s="2">
        <v>1163.32</v>
      </c>
      <c r="H15" s="2">
        <v>5</v>
      </c>
      <c r="I15" s="2">
        <v>11</v>
      </c>
      <c r="J15" s="2">
        <f t="shared" si="0"/>
        <v>639.82599999999991</v>
      </c>
      <c r="K15" s="2">
        <v>0</v>
      </c>
      <c r="L15" s="2">
        <v>0</v>
      </c>
      <c r="M15" s="2">
        <f t="shared" si="1"/>
        <v>5816.5999999999995</v>
      </c>
      <c r="N15" s="2">
        <f t="shared" si="2"/>
        <v>6456.4259999999995</v>
      </c>
      <c r="Q15" s="4">
        <v>45114</v>
      </c>
      <c r="R15" s="2">
        <v>3987</v>
      </c>
      <c r="S15" t="s">
        <v>1</v>
      </c>
      <c r="T15" t="s">
        <v>51</v>
      </c>
      <c r="U15" s="3">
        <v>1795.24</v>
      </c>
      <c r="V15">
        <v>3</v>
      </c>
      <c r="W15" s="3">
        <v>5978.1491999999998</v>
      </c>
      <c r="X15" s="5" t="s">
        <v>66</v>
      </c>
      <c r="AA15" s="2" t="s">
        <v>8</v>
      </c>
      <c r="AB15">
        <v>14</v>
      </c>
      <c r="AC15" s="7">
        <v>16574.653200000001</v>
      </c>
      <c r="AE15" s="2" t="s">
        <v>23</v>
      </c>
      <c r="AF15" s="12">
        <v>30</v>
      </c>
      <c r="AG15" s="15">
        <v>58733.208000000006</v>
      </c>
    </row>
    <row r="16" spans="4:35">
      <c r="D16" s="2" t="s">
        <v>42</v>
      </c>
      <c r="E16" s="2">
        <v>2329</v>
      </c>
      <c r="F16" s="2" t="s">
        <v>51</v>
      </c>
      <c r="G16" s="2">
        <v>944.36</v>
      </c>
      <c r="H16" s="2">
        <v>2</v>
      </c>
      <c r="I16" s="2">
        <v>11</v>
      </c>
      <c r="J16" s="2">
        <f t="shared" si="0"/>
        <v>207.75919999999999</v>
      </c>
      <c r="K16" s="2">
        <v>0</v>
      </c>
      <c r="L16" s="2">
        <v>0</v>
      </c>
      <c r="M16" s="2">
        <f t="shared" si="1"/>
        <v>1888.72</v>
      </c>
      <c r="N16" s="2">
        <f t="shared" si="2"/>
        <v>2096.4792000000002</v>
      </c>
      <c r="Q16" s="4">
        <v>45116</v>
      </c>
      <c r="R16" s="2">
        <v>3987</v>
      </c>
      <c r="S16" t="s">
        <v>1</v>
      </c>
      <c r="T16" t="s">
        <v>51</v>
      </c>
      <c r="U16" s="3">
        <v>1795.24</v>
      </c>
      <c r="V16">
        <v>1</v>
      </c>
      <c r="W16" s="3">
        <v>1992.7164</v>
      </c>
      <c r="X16" s="5" t="s">
        <v>66</v>
      </c>
      <c r="AA16" s="2" t="s">
        <v>9</v>
      </c>
      <c r="AB16">
        <v>32</v>
      </c>
      <c r="AC16" s="7">
        <v>18856.857599999999</v>
      </c>
      <c r="AE16" s="2" t="s">
        <v>11</v>
      </c>
      <c r="AF16" s="12">
        <v>33</v>
      </c>
      <c r="AG16" s="15">
        <v>57900.308399999994</v>
      </c>
    </row>
    <row r="17" spans="4:33">
      <c r="D17" s="2" t="s">
        <v>3</v>
      </c>
      <c r="E17" s="2">
        <v>3355</v>
      </c>
      <c r="F17" s="2" t="s">
        <v>51</v>
      </c>
      <c r="G17" s="2">
        <v>259.44</v>
      </c>
      <c r="H17" s="2">
        <v>5</v>
      </c>
      <c r="I17" s="2">
        <v>11</v>
      </c>
      <c r="J17" s="2">
        <f t="shared" si="0"/>
        <v>142.69200000000001</v>
      </c>
      <c r="K17" s="2">
        <v>0</v>
      </c>
      <c r="L17" s="2">
        <v>0</v>
      </c>
      <c r="M17" s="2">
        <f t="shared" si="1"/>
        <v>1297.2</v>
      </c>
      <c r="N17" s="2">
        <f t="shared" si="2"/>
        <v>1439.8920000000001</v>
      </c>
      <c r="Q17" s="4">
        <v>45119</v>
      </c>
      <c r="R17" s="2">
        <v>3987</v>
      </c>
      <c r="S17" t="s">
        <v>1</v>
      </c>
      <c r="T17" t="s">
        <v>51</v>
      </c>
      <c r="U17" s="3">
        <v>1795.24</v>
      </c>
      <c r="V17">
        <v>2</v>
      </c>
      <c r="W17" s="3">
        <v>3985.4328</v>
      </c>
      <c r="X17" s="5" t="s">
        <v>66</v>
      </c>
      <c r="AA17" s="2" t="s">
        <v>10</v>
      </c>
      <c r="AB17">
        <v>36</v>
      </c>
      <c r="AC17" s="7">
        <v>57263.479199999994</v>
      </c>
      <c r="AE17" s="2" t="s">
        <v>10</v>
      </c>
      <c r="AF17" s="12">
        <v>36</v>
      </c>
      <c r="AG17" s="15">
        <v>57263.479199999994</v>
      </c>
    </row>
    <row r="18" spans="4:33">
      <c r="D18" s="2" t="s">
        <v>18</v>
      </c>
      <c r="E18" s="2">
        <v>4876</v>
      </c>
      <c r="F18" s="2" t="s">
        <v>51</v>
      </c>
      <c r="G18" s="2">
        <v>703.29</v>
      </c>
      <c r="H18" s="2">
        <v>5</v>
      </c>
      <c r="I18" s="2">
        <v>11</v>
      </c>
      <c r="J18" s="2">
        <f t="shared" si="0"/>
        <v>386.80949999999996</v>
      </c>
      <c r="K18" s="2">
        <v>0</v>
      </c>
      <c r="L18" s="2">
        <v>0</v>
      </c>
      <c r="M18" s="2">
        <f t="shared" si="1"/>
        <v>3516.45</v>
      </c>
      <c r="N18" s="2">
        <f t="shared" si="2"/>
        <v>3903.2594999999997</v>
      </c>
      <c r="Q18" s="4">
        <v>45122</v>
      </c>
      <c r="R18" s="2">
        <v>3987</v>
      </c>
      <c r="S18" t="s">
        <v>1</v>
      </c>
      <c r="T18" t="s">
        <v>51</v>
      </c>
      <c r="U18" s="3">
        <v>1795.24</v>
      </c>
      <c r="V18">
        <v>4</v>
      </c>
      <c r="W18" s="3">
        <v>7970.8656000000001</v>
      </c>
      <c r="X18" s="5" t="s">
        <v>66</v>
      </c>
      <c r="AA18" s="2" t="s">
        <v>11</v>
      </c>
      <c r="AB18">
        <v>33</v>
      </c>
      <c r="AC18" s="7">
        <v>57900.308399999994</v>
      </c>
      <c r="AE18" s="2" t="s">
        <v>1</v>
      </c>
      <c r="AF18" s="12">
        <v>27</v>
      </c>
      <c r="AG18" s="15">
        <v>53803.342800000006</v>
      </c>
    </row>
    <row r="19" spans="4:33">
      <c r="D19" s="2" t="s">
        <v>35</v>
      </c>
      <c r="E19" s="2">
        <v>3185</v>
      </c>
      <c r="F19" s="2" t="s">
        <v>51</v>
      </c>
      <c r="G19" s="2">
        <v>593.52</v>
      </c>
      <c r="H19" s="2">
        <v>5</v>
      </c>
      <c r="I19" s="2">
        <v>11</v>
      </c>
      <c r="J19" s="2">
        <f t="shared" si="0"/>
        <v>326.43599999999998</v>
      </c>
      <c r="K19" s="2">
        <v>0</v>
      </c>
      <c r="L19" s="2">
        <v>0</v>
      </c>
      <c r="M19" s="2">
        <f t="shared" si="1"/>
        <v>2967.6</v>
      </c>
      <c r="N19" s="2">
        <f t="shared" si="2"/>
        <v>3294.0360000000001</v>
      </c>
      <c r="Q19" s="4">
        <v>45124</v>
      </c>
      <c r="R19" s="2">
        <v>3987</v>
      </c>
      <c r="S19" t="s">
        <v>1</v>
      </c>
      <c r="T19" t="s">
        <v>51</v>
      </c>
      <c r="U19" s="3">
        <v>1795.24</v>
      </c>
      <c r="V19">
        <v>1</v>
      </c>
      <c r="W19" s="3">
        <v>1992.7164</v>
      </c>
      <c r="X19" s="5" t="s">
        <v>66</v>
      </c>
      <c r="AA19" s="2" t="s">
        <v>14</v>
      </c>
      <c r="AB19">
        <v>32</v>
      </c>
      <c r="AC19" s="7">
        <v>41579.356800000001</v>
      </c>
      <c r="AE19" s="2" t="s">
        <v>17</v>
      </c>
      <c r="AF19" s="12">
        <v>29</v>
      </c>
      <c r="AG19" s="15">
        <v>53803.0098</v>
      </c>
    </row>
    <row r="20" spans="4:33">
      <c r="D20" s="2" t="s">
        <v>43</v>
      </c>
      <c r="E20" s="2">
        <v>2018</v>
      </c>
      <c r="F20" s="2" t="s">
        <v>51</v>
      </c>
      <c r="G20" s="2">
        <v>1893.85</v>
      </c>
      <c r="H20" s="2">
        <v>3</v>
      </c>
      <c r="I20" s="2">
        <v>11</v>
      </c>
      <c r="J20" s="2">
        <f t="shared" si="0"/>
        <v>624.9704999999999</v>
      </c>
      <c r="K20" s="2">
        <v>0</v>
      </c>
      <c r="L20" s="2">
        <v>0</v>
      </c>
      <c r="M20" s="2">
        <f t="shared" si="1"/>
        <v>5681.5499999999993</v>
      </c>
      <c r="N20" s="2">
        <f t="shared" si="2"/>
        <v>6306.5204999999987</v>
      </c>
      <c r="Q20" s="4">
        <v>45128</v>
      </c>
      <c r="R20" s="2">
        <v>3987</v>
      </c>
      <c r="S20" t="s">
        <v>1</v>
      </c>
      <c r="T20" t="s">
        <v>51</v>
      </c>
      <c r="U20" s="3">
        <v>1795.24</v>
      </c>
      <c r="V20">
        <v>5</v>
      </c>
      <c r="W20" s="3">
        <v>9963.5820000000003</v>
      </c>
      <c r="X20" s="5" t="s">
        <v>66</v>
      </c>
      <c r="AA20" s="2" t="s">
        <v>15</v>
      </c>
      <c r="AB20">
        <v>15</v>
      </c>
      <c r="AC20" s="7">
        <v>2544.9525000000003</v>
      </c>
      <c r="AE20" s="2" t="s">
        <v>5</v>
      </c>
      <c r="AF20" s="12">
        <v>28</v>
      </c>
      <c r="AG20" s="15">
        <v>49809.740400000002</v>
      </c>
    </row>
    <row r="21" spans="4:33">
      <c r="D21" s="2" t="s">
        <v>2</v>
      </c>
      <c r="E21" s="2">
        <v>3502</v>
      </c>
      <c r="F21" s="2" t="s">
        <v>51</v>
      </c>
      <c r="G21" s="2">
        <v>186.18</v>
      </c>
      <c r="H21" s="2">
        <v>4</v>
      </c>
      <c r="I21" s="2">
        <v>11</v>
      </c>
      <c r="J21" s="2">
        <f t="shared" si="0"/>
        <v>81.919200000000004</v>
      </c>
      <c r="K21" s="2">
        <v>0</v>
      </c>
      <c r="L21" s="2">
        <v>0</v>
      </c>
      <c r="M21" s="2">
        <f t="shared" si="1"/>
        <v>744.72</v>
      </c>
      <c r="N21" s="2">
        <f t="shared" si="2"/>
        <v>826.63920000000007</v>
      </c>
      <c r="Q21" s="4">
        <v>45132</v>
      </c>
      <c r="R21" s="2">
        <v>3987</v>
      </c>
      <c r="S21" t="s">
        <v>1</v>
      </c>
      <c r="T21" t="s">
        <v>51</v>
      </c>
      <c r="U21" s="3">
        <v>1795.24</v>
      </c>
      <c r="V21">
        <v>5</v>
      </c>
      <c r="W21" s="3">
        <v>9963.5820000000003</v>
      </c>
      <c r="X21" s="5" t="s">
        <v>66</v>
      </c>
      <c r="AA21" s="2" t="s">
        <v>16</v>
      </c>
      <c r="AB21">
        <v>21</v>
      </c>
      <c r="AC21" s="7">
        <v>38142.619200000001</v>
      </c>
      <c r="AE21" s="2" t="s">
        <v>44</v>
      </c>
      <c r="AF21" s="12">
        <v>24</v>
      </c>
      <c r="AG21" s="15">
        <v>42922.634400000003</v>
      </c>
    </row>
    <row r="22" spans="4:33">
      <c r="D22" s="2" t="s">
        <v>25</v>
      </c>
      <c r="E22" s="2">
        <v>1978</v>
      </c>
      <c r="F22" s="2" t="s">
        <v>51</v>
      </c>
      <c r="G22" s="2">
        <v>545.44000000000005</v>
      </c>
      <c r="H22" s="2">
        <v>2</v>
      </c>
      <c r="I22" s="2">
        <v>11</v>
      </c>
      <c r="J22" s="2">
        <f t="shared" si="0"/>
        <v>119.99680000000001</v>
      </c>
      <c r="K22" s="2">
        <v>0</v>
      </c>
      <c r="L22" s="2">
        <v>0</v>
      </c>
      <c r="M22" s="2">
        <f t="shared" si="1"/>
        <v>1090.8800000000001</v>
      </c>
      <c r="N22" s="2">
        <f t="shared" si="2"/>
        <v>1210.8768</v>
      </c>
      <c r="Q22" s="4">
        <v>45110</v>
      </c>
      <c r="R22" s="2">
        <v>3502</v>
      </c>
      <c r="S22" t="s">
        <v>2</v>
      </c>
      <c r="T22" t="s">
        <v>51</v>
      </c>
      <c r="U22" s="3">
        <v>186.18</v>
      </c>
      <c r="V22">
        <v>4</v>
      </c>
      <c r="W22" s="3">
        <v>826.63919999999996</v>
      </c>
      <c r="X22" s="5" t="s">
        <v>66</v>
      </c>
      <c r="AA22" s="2" t="s">
        <v>17</v>
      </c>
      <c r="AB22">
        <v>29</v>
      </c>
      <c r="AC22" s="7">
        <v>53803.0098</v>
      </c>
      <c r="AE22" s="2" t="s">
        <v>43</v>
      </c>
      <c r="AF22" s="12">
        <v>20</v>
      </c>
      <c r="AG22" s="15">
        <v>42043.47</v>
      </c>
    </row>
    <row r="23" spans="4:33">
      <c r="D23" s="2" t="s">
        <v>39</v>
      </c>
      <c r="E23" s="2">
        <v>2529</v>
      </c>
      <c r="F23" s="2" t="s">
        <v>51</v>
      </c>
      <c r="G23" s="2">
        <v>1147.3599999999999</v>
      </c>
      <c r="H23" s="2">
        <v>2</v>
      </c>
      <c r="I23" s="2">
        <v>11</v>
      </c>
      <c r="J23" s="2">
        <f t="shared" si="0"/>
        <v>252.41919999999999</v>
      </c>
      <c r="K23" s="2">
        <v>0</v>
      </c>
      <c r="L23" s="2">
        <v>0</v>
      </c>
      <c r="M23" s="2">
        <f t="shared" si="1"/>
        <v>2294.7199999999998</v>
      </c>
      <c r="N23" s="2">
        <f t="shared" si="2"/>
        <v>2547.1391999999996</v>
      </c>
      <c r="Q23" s="4">
        <v>45112</v>
      </c>
      <c r="R23" s="2">
        <v>3502</v>
      </c>
      <c r="S23" t="s">
        <v>2</v>
      </c>
      <c r="T23" t="s">
        <v>51</v>
      </c>
      <c r="U23" s="3">
        <v>186.18</v>
      </c>
      <c r="V23">
        <v>2</v>
      </c>
      <c r="W23" s="3">
        <v>413.31959999999998</v>
      </c>
      <c r="X23" s="5" t="s">
        <v>66</v>
      </c>
      <c r="AA23" s="2" t="s">
        <v>18</v>
      </c>
      <c r="AB23">
        <v>29</v>
      </c>
      <c r="AC23" s="7">
        <v>22638.9051</v>
      </c>
      <c r="AE23" s="2" t="s">
        <v>12</v>
      </c>
      <c r="AF23" s="12">
        <v>21</v>
      </c>
      <c r="AG23" s="15">
        <v>41695.762500000004</v>
      </c>
    </row>
    <row r="24" spans="4:33">
      <c r="D24" s="2" t="s">
        <v>4</v>
      </c>
      <c r="E24" s="2">
        <v>1425</v>
      </c>
      <c r="F24" s="2" t="s">
        <v>51</v>
      </c>
      <c r="G24" s="2">
        <v>278.58999999999997</v>
      </c>
      <c r="H24" s="2">
        <v>2</v>
      </c>
      <c r="I24" s="2">
        <v>11</v>
      </c>
      <c r="J24" s="2">
        <f t="shared" si="0"/>
        <v>61.289799999999993</v>
      </c>
      <c r="K24" s="2">
        <v>0</v>
      </c>
      <c r="L24" s="2">
        <v>0</v>
      </c>
      <c r="M24" s="2">
        <f t="shared" si="1"/>
        <v>557.17999999999995</v>
      </c>
      <c r="N24" s="2">
        <f t="shared" si="2"/>
        <v>618.46979999999996</v>
      </c>
      <c r="Q24" s="4">
        <v>45114</v>
      </c>
      <c r="R24" s="2">
        <v>3502</v>
      </c>
      <c r="S24" t="s">
        <v>2</v>
      </c>
      <c r="T24" t="s">
        <v>51</v>
      </c>
      <c r="U24" s="3">
        <v>186.18</v>
      </c>
      <c r="V24">
        <v>4</v>
      </c>
      <c r="W24" s="3">
        <v>826.63919999999996</v>
      </c>
      <c r="X24" s="5" t="s">
        <v>66</v>
      </c>
      <c r="AA24" s="2" t="s">
        <v>19</v>
      </c>
      <c r="AB24">
        <v>11</v>
      </c>
      <c r="AC24" s="7">
        <v>13291.561799999999</v>
      </c>
      <c r="AE24" s="2" t="s">
        <v>14</v>
      </c>
      <c r="AF24" s="12">
        <v>32</v>
      </c>
      <c r="AG24" s="15">
        <v>41579.356800000001</v>
      </c>
    </row>
    <row r="25" spans="4:33">
      <c r="D25" s="2" t="s">
        <v>28</v>
      </c>
      <c r="E25" s="2">
        <v>4258</v>
      </c>
      <c r="F25" s="2" t="s">
        <v>51</v>
      </c>
      <c r="G25" s="2">
        <v>803.6</v>
      </c>
      <c r="H25" s="2">
        <v>1</v>
      </c>
      <c r="I25" s="2">
        <v>11</v>
      </c>
      <c r="J25" s="2">
        <f t="shared" si="0"/>
        <v>88.396000000000001</v>
      </c>
      <c r="K25" s="2">
        <v>0</v>
      </c>
      <c r="L25" s="2">
        <v>0</v>
      </c>
      <c r="M25" s="2">
        <f t="shared" si="1"/>
        <v>803.6</v>
      </c>
      <c r="N25" s="2">
        <f t="shared" si="2"/>
        <v>891.99599999999998</v>
      </c>
      <c r="Q25" s="4">
        <v>45116</v>
      </c>
      <c r="R25" s="2">
        <v>3502</v>
      </c>
      <c r="S25" t="s">
        <v>2</v>
      </c>
      <c r="T25" t="s">
        <v>51</v>
      </c>
      <c r="U25" s="3">
        <v>186.18</v>
      </c>
      <c r="V25">
        <v>1</v>
      </c>
      <c r="W25" s="3">
        <v>206.65979999999999</v>
      </c>
      <c r="X25" s="5" t="s">
        <v>66</v>
      </c>
      <c r="AA25" s="2" t="s">
        <v>21</v>
      </c>
      <c r="AB25">
        <v>26</v>
      </c>
      <c r="AC25" s="7">
        <v>33573.415200000003</v>
      </c>
      <c r="AE25" s="2" t="s">
        <v>68</v>
      </c>
      <c r="AF25" s="12">
        <v>280</v>
      </c>
      <c r="AG25" s="15">
        <v>499554.31229999999</v>
      </c>
    </row>
    <row r="26" spans="4:33">
      <c r="D26" s="2" t="s">
        <v>36</v>
      </c>
      <c r="E26" s="2">
        <v>4921</v>
      </c>
      <c r="F26" s="2" t="s">
        <v>51</v>
      </c>
      <c r="G26" s="2">
        <v>249.08</v>
      </c>
      <c r="H26" s="2">
        <v>4</v>
      </c>
      <c r="I26" s="2">
        <v>11</v>
      </c>
      <c r="J26" s="2">
        <f t="shared" si="0"/>
        <v>109.59520000000001</v>
      </c>
      <c r="K26" s="2">
        <v>0</v>
      </c>
      <c r="L26" s="2">
        <v>0</v>
      </c>
      <c r="M26" s="2">
        <f t="shared" si="1"/>
        <v>996.32</v>
      </c>
      <c r="N26" s="2">
        <f t="shared" si="2"/>
        <v>1105.9152000000001</v>
      </c>
      <c r="Q26" s="4">
        <v>45119</v>
      </c>
      <c r="R26" s="2">
        <v>3502</v>
      </c>
      <c r="S26" t="s">
        <v>2</v>
      </c>
      <c r="T26" t="s">
        <v>51</v>
      </c>
      <c r="U26" s="3">
        <v>186.18</v>
      </c>
      <c r="V26">
        <v>3</v>
      </c>
      <c r="W26" s="3">
        <v>619.97940000000006</v>
      </c>
      <c r="X26" s="5" t="s">
        <v>66</v>
      </c>
      <c r="AA26" s="2" t="s">
        <v>20</v>
      </c>
      <c r="AB26">
        <v>18</v>
      </c>
      <c r="AC26" s="7">
        <v>24108.867000000002</v>
      </c>
    </row>
    <row r="27" spans="4:33">
      <c r="D27" s="2" t="s">
        <v>23</v>
      </c>
      <c r="E27" s="2">
        <v>1416</v>
      </c>
      <c r="F27" s="2" t="s">
        <v>51</v>
      </c>
      <c r="G27" s="2">
        <v>1763.76</v>
      </c>
      <c r="H27" s="2">
        <v>4</v>
      </c>
      <c r="I27" s="2">
        <v>11</v>
      </c>
      <c r="J27" s="2">
        <f t="shared" si="0"/>
        <v>776.05439999999999</v>
      </c>
      <c r="K27" s="2">
        <v>0</v>
      </c>
      <c r="L27" s="2">
        <v>0</v>
      </c>
      <c r="M27" s="2">
        <f t="shared" si="1"/>
        <v>7055.04</v>
      </c>
      <c r="N27" s="2">
        <f t="shared" si="2"/>
        <v>7831.0944</v>
      </c>
      <c r="Q27" s="4">
        <v>45122</v>
      </c>
      <c r="R27" s="2">
        <v>3502</v>
      </c>
      <c r="S27" t="s">
        <v>2</v>
      </c>
      <c r="T27" t="s">
        <v>51</v>
      </c>
      <c r="U27" s="3">
        <v>186.18</v>
      </c>
      <c r="V27">
        <v>4</v>
      </c>
      <c r="W27" s="3">
        <v>826.63919999999996</v>
      </c>
      <c r="X27" s="5" t="s">
        <v>66</v>
      </c>
      <c r="AA27" s="2" t="s">
        <v>22</v>
      </c>
      <c r="AB27">
        <v>21</v>
      </c>
      <c r="AC27" s="7">
        <v>30644.957699999999</v>
      </c>
    </row>
    <row r="28" spans="4:33">
      <c r="D28" s="2" t="s">
        <v>24</v>
      </c>
      <c r="E28" s="2">
        <v>1317</v>
      </c>
      <c r="F28" s="2" t="s">
        <v>51</v>
      </c>
      <c r="G28" s="2">
        <v>377.93</v>
      </c>
      <c r="H28" s="2">
        <v>2</v>
      </c>
      <c r="I28" s="2">
        <v>11</v>
      </c>
      <c r="J28" s="2">
        <f t="shared" si="0"/>
        <v>83.144599999999997</v>
      </c>
      <c r="K28" s="2">
        <v>0</v>
      </c>
      <c r="L28" s="2">
        <v>0</v>
      </c>
      <c r="M28" s="2">
        <f t="shared" si="1"/>
        <v>755.86</v>
      </c>
      <c r="N28" s="2">
        <f t="shared" si="2"/>
        <v>839.00459999999998</v>
      </c>
      <c r="Q28" s="4">
        <v>45124</v>
      </c>
      <c r="R28" s="2">
        <v>3502</v>
      </c>
      <c r="S28" t="s">
        <v>2</v>
      </c>
      <c r="T28" t="s">
        <v>51</v>
      </c>
      <c r="U28" s="3">
        <v>186.18</v>
      </c>
      <c r="V28">
        <v>2</v>
      </c>
      <c r="W28" s="3">
        <v>413.31959999999998</v>
      </c>
      <c r="X28" s="5" t="s">
        <v>66</v>
      </c>
      <c r="AA28" s="2" t="s">
        <v>23</v>
      </c>
      <c r="AB28">
        <v>30</v>
      </c>
      <c r="AC28" s="7">
        <v>58733.208000000006</v>
      </c>
    </row>
    <row r="29" spans="4:33">
      <c r="D29" s="2" t="s">
        <v>37</v>
      </c>
      <c r="E29" s="2">
        <v>3619</v>
      </c>
      <c r="F29" s="2" t="s">
        <v>51</v>
      </c>
      <c r="G29" s="2">
        <v>1484.36</v>
      </c>
      <c r="H29" s="2">
        <v>5</v>
      </c>
      <c r="I29" s="2">
        <v>11</v>
      </c>
      <c r="J29" s="2">
        <f t="shared" si="0"/>
        <v>816.39799999999991</v>
      </c>
      <c r="K29" s="2">
        <v>0</v>
      </c>
      <c r="L29" s="2">
        <v>0</v>
      </c>
      <c r="M29" s="2">
        <f t="shared" si="1"/>
        <v>7421.7999999999993</v>
      </c>
      <c r="N29" s="2">
        <f t="shared" si="2"/>
        <v>8238.1979999999985</v>
      </c>
      <c r="Q29" s="4">
        <v>45128</v>
      </c>
      <c r="R29" s="2">
        <v>3502</v>
      </c>
      <c r="S29" t="s">
        <v>2</v>
      </c>
      <c r="T29" t="s">
        <v>51</v>
      </c>
      <c r="U29" s="3">
        <v>186.18</v>
      </c>
      <c r="V29">
        <v>4</v>
      </c>
      <c r="W29" s="3">
        <v>826.63919999999996</v>
      </c>
      <c r="X29" s="5" t="s">
        <v>66</v>
      </c>
      <c r="AA29" s="2" t="s">
        <v>12</v>
      </c>
      <c r="AB29">
        <v>21</v>
      </c>
      <c r="AC29" s="7">
        <v>41695.762500000004</v>
      </c>
    </row>
    <row r="30" spans="4:33">
      <c r="D30" s="2" t="s">
        <v>41</v>
      </c>
      <c r="E30" s="2">
        <v>3157</v>
      </c>
      <c r="F30" s="2" t="s">
        <v>51</v>
      </c>
      <c r="G30" s="2">
        <v>837.84</v>
      </c>
      <c r="H30" s="2">
        <v>5</v>
      </c>
      <c r="I30" s="2">
        <v>11</v>
      </c>
      <c r="J30" s="2">
        <f t="shared" si="0"/>
        <v>460.81199999999995</v>
      </c>
      <c r="K30" s="2">
        <v>0</v>
      </c>
      <c r="L30" s="2">
        <v>0</v>
      </c>
      <c r="M30" s="2">
        <f t="shared" si="1"/>
        <v>4189.2</v>
      </c>
      <c r="N30" s="2">
        <f t="shared" si="2"/>
        <v>4650.0119999999997</v>
      </c>
      <c r="Q30" s="4">
        <v>45132</v>
      </c>
      <c r="R30" s="2">
        <v>3502</v>
      </c>
      <c r="S30" t="s">
        <v>2</v>
      </c>
      <c r="T30" t="s">
        <v>51</v>
      </c>
      <c r="U30" s="3">
        <v>186.18</v>
      </c>
      <c r="V30">
        <v>3</v>
      </c>
      <c r="W30" s="3">
        <v>619.97940000000006</v>
      </c>
      <c r="X30" s="5" t="s">
        <v>66</v>
      </c>
      <c r="AA30" s="2" t="s">
        <v>13</v>
      </c>
      <c r="AB30">
        <v>16</v>
      </c>
      <c r="AC30" s="7">
        <v>7989.6912000000002</v>
      </c>
    </row>
    <row r="31" spans="4:33">
      <c r="D31" s="2" t="s">
        <v>34</v>
      </c>
      <c r="E31" s="2">
        <v>3823</v>
      </c>
      <c r="F31" s="2" t="s">
        <v>51</v>
      </c>
      <c r="G31" s="2">
        <v>754.69</v>
      </c>
      <c r="H31" s="2">
        <v>2</v>
      </c>
      <c r="I31" s="2">
        <v>11</v>
      </c>
      <c r="J31" s="2">
        <f t="shared" si="0"/>
        <v>166.0318</v>
      </c>
      <c r="K31" s="2">
        <v>0</v>
      </c>
      <c r="L31" s="2">
        <v>0</v>
      </c>
      <c r="M31" s="2">
        <f t="shared" si="1"/>
        <v>1509.38</v>
      </c>
      <c r="N31" s="2">
        <f t="shared" si="2"/>
        <v>1675.4118000000001</v>
      </c>
      <c r="Q31" s="4">
        <v>45135</v>
      </c>
      <c r="R31" s="2">
        <v>3502</v>
      </c>
      <c r="S31" t="s">
        <v>2</v>
      </c>
      <c r="T31" t="s">
        <v>51</v>
      </c>
      <c r="U31" s="3">
        <v>186.18</v>
      </c>
      <c r="V31">
        <v>5</v>
      </c>
      <c r="W31" s="3">
        <v>1033.299</v>
      </c>
      <c r="X31" s="5" t="s">
        <v>66</v>
      </c>
      <c r="AA31" s="2" t="s">
        <v>24</v>
      </c>
      <c r="AB31">
        <v>29</v>
      </c>
      <c r="AC31" s="7">
        <v>12165.566700000001</v>
      </c>
    </row>
    <row r="32" spans="4:33">
      <c r="D32" s="2" t="s">
        <v>0</v>
      </c>
      <c r="E32" s="2">
        <v>1524</v>
      </c>
      <c r="F32" s="2" t="s">
        <v>51</v>
      </c>
      <c r="G32" s="2">
        <v>1455.6</v>
      </c>
      <c r="H32" s="2">
        <v>4</v>
      </c>
      <c r="I32" s="2">
        <v>11</v>
      </c>
      <c r="J32" s="2">
        <f t="shared" si="0"/>
        <v>640.46399999999994</v>
      </c>
      <c r="K32" s="2">
        <v>0</v>
      </c>
      <c r="L32" s="2">
        <v>0</v>
      </c>
      <c r="M32" s="2">
        <f t="shared" si="1"/>
        <v>5822.4</v>
      </c>
      <c r="N32" s="2">
        <f t="shared" si="2"/>
        <v>6462.8639999999996</v>
      </c>
      <c r="Q32" s="4">
        <v>45110</v>
      </c>
      <c r="R32" s="2">
        <v>3355</v>
      </c>
      <c r="S32" t="s">
        <v>3</v>
      </c>
      <c r="T32" t="s">
        <v>51</v>
      </c>
      <c r="U32" s="3">
        <v>259.44</v>
      </c>
      <c r="V32">
        <v>5</v>
      </c>
      <c r="W32" s="3">
        <v>1439.8920000000001</v>
      </c>
      <c r="X32" s="5" t="s">
        <v>66</v>
      </c>
      <c r="AA32" s="2" t="s">
        <v>25</v>
      </c>
      <c r="AB32">
        <v>21</v>
      </c>
      <c r="AC32" s="7">
        <v>12714.206399999999</v>
      </c>
    </row>
    <row r="33" spans="4:29">
      <c r="D33" s="2" t="s">
        <v>20</v>
      </c>
      <c r="E33" s="2">
        <v>1418</v>
      </c>
      <c r="F33" s="2" t="s">
        <v>51</v>
      </c>
      <c r="G33" s="2">
        <v>1206.6500000000001</v>
      </c>
      <c r="H33" s="2">
        <v>1</v>
      </c>
      <c r="I33" s="2">
        <v>11</v>
      </c>
      <c r="J33" s="2">
        <f t="shared" si="0"/>
        <v>132.73150000000001</v>
      </c>
      <c r="K33" s="2">
        <v>0</v>
      </c>
      <c r="L33" s="2">
        <v>0</v>
      </c>
      <c r="M33" s="2">
        <f t="shared" si="1"/>
        <v>1206.6500000000001</v>
      </c>
      <c r="N33" s="2">
        <f t="shared" si="2"/>
        <v>1339.3815000000002</v>
      </c>
      <c r="Q33" s="4">
        <v>45112</v>
      </c>
      <c r="R33" s="2">
        <v>3355</v>
      </c>
      <c r="S33" t="s">
        <v>3</v>
      </c>
      <c r="T33" t="s">
        <v>51</v>
      </c>
      <c r="U33" s="3">
        <v>259.44</v>
      </c>
      <c r="V33">
        <v>4</v>
      </c>
      <c r="W33" s="3">
        <v>1151.9136000000001</v>
      </c>
      <c r="X33" s="5" t="s">
        <v>66</v>
      </c>
      <c r="AA33" s="2" t="s">
        <v>32</v>
      </c>
      <c r="AB33">
        <v>20</v>
      </c>
      <c r="AC33" s="7">
        <v>3477.63</v>
      </c>
    </row>
    <row r="34" spans="4:29">
      <c r="D34" s="2" t="s">
        <v>32</v>
      </c>
      <c r="E34" s="2">
        <v>2326</v>
      </c>
      <c r="F34" s="2" t="s">
        <v>51</v>
      </c>
      <c r="G34" s="2">
        <v>156.65</v>
      </c>
      <c r="H34" s="2">
        <v>4</v>
      </c>
      <c r="I34" s="2">
        <v>11</v>
      </c>
      <c r="J34" s="2">
        <f t="shared" si="0"/>
        <v>68.926000000000002</v>
      </c>
      <c r="K34" s="2">
        <v>0</v>
      </c>
      <c r="L34" s="2">
        <v>0</v>
      </c>
      <c r="M34" s="2">
        <f t="shared" si="1"/>
        <v>626.6</v>
      </c>
      <c r="N34" s="2">
        <f t="shared" si="2"/>
        <v>695.52600000000007</v>
      </c>
      <c r="Q34" s="4">
        <v>45114</v>
      </c>
      <c r="R34" s="2">
        <v>3355</v>
      </c>
      <c r="S34" t="s">
        <v>3</v>
      </c>
      <c r="T34" t="s">
        <v>51</v>
      </c>
      <c r="U34" s="3">
        <v>259.44</v>
      </c>
      <c r="V34">
        <v>4</v>
      </c>
      <c r="W34" s="3">
        <v>1151.9136000000001</v>
      </c>
      <c r="X34" s="5" t="s">
        <v>66</v>
      </c>
      <c r="AA34" s="2" t="s">
        <v>26</v>
      </c>
      <c r="AB34">
        <v>20</v>
      </c>
      <c r="AC34" s="7">
        <v>37400.783999999992</v>
      </c>
    </row>
    <row r="35" spans="4:29">
      <c r="D35" s="2" t="s">
        <v>38</v>
      </c>
      <c r="E35" s="2">
        <v>2221</v>
      </c>
      <c r="F35" s="2" t="s">
        <v>51</v>
      </c>
      <c r="G35" s="2">
        <v>309.68</v>
      </c>
      <c r="H35" s="2">
        <v>3</v>
      </c>
      <c r="I35" s="2">
        <v>11</v>
      </c>
      <c r="J35" s="2">
        <f t="shared" si="0"/>
        <v>102.1944</v>
      </c>
      <c r="K35" s="2">
        <v>0</v>
      </c>
      <c r="L35" s="2">
        <v>0</v>
      </c>
      <c r="M35" s="2">
        <f t="shared" si="1"/>
        <v>929.04</v>
      </c>
      <c r="N35" s="2">
        <f t="shared" si="2"/>
        <v>1031.2344000000001</v>
      </c>
      <c r="Q35" s="4">
        <v>45116</v>
      </c>
      <c r="R35" s="2">
        <v>3355</v>
      </c>
      <c r="S35" t="s">
        <v>3</v>
      </c>
      <c r="T35" t="s">
        <v>51</v>
      </c>
      <c r="U35" s="3">
        <v>259.44</v>
      </c>
      <c r="V35">
        <v>4</v>
      </c>
      <c r="W35" s="3">
        <v>1151.9136000000001</v>
      </c>
      <c r="X35" s="5" t="s">
        <v>66</v>
      </c>
      <c r="AA35" s="2" t="s">
        <v>27</v>
      </c>
      <c r="AB35">
        <v>18</v>
      </c>
      <c r="AC35" s="7">
        <v>10405.3842</v>
      </c>
    </row>
    <row r="36" spans="4:29">
      <c r="D36" s="2" t="s">
        <v>27</v>
      </c>
      <c r="E36" s="2">
        <v>2792</v>
      </c>
      <c r="F36" s="2" t="s">
        <v>51</v>
      </c>
      <c r="G36" s="2">
        <v>520.79</v>
      </c>
      <c r="H36" s="2">
        <v>3</v>
      </c>
      <c r="I36" s="2">
        <v>11</v>
      </c>
      <c r="J36" s="2">
        <f t="shared" si="0"/>
        <v>171.86069999999998</v>
      </c>
      <c r="K36" s="2">
        <v>0</v>
      </c>
      <c r="L36" s="2">
        <v>0</v>
      </c>
      <c r="M36" s="2">
        <f t="shared" si="1"/>
        <v>1562.37</v>
      </c>
      <c r="N36" s="2">
        <f t="shared" si="2"/>
        <v>1734.2306999999998</v>
      </c>
      <c r="Q36" s="4">
        <v>45119</v>
      </c>
      <c r="R36" s="2">
        <v>3355</v>
      </c>
      <c r="S36" t="s">
        <v>3</v>
      </c>
      <c r="T36" t="s">
        <v>51</v>
      </c>
      <c r="U36" s="3">
        <v>259.44</v>
      </c>
      <c r="V36">
        <v>3</v>
      </c>
      <c r="W36" s="3">
        <v>863.93520000000001</v>
      </c>
      <c r="X36" s="5" t="s">
        <v>66</v>
      </c>
      <c r="AA36" s="2" t="s">
        <v>28</v>
      </c>
      <c r="AB36">
        <v>34</v>
      </c>
      <c r="AC36" s="7">
        <v>30327.863999999998</v>
      </c>
    </row>
    <row r="37" spans="4:29">
      <c r="D37" s="2" t="s">
        <v>10</v>
      </c>
      <c r="E37" s="2">
        <v>2117</v>
      </c>
      <c r="F37" s="2" t="s">
        <v>51</v>
      </c>
      <c r="G37" s="2">
        <v>1433.02</v>
      </c>
      <c r="H37" s="2">
        <v>1</v>
      </c>
      <c r="I37" s="2">
        <v>11</v>
      </c>
      <c r="J37" s="2">
        <f t="shared" si="0"/>
        <v>157.63220000000001</v>
      </c>
      <c r="K37" s="2">
        <v>0</v>
      </c>
      <c r="L37" s="2">
        <v>0</v>
      </c>
      <c r="M37" s="2">
        <f t="shared" si="1"/>
        <v>1433.02</v>
      </c>
      <c r="N37" s="2">
        <f t="shared" si="2"/>
        <v>1590.6522</v>
      </c>
      <c r="Q37" s="4">
        <v>45122</v>
      </c>
      <c r="R37" s="2">
        <v>3355</v>
      </c>
      <c r="S37" t="s">
        <v>3</v>
      </c>
      <c r="T37" t="s">
        <v>51</v>
      </c>
      <c r="U37" s="3">
        <v>259.44</v>
      </c>
      <c r="V37">
        <v>4</v>
      </c>
      <c r="W37" s="3">
        <v>1151.9136000000001</v>
      </c>
      <c r="X37" s="5" t="s">
        <v>66</v>
      </c>
      <c r="AA37" s="2" t="s">
        <v>29</v>
      </c>
      <c r="AB37">
        <v>27</v>
      </c>
      <c r="AC37" s="7">
        <v>20522.556899999996</v>
      </c>
    </row>
    <row r="38" spans="4:29">
      <c r="D38" s="2" t="s">
        <v>8</v>
      </c>
      <c r="E38" s="2">
        <v>4006</v>
      </c>
      <c r="F38" s="2" t="s">
        <v>51</v>
      </c>
      <c r="G38" s="2">
        <v>1066.58</v>
      </c>
      <c r="H38" s="2">
        <v>4</v>
      </c>
      <c r="I38" s="2">
        <v>11</v>
      </c>
      <c r="J38" s="2">
        <f t="shared" si="0"/>
        <v>469.29519999999997</v>
      </c>
      <c r="K38" s="2">
        <v>0</v>
      </c>
      <c r="L38" s="2">
        <v>0</v>
      </c>
      <c r="M38" s="2">
        <f t="shared" si="1"/>
        <v>4266.32</v>
      </c>
      <c r="N38" s="2">
        <f t="shared" si="2"/>
        <v>4735.6151999999993</v>
      </c>
      <c r="Q38" s="4">
        <v>45124</v>
      </c>
      <c r="R38" s="2">
        <v>3355</v>
      </c>
      <c r="S38" t="s">
        <v>3</v>
      </c>
      <c r="T38" t="s">
        <v>51</v>
      </c>
      <c r="U38" s="3">
        <v>259.44</v>
      </c>
      <c r="V38">
        <v>4</v>
      </c>
      <c r="W38" s="3">
        <v>1151.9136000000001</v>
      </c>
      <c r="X38" s="5" t="s">
        <v>66</v>
      </c>
      <c r="AA38" s="2" t="s">
        <v>30</v>
      </c>
      <c r="AB38">
        <v>26</v>
      </c>
      <c r="AC38" s="7">
        <v>19890.023399999998</v>
      </c>
    </row>
    <row r="39" spans="4:29">
      <c r="D39" s="2" t="s">
        <v>45</v>
      </c>
      <c r="E39" s="2">
        <v>2992</v>
      </c>
      <c r="F39" s="2" t="s">
        <v>51</v>
      </c>
      <c r="G39" s="2">
        <v>115.04</v>
      </c>
      <c r="H39" s="2">
        <v>2</v>
      </c>
      <c r="I39" s="2">
        <v>11</v>
      </c>
      <c r="J39" s="2">
        <f t="shared" si="0"/>
        <v>25.308800000000002</v>
      </c>
      <c r="K39" s="2">
        <v>0</v>
      </c>
      <c r="L39" s="2">
        <v>0</v>
      </c>
      <c r="M39" s="2">
        <f t="shared" si="1"/>
        <v>230.08</v>
      </c>
      <c r="N39" s="2">
        <f t="shared" si="2"/>
        <v>255.3888</v>
      </c>
      <c r="Q39" s="4">
        <v>45128</v>
      </c>
      <c r="R39" s="2">
        <v>3355</v>
      </c>
      <c r="S39" t="s">
        <v>3</v>
      </c>
      <c r="T39" t="s">
        <v>51</v>
      </c>
      <c r="U39" s="3">
        <v>259.44</v>
      </c>
      <c r="V39">
        <v>4</v>
      </c>
      <c r="W39" s="3">
        <v>1151.9136000000001</v>
      </c>
      <c r="X39" s="5" t="s">
        <v>66</v>
      </c>
      <c r="AA39" s="2" t="s">
        <v>31</v>
      </c>
      <c r="AB39">
        <v>24</v>
      </c>
      <c r="AC39" s="7">
        <v>24967.007999999994</v>
      </c>
    </row>
    <row r="40" spans="4:29">
      <c r="D40" s="2" t="s">
        <v>40</v>
      </c>
      <c r="E40" s="2">
        <v>2204</v>
      </c>
      <c r="F40" s="2" t="s">
        <v>51</v>
      </c>
      <c r="G40" s="2">
        <v>1185.1199999999999</v>
      </c>
      <c r="H40" s="2">
        <v>5</v>
      </c>
      <c r="I40" s="2">
        <v>11</v>
      </c>
      <c r="J40" s="2">
        <f t="shared" si="0"/>
        <v>651.81599999999992</v>
      </c>
      <c r="K40" s="2">
        <v>0</v>
      </c>
      <c r="L40" s="2">
        <v>0</v>
      </c>
      <c r="M40" s="2">
        <f t="shared" si="1"/>
        <v>5925.5999999999995</v>
      </c>
      <c r="N40" s="2">
        <f t="shared" si="2"/>
        <v>6577.4159999999993</v>
      </c>
      <c r="Q40" s="4">
        <v>45110</v>
      </c>
      <c r="R40" s="2">
        <v>1425</v>
      </c>
      <c r="S40" t="s">
        <v>4</v>
      </c>
      <c r="T40" t="s">
        <v>51</v>
      </c>
      <c r="U40" s="3">
        <v>278.58999999999997</v>
      </c>
      <c r="V40">
        <v>2</v>
      </c>
      <c r="W40" s="3">
        <v>618.46979999999996</v>
      </c>
      <c r="X40" s="5" t="s">
        <v>66</v>
      </c>
      <c r="AA40" s="2" t="s">
        <v>33</v>
      </c>
      <c r="AB40">
        <v>37</v>
      </c>
      <c r="AC40" s="7">
        <v>15414.803100000001</v>
      </c>
    </row>
    <row r="41" spans="4:29">
      <c r="D41" s="2" t="s">
        <v>44</v>
      </c>
      <c r="E41" s="2">
        <v>2787</v>
      </c>
      <c r="F41" s="2" t="s">
        <v>51</v>
      </c>
      <c r="G41" s="2">
        <v>1611.21</v>
      </c>
      <c r="H41" s="2">
        <v>1</v>
      </c>
      <c r="I41" s="2">
        <v>11</v>
      </c>
      <c r="J41" s="2">
        <f t="shared" si="0"/>
        <v>177.23310000000001</v>
      </c>
      <c r="K41" s="2">
        <v>0</v>
      </c>
      <c r="L41" s="2">
        <v>0</v>
      </c>
      <c r="M41" s="2">
        <f t="shared" si="1"/>
        <v>1611.21</v>
      </c>
      <c r="N41" s="2">
        <f t="shared" si="2"/>
        <v>1788.4431</v>
      </c>
      <c r="Q41" s="4">
        <v>45112</v>
      </c>
      <c r="R41" s="2">
        <v>1425</v>
      </c>
      <c r="S41" t="s">
        <v>4</v>
      </c>
      <c r="T41" t="s">
        <v>51</v>
      </c>
      <c r="U41" s="3">
        <v>278.58999999999997</v>
      </c>
      <c r="V41">
        <v>1</v>
      </c>
      <c r="W41" s="3">
        <v>309.23489999999998</v>
      </c>
      <c r="X41" s="5" t="s">
        <v>66</v>
      </c>
      <c r="AA41" s="2" t="s">
        <v>34</v>
      </c>
      <c r="AB41">
        <v>26</v>
      </c>
      <c r="AC41" s="7">
        <v>21780.3534</v>
      </c>
    </row>
    <row r="42" spans="4:29">
      <c r="D42" s="2" t="s">
        <v>30</v>
      </c>
      <c r="E42" s="2">
        <v>2080</v>
      </c>
      <c r="F42" s="2" t="s">
        <v>51</v>
      </c>
      <c r="G42" s="2">
        <v>689.19</v>
      </c>
      <c r="H42" s="2">
        <v>2</v>
      </c>
      <c r="I42" s="2">
        <v>11</v>
      </c>
      <c r="J42" s="2">
        <f t="shared" si="0"/>
        <v>151.62180000000001</v>
      </c>
      <c r="K42" s="2">
        <v>0</v>
      </c>
      <c r="L42" s="2">
        <v>0</v>
      </c>
      <c r="M42" s="2">
        <f t="shared" si="1"/>
        <v>1378.38</v>
      </c>
      <c r="N42" s="2">
        <f t="shared" si="2"/>
        <v>1530.0018</v>
      </c>
      <c r="Q42" s="4">
        <v>45116</v>
      </c>
      <c r="R42" s="2">
        <v>1425</v>
      </c>
      <c r="S42" t="s">
        <v>4</v>
      </c>
      <c r="T42" t="s">
        <v>51</v>
      </c>
      <c r="U42" s="3">
        <v>278.58999999999997</v>
      </c>
      <c r="V42">
        <v>4</v>
      </c>
      <c r="W42" s="3">
        <v>1236.9395999999999</v>
      </c>
      <c r="X42" s="5" t="s">
        <v>66</v>
      </c>
      <c r="AA42" s="2" t="s">
        <v>35</v>
      </c>
      <c r="AB42">
        <v>27</v>
      </c>
      <c r="AC42" s="7">
        <v>17787.794399999999</v>
      </c>
    </row>
    <row r="43" spans="4:29">
      <c r="D43" s="2" t="s">
        <v>1</v>
      </c>
      <c r="E43" s="2">
        <v>3987</v>
      </c>
      <c r="F43" s="2" t="s">
        <v>51</v>
      </c>
      <c r="G43" s="2">
        <v>1795.24</v>
      </c>
      <c r="H43" s="2">
        <v>5</v>
      </c>
      <c r="I43" s="2">
        <v>11</v>
      </c>
      <c r="J43" s="2">
        <f t="shared" si="0"/>
        <v>987.38200000000006</v>
      </c>
      <c r="K43" s="2">
        <v>0</v>
      </c>
      <c r="L43" s="2">
        <v>0</v>
      </c>
      <c r="M43" s="2">
        <f t="shared" si="1"/>
        <v>8976.2000000000007</v>
      </c>
      <c r="N43" s="2">
        <f t="shared" si="2"/>
        <v>9963.5820000000003</v>
      </c>
      <c r="Q43" s="4">
        <v>45119</v>
      </c>
      <c r="R43" s="2">
        <v>1425</v>
      </c>
      <c r="S43" t="s">
        <v>4</v>
      </c>
      <c r="T43" t="s">
        <v>51</v>
      </c>
      <c r="U43" s="3">
        <v>278.58999999999997</v>
      </c>
      <c r="V43">
        <v>2</v>
      </c>
      <c r="W43" s="3">
        <v>618.46979999999996</v>
      </c>
      <c r="X43" s="5" t="s">
        <v>66</v>
      </c>
      <c r="AA43" s="2" t="s">
        <v>36</v>
      </c>
      <c r="AB43">
        <v>27</v>
      </c>
      <c r="AC43" s="7">
        <v>7464.9276000000009</v>
      </c>
    </row>
    <row r="44" spans="4:29">
      <c r="D44" s="2" t="s">
        <v>16</v>
      </c>
      <c r="E44" s="2">
        <v>4981</v>
      </c>
      <c r="F44" s="2" t="s">
        <v>51</v>
      </c>
      <c r="G44" s="2">
        <v>1636.32</v>
      </c>
      <c r="H44" s="2">
        <v>2</v>
      </c>
      <c r="I44" s="2">
        <v>11</v>
      </c>
      <c r="J44" s="2">
        <f t="shared" si="0"/>
        <v>359.99039999999997</v>
      </c>
      <c r="K44" s="2">
        <v>0</v>
      </c>
      <c r="L44" s="2">
        <v>0</v>
      </c>
      <c r="M44" s="2">
        <f t="shared" si="1"/>
        <v>3272.64</v>
      </c>
      <c r="N44" s="2">
        <f t="shared" si="2"/>
        <v>3632.6304</v>
      </c>
      <c r="Q44" s="4">
        <v>45122</v>
      </c>
      <c r="R44" s="2">
        <v>1425</v>
      </c>
      <c r="S44" t="s">
        <v>4</v>
      </c>
      <c r="T44" t="s">
        <v>51</v>
      </c>
      <c r="U44" s="3">
        <v>278.58999999999997</v>
      </c>
      <c r="V44">
        <v>2</v>
      </c>
      <c r="W44" s="3">
        <v>618.46979999999996</v>
      </c>
      <c r="X44" s="5" t="s">
        <v>66</v>
      </c>
      <c r="AA44" s="2" t="s">
        <v>37</v>
      </c>
      <c r="AB44">
        <v>23</v>
      </c>
      <c r="AC44" s="7">
        <v>37895.710800000001</v>
      </c>
    </row>
    <row r="45" spans="4:29">
      <c r="D45" s="2" t="s">
        <v>11</v>
      </c>
      <c r="E45" s="2">
        <v>2026</v>
      </c>
      <c r="F45" s="2" t="s">
        <v>51</v>
      </c>
      <c r="G45" s="2">
        <v>1580.68</v>
      </c>
      <c r="H45" s="2">
        <v>3</v>
      </c>
      <c r="I45" s="2">
        <v>11</v>
      </c>
      <c r="J45" s="2">
        <f t="shared" si="0"/>
        <v>521.62440000000004</v>
      </c>
      <c r="K45" s="2">
        <v>0</v>
      </c>
      <c r="L45" s="2">
        <v>0</v>
      </c>
      <c r="M45" s="2">
        <f t="shared" si="1"/>
        <v>4742.04</v>
      </c>
      <c r="N45" s="2">
        <f t="shared" si="2"/>
        <v>5263.6643999999997</v>
      </c>
      <c r="Q45" s="4">
        <v>45128</v>
      </c>
      <c r="R45" s="2">
        <v>1425</v>
      </c>
      <c r="S45" t="s">
        <v>4</v>
      </c>
      <c r="T45" t="s">
        <v>51</v>
      </c>
      <c r="U45" s="3">
        <v>278.58999999999997</v>
      </c>
      <c r="V45">
        <v>1</v>
      </c>
      <c r="W45" s="3">
        <v>309.23489999999998</v>
      </c>
      <c r="X45" s="5" t="s">
        <v>66</v>
      </c>
      <c r="AA45" s="2" t="s">
        <v>38</v>
      </c>
      <c r="AB45">
        <v>21</v>
      </c>
      <c r="AC45" s="7">
        <v>7218.6408000000001</v>
      </c>
    </row>
    <row r="46" spans="4:29">
      <c r="D46" s="2" t="s">
        <v>6</v>
      </c>
      <c r="E46" s="2">
        <v>1801</v>
      </c>
      <c r="F46" s="2" t="s">
        <v>51</v>
      </c>
      <c r="G46" s="2">
        <v>568.29999999999995</v>
      </c>
      <c r="H46" s="2">
        <v>1</v>
      </c>
      <c r="I46" s="2">
        <v>11</v>
      </c>
      <c r="J46" s="2">
        <f t="shared" si="0"/>
        <v>62.512999999999998</v>
      </c>
      <c r="K46" s="2">
        <v>0</v>
      </c>
      <c r="L46" s="2">
        <v>0</v>
      </c>
      <c r="M46" s="2">
        <f t="shared" si="1"/>
        <v>568.29999999999995</v>
      </c>
      <c r="N46" s="2">
        <f t="shared" si="2"/>
        <v>630.81299999999999</v>
      </c>
      <c r="Q46" s="4">
        <v>45132</v>
      </c>
      <c r="R46" s="2">
        <v>1425</v>
      </c>
      <c r="S46" t="s">
        <v>4</v>
      </c>
      <c r="T46" t="s">
        <v>51</v>
      </c>
      <c r="U46" s="3">
        <v>278.58999999999997</v>
      </c>
      <c r="V46">
        <v>1</v>
      </c>
      <c r="W46" s="3">
        <v>309.23489999999998</v>
      </c>
      <c r="X46" s="5" t="s">
        <v>66</v>
      </c>
      <c r="AA46" s="2" t="s">
        <v>39</v>
      </c>
      <c r="AB46">
        <v>18</v>
      </c>
      <c r="AC46" s="7">
        <v>22924.252800000002</v>
      </c>
    </row>
    <row r="47" spans="4:29">
      <c r="D47" s="2" t="s">
        <v>15</v>
      </c>
      <c r="E47" s="2">
        <v>2862</v>
      </c>
      <c r="F47" s="2" t="s">
        <v>51</v>
      </c>
      <c r="G47" s="2">
        <v>152.85</v>
      </c>
      <c r="H47" s="2">
        <v>3</v>
      </c>
      <c r="I47" s="2">
        <v>11</v>
      </c>
      <c r="J47" s="2">
        <f t="shared" si="0"/>
        <v>50.440499999999993</v>
      </c>
      <c r="K47" s="2">
        <v>0</v>
      </c>
      <c r="L47" s="2">
        <v>0</v>
      </c>
      <c r="M47" s="2">
        <f t="shared" si="1"/>
        <v>458.54999999999995</v>
      </c>
      <c r="N47" s="2">
        <f t="shared" si="2"/>
        <v>508.99049999999994</v>
      </c>
      <c r="Q47" s="4">
        <v>45135</v>
      </c>
      <c r="R47" s="2">
        <v>1425</v>
      </c>
      <c r="S47" t="s">
        <v>4</v>
      </c>
      <c r="T47" t="s">
        <v>51</v>
      </c>
      <c r="U47" s="3">
        <v>278.58999999999997</v>
      </c>
      <c r="V47">
        <v>4</v>
      </c>
      <c r="W47" s="3">
        <v>1236.9395999999999</v>
      </c>
      <c r="X47" s="5" t="s">
        <v>66</v>
      </c>
      <c r="AA47" s="2" t="s">
        <v>40</v>
      </c>
      <c r="AB47">
        <v>29</v>
      </c>
      <c r="AC47" s="7">
        <v>38149.012800000004</v>
      </c>
    </row>
    <row r="48" spans="4:29">
      <c r="D48" s="2" t="s">
        <v>31</v>
      </c>
      <c r="E48" s="2">
        <v>3315</v>
      </c>
      <c r="F48" s="2" t="s">
        <v>51</v>
      </c>
      <c r="G48" s="2">
        <v>937.2</v>
      </c>
      <c r="H48" s="2">
        <v>1</v>
      </c>
      <c r="I48" s="2">
        <v>11</v>
      </c>
      <c r="J48" s="2">
        <f t="shared" si="0"/>
        <v>103.092</v>
      </c>
      <c r="K48" s="2">
        <v>0</v>
      </c>
      <c r="L48" s="2">
        <v>0</v>
      </c>
      <c r="M48" s="2">
        <f t="shared" si="1"/>
        <v>937.2</v>
      </c>
      <c r="N48" s="2">
        <f t="shared" si="2"/>
        <v>1040.2920000000001</v>
      </c>
      <c r="Q48" s="4">
        <v>45110</v>
      </c>
      <c r="R48" s="2">
        <v>1661</v>
      </c>
      <c r="S48" t="s">
        <v>5</v>
      </c>
      <c r="T48" t="s">
        <v>51</v>
      </c>
      <c r="U48" s="3">
        <v>1602.63</v>
      </c>
      <c r="V48">
        <v>1</v>
      </c>
      <c r="W48" s="3">
        <v>1778.9193</v>
      </c>
      <c r="X48" s="5" t="s">
        <v>66</v>
      </c>
      <c r="AA48" s="2" t="s">
        <v>41</v>
      </c>
      <c r="AB48">
        <v>37</v>
      </c>
      <c r="AC48" s="7">
        <v>34410.088799999998</v>
      </c>
    </row>
    <row r="49" spans="4:29">
      <c r="D49" s="2" t="s">
        <v>19</v>
      </c>
      <c r="E49" s="2">
        <v>1514</v>
      </c>
      <c r="F49" s="2" t="s">
        <v>51</v>
      </c>
      <c r="G49" s="2">
        <v>1088.58</v>
      </c>
      <c r="H49" s="2">
        <v>3</v>
      </c>
      <c r="I49" s="2">
        <v>11</v>
      </c>
      <c r="J49" s="2">
        <f t="shared" si="0"/>
        <v>359.23139999999995</v>
      </c>
      <c r="K49" s="2">
        <v>0</v>
      </c>
      <c r="L49" s="2">
        <v>0</v>
      </c>
      <c r="M49" s="2">
        <f t="shared" si="1"/>
        <v>3265.74</v>
      </c>
      <c r="N49" s="2">
        <f t="shared" si="2"/>
        <v>3624.9713999999999</v>
      </c>
      <c r="Q49" s="4">
        <v>45112</v>
      </c>
      <c r="R49" s="2">
        <v>1661</v>
      </c>
      <c r="S49" t="s">
        <v>5</v>
      </c>
      <c r="T49" t="s">
        <v>51</v>
      </c>
      <c r="U49" s="3">
        <v>1602.63</v>
      </c>
      <c r="V49">
        <v>5</v>
      </c>
      <c r="W49" s="3">
        <v>8894.5964999999997</v>
      </c>
      <c r="X49" s="5" t="s">
        <v>66</v>
      </c>
      <c r="AA49" s="2" t="s">
        <v>42</v>
      </c>
      <c r="AB49">
        <v>27</v>
      </c>
      <c r="AC49" s="7">
        <v>28302.4692</v>
      </c>
    </row>
    <row r="50" spans="4:29">
      <c r="D50" s="2" t="s">
        <v>46</v>
      </c>
      <c r="E50" s="2">
        <v>2902</v>
      </c>
      <c r="F50" s="2" t="s">
        <v>51</v>
      </c>
      <c r="G50" s="2">
        <v>1022.45</v>
      </c>
      <c r="H50" s="2">
        <v>4</v>
      </c>
      <c r="I50" s="2">
        <v>11</v>
      </c>
      <c r="J50" s="2">
        <f t="shared" si="0"/>
        <v>449.87800000000004</v>
      </c>
      <c r="K50" s="2">
        <v>0</v>
      </c>
      <c r="L50" s="2">
        <v>0</v>
      </c>
      <c r="M50" s="2">
        <f t="shared" si="1"/>
        <v>4089.8</v>
      </c>
      <c r="N50" s="2">
        <f t="shared" si="2"/>
        <v>4539.6779999999999</v>
      </c>
      <c r="Q50" s="4">
        <v>45114</v>
      </c>
      <c r="R50" s="2">
        <v>1661</v>
      </c>
      <c r="S50" t="s">
        <v>5</v>
      </c>
      <c r="T50" t="s">
        <v>51</v>
      </c>
      <c r="U50" s="3">
        <v>1602.63</v>
      </c>
      <c r="V50">
        <v>4</v>
      </c>
      <c r="W50" s="3">
        <v>7115.6772000000001</v>
      </c>
      <c r="X50" s="5" t="s">
        <v>66</v>
      </c>
      <c r="AA50" s="2" t="s">
        <v>43</v>
      </c>
      <c r="AB50">
        <v>20</v>
      </c>
      <c r="AC50" s="7">
        <v>42043.47</v>
      </c>
    </row>
    <row r="51" spans="4:29">
      <c r="Q51" s="4">
        <v>45116</v>
      </c>
      <c r="R51" s="2">
        <v>1661</v>
      </c>
      <c r="S51" t="s">
        <v>5</v>
      </c>
      <c r="T51" t="s">
        <v>51</v>
      </c>
      <c r="U51" s="3">
        <v>1602.63</v>
      </c>
      <c r="V51">
        <v>5</v>
      </c>
      <c r="W51" s="3">
        <v>8894.5964999999997</v>
      </c>
      <c r="X51" s="5" t="s">
        <v>66</v>
      </c>
      <c r="AA51" s="2" t="s">
        <v>44</v>
      </c>
      <c r="AB51">
        <v>24</v>
      </c>
      <c r="AC51" s="7">
        <v>42922.634400000003</v>
      </c>
    </row>
    <row r="52" spans="4:29">
      <c r="Q52" s="4">
        <v>45119</v>
      </c>
      <c r="R52" s="2">
        <v>1661</v>
      </c>
      <c r="S52" t="s">
        <v>5</v>
      </c>
      <c r="T52" t="s">
        <v>51</v>
      </c>
      <c r="U52" s="3">
        <v>1602.63</v>
      </c>
      <c r="V52">
        <v>1</v>
      </c>
      <c r="W52" s="3">
        <v>1778.9193</v>
      </c>
      <c r="X52" s="5" t="s">
        <v>66</v>
      </c>
      <c r="AA52" s="2" t="s">
        <v>45</v>
      </c>
      <c r="AB52">
        <v>26</v>
      </c>
      <c r="AC52" s="7">
        <v>3320.0543999999995</v>
      </c>
    </row>
    <row r="53" spans="4:29">
      <c r="Q53" s="4">
        <v>45122</v>
      </c>
      <c r="R53" s="2">
        <v>1661</v>
      </c>
      <c r="S53" t="s">
        <v>5</v>
      </c>
      <c r="T53" t="s">
        <v>51</v>
      </c>
      <c r="U53" s="3">
        <v>1602.63</v>
      </c>
      <c r="V53">
        <v>4</v>
      </c>
      <c r="W53" s="3">
        <v>7115.6772000000001</v>
      </c>
      <c r="X53" s="5" t="s">
        <v>66</v>
      </c>
      <c r="AA53" s="2" t="s">
        <v>46</v>
      </c>
      <c r="AB53">
        <v>26</v>
      </c>
      <c r="AC53" s="7">
        <v>29507.906999999999</v>
      </c>
    </row>
    <row r="54" spans="4:29">
      <c r="Q54" s="4">
        <v>45124</v>
      </c>
      <c r="R54" s="2">
        <v>1661</v>
      </c>
      <c r="S54" t="s">
        <v>5</v>
      </c>
      <c r="T54" t="s">
        <v>51</v>
      </c>
      <c r="U54" s="3">
        <v>1602.63</v>
      </c>
      <c r="V54">
        <v>2</v>
      </c>
      <c r="W54" s="3">
        <v>3557.8386</v>
      </c>
      <c r="X54" s="5" t="s">
        <v>66</v>
      </c>
      <c r="AA54" s="2" t="s">
        <v>47</v>
      </c>
      <c r="AB54">
        <v>18</v>
      </c>
      <c r="AC54" s="7">
        <v>24682.292999999998</v>
      </c>
    </row>
    <row r="55" spans="4:29">
      <c r="Q55" s="4">
        <v>45128</v>
      </c>
      <c r="R55" s="2">
        <v>1661</v>
      </c>
      <c r="S55" t="s">
        <v>5</v>
      </c>
      <c r="T55" t="s">
        <v>51</v>
      </c>
      <c r="U55" s="3">
        <v>1602.63</v>
      </c>
      <c r="V55">
        <v>5</v>
      </c>
      <c r="W55" s="3">
        <v>8894.5964999999997</v>
      </c>
      <c r="X55" s="5" t="s">
        <v>66</v>
      </c>
      <c r="AA55" s="2" t="s">
        <v>68</v>
      </c>
      <c r="AB55">
        <v>1196</v>
      </c>
      <c r="AC55" s="7">
        <v>1267149.6486</v>
      </c>
    </row>
    <row r="56" spans="4:29">
      <c r="D56" s="2" t="s">
        <v>48</v>
      </c>
      <c r="E56" s="2" t="s">
        <v>49</v>
      </c>
      <c r="F56" s="2" t="s">
        <v>50</v>
      </c>
      <c r="G56" s="2" t="s">
        <v>56</v>
      </c>
      <c r="H56" s="2" t="s">
        <v>57</v>
      </c>
      <c r="I56" s="2" t="s">
        <v>52</v>
      </c>
      <c r="J56" s="2" t="s">
        <v>55</v>
      </c>
      <c r="K56" s="2" t="s">
        <v>53</v>
      </c>
      <c r="L56" s="2" t="s">
        <v>54</v>
      </c>
      <c r="M56" s="2" t="s">
        <v>61</v>
      </c>
      <c r="N56" s="2" t="s">
        <v>62</v>
      </c>
      <c r="Q56" s="4">
        <v>45135</v>
      </c>
      <c r="R56" s="2">
        <v>1661</v>
      </c>
      <c r="S56" t="s">
        <v>5</v>
      </c>
      <c r="T56" t="s">
        <v>51</v>
      </c>
      <c r="U56" s="3">
        <v>1602.63</v>
      </c>
      <c r="V56">
        <v>1</v>
      </c>
      <c r="W56" s="3">
        <v>1778.9193</v>
      </c>
      <c r="X56" s="5" t="s">
        <v>66</v>
      </c>
    </row>
    <row r="57" spans="4:29">
      <c r="D57" s="2" t="s">
        <v>40</v>
      </c>
      <c r="E57" s="2">
        <v>2204</v>
      </c>
      <c r="F57" s="2" t="s">
        <v>51</v>
      </c>
      <c r="G57" s="2">
        <v>1185.1199999999999</v>
      </c>
      <c r="H57" s="2">
        <v>4</v>
      </c>
      <c r="I57" s="2">
        <v>11</v>
      </c>
      <c r="J57" s="2">
        <f t="shared" ref="J57:J95" si="3">(G57*H57)*0.11</f>
        <v>521.45279999999991</v>
      </c>
      <c r="K57" s="2">
        <v>0</v>
      </c>
      <c r="L57" s="2">
        <v>0</v>
      </c>
      <c r="M57" s="2">
        <f t="shared" ref="M57:M95" si="4">G57*H57</f>
        <v>4740.4799999999996</v>
      </c>
      <c r="N57" s="2">
        <f t="shared" ref="N57:N95" si="5">M57+J57</f>
        <v>5261.9327999999996</v>
      </c>
      <c r="Q57" s="4">
        <v>45110</v>
      </c>
      <c r="R57" s="2">
        <v>1801</v>
      </c>
      <c r="S57" t="s">
        <v>6</v>
      </c>
      <c r="T57" t="s">
        <v>51</v>
      </c>
      <c r="U57" s="3">
        <v>568.29999999999995</v>
      </c>
      <c r="V57">
        <v>1</v>
      </c>
      <c r="W57" s="3">
        <v>630.81299999999999</v>
      </c>
      <c r="X57" s="5" t="s">
        <v>66</v>
      </c>
    </row>
    <row r="58" spans="4:29">
      <c r="D58" s="2" t="s">
        <v>13</v>
      </c>
      <c r="E58" s="2">
        <v>4621</v>
      </c>
      <c r="F58" s="2" t="s">
        <v>51</v>
      </c>
      <c r="G58" s="2">
        <v>449.87</v>
      </c>
      <c r="H58" s="2">
        <v>2</v>
      </c>
      <c r="I58" s="2">
        <v>11</v>
      </c>
      <c r="J58" s="2">
        <f t="shared" si="3"/>
        <v>98.971400000000003</v>
      </c>
      <c r="K58" s="2">
        <v>0</v>
      </c>
      <c r="L58" s="2">
        <v>0</v>
      </c>
      <c r="M58" s="2">
        <f t="shared" si="4"/>
        <v>899.74</v>
      </c>
      <c r="N58" s="2">
        <f t="shared" si="5"/>
        <v>998.71140000000003</v>
      </c>
      <c r="Q58" s="4">
        <v>45114</v>
      </c>
      <c r="R58" s="2">
        <v>1801</v>
      </c>
      <c r="S58" t="s">
        <v>6</v>
      </c>
      <c r="T58" t="s">
        <v>51</v>
      </c>
      <c r="U58" s="3">
        <v>568.29999999999995</v>
      </c>
      <c r="V58">
        <v>1</v>
      </c>
      <c r="W58" s="3">
        <v>630.81299999999999</v>
      </c>
      <c r="X58" s="5" t="s">
        <v>66</v>
      </c>
    </row>
    <row r="59" spans="4:29">
      <c r="D59" s="2" t="s">
        <v>17</v>
      </c>
      <c r="E59" s="2">
        <v>3623</v>
      </c>
      <c r="F59" s="2" t="s">
        <v>51</v>
      </c>
      <c r="G59" s="2">
        <v>1671.42</v>
      </c>
      <c r="H59" s="2">
        <v>3</v>
      </c>
      <c r="I59" s="2">
        <v>11</v>
      </c>
      <c r="J59" s="2">
        <f t="shared" si="3"/>
        <v>551.56860000000006</v>
      </c>
      <c r="K59" s="2">
        <v>0</v>
      </c>
      <c r="L59" s="2">
        <v>0</v>
      </c>
      <c r="M59" s="2">
        <f t="shared" si="4"/>
        <v>5014.26</v>
      </c>
      <c r="N59" s="2">
        <f t="shared" si="5"/>
        <v>5565.8286000000007</v>
      </c>
      <c r="Q59" s="4">
        <v>45116</v>
      </c>
      <c r="R59" s="2">
        <v>1801</v>
      </c>
      <c r="S59" t="s">
        <v>6</v>
      </c>
      <c r="T59" t="s">
        <v>51</v>
      </c>
      <c r="U59" s="3">
        <v>568.29999999999995</v>
      </c>
      <c r="V59">
        <v>5</v>
      </c>
      <c r="W59" s="3">
        <v>3154.0650000000001</v>
      </c>
      <c r="X59" s="5" t="s">
        <v>66</v>
      </c>
    </row>
    <row r="60" spans="4:29">
      <c r="D60" s="2" t="s">
        <v>7</v>
      </c>
      <c r="E60" s="2">
        <v>2108</v>
      </c>
      <c r="F60" s="2" t="s">
        <v>51</v>
      </c>
      <c r="G60" s="2">
        <v>1126.3699999999999</v>
      </c>
      <c r="H60" s="2">
        <v>5</v>
      </c>
      <c r="I60" s="2">
        <v>11</v>
      </c>
      <c r="J60" s="2">
        <f t="shared" si="3"/>
        <v>619.50349999999992</v>
      </c>
      <c r="K60" s="2">
        <v>0</v>
      </c>
      <c r="L60" s="2">
        <v>0</v>
      </c>
      <c r="M60" s="2">
        <f t="shared" si="4"/>
        <v>5631.8499999999995</v>
      </c>
      <c r="N60" s="2">
        <f t="shared" si="5"/>
        <v>6251.3534999999993</v>
      </c>
      <c r="Q60" s="4">
        <v>45122</v>
      </c>
      <c r="R60" s="2">
        <v>1801</v>
      </c>
      <c r="S60" t="s">
        <v>6</v>
      </c>
      <c r="T60" t="s">
        <v>51</v>
      </c>
      <c r="U60" s="3">
        <v>568.29999999999995</v>
      </c>
      <c r="V60">
        <v>4</v>
      </c>
      <c r="W60" s="3">
        <v>2523.252</v>
      </c>
      <c r="X60" s="5" t="s">
        <v>66</v>
      </c>
    </row>
    <row r="61" spans="4:29">
      <c r="D61" s="2" t="s">
        <v>38</v>
      </c>
      <c r="E61" s="2">
        <v>2221</v>
      </c>
      <c r="F61" s="2" t="s">
        <v>51</v>
      </c>
      <c r="G61" s="2">
        <v>309.68</v>
      </c>
      <c r="H61" s="2">
        <v>5</v>
      </c>
      <c r="I61" s="2">
        <v>11</v>
      </c>
      <c r="J61" s="2">
        <f t="shared" si="3"/>
        <v>170.32400000000001</v>
      </c>
      <c r="K61" s="2">
        <v>0</v>
      </c>
      <c r="L61" s="2">
        <v>0</v>
      </c>
      <c r="M61" s="2">
        <f t="shared" si="4"/>
        <v>1548.4</v>
      </c>
      <c r="N61" s="2">
        <f t="shared" si="5"/>
        <v>1718.7240000000002</v>
      </c>
      <c r="Q61" s="4">
        <v>45124</v>
      </c>
      <c r="R61" s="2">
        <v>1801</v>
      </c>
      <c r="S61" t="s">
        <v>6</v>
      </c>
      <c r="T61" t="s">
        <v>51</v>
      </c>
      <c r="U61" s="3">
        <v>568.29999999999995</v>
      </c>
      <c r="V61">
        <v>5</v>
      </c>
      <c r="W61" s="3">
        <v>3154.0650000000001</v>
      </c>
      <c r="X61" s="5" t="s">
        <v>66</v>
      </c>
    </row>
    <row r="62" spans="4:29">
      <c r="D62" s="2" t="s">
        <v>5</v>
      </c>
      <c r="E62" s="2">
        <v>1661</v>
      </c>
      <c r="F62" s="2" t="s">
        <v>51</v>
      </c>
      <c r="G62" s="2">
        <v>1602.63</v>
      </c>
      <c r="H62" s="2">
        <v>5</v>
      </c>
      <c r="I62" s="2">
        <v>11</v>
      </c>
      <c r="J62" s="2">
        <f t="shared" si="3"/>
        <v>881.44650000000001</v>
      </c>
      <c r="K62" s="2">
        <v>0</v>
      </c>
      <c r="L62" s="2">
        <v>0</v>
      </c>
      <c r="M62" s="2">
        <f t="shared" si="4"/>
        <v>8013.1500000000005</v>
      </c>
      <c r="N62" s="2">
        <f t="shared" si="5"/>
        <v>8894.5964999999997</v>
      </c>
      <c r="Q62" s="4">
        <v>45128</v>
      </c>
      <c r="R62" s="2">
        <v>1801</v>
      </c>
      <c r="S62" t="s">
        <v>6</v>
      </c>
      <c r="T62" t="s">
        <v>51</v>
      </c>
      <c r="U62" s="3">
        <v>568.29999999999995</v>
      </c>
      <c r="V62">
        <v>4</v>
      </c>
      <c r="W62" s="3">
        <v>2523.252</v>
      </c>
      <c r="X62" s="5" t="s">
        <v>66</v>
      </c>
    </row>
    <row r="63" spans="4:29">
      <c r="D63" s="2" t="s">
        <v>9</v>
      </c>
      <c r="E63" s="2">
        <v>2288</v>
      </c>
      <c r="F63" s="2" t="s">
        <v>51</v>
      </c>
      <c r="G63" s="2">
        <v>530.88</v>
      </c>
      <c r="H63" s="2">
        <v>4</v>
      </c>
      <c r="I63" s="2">
        <v>11</v>
      </c>
      <c r="J63" s="2">
        <f t="shared" si="3"/>
        <v>233.5872</v>
      </c>
      <c r="K63" s="2">
        <v>0</v>
      </c>
      <c r="L63" s="2">
        <v>0</v>
      </c>
      <c r="M63" s="2">
        <f t="shared" si="4"/>
        <v>2123.52</v>
      </c>
      <c r="N63" s="2">
        <f t="shared" si="5"/>
        <v>2357.1071999999999</v>
      </c>
      <c r="Q63" s="4">
        <v>45132</v>
      </c>
      <c r="R63" s="2">
        <v>1801</v>
      </c>
      <c r="S63" t="s">
        <v>6</v>
      </c>
      <c r="T63" t="s">
        <v>51</v>
      </c>
      <c r="U63" s="3">
        <v>568.29999999999995</v>
      </c>
      <c r="V63">
        <v>4</v>
      </c>
      <c r="W63" s="3">
        <v>2523.252</v>
      </c>
      <c r="X63" s="5" t="s">
        <v>66</v>
      </c>
    </row>
    <row r="64" spans="4:29">
      <c r="D64" s="2" t="s">
        <v>37</v>
      </c>
      <c r="E64" s="2">
        <v>3619</v>
      </c>
      <c r="F64" s="2" t="s">
        <v>51</v>
      </c>
      <c r="G64" s="2">
        <v>1484.36</v>
      </c>
      <c r="H64" s="2">
        <v>2</v>
      </c>
      <c r="I64" s="2">
        <v>11</v>
      </c>
      <c r="J64" s="2">
        <f t="shared" si="3"/>
        <v>326.55919999999998</v>
      </c>
      <c r="K64" s="2">
        <v>0</v>
      </c>
      <c r="L64" s="2">
        <v>0</v>
      </c>
      <c r="M64" s="2">
        <f t="shared" si="4"/>
        <v>2968.72</v>
      </c>
      <c r="N64" s="2">
        <f t="shared" si="5"/>
        <v>3295.2791999999999</v>
      </c>
      <c r="Q64" s="4">
        <v>45135</v>
      </c>
      <c r="R64" s="2">
        <v>1801</v>
      </c>
      <c r="S64" t="s">
        <v>6</v>
      </c>
      <c r="T64" t="s">
        <v>51</v>
      </c>
      <c r="U64" s="3">
        <v>568.29999999999995</v>
      </c>
      <c r="V64">
        <v>2</v>
      </c>
      <c r="W64" s="3">
        <v>1261.626</v>
      </c>
      <c r="X64" s="5" t="s">
        <v>66</v>
      </c>
    </row>
    <row r="65" spans="4:24">
      <c r="D65" s="2" t="s">
        <v>16</v>
      </c>
      <c r="E65" s="2">
        <v>4981</v>
      </c>
      <c r="F65" s="2" t="s">
        <v>51</v>
      </c>
      <c r="G65" s="2">
        <v>1636.32</v>
      </c>
      <c r="H65" s="2">
        <v>2</v>
      </c>
      <c r="I65" s="2">
        <v>11</v>
      </c>
      <c r="J65" s="2">
        <f t="shared" si="3"/>
        <v>359.99039999999997</v>
      </c>
      <c r="K65" s="2">
        <v>0</v>
      </c>
      <c r="L65" s="2">
        <v>0</v>
      </c>
      <c r="M65" s="2">
        <f t="shared" si="4"/>
        <v>3272.64</v>
      </c>
      <c r="N65" s="2">
        <f t="shared" si="5"/>
        <v>3632.6304</v>
      </c>
      <c r="Q65" s="4">
        <v>45110</v>
      </c>
      <c r="R65" s="2">
        <v>2108</v>
      </c>
      <c r="S65" t="s">
        <v>7</v>
      </c>
      <c r="T65" t="s">
        <v>51</v>
      </c>
      <c r="U65" s="3">
        <v>1126.3699999999999</v>
      </c>
      <c r="V65">
        <v>3</v>
      </c>
      <c r="W65" s="3">
        <v>3750.8121000000001</v>
      </c>
      <c r="X65" s="5" t="s">
        <v>66</v>
      </c>
    </row>
    <row r="66" spans="4:24">
      <c r="D66" s="2" t="s">
        <v>23</v>
      </c>
      <c r="E66" s="2">
        <v>1416</v>
      </c>
      <c r="F66" s="2" t="s">
        <v>51</v>
      </c>
      <c r="G66" s="2">
        <v>1763.76</v>
      </c>
      <c r="H66" s="2">
        <v>1</v>
      </c>
      <c r="I66" s="2">
        <v>11</v>
      </c>
      <c r="J66" s="2">
        <f t="shared" si="3"/>
        <v>194.0136</v>
      </c>
      <c r="K66" s="2">
        <v>0</v>
      </c>
      <c r="L66" s="2">
        <v>0</v>
      </c>
      <c r="M66" s="2">
        <f t="shared" si="4"/>
        <v>1763.76</v>
      </c>
      <c r="N66" s="2">
        <f t="shared" si="5"/>
        <v>1957.7736</v>
      </c>
      <c r="Q66" s="4">
        <v>45112</v>
      </c>
      <c r="R66" s="2">
        <v>2108</v>
      </c>
      <c r="S66" t="s">
        <v>7</v>
      </c>
      <c r="T66" t="s">
        <v>51</v>
      </c>
      <c r="U66" s="3">
        <v>1126.3699999999999</v>
      </c>
      <c r="V66">
        <v>5</v>
      </c>
      <c r="W66" s="3">
        <v>6251.3535000000002</v>
      </c>
      <c r="X66" s="5" t="s">
        <v>66</v>
      </c>
    </row>
    <row r="67" spans="4:24">
      <c r="D67" s="2" t="s">
        <v>36</v>
      </c>
      <c r="E67" s="2">
        <v>4921</v>
      </c>
      <c r="F67" s="2" t="s">
        <v>51</v>
      </c>
      <c r="G67" s="2">
        <v>249.08</v>
      </c>
      <c r="H67" s="2">
        <v>2</v>
      </c>
      <c r="I67" s="2">
        <v>11</v>
      </c>
      <c r="J67" s="2">
        <f t="shared" si="3"/>
        <v>54.797600000000003</v>
      </c>
      <c r="K67" s="2">
        <v>0</v>
      </c>
      <c r="L67" s="2">
        <v>0</v>
      </c>
      <c r="M67" s="2">
        <f t="shared" si="4"/>
        <v>498.16</v>
      </c>
      <c r="N67" s="2">
        <f t="shared" si="5"/>
        <v>552.95760000000007</v>
      </c>
      <c r="Q67" s="4">
        <v>45114</v>
      </c>
      <c r="R67" s="2">
        <v>2108</v>
      </c>
      <c r="S67" t="s">
        <v>7</v>
      </c>
      <c r="T67" t="s">
        <v>51</v>
      </c>
      <c r="U67" s="3">
        <v>1126.3699999999999</v>
      </c>
      <c r="V67">
        <v>1</v>
      </c>
      <c r="W67" s="3">
        <v>1250.2707</v>
      </c>
      <c r="X67" s="5" t="s">
        <v>66</v>
      </c>
    </row>
    <row r="68" spans="4:24">
      <c r="D68" s="2" t="s">
        <v>25</v>
      </c>
      <c r="E68" s="2">
        <v>1978</v>
      </c>
      <c r="F68" s="2" t="s">
        <v>51</v>
      </c>
      <c r="G68" s="2">
        <v>545.44000000000005</v>
      </c>
      <c r="H68" s="2">
        <v>2</v>
      </c>
      <c r="I68" s="2">
        <v>11</v>
      </c>
      <c r="J68" s="2">
        <f t="shared" si="3"/>
        <v>119.99680000000001</v>
      </c>
      <c r="K68" s="2">
        <v>0</v>
      </c>
      <c r="L68" s="2">
        <v>0</v>
      </c>
      <c r="M68" s="2">
        <f t="shared" si="4"/>
        <v>1090.8800000000001</v>
      </c>
      <c r="N68" s="2">
        <f t="shared" si="5"/>
        <v>1210.8768</v>
      </c>
      <c r="Q68" s="4">
        <v>45116</v>
      </c>
      <c r="R68" s="2">
        <v>2108</v>
      </c>
      <c r="S68" t="s">
        <v>7</v>
      </c>
      <c r="T68" t="s">
        <v>51</v>
      </c>
      <c r="U68" s="3">
        <v>1126.3699999999999</v>
      </c>
      <c r="V68">
        <v>4</v>
      </c>
      <c r="W68" s="3">
        <v>5001.0828000000001</v>
      </c>
      <c r="X68" s="5" t="s">
        <v>66</v>
      </c>
    </row>
    <row r="69" spans="4:24">
      <c r="D69" s="2" t="s">
        <v>45</v>
      </c>
      <c r="E69" s="2">
        <v>2992</v>
      </c>
      <c r="F69" s="2" t="s">
        <v>51</v>
      </c>
      <c r="G69" s="2">
        <v>115.04</v>
      </c>
      <c r="H69" s="2">
        <v>3</v>
      </c>
      <c r="I69" s="2">
        <v>11</v>
      </c>
      <c r="J69" s="2">
        <f t="shared" si="3"/>
        <v>37.963200000000001</v>
      </c>
      <c r="K69" s="2">
        <v>0</v>
      </c>
      <c r="L69" s="2">
        <v>0</v>
      </c>
      <c r="M69" s="2">
        <f t="shared" si="4"/>
        <v>345.12</v>
      </c>
      <c r="N69" s="2">
        <f t="shared" si="5"/>
        <v>383.08320000000003</v>
      </c>
      <c r="Q69" s="4">
        <v>45119</v>
      </c>
      <c r="R69" s="2">
        <v>2108</v>
      </c>
      <c r="S69" t="s">
        <v>7</v>
      </c>
      <c r="T69" t="s">
        <v>51</v>
      </c>
      <c r="U69" s="3">
        <v>1126.3699999999999</v>
      </c>
      <c r="V69">
        <v>2</v>
      </c>
      <c r="W69" s="3">
        <v>2500.5414000000001</v>
      </c>
      <c r="X69" s="5" t="s">
        <v>66</v>
      </c>
    </row>
    <row r="70" spans="4:24">
      <c r="D70" s="2" t="s">
        <v>33</v>
      </c>
      <c r="E70" s="2">
        <v>2108</v>
      </c>
      <c r="F70" s="2" t="s">
        <v>51</v>
      </c>
      <c r="G70" s="2">
        <v>375.33</v>
      </c>
      <c r="H70" s="2">
        <v>1</v>
      </c>
      <c r="I70" s="2">
        <v>11</v>
      </c>
      <c r="J70" s="2">
        <f t="shared" si="3"/>
        <v>41.286299999999997</v>
      </c>
      <c r="K70" s="2">
        <v>0</v>
      </c>
      <c r="L70" s="2">
        <v>0</v>
      </c>
      <c r="M70" s="2">
        <f t="shared" si="4"/>
        <v>375.33</v>
      </c>
      <c r="N70" s="2">
        <f t="shared" si="5"/>
        <v>416.61629999999997</v>
      </c>
      <c r="Q70" s="4">
        <v>45122</v>
      </c>
      <c r="R70" s="2">
        <v>2108</v>
      </c>
      <c r="S70" t="s">
        <v>7</v>
      </c>
      <c r="T70" t="s">
        <v>51</v>
      </c>
      <c r="U70" s="3">
        <v>1126.3699999999999</v>
      </c>
      <c r="V70">
        <v>5</v>
      </c>
      <c r="W70" s="3">
        <v>6251.3535000000002</v>
      </c>
      <c r="X70" s="5" t="s">
        <v>66</v>
      </c>
    </row>
    <row r="71" spans="4:24">
      <c r="D71" s="2" t="s">
        <v>12</v>
      </c>
      <c r="E71" s="2">
        <v>1128</v>
      </c>
      <c r="F71" s="2" t="s">
        <v>51</v>
      </c>
      <c r="G71" s="2">
        <v>1788.75</v>
      </c>
      <c r="H71" s="2">
        <v>5</v>
      </c>
      <c r="I71" s="2">
        <v>11</v>
      </c>
      <c r="J71" s="2">
        <f t="shared" si="3"/>
        <v>983.8125</v>
      </c>
      <c r="K71" s="2">
        <v>0</v>
      </c>
      <c r="L71" s="2">
        <v>0</v>
      </c>
      <c r="M71" s="2">
        <f t="shared" si="4"/>
        <v>8943.75</v>
      </c>
      <c r="N71" s="2">
        <f t="shared" si="5"/>
        <v>9927.5625</v>
      </c>
      <c r="Q71" s="4">
        <v>45124</v>
      </c>
      <c r="R71" s="2">
        <v>2108</v>
      </c>
      <c r="S71" t="s">
        <v>7</v>
      </c>
      <c r="T71" t="s">
        <v>51</v>
      </c>
      <c r="U71" s="3">
        <v>1126.3699999999999</v>
      </c>
      <c r="V71">
        <v>2</v>
      </c>
      <c r="W71" s="3">
        <v>2500.5414000000001</v>
      </c>
      <c r="X71" s="5" t="s">
        <v>66</v>
      </c>
    </row>
    <row r="72" spans="4:24">
      <c r="D72" s="2" t="s">
        <v>14</v>
      </c>
      <c r="E72" s="2">
        <v>3659</v>
      </c>
      <c r="F72" s="2" t="s">
        <v>51</v>
      </c>
      <c r="G72" s="2">
        <v>1170.5899999999999</v>
      </c>
      <c r="H72" s="2">
        <v>5</v>
      </c>
      <c r="I72" s="2">
        <v>11</v>
      </c>
      <c r="J72" s="2">
        <f t="shared" si="3"/>
        <v>643.82449999999994</v>
      </c>
      <c r="K72" s="2">
        <v>0</v>
      </c>
      <c r="L72" s="2">
        <v>0</v>
      </c>
      <c r="M72" s="2">
        <f t="shared" si="4"/>
        <v>5852.95</v>
      </c>
      <c r="N72" s="2">
        <f t="shared" si="5"/>
        <v>6496.7744999999995</v>
      </c>
      <c r="Q72" s="4">
        <v>45128</v>
      </c>
      <c r="R72" s="2">
        <v>2108</v>
      </c>
      <c r="S72" t="s">
        <v>7</v>
      </c>
      <c r="T72" t="s">
        <v>51</v>
      </c>
      <c r="U72" s="3">
        <v>1126.3699999999999</v>
      </c>
      <c r="V72">
        <v>2</v>
      </c>
      <c r="W72" s="3">
        <v>2500.5414000000001</v>
      </c>
      <c r="X72" s="5" t="s">
        <v>66</v>
      </c>
    </row>
    <row r="73" spans="4:24">
      <c r="D73" s="2" t="s">
        <v>28</v>
      </c>
      <c r="E73" s="2">
        <v>4258</v>
      </c>
      <c r="F73" s="2" t="s">
        <v>51</v>
      </c>
      <c r="G73" s="2">
        <v>803.6</v>
      </c>
      <c r="H73" s="2">
        <v>4</v>
      </c>
      <c r="I73" s="2">
        <v>11</v>
      </c>
      <c r="J73" s="2">
        <f t="shared" si="3"/>
        <v>353.584</v>
      </c>
      <c r="K73" s="2">
        <v>0</v>
      </c>
      <c r="L73" s="2">
        <v>0</v>
      </c>
      <c r="M73" s="2">
        <f t="shared" si="4"/>
        <v>3214.4</v>
      </c>
      <c r="N73" s="2">
        <f t="shared" si="5"/>
        <v>3567.9839999999999</v>
      </c>
      <c r="Q73" s="4">
        <v>45132</v>
      </c>
      <c r="R73" s="2">
        <v>2108</v>
      </c>
      <c r="S73" t="s">
        <v>7</v>
      </c>
      <c r="T73" t="s">
        <v>51</v>
      </c>
      <c r="U73" s="3">
        <v>1126.3699999999999</v>
      </c>
      <c r="V73">
        <v>3</v>
      </c>
      <c r="W73" s="3">
        <v>3750.8121000000001</v>
      </c>
      <c r="X73" s="5" t="s">
        <v>66</v>
      </c>
    </row>
    <row r="74" spans="4:24">
      <c r="D74" s="2" t="s">
        <v>15</v>
      </c>
      <c r="E74" s="2">
        <v>2862</v>
      </c>
      <c r="F74" s="2" t="s">
        <v>51</v>
      </c>
      <c r="G74" s="2">
        <v>152.85</v>
      </c>
      <c r="H74" s="2">
        <v>1</v>
      </c>
      <c r="I74" s="2">
        <v>11</v>
      </c>
      <c r="J74" s="2">
        <f t="shared" si="3"/>
        <v>16.813500000000001</v>
      </c>
      <c r="K74" s="2">
        <v>0</v>
      </c>
      <c r="L74" s="2">
        <v>0</v>
      </c>
      <c r="M74" s="2">
        <f t="shared" si="4"/>
        <v>152.85</v>
      </c>
      <c r="N74" s="2">
        <f t="shared" si="5"/>
        <v>169.6635</v>
      </c>
      <c r="Q74" s="4">
        <v>45135</v>
      </c>
      <c r="R74" s="2">
        <v>2108</v>
      </c>
      <c r="S74" t="s">
        <v>7</v>
      </c>
      <c r="T74" t="s">
        <v>51</v>
      </c>
      <c r="U74" s="3">
        <v>1126.3699999999999</v>
      </c>
      <c r="V74">
        <v>5</v>
      </c>
      <c r="W74" s="3">
        <v>6251.3535000000002</v>
      </c>
      <c r="X74" s="5" t="s">
        <v>66</v>
      </c>
    </row>
    <row r="75" spans="4:24">
      <c r="D75" s="2" t="s">
        <v>30</v>
      </c>
      <c r="E75" s="2">
        <v>2080</v>
      </c>
      <c r="F75" s="2" t="s">
        <v>51</v>
      </c>
      <c r="G75" s="2">
        <v>689.19</v>
      </c>
      <c r="H75" s="2">
        <v>3</v>
      </c>
      <c r="I75" s="2">
        <v>11</v>
      </c>
      <c r="J75" s="2">
        <f t="shared" si="3"/>
        <v>227.43270000000001</v>
      </c>
      <c r="K75" s="2">
        <v>0</v>
      </c>
      <c r="L75" s="2">
        <v>0</v>
      </c>
      <c r="M75" s="2">
        <f t="shared" si="4"/>
        <v>2067.5700000000002</v>
      </c>
      <c r="N75" s="2">
        <f t="shared" si="5"/>
        <v>2295.0027</v>
      </c>
      <c r="Q75" s="4">
        <v>45110</v>
      </c>
      <c r="R75" s="2">
        <v>4006</v>
      </c>
      <c r="S75" t="s">
        <v>8</v>
      </c>
      <c r="T75" t="s">
        <v>51</v>
      </c>
      <c r="U75" s="3">
        <v>1066.58</v>
      </c>
      <c r="V75">
        <v>4</v>
      </c>
      <c r="W75" s="3">
        <v>4735.6152000000002</v>
      </c>
      <c r="X75" s="5" t="s">
        <v>66</v>
      </c>
    </row>
    <row r="76" spans="4:24">
      <c r="D76" s="2" t="s">
        <v>41</v>
      </c>
      <c r="E76" s="2">
        <v>3157</v>
      </c>
      <c r="F76" s="2" t="s">
        <v>51</v>
      </c>
      <c r="G76" s="2">
        <v>837.84</v>
      </c>
      <c r="H76" s="2">
        <v>5</v>
      </c>
      <c r="I76" s="2">
        <v>11</v>
      </c>
      <c r="J76" s="2">
        <f t="shared" si="3"/>
        <v>460.81199999999995</v>
      </c>
      <c r="K76" s="2">
        <v>0</v>
      </c>
      <c r="L76" s="2">
        <v>0</v>
      </c>
      <c r="M76" s="2">
        <f t="shared" si="4"/>
        <v>4189.2</v>
      </c>
      <c r="N76" s="2">
        <f t="shared" si="5"/>
        <v>4650.0119999999997</v>
      </c>
      <c r="Q76" s="4">
        <v>45112</v>
      </c>
      <c r="R76" s="2">
        <v>4006</v>
      </c>
      <c r="S76" t="s">
        <v>8</v>
      </c>
      <c r="T76" t="s">
        <v>51</v>
      </c>
      <c r="U76" s="3">
        <v>1066.58</v>
      </c>
      <c r="V76">
        <v>1</v>
      </c>
      <c r="W76" s="3">
        <v>1183.9038</v>
      </c>
      <c r="X76" s="5" t="s">
        <v>66</v>
      </c>
    </row>
    <row r="77" spans="4:24">
      <c r="D77" s="2" t="s">
        <v>19</v>
      </c>
      <c r="E77" s="2">
        <v>1514</v>
      </c>
      <c r="F77" s="2" t="s">
        <v>51</v>
      </c>
      <c r="G77" s="2">
        <v>1088.58</v>
      </c>
      <c r="H77" s="2">
        <v>2</v>
      </c>
      <c r="I77" s="2">
        <v>11</v>
      </c>
      <c r="J77" s="2">
        <f t="shared" si="3"/>
        <v>239.48759999999999</v>
      </c>
      <c r="K77" s="2">
        <v>0</v>
      </c>
      <c r="L77" s="2">
        <v>0</v>
      </c>
      <c r="M77" s="2">
        <f t="shared" si="4"/>
        <v>2177.16</v>
      </c>
      <c r="N77" s="2">
        <f t="shared" si="5"/>
        <v>2416.6475999999998</v>
      </c>
      <c r="Q77" s="4">
        <v>45114</v>
      </c>
      <c r="R77" s="2">
        <v>4006</v>
      </c>
      <c r="S77" t="s">
        <v>8</v>
      </c>
      <c r="T77" t="s">
        <v>51</v>
      </c>
      <c r="U77" s="3">
        <v>1066.58</v>
      </c>
      <c r="V77">
        <v>3</v>
      </c>
      <c r="W77" s="3">
        <v>3551.7114000000001</v>
      </c>
      <c r="X77" s="5" t="s">
        <v>66</v>
      </c>
    </row>
    <row r="78" spans="4:24">
      <c r="D78" s="2" t="s">
        <v>11</v>
      </c>
      <c r="E78" s="2">
        <v>2026</v>
      </c>
      <c r="F78" s="2" t="s">
        <v>51</v>
      </c>
      <c r="G78" s="2">
        <v>1580.68</v>
      </c>
      <c r="H78" s="2">
        <v>3</v>
      </c>
      <c r="I78" s="2">
        <v>11</v>
      </c>
      <c r="J78" s="2">
        <f t="shared" si="3"/>
        <v>521.62440000000004</v>
      </c>
      <c r="K78" s="2">
        <v>0</v>
      </c>
      <c r="L78" s="2">
        <v>0</v>
      </c>
      <c r="M78" s="2">
        <f t="shared" si="4"/>
        <v>4742.04</v>
      </c>
      <c r="N78" s="2">
        <f t="shared" si="5"/>
        <v>5263.6643999999997</v>
      </c>
      <c r="Q78" s="4">
        <v>45116</v>
      </c>
      <c r="R78" s="2">
        <v>4006</v>
      </c>
      <c r="S78" t="s">
        <v>8</v>
      </c>
      <c r="T78" t="s">
        <v>51</v>
      </c>
      <c r="U78" s="3">
        <v>1066.58</v>
      </c>
      <c r="V78">
        <v>1</v>
      </c>
      <c r="W78" s="3">
        <v>1183.9038</v>
      </c>
      <c r="X78" s="5" t="s">
        <v>66</v>
      </c>
    </row>
    <row r="79" spans="4:24">
      <c r="D79" s="2" t="s">
        <v>35</v>
      </c>
      <c r="E79" s="2">
        <v>3185</v>
      </c>
      <c r="F79" s="2" t="s">
        <v>51</v>
      </c>
      <c r="G79" s="2">
        <v>593.52</v>
      </c>
      <c r="H79" s="2">
        <v>2</v>
      </c>
      <c r="I79" s="2">
        <v>11</v>
      </c>
      <c r="J79" s="2">
        <f t="shared" si="3"/>
        <v>130.5744</v>
      </c>
      <c r="K79" s="2">
        <v>0</v>
      </c>
      <c r="L79" s="2">
        <v>0</v>
      </c>
      <c r="M79" s="2">
        <f t="shared" si="4"/>
        <v>1187.04</v>
      </c>
      <c r="N79" s="2">
        <f t="shared" si="5"/>
        <v>1317.6143999999999</v>
      </c>
      <c r="Q79" s="4">
        <v>45119</v>
      </c>
      <c r="R79" s="2">
        <v>4006</v>
      </c>
      <c r="S79" t="s">
        <v>8</v>
      </c>
      <c r="T79" t="s">
        <v>51</v>
      </c>
      <c r="U79" s="3">
        <v>1066.58</v>
      </c>
      <c r="V79">
        <v>1</v>
      </c>
      <c r="W79" s="3">
        <v>1183.9038</v>
      </c>
      <c r="X79" s="5" t="s">
        <v>66</v>
      </c>
    </row>
    <row r="80" spans="4:24">
      <c r="D80" s="2" t="s">
        <v>8</v>
      </c>
      <c r="E80" s="2">
        <v>4006</v>
      </c>
      <c r="F80" s="2" t="s">
        <v>51</v>
      </c>
      <c r="G80" s="2">
        <v>1066.58</v>
      </c>
      <c r="H80" s="2">
        <v>1</v>
      </c>
      <c r="I80" s="2">
        <v>11</v>
      </c>
      <c r="J80" s="2">
        <f t="shared" si="3"/>
        <v>117.32379999999999</v>
      </c>
      <c r="K80" s="2">
        <v>0</v>
      </c>
      <c r="L80" s="2">
        <v>0</v>
      </c>
      <c r="M80" s="2">
        <f t="shared" si="4"/>
        <v>1066.58</v>
      </c>
      <c r="N80" s="2">
        <f t="shared" si="5"/>
        <v>1183.9037999999998</v>
      </c>
      <c r="Q80" s="4">
        <v>45122</v>
      </c>
      <c r="R80" s="2">
        <v>4006</v>
      </c>
      <c r="S80" t="s">
        <v>8</v>
      </c>
      <c r="T80" t="s">
        <v>51</v>
      </c>
      <c r="U80" s="3">
        <v>1066.58</v>
      </c>
      <c r="V80">
        <v>1</v>
      </c>
      <c r="W80" s="3">
        <v>1183.9038</v>
      </c>
      <c r="X80" s="5" t="s">
        <v>66</v>
      </c>
    </row>
    <row r="81" spans="4:24">
      <c r="D81" s="2" t="s">
        <v>0</v>
      </c>
      <c r="E81" s="2">
        <v>1524</v>
      </c>
      <c r="F81" s="2" t="s">
        <v>51</v>
      </c>
      <c r="G81" s="2">
        <v>1455.6</v>
      </c>
      <c r="H81" s="2">
        <v>4</v>
      </c>
      <c r="I81" s="2">
        <v>11</v>
      </c>
      <c r="J81" s="2">
        <f t="shared" si="3"/>
        <v>640.46399999999994</v>
      </c>
      <c r="K81" s="2">
        <v>0</v>
      </c>
      <c r="L81" s="2">
        <v>0</v>
      </c>
      <c r="M81" s="2">
        <f t="shared" si="4"/>
        <v>5822.4</v>
      </c>
      <c r="N81" s="2">
        <f t="shared" si="5"/>
        <v>6462.8639999999996</v>
      </c>
      <c r="Q81" s="4">
        <v>45124</v>
      </c>
      <c r="R81" s="2">
        <v>4006</v>
      </c>
      <c r="S81" t="s">
        <v>8</v>
      </c>
      <c r="T81" t="s">
        <v>51</v>
      </c>
      <c r="U81" s="3">
        <v>1066.58</v>
      </c>
      <c r="V81">
        <v>1</v>
      </c>
      <c r="W81" s="3">
        <v>1183.9038</v>
      </c>
      <c r="X81" s="5" t="s">
        <v>66</v>
      </c>
    </row>
    <row r="82" spans="4:24">
      <c r="D82" s="2" t="s">
        <v>34</v>
      </c>
      <c r="E82" s="2">
        <v>3823</v>
      </c>
      <c r="F82" s="2" t="s">
        <v>51</v>
      </c>
      <c r="G82" s="2">
        <v>754.69</v>
      </c>
      <c r="H82" s="2">
        <v>5</v>
      </c>
      <c r="I82" s="2">
        <v>11</v>
      </c>
      <c r="J82" s="2">
        <f t="shared" si="3"/>
        <v>415.07950000000005</v>
      </c>
      <c r="K82" s="2">
        <v>0</v>
      </c>
      <c r="L82" s="2">
        <v>0</v>
      </c>
      <c r="M82" s="2">
        <f t="shared" si="4"/>
        <v>3773.4500000000003</v>
      </c>
      <c r="N82" s="2">
        <f t="shared" si="5"/>
        <v>4188.5295000000006</v>
      </c>
      <c r="Q82" s="4">
        <v>45132</v>
      </c>
      <c r="R82" s="2">
        <v>4006</v>
      </c>
      <c r="S82" t="s">
        <v>8</v>
      </c>
      <c r="T82" t="s">
        <v>51</v>
      </c>
      <c r="U82" s="3">
        <v>1066.58</v>
      </c>
      <c r="V82">
        <v>1</v>
      </c>
      <c r="W82" s="3">
        <v>1183.9038</v>
      </c>
      <c r="X82" s="5" t="s">
        <v>66</v>
      </c>
    </row>
    <row r="83" spans="4:24">
      <c r="D83" s="2" t="s">
        <v>39</v>
      </c>
      <c r="E83" s="2">
        <v>2529</v>
      </c>
      <c r="F83" s="2" t="s">
        <v>51</v>
      </c>
      <c r="G83" s="2">
        <v>1147.3599999999999</v>
      </c>
      <c r="H83" s="2">
        <v>2</v>
      </c>
      <c r="I83" s="2">
        <v>11</v>
      </c>
      <c r="J83" s="2">
        <f t="shared" si="3"/>
        <v>252.41919999999999</v>
      </c>
      <c r="K83" s="2">
        <v>0</v>
      </c>
      <c r="L83" s="2">
        <v>0</v>
      </c>
      <c r="M83" s="2">
        <f t="shared" si="4"/>
        <v>2294.7199999999998</v>
      </c>
      <c r="N83" s="2">
        <f t="shared" si="5"/>
        <v>2547.1391999999996</v>
      </c>
      <c r="Q83" s="4">
        <v>45135</v>
      </c>
      <c r="R83" s="2">
        <v>4006</v>
      </c>
      <c r="S83" t="s">
        <v>8</v>
      </c>
      <c r="T83" t="s">
        <v>51</v>
      </c>
      <c r="U83" s="3">
        <v>1066.58</v>
      </c>
      <c r="V83">
        <v>1</v>
      </c>
      <c r="W83" s="3">
        <v>1183.9038</v>
      </c>
      <c r="X83" s="5" t="s">
        <v>66</v>
      </c>
    </row>
    <row r="84" spans="4:24">
      <c r="D84" s="2" t="s">
        <v>4</v>
      </c>
      <c r="E84" s="2">
        <v>1425</v>
      </c>
      <c r="F84" s="2" t="s">
        <v>51</v>
      </c>
      <c r="G84" s="2">
        <v>278.58999999999997</v>
      </c>
      <c r="H84" s="2">
        <v>1</v>
      </c>
      <c r="I84" s="2">
        <v>11</v>
      </c>
      <c r="J84" s="2">
        <f t="shared" si="3"/>
        <v>30.644899999999996</v>
      </c>
      <c r="K84" s="2">
        <v>0</v>
      </c>
      <c r="L84" s="2">
        <v>0</v>
      </c>
      <c r="M84" s="2">
        <f t="shared" si="4"/>
        <v>278.58999999999997</v>
      </c>
      <c r="N84" s="2">
        <f t="shared" si="5"/>
        <v>309.23489999999998</v>
      </c>
      <c r="Q84" s="4">
        <v>45110</v>
      </c>
      <c r="R84" s="2">
        <v>2288</v>
      </c>
      <c r="S84" t="s">
        <v>9</v>
      </c>
      <c r="T84" t="s">
        <v>51</v>
      </c>
      <c r="U84" s="3">
        <v>530.88</v>
      </c>
      <c r="V84">
        <v>2</v>
      </c>
      <c r="W84" s="3">
        <v>1178.5536</v>
      </c>
      <c r="X84" s="5" t="s">
        <v>66</v>
      </c>
    </row>
    <row r="85" spans="4:24">
      <c r="D85" s="2" t="s">
        <v>44</v>
      </c>
      <c r="E85" s="2">
        <v>2787</v>
      </c>
      <c r="F85" s="2" t="s">
        <v>51</v>
      </c>
      <c r="G85" s="2">
        <v>1611.21</v>
      </c>
      <c r="H85" s="2">
        <v>1</v>
      </c>
      <c r="I85" s="2">
        <v>11</v>
      </c>
      <c r="J85" s="2">
        <f t="shared" si="3"/>
        <v>177.23310000000001</v>
      </c>
      <c r="K85" s="2">
        <v>0</v>
      </c>
      <c r="L85" s="2">
        <v>0</v>
      </c>
      <c r="M85" s="2">
        <f t="shared" si="4"/>
        <v>1611.21</v>
      </c>
      <c r="N85" s="2">
        <f t="shared" si="5"/>
        <v>1788.4431</v>
      </c>
      <c r="Q85" s="4">
        <v>45112</v>
      </c>
      <c r="R85" s="2">
        <v>2288</v>
      </c>
      <c r="S85" t="s">
        <v>9</v>
      </c>
      <c r="T85" t="s">
        <v>51</v>
      </c>
      <c r="U85" s="3">
        <v>530.88</v>
      </c>
      <c r="V85">
        <v>4</v>
      </c>
      <c r="W85" s="3">
        <v>2357.1071999999999</v>
      </c>
      <c r="X85" s="5" t="s">
        <v>66</v>
      </c>
    </row>
    <row r="86" spans="4:24">
      <c r="D86" s="2" t="s">
        <v>24</v>
      </c>
      <c r="E86" s="2">
        <v>1317</v>
      </c>
      <c r="F86" s="2" t="s">
        <v>51</v>
      </c>
      <c r="G86" s="2">
        <v>377.93</v>
      </c>
      <c r="H86" s="2">
        <v>5</v>
      </c>
      <c r="I86" s="2">
        <v>11</v>
      </c>
      <c r="J86" s="2">
        <f t="shared" si="3"/>
        <v>207.86150000000001</v>
      </c>
      <c r="K86" s="2">
        <v>0</v>
      </c>
      <c r="L86" s="2">
        <v>0</v>
      </c>
      <c r="M86" s="2">
        <f t="shared" si="4"/>
        <v>1889.65</v>
      </c>
      <c r="N86" s="2">
        <f t="shared" si="5"/>
        <v>2097.5115000000001</v>
      </c>
      <c r="Q86" s="4">
        <v>45114</v>
      </c>
      <c r="R86" s="2">
        <v>2288</v>
      </c>
      <c r="S86" t="s">
        <v>9</v>
      </c>
      <c r="T86" t="s">
        <v>51</v>
      </c>
      <c r="U86" s="3">
        <v>530.88</v>
      </c>
      <c r="V86">
        <v>5</v>
      </c>
      <c r="W86" s="3">
        <v>2946.384</v>
      </c>
      <c r="X86" s="5" t="s">
        <v>66</v>
      </c>
    </row>
    <row r="87" spans="4:24">
      <c r="D87" s="2" t="s">
        <v>3</v>
      </c>
      <c r="E87" s="2">
        <v>3355</v>
      </c>
      <c r="F87" s="2" t="s">
        <v>51</v>
      </c>
      <c r="G87" s="2">
        <v>259.44</v>
      </c>
      <c r="H87" s="2">
        <v>4</v>
      </c>
      <c r="I87" s="2">
        <v>11</v>
      </c>
      <c r="J87" s="2">
        <f t="shared" si="3"/>
        <v>114.1536</v>
      </c>
      <c r="K87" s="2">
        <v>0</v>
      </c>
      <c r="L87" s="2">
        <v>0</v>
      </c>
      <c r="M87" s="2">
        <f t="shared" si="4"/>
        <v>1037.76</v>
      </c>
      <c r="N87" s="2">
        <f t="shared" si="5"/>
        <v>1151.9136000000001</v>
      </c>
      <c r="Q87" s="4">
        <v>45116</v>
      </c>
      <c r="R87" s="2">
        <v>2288</v>
      </c>
      <c r="S87" t="s">
        <v>9</v>
      </c>
      <c r="T87" t="s">
        <v>51</v>
      </c>
      <c r="U87" s="3">
        <v>530.88</v>
      </c>
      <c r="V87">
        <v>4</v>
      </c>
      <c r="W87" s="3">
        <v>2357.1071999999999</v>
      </c>
      <c r="X87" s="5" t="s">
        <v>66</v>
      </c>
    </row>
    <row r="88" spans="4:24">
      <c r="D88" s="2" t="s">
        <v>31</v>
      </c>
      <c r="E88" s="2">
        <v>3315</v>
      </c>
      <c r="F88" s="2" t="s">
        <v>51</v>
      </c>
      <c r="G88" s="2">
        <v>937.2</v>
      </c>
      <c r="H88" s="2">
        <v>1</v>
      </c>
      <c r="I88" s="2">
        <v>11</v>
      </c>
      <c r="J88" s="2">
        <f t="shared" si="3"/>
        <v>103.092</v>
      </c>
      <c r="K88" s="2">
        <v>0</v>
      </c>
      <c r="L88" s="2">
        <v>0</v>
      </c>
      <c r="M88" s="2">
        <f t="shared" si="4"/>
        <v>937.2</v>
      </c>
      <c r="N88" s="2">
        <f t="shared" si="5"/>
        <v>1040.2920000000001</v>
      </c>
      <c r="Q88" s="4">
        <v>45119</v>
      </c>
      <c r="R88" s="2">
        <v>2288</v>
      </c>
      <c r="S88" t="s">
        <v>9</v>
      </c>
      <c r="T88" t="s">
        <v>51</v>
      </c>
      <c r="U88" s="3">
        <v>530.88</v>
      </c>
      <c r="V88">
        <v>2</v>
      </c>
      <c r="W88" s="3">
        <v>1178.5536</v>
      </c>
      <c r="X88" s="5" t="s">
        <v>66</v>
      </c>
    </row>
    <row r="89" spans="4:24">
      <c r="D89" s="2" t="s">
        <v>10</v>
      </c>
      <c r="E89" s="2">
        <v>2117</v>
      </c>
      <c r="F89" s="2" t="s">
        <v>51</v>
      </c>
      <c r="G89" s="2">
        <v>1433.02</v>
      </c>
      <c r="H89" s="2">
        <v>3</v>
      </c>
      <c r="I89" s="2">
        <v>11</v>
      </c>
      <c r="J89" s="2">
        <f t="shared" si="3"/>
        <v>472.89659999999992</v>
      </c>
      <c r="K89" s="2">
        <v>0</v>
      </c>
      <c r="L89" s="2">
        <v>0</v>
      </c>
      <c r="M89" s="2">
        <f t="shared" si="4"/>
        <v>4299.0599999999995</v>
      </c>
      <c r="N89" s="2">
        <f t="shared" si="5"/>
        <v>4771.9565999999995</v>
      </c>
      <c r="Q89" s="4">
        <v>45122</v>
      </c>
      <c r="R89" s="2">
        <v>2288</v>
      </c>
      <c r="S89" t="s">
        <v>9</v>
      </c>
      <c r="T89" t="s">
        <v>51</v>
      </c>
      <c r="U89" s="3">
        <v>530.88</v>
      </c>
      <c r="V89">
        <v>2</v>
      </c>
      <c r="W89" s="3">
        <v>1178.5536</v>
      </c>
      <c r="X89" s="5" t="s">
        <v>66</v>
      </c>
    </row>
    <row r="90" spans="4:24">
      <c r="D90" s="2" t="s">
        <v>18</v>
      </c>
      <c r="E90" s="2">
        <v>4876</v>
      </c>
      <c r="F90" s="2" t="s">
        <v>51</v>
      </c>
      <c r="G90" s="2">
        <v>703.29</v>
      </c>
      <c r="H90" s="2">
        <v>2</v>
      </c>
      <c r="I90" s="2">
        <v>11</v>
      </c>
      <c r="J90" s="2">
        <f t="shared" si="3"/>
        <v>154.72379999999998</v>
      </c>
      <c r="K90" s="2">
        <v>0</v>
      </c>
      <c r="L90" s="2">
        <v>0</v>
      </c>
      <c r="M90" s="2">
        <f t="shared" si="4"/>
        <v>1406.58</v>
      </c>
      <c r="N90" s="2">
        <f t="shared" si="5"/>
        <v>1561.3037999999999</v>
      </c>
      <c r="Q90" s="4">
        <v>45124</v>
      </c>
      <c r="R90" s="2">
        <v>2288</v>
      </c>
      <c r="S90" t="s">
        <v>9</v>
      </c>
      <c r="T90" t="s">
        <v>51</v>
      </c>
      <c r="U90" s="3">
        <v>530.88</v>
      </c>
      <c r="V90">
        <v>5</v>
      </c>
      <c r="W90" s="3">
        <v>2946.384</v>
      </c>
      <c r="X90" s="5" t="s">
        <v>66</v>
      </c>
    </row>
    <row r="91" spans="4:24">
      <c r="D91" s="2" t="s">
        <v>1</v>
      </c>
      <c r="E91" s="2">
        <v>3987</v>
      </c>
      <c r="F91" s="2" t="s">
        <v>51</v>
      </c>
      <c r="G91" s="2">
        <v>1795.24</v>
      </c>
      <c r="H91" s="2">
        <v>1</v>
      </c>
      <c r="I91" s="2">
        <v>11</v>
      </c>
      <c r="J91" s="2">
        <f t="shared" si="3"/>
        <v>197.47640000000001</v>
      </c>
      <c r="K91" s="2">
        <v>0</v>
      </c>
      <c r="L91" s="2">
        <v>0</v>
      </c>
      <c r="M91" s="2">
        <f t="shared" si="4"/>
        <v>1795.24</v>
      </c>
      <c r="N91" s="2">
        <f t="shared" si="5"/>
        <v>1992.7164</v>
      </c>
      <c r="Q91" s="4">
        <v>45128</v>
      </c>
      <c r="R91" s="2">
        <v>2288</v>
      </c>
      <c r="S91" t="s">
        <v>9</v>
      </c>
      <c r="T91" t="s">
        <v>51</v>
      </c>
      <c r="U91" s="3">
        <v>530.88</v>
      </c>
      <c r="V91">
        <v>3</v>
      </c>
      <c r="W91" s="3">
        <v>1767.8304000000001</v>
      </c>
      <c r="X91" s="5" t="s">
        <v>66</v>
      </c>
    </row>
    <row r="92" spans="4:24">
      <c r="D92" s="2" t="s">
        <v>46</v>
      </c>
      <c r="E92" s="2">
        <v>2902</v>
      </c>
      <c r="F92" s="2" t="s">
        <v>51</v>
      </c>
      <c r="G92" s="2">
        <v>1022.45</v>
      </c>
      <c r="H92" s="2">
        <v>3</v>
      </c>
      <c r="I92" s="2">
        <v>11</v>
      </c>
      <c r="J92" s="2">
        <f t="shared" si="3"/>
        <v>337.40850000000006</v>
      </c>
      <c r="K92" s="2">
        <v>0</v>
      </c>
      <c r="L92" s="2">
        <v>0</v>
      </c>
      <c r="M92" s="2">
        <f t="shared" si="4"/>
        <v>3067.3500000000004</v>
      </c>
      <c r="N92" s="2">
        <f t="shared" si="5"/>
        <v>3404.7585000000004</v>
      </c>
      <c r="Q92" s="4">
        <v>45132</v>
      </c>
      <c r="R92" s="2">
        <v>2288</v>
      </c>
      <c r="S92" t="s">
        <v>9</v>
      </c>
      <c r="T92" t="s">
        <v>51</v>
      </c>
      <c r="U92" s="3">
        <v>530.88</v>
      </c>
      <c r="V92">
        <v>2</v>
      </c>
      <c r="W92" s="3">
        <v>1178.5536</v>
      </c>
      <c r="X92" s="5" t="s">
        <v>66</v>
      </c>
    </row>
    <row r="93" spans="4:24">
      <c r="D93" s="2" t="s">
        <v>29</v>
      </c>
      <c r="E93" s="2">
        <v>1602</v>
      </c>
      <c r="F93" s="2" t="s">
        <v>51</v>
      </c>
      <c r="G93" s="2">
        <v>684.77</v>
      </c>
      <c r="H93" s="2">
        <v>3</v>
      </c>
      <c r="I93" s="2">
        <v>11</v>
      </c>
      <c r="J93" s="2">
        <f t="shared" si="3"/>
        <v>225.97409999999999</v>
      </c>
      <c r="K93" s="2">
        <v>0</v>
      </c>
      <c r="L93" s="2">
        <v>0</v>
      </c>
      <c r="M93" s="2">
        <f t="shared" si="4"/>
        <v>2054.31</v>
      </c>
      <c r="N93" s="2">
        <f t="shared" si="5"/>
        <v>2280.2840999999999</v>
      </c>
      <c r="Q93" s="4">
        <v>45135</v>
      </c>
      <c r="R93" s="2">
        <v>2288</v>
      </c>
      <c r="S93" t="s">
        <v>9</v>
      </c>
      <c r="T93" t="s">
        <v>51</v>
      </c>
      <c r="U93" s="3">
        <v>530.88</v>
      </c>
      <c r="V93">
        <v>3</v>
      </c>
      <c r="W93" s="3">
        <v>1767.8304000000001</v>
      </c>
      <c r="X93" s="5" t="s">
        <v>66</v>
      </c>
    </row>
    <row r="94" spans="4:24">
      <c r="D94" s="2" t="s">
        <v>2</v>
      </c>
      <c r="E94" s="2">
        <v>3502</v>
      </c>
      <c r="F94" s="2" t="s">
        <v>51</v>
      </c>
      <c r="G94" s="2">
        <v>186.18</v>
      </c>
      <c r="H94" s="2">
        <v>2</v>
      </c>
      <c r="I94" s="2">
        <v>11</v>
      </c>
      <c r="J94" s="2">
        <f t="shared" si="3"/>
        <v>40.959600000000002</v>
      </c>
      <c r="K94" s="2">
        <v>0</v>
      </c>
      <c r="L94" s="2">
        <v>0</v>
      </c>
      <c r="M94" s="2">
        <f t="shared" si="4"/>
        <v>372.36</v>
      </c>
      <c r="N94" s="2">
        <f t="shared" si="5"/>
        <v>413.31960000000004</v>
      </c>
      <c r="Q94" s="4">
        <v>45110</v>
      </c>
      <c r="R94" s="2">
        <v>2117</v>
      </c>
      <c r="S94" t="s">
        <v>10</v>
      </c>
      <c r="T94" t="s">
        <v>51</v>
      </c>
      <c r="U94" s="3">
        <v>1433.02</v>
      </c>
      <c r="V94">
        <v>1</v>
      </c>
      <c r="W94" s="3">
        <v>1590.6522</v>
      </c>
      <c r="X94" s="5" t="s">
        <v>66</v>
      </c>
    </row>
    <row r="95" spans="4:24">
      <c r="D95" s="2" t="s">
        <v>26</v>
      </c>
      <c r="E95" s="2">
        <v>1867</v>
      </c>
      <c r="F95" s="2" t="s">
        <v>51</v>
      </c>
      <c r="G95" s="2">
        <v>1684.72</v>
      </c>
      <c r="H95" s="2">
        <v>2</v>
      </c>
      <c r="I95" s="2">
        <v>11</v>
      </c>
      <c r="J95" s="2">
        <f t="shared" si="3"/>
        <v>370.63839999999999</v>
      </c>
      <c r="K95" s="2">
        <v>0</v>
      </c>
      <c r="L95" s="2">
        <v>0</v>
      </c>
      <c r="M95" s="2">
        <f t="shared" si="4"/>
        <v>3369.44</v>
      </c>
      <c r="N95" s="2">
        <f t="shared" si="5"/>
        <v>3740.0783999999999</v>
      </c>
      <c r="Q95" s="4">
        <v>45112</v>
      </c>
      <c r="R95" s="2">
        <v>2117</v>
      </c>
      <c r="S95" t="s">
        <v>10</v>
      </c>
      <c r="T95" t="s">
        <v>51</v>
      </c>
      <c r="U95" s="3">
        <v>1433.02</v>
      </c>
      <c r="V95">
        <v>3</v>
      </c>
      <c r="W95" s="3">
        <v>4771.9566000000004</v>
      </c>
      <c r="X95" s="5" t="s">
        <v>66</v>
      </c>
    </row>
    <row r="96" spans="4:24">
      <c r="Q96" s="4">
        <v>45116</v>
      </c>
      <c r="R96" s="2">
        <v>2117</v>
      </c>
      <c r="S96" t="s">
        <v>10</v>
      </c>
      <c r="T96" t="s">
        <v>51</v>
      </c>
      <c r="U96" s="3">
        <v>1433.02</v>
      </c>
      <c r="V96">
        <v>5</v>
      </c>
      <c r="W96" s="3">
        <v>7953.2610000000004</v>
      </c>
      <c r="X96" s="5" t="s">
        <v>66</v>
      </c>
    </row>
    <row r="97" spans="4:24">
      <c r="Q97" s="4">
        <v>45119</v>
      </c>
      <c r="R97" s="2">
        <v>2117</v>
      </c>
      <c r="S97" t="s">
        <v>10</v>
      </c>
      <c r="T97" t="s">
        <v>51</v>
      </c>
      <c r="U97" s="3">
        <v>1433.02</v>
      </c>
      <c r="V97">
        <v>5</v>
      </c>
      <c r="W97" s="3">
        <v>7953.2610000000004</v>
      </c>
      <c r="X97" s="5" t="s">
        <v>66</v>
      </c>
    </row>
    <row r="98" spans="4:24">
      <c r="Q98" s="4">
        <v>45122</v>
      </c>
      <c r="R98" s="2">
        <v>2117</v>
      </c>
      <c r="S98" t="s">
        <v>10</v>
      </c>
      <c r="T98" t="s">
        <v>51</v>
      </c>
      <c r="U98" s="3">
        <v>1433.02</v>
      </c>
      <c r="V98">
        <v>5</v>
      </c>
      <c r="W98" s="3">
        <v>7953.2610000000004</v>
      </c>
      <c r="X98" s="5" t="s">
        <v>66</v>
      </c>
    </row>
    <row r="99" spans="4:24">
      <c r="Q99" s="4">
        <v>45124</v>
      </c>
      <c r="R99" s="2">
        <v>2117</v>
      </c>
      <c r="S99" t="s">
        <v>10</v>
      </c>
      <c r="T99" t="s">
        <v>51</v>
      </c>
      <c r="U99" s="3">
        <v>1433.02</v>
      </c>
      <c r="V99">
        <v>5</v>
      </c>
      <c r="W99" s="3">
        <v>7953.2610000000004</v>
      </c>
      <c r="X99" s="5" t="s">
        <v>66</v>
      </c>
    </row>
    <row r="100" spans="4:24">
      <c r="Q100" s="4">
        <v>45128</v>
      </c>
      <c r="R100" s="2">
        <v>2117</v>
      </c>
      <c r="S100" t="s">
        <v>10</v>
      </c>
      <c r="T100" t="s">
        <v>51</v>
      </c>
      <c r="U100" s="3">
        <v>1433.02</v>
      </c>
      <c r="V100">
        <v>5</v>
      </c>
      <c r="W100" s="3">
        <v>7953.2610000000004</v>
      </c>
      <c r="X100" s="5" t="s">
        <v>66</v>
      </c>
    </row>
    <row r="101" spans="4:24">
      <c r="D101" s="2" t="s">
        <v>48</v>
      </c>
      <c r="E101" s="2" t="s">
        <v>49</v>
      </c>
      <c r="F101" s="2" t="s">
        <v>50</v>
      </c>
      <c r="G101" s="2" t="s">
        <v>56</v>
      </c>
      <c r="H101" s="2" t="s">
        <v>57</v>
      </c>
      <c r="I101" s="2" t="s">
        <v>52</v>
      </c>
      <c r="J101" s="2" t="s">
        <v>55</v>
      </c>
      <c r="K101" s="2" t="s">
        <v>53</v>
      </c>
      <c r="L101" s="2" t="s">
        <v>54</v>
      </c>
      <c r="M101" s="2" t="s">
        <v>61</v>
      </c>
      <c r="N101" s="2" t="s">
        <v>62</v>
      </c>
      <c r="Q101" s="4">
        <v>45132</v>
      </c>
      <c r="R101" s="2">
        <v>2117</v>
      </c>
      <c r="S101" t="s">
        <v>10</v>
      </c>
      <c r="T101" t="s">
        <v>51</v>
      </c>
      <c r="U101" s="3">
        <v>1433.02</v>
      </c>
      <c r="V101">
        <v>4</v>
      </c>
      <c r="W101" s="3">
        <v>6362.6088</v>
      </c>
      <c r="X101" s="5" t="s">
        <v>66</v>
      </c>
    </row>
    <row r="102" spans="4:24">
      <c r="D102" s="2" t="s">
        <v>37</v>
      </c>
      <c r="E102" s="2">
        <v>3619</v>
      </c>
      <c r="F102" s="2" t="s">
        <v>51</v>
      </c>
      <c r="G102" s="2">
        <v>1484.36</v>
      </c>
      <c r="H102" s="2">
        <v>3</v>
      </c>
      <c r="I102" s="2">
        <v>11</v>
      </c>
      <c r="J102" s="2">
        <f t="shared" ref="J102:J142" si="6">(G102*H102)*0.11</f>
        <v>489.83879999999999</v>
      </c>
      <c r="K102" s="2">
        <v>0</v>
      </c>
      <c r="L102" s="2">
        <v>0</v>
      </c>
      <c r="M102" s="2">
        <f t="shared" ref="M102:M142" si="7">G102*H102</f>
        <v>4453.08</v>
      </c>
      <c r="N102" s="2">
        <f t="shared" ref="N102:N142" si="8">M102+J102</f>
        <v>4942.9187999999995</v>
      </c>
      <c r="Q102" s="4">
        <v>45135</v>
      </c>
      <c r="R102" s="2">
        <v>2117</v>
      </c>
      <c r="S102" t="s">
        <v>10</v>
      </c>
      <c r="T102" t="s">
        <v>51</v>
      </c>
      <c r="U102" s="3">
        <v>1433.02</v>
      </c>
      <c r="V102">
        <v>3</v>
      </c>
      <c r="W102" s="3">
        <v>4771.9566000000004</v>
      </c>
      <c r="X102" s="5" t="s">
        <v>66</v>
      </c>
    </row>
    <row r="103" spans="4:24">
      <c r="D103" s="2" t="s">
        <v>21</v>
      </c>
      <c r="E103" s="2">
        <v>2345</v>
      </c>
      <c r="F103" s="2" t="s">
        <v>51</v>
      </c>
      <c r="G103" s="2">
        <v>1163.32</v>
      </c>
      <c r="H103" s="2">
        <v>5</v>
      </c>
      <c r="I103" s="2">
        <v>11</v>
      </c>
      <c r="J103" s="2">
        <f t="shared" si="6"/>
        <v>639.82599999999991</v>
      </c>
      <c r="K103" s="2">
        <v>0</v>
      </c>
      <c r="L103" s="2">
        <v>0</v>
      </c>
      <c r="M103" s="2">
        <f t="shared" si="7"/>
        <v>5816.5999999999995</v>
      </c>
      <c r="N103" s="2">
        <f t="shared" si="8"/>
        <v>6456.4259999999995</v>
      </c>
      <c r="Q103" s="4">
        <v>45110</v>
      </c>
      <c r="R103" s="2">
        <v>2026</v>
      </c>
      <c r="S103" t="s">
        <v>11</v>
      </c>
      <c r="T103" t="s">
        <v>51</v>
      </c>
      <c r="U103" s="3">
        <v>1580.68</v>
      </c>
      <c r="V103">
        <v>3</v>
      </c>
      <c r="W103" s="3">
        <v>5263.6643999999997</v>
      </c>
      <c r="X103" s="5" t="s">
        <v>66</v>
      </c>
    </row>
    <row r="104" spans="4:24">
      <c r="D104" s="2" t="s">
        <v>34</v>
      </c>
      <c r="E104" s="2">
        <v>3823</v>
      </c>
      <c r="F104" s="2" t="s">
        <v>51</v>
      </c>
      <c r="G104" s="2">
        <v>754.69</v>
      </c>
      <c r="H104" s="2">
        <v>2</v>
      </c>
      <c r="I104" s="2">
        <v>11</v>
      </c>
      <c r="J104" s="2">
        <f t="shared" si="6"/>
        <v>166.0318</v>
      </c>
      <c r="K104" s="2">
        <v>0</v>
      </c>
      <c r="L104" s="2">
        <v>0</v>
      </c>
      <c r="M104" s="2">
        <f t="shared" si="7"/>
        <v>1509.38</v>
      </c>
      <c r="N104" s="2">
        <f t="shared" si="8"/>
        <v>1675.4118000000001</v>
      </c>
      <c r="Q104" s="4">
        <v>45112</v>
      </c>
      <c r="R104" s="2">
        <v>2026</v>
      </c>
      <c r="S104" t="s">
        <v>11</v>
      </c>
      <c r="T104" t="s">
        <v>51</v>
      </c>
      <c r="U104" s="3">
        <v>1580.68</v>
      </c>
      <c r="V104">
        <v>3</v>
      </c>
      <c r="W104" s="3">
        <v>5263.6643999999997</v>
      </c>
      <c r="X104" s="5" t="s">
        <v>66</v>
      </c>
    </row>
    <row r="105" spans="4:24">
      <c r="D105" s="2" t="s">
        <v>47</v>
      </c>
      <c r="E105" s="2">
        <v>3753</v>
      </c>
      <c r="F105" s="2" t="s">
        <v>51</v>
      </c>
      <c r="G105" s="2">
        <v>1235.3499999999999</v>
      </c>
      <c r="H105" s="2">
        <v>4</v>
      </c>
      <c r="I105" s="2">
        <v>11</v>
      </c>
      <c r="J105" s="2">
        <f t="shared" si="6"/>
        <v>543.55399999999997</v>
      </c>
      <c r="K105" s="2">
        <v>0</v>
      </c>
      <c r="L105" s="2">
        <v>0</v>
      </c>
      <c r="M105" s="2">
        <f t="shared" si="7"/>
        <v>4941.3999999999996</v>
      </c>
      <c r="N105" s="2">
        <f t="shared" si="8"/>
        <v>5484.9539999999997</v>
      </c>
      <c r="Q105" s="4">
        <v>45114</v>
      </c>
      <c r="R105" s="2">
        <v>2026</v>
      </c>
      <c r="S105" t="s">
        <v>11</v>
      </c>
      <c r="T105" t="s">
        <v>51</v>
      </c>
      <c r="U105" s="3">
        <v>1580.68</v>
      </c>
      <c r="V105">
        <v>5</v>
      </c>
      <c r="W105" s="3">
        <v>8772.7739999999994</v>
      </c>
      <c r="X105" s="5" t="s">
        <v>66</v>
      </c>
    </row>
    <row r="106" spans="4:24">
      <c r="D106" s="2" t="s">
        <v>19</v>
      </c>
      <c r="E106" s="2">
        <v>1514</v>
      </c>
      <c r="F106" s="2" t="s">
        <v>51</v>
      </c>
      <c r="G106" s="2">
        <v>1088.58</v>
      </c>
      <c r="H106" s="2">
        <v>3</v>
      </c>
      <c r="I106" s="2">
        <v>11</v>
      </c>
      <c r="J106" s="2">
        <f t="shared" si="6"/>
        <v>359.23139999999995</v>
      </c>
      <c r="K106" s="2">
        <v>0</v>
      </c>
      <c r="L106" s="2">
        <v>0</v>
      </c>
      <c r="M106" s="2">
        <f t="shared" si="7"/>
        <v>3265.74</v>
      </c>
      <c r="N106" s="2">
        <f t="shared" si="8"/>
        <v>3624.9713999999999</v>
      </c>
      <c r="Q106" s="4">
        <v>45116</v>
      </c>
      <c r="R106" s="2">
        <v>2026</v>
      </c>
      <c r="S106" t="s">
        <v>11</v>
      </c>
      <c r="T106" t="s">
        <v>51</v>
      </c>
      <c r="U106" s="3">
        <v>1580.68</v>
      </c>
      <c r="V106">
        <v>3</v>
      </c>
      <c r="W106" s="3">
        <v>5263.6643999999997</v>
      </c>
      <c r="X106" s="5" t="s">
        <v>66</v>
      </c>
    </row>
    <row r="107" spans="4:24">
      <c r="D107" s="2" t="s">
        <v>42</v>
      </c>
      <c r="E107" s="2">
        <v>2329</v>
      </c>
      <c r="F107" s="2" t="s">
        <v>51</v>
      </c>
      <c r="G107" s="2">
        <v>944.36</v>
      </c>
      <c r="H107" s="2">
        <v>5</v>
      </c>
      <c r="I107" s="2">
        <v>11</v>
      </c>
      <c r="J107" s="2">
        <f t="shared" si="6"/>
        <v>519.39800000000002</v>
      </c>
      <c r="K107" s="2">
        <v>0</v>
      </c>
      <c r="L107" s="2">
        <v>0</v>
      </c>
      <c r="M107" s="2">
        <f t="shared" si="7"/>
        <v>4721.8</v>
      </c>
      <c r="N107" s="2">
        <f t="shared" si="8"/>
        <v>5241.1980000000003</v>
      </c>
      <c r="Q107" s="4">
        <v>45122</v>
      </c>
      <c r="R107" s="2">
        <v>2026</v>
      </c>
      <c r="S107" t="s">
        <v>11</v>
      </c>
      <c r="T107" t="s">
        <v>51</v>
      </c>
      <c r="U107" s="3">
        <v>1580.68</v>
      </c>
      <c r="V107">
        <v>5</v>
      </c>
      <c r="W107" s="3">
        <v>8772.7739999999994</v>
      </c>
      <c r="X107" s="5" t="s">
        <v>66</v>
      </c>
    </row>
    <row r="108" spans="4:24">
      <c r="D108" s="2" t="s">
        <v>38</v>
      </c>
      <c r="E108" s="2">
        <v>2221</v>
      </c>
      <c r="F108" s="2" t="s">
        <v>51</v>
      </c>
      <c r="G108" s="2">
        <v>309.68</v>
      </c>
      <c r="H108" s="2">
        <v>3</v>
      </c>
      <c r="I108" s="2">
        <v>11</v>
      </c>
      <c r="J108" s="2">
        <f t="shared" si="6"/>
        <v>102.1944</v>
      </c>
      <c r="K108" s="2">
        <v>0</v>
      </c>
      <c r="L108" s="2">
        <v>0</v>
      </c>
      <c r="M108" s="2">
        <f t="shared" si="7"/>
        <v>929.04</v>
      </c>
      <c r="N108" s="2">
        <f t="shared" si="8"/>
        <v>1031.2344000000001</v>
      </c>
      <c r="Q108" s="4">
        <v>45124</v>
      </c>
      <c r="R108" s="2">
        <v>2026</v>
      </c>
      <c r="S108" t="s">
        <v>11</v>
      </c>
      <c r="T108" t="s">
        <v>51</v>
      </c>
      <c r="U108" s="3">
        <v>1580.68</v>
      </c>
      <c r="V108">
        <v>2</v>
      </c>
      <c r="W108" s="3">
        <v>3509.1095999999998</v>
      </c>
      <c r="X108" s="5" t="s">
        <v>66</v>
      </c>
    </row>
    <row r="109" spans="4:24">
      <c r="D109" s="2" t="s">
        <v>41</v>
      </c>
      <c r="E109" s="2">
        <v>3157</v>
      </c>
      <c r="F109" s="2" t="s">
        <v>51</v>
      </c>
      <c r="G109" s="2">
        <v>837.84</v>
      </c>
      <c r="H109" s="2">
        <v>5</v>
      </c>
      <c r="I109" s="2">
        <v>11</v>
      </c>
      <c r="J109" s="2">
        <f t="shared" si="6"/>
        <v>460.81199999999995</v>
      </c>
      <c r="K109" s="2">
        <v>0</v>
      </c>
      <c r="L109" s="2">
        <v>0</v>
      </c>
      <c r="M109" s="2">
        <f t="shared" si="7"/>
        <v>4189.2</v>
      </c>
      <c r="N109" s="2">
        <f t="shared" si="8"/>
        <v>4650.0119999999997</v>
      </c>
      <c r="Q109" s="4">
        <v>45128</v>
      </c>
      <c r="R109" s="2">
        <v>2026</v>
      </c>
      <c r="S109" t="s">
        <v>11</v>
      </c>
      <c r="T109" t="s">
        <v>51</v>
      </c>
      <c r="U109" s="3">
        <v>1580.68</v>
      </c>
      <c r="V109">
        <v>2</v>
      </c>
      <c r="W109" s="3">
        <v>3509.1095999999998</v>
      </c>
      <c r="X109" s="5" t="s">
        <v>66</v>
      </c>
    </row>
    <row r="110" spans="4:24">
      <c r="D110" s="2" t="s">
        <v>15</v>
      </c>
      <c r="E110" s="2">
        <v>2862</v>
      </c>
      <c r="F110" s="2" t="s">
        <v>51</v>
      </c>
      <c r="G110" s="2">
        <v>152.85</v>
      </c>
      <c r="H110" s="2">
        <v>2</v>
      </c>
      <c r="I110" s="2">
        <v>11</v>
      </c>
      <c r="J110" s="2">
        <f t="shared" si="6"/>
        <v>33.627000000000002</v>
      </c>
      <c r="K110" s="2">
        <v>0</v>
      </c>
      <c r="L110" s="2">
        <v>0</v>
      </c>
      <c r="M110" s="2">
        <f t="shared" si="7"/>
        <v>305.7</v>
      </c>
      <c r="N110" s="2">
        <f t="shared" si="8"/>
        <v>339.327</v>
      </c>
      <c r="Q110" s="4">
        <v>45132</v>
      </c>
      <c r="R110" s="2">
        <v>2026</v>
      </c>
      <c r="S110" t="s">
        <v>11</v>
      </c>
      <c r="T110" t="s">
        <v>51</v>
      </c>
      <c r="U110" s="3">
        <v>1580.68</v>
      </c>
      <c r="V110">
        <v>5</v>
      </c>
      <c r="W110" s="3">
        <v>8772.7739999999994</v>
      </c>
      <c r="X110" s="5" t="s">
        <v>66</v>
      </c>
    </row>
    <row r="111" spans="4:24">
      <c r="D111" s="2" t="s">
        <v>0</v>
      </c>
      <c r="E111" s="2">
        <v>1524</v>
      </c>
      <c r="F111" s="2" t="s">
        <v>51</v>
      </c>
      <c r="G111" s="2">
        <v>1455.6</v>
      </c>
      <c r="H111" s="2">
        <v>1</v>
      </c>
      <c r="I111" s="2">
        <v>11</v>
      </c>
      <c r="J111" s="2">
        <f t="shared" si="6"/>
        <v>160.11599999999999</v>
      </c>
      <c r="K111" s="2">
        <v>0</v>
      </c>
      <c r="L111" s="2">
        <v>0</v>
      </c>
      <c r="M111" s="2">
        <f t="shared" si="7"/>
        <v>1455.6</v>
      </c>
      <c r="N111" s="2">
        <f t="shared" si="8"/>
        <v>1615.7159999999999</v>
      </c>
      <c r="Q111" s="4">
        <v>45135</v>
      </c>
      <c r="R111" s="2">
        <v>2026</v>
      </c>
      <c r="S111" t="s">
        <v>11</v>
      </c>
      <c r="T111" t="s">
        <v>51</v>
      </c>
      <c r="U111" s="3">
        <v>1580.68</v>
      </c>
      <c r="V111">
        <v>5</v>
      </c>
      <c r="W111" s="3">
        <v>8772.7739999999994</v>
      </c>
      <c r="X111" s="5" t="s">
        <v>66</v>
      </c>
    </row>
    <row r="112" spans="4:24">
      <c r="D112" s="2" t="s">
        <v>28</v>
      </c>
      <c r="E112" s="2">
        <v>4258</v>
      </c>
      <c r="F112" s="2" t="s">
        <v>51</v>
      </c>
      <c r="G112" s="2">
        <v>803.6</v>
      </c>
      <c r="H112" s="2">
        <v>5</v>
      </c>
      <c r="I112" s="2">
        <v>11</v>
      </c>
      <c r="J112" s="2">
        <f t="shared" si="6"/>
        <v>441.98</v>
      </c>
      <c r="K112" s="2">
        <v>0</v>
      </c>
      <c r="L112" s="2">
        <v>0</v>
      </c>
      <c r="M112" s="2">
        <f t="shared" si="7"/>
        <v>4018</v>
      </c>
      <c r="N112" s="2">
        <f t="shared" si="8"/>
        <v>4459.9799999999996</v>
      </c>
      <c r="Q112" s="4">
        <v>45110</v>
      </c>
      <c r="R112" s="2">
        <v>3659</v>
      </c>
      <c r="S112" t="s">
        <v>14</v>
      </c>
      <c r="T112" t="s">
        <v>51</v>
      </c>
      <c r="U112" s="3">
        <v>1170.5899999999999</v>
      </c>
      <c r="V112">
        <v>3</v>
      </c>
      <c r="W112" s="3">
        <v>3898.0646999999999</v>
      </c>
      <c r="X112" s="5" t="s">
        <v>66</v>
      </c>
    </row>
    <row r="113" spans="4:24">
      <c r="D113" s="2" t="s">
        <v>3</v>
      </c>
      <c r="E113" s="2">
        <v>3355</v>
      </c>
      <c r="F113" s="2" t="s">
        <v>51</v>
      </c>
      <c r="G113" s="2">
        <v>259.44</v>
      </c>
      <c r="H113" s="2">
        <v>4</v>
      </c>
      <c r="I113" s="2">
        <v>11</v>
      </c>
      <c r="J113" s="2">
        <f t="shared" si="6"/>
        <v>114.1536</v>
      </c>
      <c r="K113" s="2">
        <v>0</v>
      </c>
      <c r="L113" s="2">
        <v>0</v>
      </c>
      <c r="M113" s="2">
        <f t="shared" si="7"/>
        <v>1037.76</v>
      </c>
      <c r="N113" s="2">
        <f t="shared" si="8"/>
        <v>1151.9136000000001</v>
      </c>
      <c r="Q113" s="4">
        <v>45112</v>
      </c>
      <c r="R113" s="2">
        <v>3659</v>
      </c>
      <c r="S113" t="s">
        <v>14</v>
      </c>
      <c r="T113" t="s">
        <v>51</v>
      </c>
      <c r="U113" s="3">
        <v>1170.5899999999999</v>
      </c>
      <c r="V113">
        <v>5</v>
      </c>
      <c r="W113" s="3">
        <v>6496.7745000000004</v>
      </c>
      <c r="X113" s="5" t="s">
        <v>66</v>
      </c>
    </row>
    <row r="114" spans="4:24">
      <c r="D114" s="2" t="s">
        <v>16</v>
      </c>
      <c r="E114" s="2">
        <v>4981</v>
      </c>
      <c r="F114" s="2" t="s">
        <v>51</v>
      </c>
      <c r="G114" s="2">
        <v>1636.32</v>
      </c>
      <c r="H114" s="2">
        <v>5</v>
      </c>
      <c r="I114" s="2">
        <v>11</v>
      </c>
      <c r="J114" s="2">
        <f t="shared" si="6"/>
        <v>899.976</v>
      </c>
      <c r="K114" s="2">
        <v>0</v>
      </c>
      <c r="L114" s="2">
        <v>0</v>
      </c>
      <c r="M114" s="2">
        <f t="shared" si="7"/>
        <v>8181.5999999999995</v>
      </c>
      <c r="N114" s="2">
        <f t="shared" si="8"/>
        <v>9081.5759999999991</v>
      </c>
      <c r="Q114" s="4">
        <v>45114</v>
      </c>
      <c r="R114" s="2">
        <v>3659</v>
      </c>
      <c r="S114" t="s">
        <v>14</v>
      </c>
      <c r="T114" t="s">
        <v>51</v>
      </c>
      <c r="U114" s="3">
        <v>1170.5899999999999</v>
      </c>
      <c r="V114">
        <v>3</v>
      </c>
      <c r="W114" s="3">
        <v>3898.0646999999999</v>
      </c>
      <c r="X114" s="5" t="s">
        <v>66</v>
      </c>
    </row>
    <row r="115" spans="4:24">
      <c r="D115" s="2" t="s">
        <v>12</v>
      </c>
      <c r="E115" s="2">
        <v>1128</v>
      </c>
      <c r="F115" s="2" t="s">
        <v>51</v>
      </c>
      <c r="G115" s="2">
        <v>1788.75</v>
      </c>
      <c r="H115" s="2">
        <v>1</v>
      </c>
      <c r="I115" s="2">
        <v>11</v>
      </c>
      <c r="J115" s="2">
        <f t="shared" si="6"/>
        <v>196.76249999999999</v>
      </c>
      <c r="K115" s="2">
        <v>0</v>
      </c>
      <c r="L115" s="2">
        <v>0</v>
      </c>
      <c r="M115" s="2">
        <f t="shared" si="7"/>
        <v>1788.75</v>
      </c>
      <c r="N115" s="2">
        <f t="shared" si="8"/>
        <v>1985.5125</v>
      </c>
      <c r="Q115" s="4">
        <v>45116</v>
      </c>
      <c r="R115" s="2">
        <v>3659</v>
      </c>
      <c r="S115" t="s">
        <v>14</v>
      </c>
      <c r="T115" t="s">
        <v>51</v>
      </c>
      <c r="U115" s="3">
        <v>1170.5899999999999</v>
      </c>
      <c r="V115">
        <v>2</v>
      </c>
      <c r="W115" s="3">
        <v>2598.7098000000001</v>
      </c>
      <c r="X115" s="5" t="s">
        <v>66</v>
      </c>
    </row>
    <row r="116" spans="4:24">
      <c r="D116" s="2" t="s">
        <v>18</v>
      </c>
      <c r="E116" s="2">
        <v>4876</v>
      </c>
      <c r="F116" s="2" t="s">
        <v>51</v>
      </c>
      <c r="G116" s="2">
        <v>703.29</v>
      </c>
      <c r="H116" s="2">
        <v>2</v>
      </c>
      <c r="I116" s="2">
        <v>11</v>
      </c>
      <c r="J116" s="2">
        <f t="shared" si="6"/>
        <v>154.72379999999998</v>
      </c>
      <c r="K116" s="2">
        <v>0</v>
      </c>
      <c r="L116" s="2">
        <v>0</v>
      </c>
      <c r="M116" s="2">
        <f t="shared" si="7"/>
        <v>1406.58</v>
      </c>
      <c r="N116" s="2">
        <f t="shared" si="8"/>
        <v>1561.3037999999999</v>
      </c>
      <c r="Q116" s="4">
        <v>45119</v>
      </c>
      <c r="R116" s="2">
        <v>3659</v>
      </c>
      <c r="S116" t="s">
        <v>14</v>
      </c>
      <c r="T116" t="s">
        <v>51</v>
      </c>
      <c r="U116" s="3">
        <v>1170.5899999999999</v>
      </c>
      <c r="V116">
        <v>4</v>
      </c>
      <c r="W116" s="3">
        <v>5197.4196000000002</v>
      </c>
      <c r="X116" s="5" t="s">
        <v>66</v>
      </c>
    </row>
    <row r="117" spans="4:24">
      <c r="D117" s="2" t="s">
        <v>27</v>
      </c>
      <c r="E117" s="2">
        <v>2792</v>
      </c>
      <c r="F117" s="2" t="s">
        <v>51</v>
      </c>
      <c r="G117" s="2">
        <v>520.79</v>
      </c>
      <c r="H117" s="2">
        <v>3</v>
      </c>
      <c r="I117" s="2">
        <v>11</v>
      </c>
      <c r="J117" s="2">
        <f t="shared" si="6"/>
        <v>171.86069999999998</v>
      </c>
      <c r="K117" s="2">
        <v>0</v>
      </c>
      <c r="L117" s="2">
        <v>0</v>
      </c>
      <c r="M117" s="2">
        <f t="shared" si="7"/>
        <v>1562.37</v>
      </c>
      <c r="N117" s="2">
        <f t="shared" si="8"/>
        <v>1734.2306999999998</v>
      </c>
      <c r="Q117" s="4">
        <v>45122</v>
      </c>
      <c r="R117" s="2">
        <v>3659</v>
      </c>
      <c r="S117" t="s">
        <v>14</v>
      </c>
      <c r="T117" t="s">
        <v>51</v>
      </c>
      <c r="U117" s="3">
        <v>1170.5899999999999</v>
      </c>
      <c r="V117">
        <v>4</v>
      </c>
      <c r="W117" s="3">
        <v>5197.4196000000002</v>
      </c>
      <c r="X117" s="5" t="s">
        <v>66</v>
      </c>
    </row>
    <row r="118" spans="4:24">
      <c r="D118" s="2" t="s">
        <v>25</v>
      </c>
      <c r="E118" s="2">
        <v>1978</v>
      </c>
      <c r="F118" s="2" t="s">
        <v>51</v>
      </c>
      <c r="G118" s="2">
        <v>545.44000000000005</v>
      </c>
      <c r="H118" s="2">
        <v>5</v>
      </c>
      <c r="I118" s="2">
        <v>11</v>
      </c>
      <c r="J118" s="2">
        <f t="shared" si="6"/>
        <v>299.99200000000002</v>
      </c>
      <c r="K118" s="2">
        <v>0</v>
      </c>
      <c r="L118" s="2">
        <v>0</v>
      </c>
      <c r="M118" s="2">
        <f t="shared" si="7"/>
        <v>2727.2000000000003</v>
      </c>
      <c r="N118" s="2">
        <f t="shared" si="8"/>
        <v>3027.1920000000005</v>
      </c>
      <c r="Q118" s="4">
        <v>45124</v>
      </c>
      <c r="R118" s="2">
        <v>3659</v>
      </c>
      <c r="S118" t="s">
        <v>14</v>
      </c>
      <c r="T118" t="s">
        <v>51</v>
      </c>
      <c r="U118" s="3">
        <v>1170.5899999999999</v>
      </c>
      <c r="V118">
        <v>1</v>
      </c>
      <c r="W118" s="3">
        <v>1299.3549</v>
      </c>
      <c r="X118" s="5" t="s">
        <v>66</v>
      </c>
    </row>
    <row r="119" spans="4:24">
      <c r="D119" s="2" t="s">
        <v>46</v>
      </c>
      <c r="E119" s="2">
        <v>2902</v>
      </c>
      <c r="F119" s="2" t="s">
        <v>51</v>
      </c>
      <c r="G119" s="2">
        <v>1022.45</v>
      </c>
      <c r="H119" s="2">
        <v>1</v>
      </c>
      <c r="I119" s="2">
        <v>11</v>
      </c>
      <c r="J119" s="2">
        <f t="shared" si="6"/>
        <v>112.46950000000001</v>
      </c>
      <c r="K119" s="2">
        <v>0</v>
      </c>
      <c r="L119" s="2">
        <v>0</v>
      </c>
      <c r="M119" s="2">
        <f t="shared" si="7"/>
        <v>1022.45</v>
      </c>
      <c r="N119" s="2">
        <f t="shared" si="8"/>
        <v>1134.9195</v>
      </c>
      <c r="Q119" s="4">
        <v>45128</v>
      </c>
      <c r="R119" s="2">
        <v>3659</v>
      </c>
      <c r="S119" t="s">
        <v>14</v>
      </c>
      <c r="T119" t="s">
        <v>51</v>
      </c>
      <c r="U119" s="3">
        <v>1170.5899999999999</v>
      </c>
      <c r="V119">
        <v>4</v>
      </c>
      <c r="W119" s="3">
        <v>5197.4196000000002</v>
      </c>
      <c r="X119" s="5" t="s">
        <v>66</v>
      </c>
    </row>
    <row r="120" spans="4:24">
      <c r="D120" s="2" t="s">
        <v>40</v>
      </c>
      <c r="E120" s="2">
        <v>2204</v>
      </c>
      <c r="F120" s="2" t="s">
        <v>51</v>
      </c>
      <c r="G120" s="2">
        <v>1185.1199999999999</v>
      </c>
      <c r="H120" s="2">
        <v>3</v>
      </c>
      <c r="I120" s="2">
        <v>11</v>
      </c>
      <c r="J120" s="2">
        <f t="shared" si="6"/>
        <v>391.08959999999996</v>
      </c>
      <c r="K120" s="2">
        <v>0</v>
      </c>
      <c r="L120" s="2">
        <v>0</v>
      </c>
      <c r="M120" s="2">
        <f t="shared" si="7"/>
        <v>3555.3599999999997</v>
      </c>
      <c r="N120" s="2">
        <f t="shared" si="8"/>
        <v>3946.4495999999995</v>
      </c>
      <c r="Q120" s="4">
        <v>45132</v>
      </c>
      <c r="R120" s="2">
        <v>3659</v>
      </c>
      <c r="S120" t="s">
        <v>14</v>
      </c>
      <c r="T120" t="s">
        <v>51</v>
      </c>
      <c r="U120" s="3">
        <v>1170.5899999999999</v>
      </c>
      <c r="V120">
        <v>1</v>
      </c>
      <c r="W120" s="3">
        <v>1299.3549</v>
      </c>
      <c r="X120" s="5" t="s">
        <v>66</v>
      </c>
    </row>
    <row r="121" spans="4:24">
      <c r="D121" s="2" t="s">
        <v>36</v>
      </c>
      <c r="E121" s="2">
        <v>4921</v>
      </c>
      <c r="F121" s="2" t="s">
        <v>51</v>
      </c>
      <c r="G121" s="2">
        <v>249.08</v>
      </c>
      <c r="H121" s="2">
        <v>3</v>
      </c>
      <c r="I121" s="2">
        <v>11</v>
      </c>
      <c r="J121" s="2">
        <f t="shared" si="6"/>
        <v>82.196399999999997</v>
      </c>
      <c r="K121" s="2">
        <v>0</v>
      </c>
      <c r="L121" s="2">
        <v>0</v>
      </c>
      <c r="M121" s="2">
        <f t="shared" si="7"/>
        <v>747.24</v>
      </c>
      <c r="N121" s="2">
        <f t="shared" si="8"/>
        <v>829.43640000000005</v>
      </c>
      <c r="Q121" s="4">
        <v>45135</v>
      </c>
      <c r="R121" s="2">
        <v>3659</v>
      </c>
      <c r="S121" t="s">
        <v>14</v>
      </c>
      <c r="T121" t="s">
        <v>51</v>
      </c>
      <c r="U121" s="3">
        <v>1170.5899999999999</v>
      </c>
      <c r="V121">
        <v>5</v>
      </c>
      <c r="W121" s="3">
        <v>6496.7745000000004</v>
      </c>
      <c r="X121" s="5" t="s">
        <v>66</v>
      </c>
    </row>
    <row r="122" spans="4:24">
      <c r="D122" s="2" t="s">
        <v>8</v>
      </c>
      <c r="E122" s="2">
        <v>4006</v>
      </c>
      <c r="F122" s="2" t="s">
        <v>51</v>
      </c>
      <c r="G122" s="2">
        <v>1066.58</v>
      </c>
      <c r="H122" s="2">
        <v>3</v>
      </c>
      <c r="I122" s="2">
        <v>11</v>
      </c>
      <c r="J122" s="2">
        <f t="shared" si="6"/>
        <v>351.97139999999996</v>
      </c>
      <c r="K122" s="2">
        <v>0</v>
      </c>
      <c r="L122" s="2">
        <v>0</v>
      </c>
      <c r="M122" s="2">
        <f t="shared" si="7"/>
        <v>3199.74</v>
      </c>
      <c r="N122" s="2">
        <f t="shared" si="8"/>
        <v>3551.7113999999997</v>
      </c>
      <c r="Q122" s="4">
        <v>45110</v>
      </c>
      <c r="R122" s="2">
        <v>2862</v>
      </c>
      <c r="S122" t="s">
        <v>15</v>
      </c>
      <c r="T122" t="s">
        <v>51</v>
      </c>
      <c r="U122" s="3">
        <v>152.85</v>
      </c>
      <c r="V122">
        <v>3</v>
      </c>
      <c r="W122" s="3">
        <v>508.9905</v>
      </c>
      <c r="X122" s="5" t="s">
        <v>66</v>
      </c>
    </row>
    <row r="123" spans="4:24">
      <c r="D123" s="2" t="s">
        <v>24</v>
      </c>
      <c r="E123" s="2">
        <v>1317</v>
      </c>
      <c r="F123" s="2" t="s">
        <v>51</v>
      </c>
      <c r="G123" s="2">
        <v>377.93</v>
      </c>
      <c r="H123" s="2">
        <v>1</v>
      </c>
      <c r="I123" s="2">
        <v>11</v>
      </c>
      <c r="J123" s="2">
        <f t="shared" si="6"/>
        <v>41.572299999999998</v>
      </c>
      <c r="K123" s="2">
        <v>0</v>
      </c>
      <c r="L123" s="2">
        <v>0</v>
      </c>
      <c r="M123" s="2">
        <f t="shared" si="7"/>
        <v>377.93</v>
      </c>
      <c r="N123" s="2">
        <f t="shared" si="8"/>
        <v>419.50229999999999</v>
      </c>
      <c r="Q123" s="4">
        <v>45112</v>
      </c>
      <c r="R123" s="2">
        <v>2862</v>
      </c>
      <c r="S123" t="s">
        <v>15</v>
      </c>
      <c r="T123" t="s">
        <v>51</v>
      </c>
      <c r="U123" s="3">
        <v>152.85</v>
      </c>
      <c r="V123">
        <v>1</v>
      </c>
      <c r="W123" s="3">
        <v>169.6635</v>
      </c>
      <c r="X123" s="5" t="s">
        <v>66</v>
      </c>
    </row>
    <row r="124" spans="4:24">
      <c r="D124" s="2" t="s">
        <v>22</v>
      </c>
      <c r="E124" s="2">
        <v>1360</v>
      </c>
      <c r="F124" s="2" t="s">
        <v>51</v>
      </c>
      <c r="G124" s="2">
        <v>1314.67</v>
      </c>
      <c r="H124" s="2">
        <v>5</v>
      </c>
      <c r="I124" s="2">
        <v>11</v>
      </c>
      <c r="J124" s="2">
        <f t="shared" si="6"/>
        <v>723.06850000000009</v>
      </c>
      <c r="K124" s="2">
        <v>0</v>
      </c>
      <c r="L124" s="2">
        <v>0</v>
      </c>
      <c r="M124" s="2">
        <f t="shared" si="7"/>
        <v>6573.35</v>
      </c>
      <c r="N124" s="2">
        <f t="shared" si="8"/>
        <v>7296.4185000000007</v>
      </c>
      <c r="Q124" s="4">
        <v>45114</v>
      </c>
      <c r="R124" s="2">
        <v>2862</v>
      </c>
      <c r="S124" t="s">
        <v>15</v>
      </c>
      <c r="T124" t="s">
        <v>51</v>
      </c>
      <c r="U124" s="3">
        <v>152.85</v>
      </c>
      <c r="V124">
        <v>2</v>
      </c>
      <c r="W124" s="3">
        <v>339.327</v>
      </c>
      <c r="X124" s="5" t="s">
        <v>66</v>
      </c>
    </row>
    <row r="125" spans="4:24">
      <c r="D125" s="2" t="s">
        <v>14</v>
      </c>
      <c r="E125" s="2">
        <v>3659</v>
      </c>
      <c r="F125" s="2" t="s">
        <v>51</v>
      </c>
      <c r="G125" s="2">
        <v>1170.5899999999999</v>
      </c>
      <c r="H125" s="2">
        <v>3</v>
      </c>
      <c r="I125" s="2">
        <v>11</v>
      </c>
      <c r="J125" s="2">
        <f t="shared" si="6"/>
        <v>386.29469999999998</v>
      </c>
      <c r="K125" s="2">
        <v>0</v>
      </c>
      <c r="L125" s="2">
        <v>0</v>
      </c>
      <c r="M125" s="2">
        <f t="shared" si="7"/>
        <v>3511.7699999999995</v>
      </c>
      <c r="N125" s="2">
        <f t="shared" si="8"/>
        <v>3898.0646999999994</v>
      </c>
      <c r="Q125" s="4">
        <v>45122</v>
      </c>
      <c r="R125" s="2">
        <v>2862</v>
      </c>
      <c r="S125" t="s">
        <v>15</v>
      </c>
      <c r="T125" t="s">
        <v>51</v>
      </c>
      <c r="U125" s="3">
        <v>152.85</v>
      </c>
      <c r="V125">
        <v>1</v>
      </c>
      <c r="W125" s="3">
        <v>169.6635</v>
      </c>
      <c r="X125" s="5" t="s">
        <v>66</v>
      </c>
    </row>
    <row r="126" spans="4:24">
      <c r="D126" s="2" t="s">
        <v>31</v>
      </c>
      <c r="E126" s="2">
        <v>3315</v>
      </c>
      <c r="F126" s="2" t="s">
        <v>51</v>
      </c>
      <c r="G126" s="2">
        <v>937.2</v>
      </c>
      <c r="H126" s="2">
        <v>5</v>
      </c>
      <c r="I126" s="2">
        <v>11</v>
      </c>
      <c r="J126" s="2">
        <f t="shared" si="6"/>
        <v>515.46</v>
      </c>
      <c r="K126" s="2">
        <v>0</v>
      </c>
      <c r="L126" s="2">
        <v>0</v>
      </c>
      <c r="M126" s="2">
        <f t="shared" si="7"/>
        <v>4686</v>
      </c>
      <c r="N126" s="2">
        <f t="shared" si="8"/>
        <v>5201.46</v>
      </c>
      <c r="Q126" s="4">
        <v>45124</v>
      </c>
      <c r="R126" s="2">
        <v>2862</v>
      </c>
      <c r="S126" t="s">
        <v>15</v>
      </c>
      <c r="T126" t="s">
        <v>51</v>
      </c>
      <c r="U126" s="3">
        <v>152.85</v>
      </c>
      <c r="V126">
        <v>4</v>
      </c>
      <c r="W126" s="3">
        <v>678.654</v>
      </c>
      <c r="X126" s="5" t="s">
        <v>66</v>
      </c>
    </row>
    <row r="127" spans="4:24">
      <c r="D127" s="2" t="s">
        <v>2</v>
      </c>
      <c r="E127" s="2">
        <v>3502</v>
      </c>
      <c r="F127" s="2" t="s">
        <v>51</v>
      </c>
      <c r="G127" s="2">
        <v>186.18</v>
      </c>
      <c r="H127" s="2">
        <v>4</v>
      </c>
      <c r="I127" s="2">
        <v>11</v>
      </c>
      <c r="J127" s="2">
        <f t="shared" si="6"/>
        <v>81.919200000000004</v>
      </c>
      <c r="K127" s="2">
        <v>0</v>
      </c>
      <c r="L127" s="2">
        <v>0</v>
      </c>
      <c r="M127" s="2">
        <f t="shared" si="7"/>
        <v>744.72</v>
      </c>
      <c r="N127" s="2">
        <f t="shared" si="8"/>
        <v>826.63920000000007</v>
      </c>
      <c r="Q127" s="4">
        <v>45128</v>
      </c>
      <c r="R127" s="2">
        <v>2862</v>
      </c>
      <c r="S127" t="s">
        <v>15</v>
      </c>
      <c r="T127" t="s">
        <v>51</v>
      </c>
      <c r="U127" s="3">
        <v>152.85</v>
      </c>
      <c r="V127">
        <v>2</v>
      </c>
      <c r="W127" s="3">
        <v>339.327</v>
      </c>
      <c r="X127" s="5" t="s">
        <v>66</v>
      </c>
    </row>
    <row r="128" spans="4:24">
      <c r="D128" s="2" t="s">
        <v>39</v>
      </c>
      <c r="E128" s="2">
        <v>2529</v>
      </c>
      <c r="F128" s="2" t="s">
        <v>51</v>
      </c>
      <c r="G128" s="2">
        <v>1147.3599999999999</v>
      </c>
      <c r="H128" s="2">
        <v>1</v>
      </c>
      <c r="I128" s="2">
        <v>11</v>
      </c>
      <c r="J128" s="2">
        <f t="shared" si="6"/>
        <v>126.20959999999999</v>
      </c>
      <c r="K128" s="2">
        <v>0</v>
      </c>
      <c r="L128" s="2">
        <v>0</v>
      </c>
      <c r="M128" s="2">
        <f t="shared" si="7"/>
        <v>1147.3599999999999</v>
      </c>
      <c r="N128" s="2">
        <f t="shared" si="8"/>
        <v>1273.5695999999998</v>
      </c>
      <c r="Q128" s="4">
        <v>45135</v>
      </c>
      <c r="R128" s="2">
        <v>2862</v>
      </c>
      <c r="S128" t="s">
        <v>15</v>
      </c>
      <c r="T128" t="s">
        <v>51</v>
      </c>
      <c r="U128" s="3">
        <v>152.85</v>
      </c>
      <c r="V128">
        <v>2</v>
      </c>
      <c r="W128" s="3">
        <v>339.327</v>
      </c>
      <c r="X128" s="5" t="s">
        <v>66</v>
      </c>
    </row>
    <row r="129" spans="4:24">
      <c r="D129" s="2" t="s">
        <v>7</v>
      </c>
      <c r="E129" s="2">
        <v>2108</v>
      </c>
      <c r="F129" s="2" t="s">
        <v>51</v>
      </c>
      <c r="G129" s="2">
        <v>1126.3699999999999</v>
      </c>
      <c r="H129" s="2">
        <v>1</v>
      </c>
      <c r="I129" s="2">
        <v>11</v>
      </c>
      <c r="J129" s="2">
        <f t="shared" si="6"/>
        <v>123.90069999999999</v>
      </c>
      <c r="K129" s="2">
        <v>0</v>
      </c>
      <c r="L129" s="2">
        <v>0</v>
      </c>
      <c r="M129" s="2">
        <f t="shared" si="7"/>
        <v>1126.3699999999999</v>
      </c>
      <c r="N129" s="2">
        <f t="shared" si="8"/>
        <v>1250.2706999999998</v>
      </c>
      <c r="Q129" s="4">
        <v>45110</v>
      </c>
      <c r="R129" s="2">
        <v>4981</v>
      </c>
      <c r="S129" t="s">
        <v>16</v>
      </c>
      <c r="T129" t="s">
        <v>51</v>
      </c>
      <c r="U129" s="3">
        <v>1636.32</v>
      </c>
      <c r="V129">
        <v>2</v>
      </c>
      <c r="W129" s="3">
        <v>3632.6304</v>
      </c>
      <c r="X129" s="5" t="s">
        <v>66</v>
      </c>
    </row>
    <row r="130" spans="4:24">
      <c r="D130" s="2" t="s">
        <v>1</v>
      </c>
      <c r="E130" s="2">
        <v>3987</v>
      </c>
      <c r="F130" s="2" t="s">
        <v>51</v>
      </c>
      <c r="G130" s="2">
        <v>1795.24</v>
      </c>
      <c r="H130" s="2">
        <v>3</v>
      </c>
      <c r="I130" s="2">
        <v>11</v>
      </c>
      <c r="J130" s="2">
        <f t="shared" si="6"/>
        <v>592.42920000000004</v>
      </c>
      <c r="K130" s="2">
        <v>0</v>
      </c>
      <c r="L130" s="2">
        <v>0</v>
      </c>
      <c r="M130" s="2">
        <f t="shared" si="7"/>
        <v>5385.72</v>
      </c>
      <c r="N130" s="2">
        <f t="shared" si="8"/>
        <v>5978.1491999999998</v>
      </c>
      <c r="Q130" s="4">
        <v>45112</v>
      </c>
      <c r="R130" s="2">
        <v>4981</v>
      </c>
      <c r="S130" t="s">
        <v>16</v>
      </c>
      <c r="T130" t="s">
        <v>51</v>
      </c>
      <c r="U130" s="3">
        <v>1636.32</v>
      </c>
      <c r="V130">
        <v>2</v>
      </c>
      <c r="W130" s="3">
        <v>3632.6304</v>
      </c>
      <c r="X130" s="5" t="s">
        <v>66</v>
      </c>
    </row>
    <row r="131" spans="4:24">
      <c r="D131" s="2" t="s">
        <v>11</v>
      </c>
      <c r="E131" s="2">
        <v>2026</v>
      </c>
      <c r="F131" s="2" t="s">
        <v>51</v>
      </c>
      <c r="G131" s="2">
        <v>1580.68</v>
      </c>
      <c r="H131" s="2">
        <v>5</v>
      </c>
      <c r="I131" s="2">
        <v>11</v>
      </c>
      <c r="J131" s="2">
        <f t="shared" si="6"/>
        <v>869.37400000000002</v>
      </c>
      <c r="K131" s="2">
        <v>0</v>
      </c>
      <c r="L131" s="2">
        <v>0</v>
      </c>
      <c r="M131" s="2">
        <f t="shared" si="7"/>
        <v>7903.4000000000005</v>
      </c>
      <c r="N131" s="2">
        <f t="shared" si="8"/>
        <v>8772.7740000000013</v>
      </c>
      <c r="Q131" s="4">
        <v>45114</v>
      </c>
      <c r="R131" s="2">
        <v>4981</v>
      </c>
      <c r="S131" t="s">
        <v>16</v>
      </c>
      <c r="T131" t="s">
        <v>51</v>
      </c>
      <c r="U131" s="3">
        <v>1636.32</v>
      </c>
      <c r="V131">
        <v>5</v>
      </c>
      <c r="W131" s="3">
        <v>9081.5759999999991</v>
      </c>
      <c r="X131" s="5" t="s">
        <v>66</v>
      </c>
    </row>
    <row r="132" spans="4:24">
      <c r="D132" s="2" t="s">
        <v>30</v>
      </c>
      <c r="E132" s="2">
        <v>2080</v>
      </c>
      <c r="F132" s="2" t="s">
        <v>51</v>
      </c>
      <c r="G132" s="2">
        <v>689.19</v>
      </c>
      <c r="H132" s="2">
        <v>1</v>
      </c>
      <c r="I132" s="2">
        <v>11</v>
      </c>
      <c r="J132" s="2">
        <f t="shared" si="6"/>
        <v>75.810900000000004</v>
      </c>
      <c r="K132" s="2">
        <v>0</v>
      </c>
      <c r="L132" s="2">
        <v>0</v>
      </c>
      <c r="M132" s="2">
        <f t="shared" si="7"/>
        <v>689.19</v>
      </c>
      <c r="N132" s="2">
        <f t="shared" si="8"/>
        <v>765.0009</v>
      </c>
      <c r="Q132" s="4">
        <v>45116</v>
      </c>
      <c r="R132" s="2">
        <v>4981</v>
      </c>
      <c r="S132" t="s">
        <v>16</v>
      </c>
      <c r="T132" t="s">
        <v>51</v>
      </c>
      <c r="U132" s="3">
        <v>1636.32</v>
      </c>
      <c r="V132">
        <v>3</v>
      </c>
      <c r="W132" s="3">
        <v>5448.9456</v>
      </c>
      <c r="X132" s="5" t="s">
        <v>66</v>
      </c>
    </row>
    <row r="133" spans="4:24">
      <c r="D133" s="2" t="s">
        <v>33</v>
      </c>
      <c r="E133" s="2">
        <v>2108</v>
      </c>
      <c r="F133" s="2" t="s">
        <v>51</v>
      </c>
      <c r="G133" s="2">
        <v>375.33</v>
      </c>
      <c r="H133" s="2">
        <v>5</v>
      </c>
      <c r="I133" s="2">
        <v>11</v>
      </c>
      <c r="J133" s="2">
        <f t="shared" si="6"/>
        <v>206.4315</v>
      </c>
      <c r="K133" s="2">
        <v>0</v>
      </c>
      <c r="L133" s="2">
        <v>0</v>
      </c>
      <c r="M133" s="2">
        <f t="shared" si="7"/>
        <v>1876.6499999999999</v>
      </c>
      <c r="N133" s="2">
        <f t="shared" si="8"/>
        <v>2083.0814999999998</v>
      </c>
      <c r="Q133" s="4">
        <v>45119</v>
      </c>
      <c r="R133" s="2">
        <v>4981</v>
      </c>
      <c r="S133" t="s">
        <v>16</v>
      </c>
      <c r="T133" t="s">
        <v>51</v>
      </c>
      <c r="U133" s="3">
        <v>1636.32</v>
      </c>
      <c r="V133">
        <v>3</v>
      </c>
      <c r="W133" s="3">
        <v>5448.9456</v>
      </c>
      <c r="X133" s="5" t="s">
        <v>66</v>
      </c>
    </row>
    <row r="134" spans="4:24">
      <c r="D134" s="2" t="s">
        <v>43</v>
      </c>
      <c r="E134" s="2">
        <v>2018</v>
      </c>
      <c r="F134" s="2" t="s">
        <v>51</v>
      </c>
      <c r="G134" s="2">
        <v>1893.85</v>
      </c>
      <c r="H134" s="2">
        <v>5</v>
      </c>
      <c r="I134" s="2">
        <v>11</v>
      </c>
      <c r="J134" s="2">
        <f t="shared" si="6"/>
        <v>1041.6175000000001</v>
      </c>
      <c r="K134" s="2">
        <v>0</v>
      </c>
      <c r="L134" s="2">
        <v>0</v>
      </c>
      <c r="M134" s="2">
        <f t="shared" si="7"/>
        <v>9469.25</v>
      </c>
      <c r="N134" s="2">
        <f t="shared" si="8"/>
        <v>10510.8675</v>
      </c>
      <c r="Q134" s="4">
        <v>45124</v>
      </c>
      <c r="R134" s="2">
        <v>4981</v>
      </c>
      <c r="S134" t="s">
        <v>16</v>
      </c>
      <c r="T134" t="s">
        <v>51</v>
      </c>
      <c r="U134" s="3">
        <v>1636.32</v>
      </c>
      <c r="V134">
        <v>2</v>
      </c>
      <c r="W134" s="3">
        <v>3632.6304</v>
      </c>
      <c r="X134" s="5" t="s">
        <v>66</v>
      </c>
    </row>
    <row r="135" spans="4:24">
      <c r="D135" s="2" t="s">
        <v>23</v>
      </c>
      <c r="E135" s="2">
        <v>1416</v>
      </c>
      <c r="F135" s="2" t="s">
        <v>51</v>
      </c>
      <c r="G135" s="2">
        <v>1763.76</v>
      </c>
      <c r="H135" s="2">
        <v>3</v>
      </c>
      <c r="I135" s="2">
        <v>11</v>
      </c>
      <c r="J135" s="2">
        <f t="shared" si="6"/>
        <v>582.04079999999999</v>
      </c>
      <c r="K135" s="2">
        <v>0</v>
      </c>
      <c r="L135" s="2">
        <v>0</v>
      </c>
      <c r="M135" s="2">
        <f t="shared" si="7"/>
        <v>5291.28</v>
      </c>
      <c r="N135" s="2">
        <f t="shared" si="8"/>
        <v>5873.3207999999995</v>
      </c>
      <c r="Q135" s="4">
        <v>45128</v>
      </c>
      <c r="R135" s="2">
        <v>4981</v>
      </c>
      <c r="S135" t="s">
        <v>16</v>
      </c>
      <c r="T135" t="s">
        <v>51</v>
      </c>
      <c r="U135" s="3">
        <v>1636.32</v>
      </c>
      <c r="V135">
        <v>1</v>
      </c>
      <c r="W135" s="3">
        <v>1816.3152</v>
      </c>
      <c r="X135" s="5" t="s">
        <v>66</v>
      </c>
    </row>
    <row r="136" spans="4:24">
      <c r="D136" s="2" t="s">
        <v>29</v>
      </c>
      <c r="E136" s="2">
        <v>1602</v>
      </c>
      <c r="F136" s="2" t="s">
        <v>51</v>
      </c>
      <c r="G136" s="2">
        <v>684.77</v>
      </c>
      <c r="H136" s="2">
        <v>3</v>
      </c>
      <c r="I136" s="2">
        <v>11</v>
      </c>
      <c r="J136" s="2">
        <f t="shared" si="6"/>
        <v>225.97409999999999</v>
      </c>
      <c r="K136" s="2">
        <v>0</v>
      </c>
      <c r="L136" s="2">
        <v>0</v>
      </c>
      <c r="M136" s="2">
        <f t="shared" si="7"/>
        <v>2054.31</v>
      </c>
      <c r="N136" s="2">
        <f t="shared" si="8"/>
        <v>2280.2840999999999</v>
      </c>
      <c r="Q136" s="4">
        <v>45132</v>
      </c>
      <c r="R136" s="2">
        <v>4981</v>
      </c>
      <c r="S136" t="s">
        <v>16</v>
      </c>
      <c r="T136" t="s">
        <v>51</v>
      </c>
      <c r="U136" s="3">
        <v>1636.32</v>
      </c>
      <c r="V136">
        <v>1</v>
      </c>
      <c r="W136" s="3">
        <v>1816.3152</v>
      </c>
      <c r="X136" s="5" t="s">
        <v>66</v>
      </c>
    </row>
    <row r="137" spans="4:24">
      <c r="D137" s="2" t="s">
        <v>5</v>
      </c>
      <c r="E137" s="2">
        <v>1661</v>
      </c>
      <c r="F137" s="2" t="s">
        <v>51</v>
      </c>
      <c r="G137" s="2">
        <v>1602.63</v>
      </c>
      <c r="H137" s="2">
        <v>4</v>
      </c>
      <c r="I137" s="2">
        <v>11</v>
      </c>
      <c r="J137" s="2">
        <f t="shared" si="6"/>
        <v>705.1572000000001</v>
      </c>
      <c r="K137" s="2">
        <v>0</v>
      </c>
      <c r="L137" s="2">
        <v>0</v>
      </c>
      <c r="M137" s="2">
        <f t="shared" si="7"/>
        <v>6410.52</v>
      </c>
      <c r="N137" s="2">
        <f t="shared" si="8"/>
        <v>7115.6772000000001</v>
      </c>
      <c r="Q137" s="4">
        <v>45135</v>
      </c>
      <c r="R137" s="2">
        <v>4981</v>
      </c>
      <c r="S137" t="s">
        <v>16</v>
      </c>
      <c r="T137" t="s">
        <v>51</v>
      </c>
      <c r="U137" s="3">
        <v>1636.32</v>
      </c>
      <c r="V137">
        <v>2</v>
      </c>
      <c r="W137" s="3">
        <v>3632.6304</v>
      </c>
      <c r="X137" s="5" t="s">
        <v>66</v>
      </c>
    </row>
    <row r="138" spans="4:24">
      <c r="D138" s="2" t="s">
        <v>9</v>
      </c>
      <c r="E138" s="2">
        <v>2288</v>
      </c>
      <c r="F138" s="2" t="s">
        <v>51</v>
      </c>
      <c r="G138" s="2">
        <v>530.88</v>
      </c>
      <c r="H138" s="2">
        <v>5</v>
      </c>
      <c r="I138" s="2">
        <v>11</v>
      </c>
      <c r="J138" s="2">
        <f t="shared" si="6"/>
        <v>291.98400000000004</v>
      </c>
      <c r="K138" s="2">
        <v>0</v>
      </c>
      <c r="L138" s="2">
        <v>0</v>
      </c>
      <c r="M138" s="2">
        <f t="shared" si="7"/>
        <v>2654.4</v>
      </c>
      <c r="N138" s="2">
        <f t="shared" si="8"/>
        <v>2946.384</v>
      </c>
      <c r="Q138" s="4">
        <v>45110</v>
      </c>
      <c r="R138" s="2">
        <v>3623</v>
      </c>
      <c r="S138" t="s">
        <v>17</v>
      </c>
      <c r="T138" t="s">
        <v>51</v>
      </c>
      <c r="U138" s="3">
        <v>1671.42</v>
      </c>
      <c r="V138">
        <v>4</v>
      </c>
      <c r="W138" s="3">
        <v>7421.1048000000001</v>
      </c>
      <c r="X138" s="5" t="s">
        <v>66</v>
      </c>
    </row>
    <row r="139" spans="4:24">
      <c r="D139" s="2" t="s">
        <v>44</v>
      </c>
      <c r="E139" s="2">
        <v>2787</v>
      </c>
      <c r="F139" s="2" t="s">
        <v>51</v>
      </c>
      <c r="G139" s="2">
        <v>1611.21</v>
      </c>
      <c r="H139" s="2">
        <v>2</v>
      </c>
      <c r="I139" s="2">
        <v>11</v>
      </c>
      <c r="J139" s="2">
        <f t="shared" si="6"/>
        <v>354.46620000000001</v>
      </c>
      <c r="K139" s="2">
        <v>0</v>
      </c>
      <c r="L139" s="2">
        <v>0</v>
      </c>
      <c r="M139" s="2">
        <f t="shared" si="7"/>
        <v>3222.42</v>
      </c>
      <c r="N139" s="2">
        <f t="shared" si="8"/>
        <v>3576.8861999999999</v>
      </c>
      <c r="Q139" s="4">
        <v>45112</v>
      </c>
      <c r="R139" s="2">
        <v>3623</v>
      </c>
      <c r="S139" t="s">
        <v>17</v>
      </c>
      <c r="T139" t="s">
        <v>51</v>
      </c>
      <c r="U139" s="3">
        <v>1671.42</v>
      </c>
      <c r="V139">
        <v>3</v>
      </c>
      <c r="W139" s="3">
        <v>5565.8285999999998</v>
      </c>
      <c r="X139" s="5" t="s">
        <v>66</v>
      </c>
    </row>
    <row r="140" spans="4:24">
      <c r="D140" s="2" t="s">
        <v>13</v>
      </c>
      <c r="E140" s="2">
        <v>4621</v>
      </c>
      <c r="F140" s="2" t="s">
        <v>51</v>
      </c>
      <c r="G140" s="2">
        <v>449.87</v>
      </c>
      <c r="H140" s="2">
        <v>5</v>
      </c>
      <c r="I140" s="2">
        <v>11</v>
      </c>
      <c r="J140" s="2">
        <f t="shared" si="6"/>
        <v>247.42849999999999</v>
      </c>
      <c r="K140" s="2">
        <v>0</v>
      </c>
      <c r="L140" s="2">
        <v>0</v>
      </c>
      <c r="M140" s="2">
        <f t="shared" si="7"/>
        <v>2249.35</v>
      </c>
      <c r="N140" s="2">
        <f t="shared" si="8"/>
        <v>2496.7784999999999</v>
      </c>
      <c r="Q140" s="4">
        <v>45116</v>
      </c>
      <c r="R140" s="2">
        <v>3623</v>
      </c>
      <c r="S140" t="s">
        <v>17</v>
      </c>
      <c r="T140" t="s">
        <v>51</v>
      </c>
      <c r="U140" s="3">
        <v>1671.42</v>
      </c>
      <c r="V140">
        <v>2</v>
      </c>
      <c r="W140" s="3">
        <v>3710.5524</v>
      </c>
      <c r="X140" s="5" t="s">
        <v>66</v>
      </c>
    </row>
    <row r="141" spans="4:24">
      <c r="D141" s="2" t="s">
        <v>6</v>
      </c>
      <c r="E141" s="2">
        <v>1801</v>
      </c>
      <c r="F141" s="2" t="s">
        <v>51</v>
      </c>
      <c r="G141" s="2">
        <v>568.29999999999995</v>
      </c>
      <c r="H141" s="2">
        <v>1</v>
      </c>
      <c r="I141" s="2">
        <v>11</v>
      </c>
      <c r="J141" s="2">
        <f t="shared" si="6"/>
        <v>62.512999999999998</v>
      </c>
      <c r="K141" s="2">
        <v>0</v>
      </c>
      <c r="L141" s="2">
        <v>0</v>
      </c>
      <c r="M141" s="2">
        <f t="shared" si="7"/>
        <v>568.29999999999995</v>
      </c>
      <c r="N141" s="2">
        <f t="shared" si="8"/>
        <v>630.81299999999999</v>
      </c>
      <c r="Q141" s="4">
        <v>45119</v>
      </c>
      <c r="R141" s="2">
        <v>3623</v>
      </c>
      <c r="S141" t="s">
        <v>17</v>
      </c>
      <c r="T141" t="s">
        <v>51</v>
      </c>
      <c r="U141" s="3">
        <v>1671.42</v>
      </c>
      <c r="V141">
        <v>4</v>
      </c>
      <c r="W141" s="3">
        <v>7421.1048000000001</v>
      </c>
      <c r="X141" s="5" t="s">
        <v>66</v>
      </c>
    </row>
    <row r="142" spans="4:24">
      <c r="D142" s="2" t="s">
        <v>45</v>
      </c>
      <c r="E142" s="2">
        <v>2992</v>
      </c>
      <c r="F142" s="2" t="s">
        <v>51</v>
      </c>
      <c r="G142" s="2">
        <v>115.04</v>
      </c>
      <c r="H142" s="2">
        <v>4</v>
      </c>
      <c r="I142" s="2">
        <v>11</v>
      </c>
      <c r="J142" s="2">
        <f t="shared" si="6"/>
        <v>50.617600000000003</v>
      </c>
      <c r="K142" s="2">
        <v>0</v>
      </c>
      <c r="L142" s="2">
        <v>0</v>
      </c>
      <c r="M142" s="2">
        <f t="shared" si="7"/>
        <v>460.16</v>
      </c>
      <c r="N142" s="2">
        <f t="shared" si="8"/>
        <v>510.77760000000001</v>
      </c>
      <c r="Q142" s="4">
        <v>45122</v>
      </c>
      <c r="R142" s="2">
        <v>3623</v>
      </c>
      <c r="S142" t="s">
        <v>17</v>
      </c>
      <c r="T142" t="s">
        <v>51</v>
      </c>
      <c r="U142" s="3">
        <v>1671.42</v>
      </c>
      <c r="V142">
        <v>1</v>
      </c>
      <c r="W142" s="3">
        <v>1855.2762</v>
      </c>
      <c r="X142" s="5" t="s">
        <v>66</v>
      </c>
    </row>
    <row r="143" spans="4:24">
      <c r="Q143" s="4">
        <v>45124</v>
      </c>
      <c r="R143" s="2">
        <v>3623</v>
      </c>
      <c r="S143" t="s">
        <v>17</v>
      </c>
      <c r="T143" t="s">
        <v>51</v>
      </c>
      <c r="U143" s="3">
        <v>1671.42</v>
      </c>
      <c r="V143">
        <v>5</v>
      </c>
      <c r="W143" s="3">
        <v>9276.3809999999994</v>
      </c>
      <c r="X143" s="5" t="s">
        <v>66</v>
      </c>
    </row>
    <row r="144" spans="4:24">
      <c r="Q144" s="4">
        <v>45128</v>
      </c>
      <c r="R144" s="2">
        <v>3623</v>
      </c>
      <c r="S144" t="s">
        <v>17</v>
      </c>
      <c r="T144" t="s">
        <v>51</v>
      </c>
      <c r="U144" s="3">
        <v>1671.42</v>
      </c>
      <c r="V144">
        <v>1</v>
      </c>
      <c r="W144" s="3">
        <v>1855.2762</v>
      </c>
      <c r="X144" s="5" t="s">
        <v>66</v>
      </c>
    </row>
    <row r="145" spans="4:24">
      <c r="Q145" s="4">
        <v>45132</v>
      </c>
      <c r="R145" s="2">
        <v>3623</v>
      </c>
      <c r="S145" t="s">
        <v>17</v>
      </c>
      <c r="T145" t="s">
        <v>51</v>
      </c>
      <c r="U145" s="3">
        <v>1671.42</v>
      </c>
      <c r="V145">
        <v>5</v>
      </c>
      <c r="W145" s="3">
        <v>9276.3809999999994</v>
      </c>
      <c r="X145" s="5" t="s">
        <v>66</v>
      </c>
    </row>
    <row r="146" spans="4:24">
      <c r="Q146" s="4">
        <v>45135</v>
      </c>
      <c r="R146" s="2">
        <v>3623</v>
      </c>
      <c r="S146" t="s">
        <v>17</v>
      </c>
      <c r="T146" t="s">
        <v>51</v>
      </c>
      <c r="U146" s="3">
        <v>1671.42</v>
      </c>
      <c r="V146">
        <v>4</v>
      </c>
      <c r="W146" s="3">
        <v>7421.1048000000001</v>
      </c>
      <c r="X146" s="5" t="s">
        <v>66</v>
      </c>
    </row>
    <row r="147" spans="4:24">
      <c r="D147" s="2" t="s">
        <v>48</v>
      </c>
      <c r="E147" s="2" t="s">
        <v>49</v>
      </c>
      <c r="F147" s="2" t="s">
        <v>50</v>
      </c>
      <c r="G147" s="2" t="s">
        <v>56</v>
      </c>
      <c r="H147" s="2" t="s">
        <v>57</v>
      </c>
      <c r="I147" s="2" t="s">
        <v>52</v>
      </c>
      <c r="J147" s="2" t="s">
        <v>55</v>
      </c>
      <c r="K147" s="2" t="s">
        <v>53</v>
      </c>
      <c r="L147" s="2" t="s">
        <v>54</v>
      </c>
      <c r="M147" s="2" t="s">
        <v>61</v>
      </c>
      <c r="N147" s="2" t="s">
        <v>62</v>
      </c>
      <c r="Q147" s="4">
        <v>45110</v>
      </c>
      <c r="R147" s="2">
        <v>4876</v>
      </c>
      <c r="S147" t="s">
        <v>18</v>
      </c>
      <c r="T147" t="s">
        <v>51</v>
      </c>
      <c r="U147" s="3">
        <v>703.29</v>
      </c>
      <c r="V147">
        <v>5</v>
      </c>
      <c r="W147" s="3">
        <v>3903.2595000000001</v>
      </c>
      <c r="X147" s="5" t="s">
        <v>66</v>
      </c>
    </row>
    <row r="148" spans="4:24">
      <c r="D148" s="2" t="s">
        <v>10</v>
      </c>
      <c r="E148" s="2">
        <v>2117</v>
      </c>
      <c r="F148" s="2" t="s">
        <v>51</v>
      </c>
      <c r="G148" s="2">
        <v>1433.02</v>
      </c>
      <c r="H148">
        <v>5</v>
      </c>
      <c r="I148" s="2">
        <v>11</v>
      </c>
      <c r="J148" s="2">
        <f t="shared" ref="J148:J186" si="9">(G148*H148)*0.11</f>
        <v>788.16100000000006</v>
      </c>
      <c r="K148" s="2">
        <v>0</v>
      </c>
      <c r="L148" s="2">
        <v>0</v>
      </c>
      <c r="M148" s="2">
        <f t="shared" ref="M148:M186" si="10">G148*H148</f>
        <v>7165.1</v>
      </c>
      <c r="N148" s="2">
        <f t="shared" ref="N148:N186" si="11">M148+J148</f>
        <v>7953.2610000000004</v>
      </c>
      <c r="Q148" s="4">
        <v>45112</v>
      </c>
      <c r="R148" s="2">
        <v>4876</v>
      </c>
      <c r="S148" t="s">
        <v>18</v>
      </c>
      <c r="T148" t="s">
        <v>51</v>
      </c>
      <c r="U148" s="3">
        <v>703.29</v>
      </c>
      <c r="V148">
        <v>2</v>
      </c>
      <c r="W148" s="3">
        <v>1561.3037999999999</v>
      </c>
      <c r="X148" s="5" t="s">
        <v>66</v>
      </c>
    </row>
    <row r="149" spans="4:24">
      <c r="D149" s="2" t="s">
        <v>11</v>
      </c>
      <c r="E149" s="2">
        <v>2026</v>
      </c>
      <c r="F149" s="2" t="s">
        <v>51</v>
      </c>
      <c r="G149" s="2">
        <v>1580.68</v>
      </c>
      <c r="H149">
        <v>3</v>
      </c>
      <c r="I149" s="2">
        <v>11</v>
      </c>
      <c r="J149" s="2">
        <f t="shared" si="9"/>
        <v>521.62440000000004</v>
      </c>
      <c r="K149" s="2">
        <v>0</v>
      </c>
      <c r="L149" s="2">
        <v>0</v>
      </c>
      <c r="M149" s="2">
        <f t="shared" si="10"/>
        <v>4742.04</v>
      </c>
      <c r="N149" s="2">
        <f t="shared" si="11"/>
        <v>5263.6643999999997</v>
      </c>
      <c r="Q149" s="4">
        <v>45114</v>
      </c>
      <c r="R149" s="2">
        <v>4876</v>
      </c>
      <c r="S149" t="s">
        <v>18</v>
      </c>
      <c r="T149" t="s">
        <v>51</v>
      </c>
      <c r="U149" s="3">
        <v>703.29</v>
      </c>
      <c r="V149">
        <v>2</v>
      </c>
      <c r="W149" s="3">
        <v>1561.3037999999999</v>
      </c>
      <c r="X149" s="5" t="s">
        <v>66</v>
      </c>
    </row>
    <row r="150" spans="4:24">
      <c r="D150" s="2" t="s">
        <v>18</v>
      </c>
      <c r="E150" s="2">
        <v>4876</v>
      </c>
      <c r="F150" s="2" t="s">
        <v>51</v>
      </c>
      <c r="G150" s="2">
        <v>703.29</v>
      </c>
      <c r="H150">
        <v>3</v>
      </c>
      <c r="I150" s="2">
        <v>11</v>
      </c>
      <c r="J150" s="2">
        <f t="shared" si="9"/>
        <v>232.0857</v>
      </c>
      <c r="K150" s="2">
        <v>0</v>
      </c>
      <c r="L150" s="2">
        <v>0</v>
      </c>
      <c r="M150" s="2">
        <f t="shared" si="10"/>
        <v>2109.87</v>
      </c>
      <c r="N150" s="2">
        <f t="shared" si="11"/>
        <v>2341.9557</v>
      </c>
      <c r="Q150" s="4">
        <v>45116</v>
      </c>
      <c r="R150" s="2">
        <v>4876</v>
      </c>
      <c r="S150" t="s">
        <v>18</v>
      </c>
      <c r="T150" t="s">
        <v>51</v>
      </c>
      <c r="U150" s="3">
        <v>703.29</v>
      </c>
      <c r="V150">
        <v>3</v>
      </c>
      <c r="W150" s="3">
        <v>2341.9557</v>
      </c>
      <c r="X150" s="5" t="s">
        <v>66</v>
      </c>
    </row>
    <row r="151" spans="4:24">
      <c r="D151" s="2" t="s">
        <v>31</v>
      </c>
      <c r="E151" s="2">
        <v>3315</v>
      </c>
      <c r="F151" s="2" t="s">
        <v>51</v>
      </c>
      <c r="G151" s="2">
        <v>937.2</v>
      </c>
      <c r="H151">
        <v>1</v>
      </c>
      <c r="I151" s="2">
        <v>11</v>
      </c>
      <c r="J151" s="2">
        <f t="shared" si="9"/>
        <v>103.092</v>
      </c>
      <c r="K151" s="2">
        <v>0</v>
      </c>
      <c r="L151" s="2">
        <v>0</v>
      </c>
      <c r="M151" s="2">
        <f t="shared" si="10"/>
        <v>937.2</v>
      </c>
      <c r="N151" s="2">
        <f t="shared" si="11"/>
        <v>1040.2920000000001</v>
      </c>
      <c r="Q151" s="4">
        <v>45119</v>
      </c>
      <c r="R151" s="2">
        <v>4876</v>
      </c>
      <c r="S151" t="s">
        <v>18</v>
      </c>
      <c r="T151" t="s">
        <v>51</v>
      </c>
      <c r="U151" s="3">
        <v>703.29</v>
      </c>
      <c r="V151">
        <v>2</v>
      </c>
      <c r="W151" s="3">
        <v>1561.3037999999999</v>
      </c>
      <c r="X151" s="5" t="s">
        <v>66</v>
      </c>
    </row>
    <row r="152" spans="4:24">
      <c r="D152" s="2" t="s">
        <v>44</v>
      </c>
      <c r="E152" s="2">
        <v>2787</v>
      </c>
      <c r="F152" s="2" t="s">
        <v>51</v>
      </c>
      <c r="G152" s="2">
        <v>1611.21</v>
      </c>
      <c r="H152">
        <v>4</v>
      </c>
      <c r="I152" s="2">
        <v>11</v>
      </c>
      <c r="J152" s="2">
        <f t="shared" si="9"/>
        <v>708.93240000000003</v>
      </c>
      <c r="K152" s="2">
        <v>0</v>
      </c>
      <c r="L152" s="2">
        <v>0</v>
      </c>
      <c r="M152" s="2">
        <f t="shared" si="10"/>
        <v>6444.84</v>
      </c>
      <c r="N152" s="2">
        <f t="shared" si="11"/>
        <v>7153.7723999999998</v>
      </c>
      <c r="Q152" s="4">
        <v>45122</v>
      </c>
      <c r="R152" s="2">
        <v>4876</v>
      </c>
      <c r="S152" t="s">
        <v>18</v>
      </c>
      <c r="T152" t="s">
        <v>51</v>
      </c>
      <c r="U152" s="3">
        <v>703.29</v>
      </c>
      <c r="V152">
        <v>5</v>
      </c>
      <c r="W152" s="3">
        <v>3903.2595000000001</v>
      </c>
      <c r="X152" s="5" t="s">
        <v>66</v>
      </c>
    </row>
    <row r="153" spans="4:24">
      <c r="D153" s="2" t="s">
        <v>43</v>
      </c>
      <c r="E153" s="2">
        <v>2018</v>
      </c>
      <c r="F153" s="2" t="s">
        <v>51</v>
      </c>
      <c r="G153" s="2">
        <v>1893.85</v>
      </c>
      <c r="H153">
        <v>1</v>
      </c>
      <c r="I153" s="2">
        <v>11</v>
      </c>
      <c r="J153" s="2">
        <f t="shared" si="9"/>
        <v>208.3235</v>
      </c>
      <c r="K153" s="2">
        <v>0</v>
      </c>
      <c r="L153" s="2">
        <v>0</v>
      </c>
      <c r="M153" s="2">
        <f t="shared" si="10"/>
        <v>1893.85</v>
      </c>
      <c r="N153" s="2">
        <f t="shared" si="11"/>
        <v>2102.1734999999999</v>
      </c>
      <c r="Q153" s="4">
        <v>45124</v>
      </c>
      <c r="R153" s="2">
        <v>4876</v>
      </c>
      <c r="S153" t="s">
        <v>18</v>
      </c>
      <c r="T153" t="s">
        <v>51</v>
      </c>
      <c r="U153" s="3">
        <v>703.29</v>
      </c>
      <c r="V153">
        <v>2</v>
      </c>
      <c r="W153" s="3">
        <v>1561.3037999999999</v>
      </c>
      <c r="X153" s="5" t="s">
        <v>66</v>
      </c>
    </row>
    <row r="154" spans="4:24">
      <c r="D154" s="2" t="s">
        <v>45</v>
      </c>
      <c r="E154" s="2">
        <v>2992</v>
      </c>
      <c r="F154" s="2" t="s">
        <v>51</v>
      </c>
      <c r="G154" s="2">
        <v>115.04</v>
      </c>
      <c r="H154">
        <v>4</v>
      </c>
      <c r="I154" s="2">
        <v>11</v>
      </c>
      <c r="J154" s="2">
        <f t="shared" si="9"/>
        <v>50.617600000000003</v>
      </c>
      <c r="K154" s="2">
        <v>0</v>
      </c>
      <c r="L154" s="2">
        <v>0</v>
      </c>
      <c r="M154" s="2">
        <f t="shared" si="10"/>
        <v>460.16</v>
      </c>
      <c r="N154" s="2">
        <f t="shared" si="11"/>
        <v>510.77760000000001</v>
      </c>
      <c r="Q154" s="4">
        <v>45128</v>
      </c>
      <c r="R154" s="2">
        <v>4876</v>
      </c>
      <c r="S154" t="s">
        <v>18</v>
      </c>
      <c r="T154" t="s">
        <v>51</v>
      </c>
      <c r="U154" s="3">
        <v>703.29</v>
      </c>
      <c r="V154">
        <v>3</v>
      </c>
      <c r="W154" s="3">
        <v>2341.9557</v>
      </c>
      <c r="X154" s="5" t="s">
        <v>66</v>
      </c>
    </row>
    <row r="155" spans="4:24">
      <c r="D155" s="2" t="s">
        <v>8</v>
      </c>
      <c r="E155" s="2">
        <v>4006</v>
      </c>
      <c r="F155" s="2" t="s">
        <v>51</v>
      </c>
      <c r="G155" s="2">
        <v>1066.58</v>
      </c>
      <c r="H155">
        <v>1</v>
      </c>
      <c r="I155" s="2">
        <v>11</v>
      </c>
      <c r="J155" s="2">
        <f t="shared" si="9"/>
        <v>117.32379999999999</v>
      </c>
      <c r="K155" s="2">
        <v>0</v>
      </c>
      <c r="L155" s="2">
        <v>0</v>
      </c>
      <c r="M155" s="2">
        <f t="shared" si="10"/>
        <v>1066.58</v>
      </c>
      <c r="N155" s="2">
        <f t="shared" si="11"/>
        <v>1183.9037999999998</v>
      </c>
      <c r="Q155" s="4">
        <v>45132</v>
      </c>
      <c r="R155" s="2">
        <v>4876</v>
      </c>
      <c r="S155" t="s">
        <v>18</v>
      </c>
      <c r="T155" t="s">
        <v>51</v>
      </c>
      <c r="U155" s="3">
        <v>703.29</v>
      </c>
      <c r="V155">
        <v>2</v>
      </c>
      <c r="W155" s="3">
        <v>1561.3037999999999</v>
      </c>
      <c r="X155" s="5" t="s">
        <v>66</v>
      </c>
    </row>
    <row r="156" spans="4:24">
      <c r="D156" s="2" t="s">
        <v>7</v>
      </c>
      <c r="E156" s="2">
        <v>2108</v>
      </c>
      <c r="F156" s="2" t="s">
        <v>51</v>
      </c>
      <c r="G156" s="2">
        <v>1126.3699999999999</v>
      </c>
      <c r="H156">
        <v>4</v>
      </c>
      <c r="I156" s="2">
        <v>11</v>
      </c>
      <c r="J156" s="2">
        <f t="shared" si="9"/>
        <v>495.60279999999995</v>
      </c>
      <c r="K156" s="2">
        <v>0</v>
      </c>
      <c r="L156" s="2">
        <v>0</v>
      </c>
      <c r="M156" s="2">
        <f t="shared" si="10"/>
        <v>4505.4799999999996</v>
      </c>
      <c r="N156" s="2">
        <f t="shared" si="11"/>
        <v>5001.0827999999992</v>
      </c>
      <c r="Q156" s="4">
        <v>45135</v>
      </c>
      <c r="R156" s="2">
        <v>4876</v>
      </c>
      <c r="S156" t="s">
        <v>18</v>
      </c>
      <c r="T156" t="s">
        <v>51</v>
      </c>
      <c r="U156" s="3">
        <v>703.29</v>
      </c>
      <c r="V156">
        <v>3</v>
      </c>
      <c r="W156" s="3">
        <v>2341.9557</v>
      </c>
      <c r="X156" s="5" t="s">
        <v>66</v>
      </c>
    </row>
    <row r="157" spans="4:24">
      <c r="D157" s="2" t="s">
        <v>47</v>
      </c>
      <c r="E157" s="2">
        <v>3753</v>
      </c>
      <c r="F157" s="2" t="s">
        <v>51</v>
      </c>
      <c r="G157" s="2">
        <v>1235.3499999999999</v>
      </c>
      <c r="H157">
        <v>4</v>
      </c>
      <c r="I157" s="2">
        <v>11</v>
      </c>
      <c r="J157" s="2">
        <f t="shared" si="9"/>
        <v>543.55399999999997</v>
      </c>
      <c r="K157" s="2">
        <v>0</v>
      </c>
      <c r="L157" s="2">
        <v>0</v>
      </c>
      <c r="M157" s="2">
        <f t="shared" si="10"/>
        <v>4941.3999999999996</v>
      </c>
      <c r="N157" s="2">
        <f t="shared" si="11"/>
        <v>5484.9539999999997</v>
      </c>
      <c r="Q157" s="4">
        <v>45110</v>
      </c>
      <c r="R157" s="2">
        <v>1514</v>
      </c>
      <c r="S157" t="s">
        <v>19</v>
      </c>
      <c r="T157" t="s">
        <v>51</v>
      </c>
      <c r="U157" s="3">
        <v>1088.58</v>
      </c>
      <c r="V157">
        <v>3</v>
      </c>
      <c r="W157" s="3">
        <v>3624.9713999999999</v>
      </c>
      <c r="X157" s="5" t="s">
        <v>66</v>
      </c>
    </row>
    <row r="158" spans="4:24">
      <c r="D158" s="2" t="s">
        <v>14</v>
      </c>
      <c r="E158" s="2">
        <v>3659</v>
      </c>
      <c r="F158" s="2" t="s">
        <v>51</v>
      </c>
      <c r="G158" s="2">
        <v>1170.5899999999999</v>
      </c>
      <c r="H158">
        <v>2</v>
      </c>
      <c r="I158" s="2">
        <v>11</v>
      </c>
      <c r="J158" s="2">
        <f t="shared" si="9"/>
        <v>257.52979999999997</v>
      </c>
      <c r="K158" s="2">
        <v>0</v>
      </c>
      <c r="L158" s="2">
        <v>0</v>
      </c>
      <c r="M158" s="2">
        <f t="shared" si="10"/>
        <v>2341.1799999999998</v>
      </c>
      <c r="N158" s="2">
        <f t="shared" si="11"/>
        <v>2598.7097999999996</v>
      </c>
      <c r="Q158" s="4">
        <v>45112</v>
      </c>
      <c r="R158" s="2">
        <v>1514</v>
      </c>
      <c r="S158" t="s">
        <v>19</v>
      </c>
      <c r="T158" t="s">
        <v>51</v>
      </c>
      <c r="U158" s="3">
        <v>1088.58</v>
      </c>
      <c r="V158">
        <v>2</v>
      </c>
      <c r="W158" s="3">
        <v>2416.6475999999998</v>
      </c>
      <c r="X158" s="5" t="s">
        <v>66</v>
      </c>
    </row>
    <row r="159" spans="4:24">
      <c r="D159" s="2" t="s">
        <v>17</v>
      </c>
      <c r="E159" s="2">
        <v>3623</v>
      </c>
      <c r="F159" s="2" t="s">
        <v>51</v>
      </c>
      <c r="G159" s="2">
        <v>1671.42</v>
      </c>
      <c r="H159">
        <v>2</v>
      </c>
      <c r="I159" s="2">
        <v>11</v>
      </c>
      <c r="J159" s="2">
        <f t="shared" si="9"/>
        <v>367.7124</v>
      </c>
      <c r="K159" s="2">
        <v>0</v>
      </c>
      <c r="L159" s="2">
        <v>0</v>
      </c>
      <c r="M159" s="2">
        <f t="shared" si="10"/>
        <v>3342.84</v>
      </c>
      <c r="N159" s="2">
        <f t="shared" si="11"/>
        <v>3710.5524</v>
      </c>
      <c r="Q159" s="4">
        <v>45114</v>
      </c>
      <c r="R159" s="2">
        <v>1514</v>
      </c>
      <c r="S159" t="s">
        <v>19</v>
      </c>
      <c r="T159" t="s">
        <v>51</v>
      </c>
      <c r="U159" s="3">
        <v>1088.58</v>
      </c>
      <c r="V159">
        <v>3</v>
      </c>
      <c r="W159" s="3">
        <v>3624.9713999999999</v>
      </c>
      <c r="X159" s="5" t="s">
        <v>66</v>
      </c>
    </row>
    <row r="160" spans="4:24">
      <c r="D160" s="2" t="s">
        <v>42</v>
      </c>
      <c r="E160" s="2">
        <v>2329</v>
      </c>
      <c r="F160" s="2" t="s">
        <v>51</v>
      </c>
      <c r="G160" s="2">
        <v>944.36</v>
      </c>
      <c r="H160">
        <v>1</v>
      </c>
      <c r="I160" s="2">
        <v>11</v>
      </c>
      <c r="J160" s="2">
        <f t="shared" si="9"/>
        <v>103.8796</v>
      </c>
      <c r="K160" s="2">
        <v>0</v>
      </c>
      <c r="L160" s="2">
        <v>0</v>
      </c>
      <c r="M160" s="2">
        <f t="shared" si="10"/>
        <v>944.36</v>
      </c>
      <c r="N160" s="2">
        <f t="shared" si="11"/>
        <v>1048.2396000000001</v>
      </c>
      <c r="Q160" s="4">
        <v>45124</v>
      </c>
      <c r="R160" s="2">
        <v>1514</v>
      </c>
      <c r="S160" t="s">
        <v>19</v>
      </c>
      <c r="T160" t="s">
        <v>51</v>
      </c>
      <c r="U160" s="3">
        <v>1088.58</v>
      </c>
      <c r="V160">
        <v>3</v>
      </c>
      <c r="W160" s="3">
        <v>3624.9713999999999</v>
      </c>
      <c r="X160" s="5" t="s">
        <v>66</v>
      </c>
    </row>
    <row r="161" spans="4:24">
      <c r="D161" s="2" t="s">
        <v>6</v>
      </c>
      <c r="E161" s="2">
        <v>1801</v>
      </c>
      <c r="F161" s="2" t="s">
        <v>51</v>
      </c>
      <c r="G161" s="2">
        <v>568.29999999999995</v>
      </c>
      <c r="H161">
        <v>5</v>
      </c>
      <c r="I161" s="2">
        <v>11</v>
      </c>
      <c r="J161" s="2">
        <f t="shared" si="9"/>
        <v>312.565</v>
      </c>
      <c r="K161" s="2">
        <v>0</v>
      </c>
      <c r="L161" s="2">
        <v>0</v>
      </c>
      <c r="M161" s="2">
        <f t="shared" si="10"/>
        <v>2841.5</v>
      </c>
      <c r="N161" s="2">
        <f t="shared" si="11"/>
        <v>3154.0650000000001</v>
      </c>
      <c r="Q161" s="4">
        <v>45110</v>
      </c>
      <c r="R161" s="2">
        <v>2345</v>
      </c>
      <c r="S161" t="s">
        <v>21</v>
      </c>
      <c r="T161" t="s">
        <v>51</v>
      </c>
      <c r="U161" s="3">
        <v>1163.32</v>
      </c>
      <c r="V161">
        <v>5</v>
      </c>
      <c r="W161" s="3">
        <v>6456.4260000000004</v>
      </c>
      <c r="X161" s="5" t="s">
        <v>66</v>
      </c>
    </row>
    <row r="162" spans="4:24">
      <c r="D162" s="2" t="s">
        <v>26</v>
      </c>
      <c r="E162" s="2">
        <v>1867</v>
      </c>
      <c r="F162" s="2" t="s">
        <v>51</v>
      </c>
      <c r="G162" s="2">
        <v>1684.72</v>
      </c>
      <c r="H162">
        <v>3</v>
      </c>
      <c r="I162" s="2">
        <v>11</v>
      </c>
      <c r="J162" s="2">
        <f t="shared" si="9"/>
        <v>555.95759999999996</v>
      </c>
      <c r="K162" s="2">
        <v>0</v>
      </c>
      <c r="L162" s="2">
        <v>0</v>
      </c>
      <c r="M162" s="2">
        <f t="shared" si="10"/>
        <v>5054.16</v>
      </c>
      <c r="N162" s="2">
        <f t="shared" si="11"/>
        <v>5610.1175999999996</v>
      </c>
      <c r="Q162" s="4">
        <v>45114</v>
      </c>
      <c r="R162" s="2">
        <v>2345</v>
      </c>
      <c r="S162" t="s">
        <v>21</v>
      </c>
      <c r="T162" t="s">
        <v>51</v>
      </c>
      <c r="U162" s="3">
        <v>1163.32</v>
      </c>
      <c r="V162">
        <v>5</v>
      </c>
      <c r="W162" s="3">
        <v>6456.4260000000004</v>
      </c>
      <c r="X162" s="5" t="s">
        <v>66</v>
      </c>
    </row>
    <row r="163" spans="4:24">
      <c r="D163" s="2" t="s">
        <v>41</v>
      </c>
      <c r="E163" s="2">
        <v>3157</v>
      </c>
      <c r="F163" s="2" t="s">
        <v>51</v>
      </c>
      <c r="G163" s="2">
        <v>837.84</v>
      </c>
      <c r="H163">
        <v>2</v>
      </c>
      <c r="I163" s="2">
        <v>11</v>
      </c>
      <c r="J163" s="2">
        <f t="shared" si="9"/>
        <v>184.32480000000001</v>
      </c>
      <c r="K163" s="2">
        <v>0</v>
      </c>
      <c r="L163" s="2">
        <v>0</v>
      </c>
      <c r="M163" s="2">
        <f t="shared" si="10"/>
        <v>1675.68</v>
      </c>
      <c r="N163" s="2">
        <f t="shared" si="11"/>
        <v>1860.0048000000002</v>
      </c>
      <c r="Q163" s="4">
        <v>45116</v>
      </c>
      <c r="R163" s="2">
        <v>2345</v>
      </c>
      <c r="S163" t="s">
        <v>21</v>
      </c>
      <c r="T163" t="s">
        <v>51</v>
      </c>
      <c r="U163" s="3">
        <v>1163.32</v>
      </c>
      <c r="V163">
        <v>4</v>
      </c>
      <c r="W163" s="3">
        <v>5165.1408000000001</v>
      </c>
      <c r="X163" s="5" t="s">
        <v>66</v>
      </c>
    </row>
    <row r="164" spans="4:24">
      <c r="D164" s="2" t="s">
        <v>35</v>
      </c>
      <c r="E164" s="2">
        <v>3185</v>
      </c>
      <c r="F164" s="2" t="s">
        <v>51</v>
      </c>
      <c r="G164" s="2">
        <v>593.52</v>
      </c>
      <c r="H164">
        <v>5</v>
      </c>
      <c r="I164" s="2">
        <v>11</v>
      </c>
      <c r="J164" s="2">
        <f t="shared" si="9"/>
        <v>326.43599999999998</v>
      </c>
      <c r="K164" s="2">
        <v>0</v>
      </c>
      <c r="L164" s="2">
        <v>0</v>
      </c>
      <c r="M164" s="2">
        <f t="shared" si="10"/>
        <v>2967.6</v>
      </c>
      <c r="N164" s="2">
        <f t="shared" si="11"/>
        <v>3294.0360000000001</v>
      </c>
      <c r="Q164" s="4">
        <v>45119</v>
      </c>
      <c r="R164" s="2">
        <v>2345</v>
      </c>
      <c r="S164" t="s">
        <v>21</v>
      </c>
      <c r="T164" t="s">
        <v>51</v>
      </c>
      <c r="U164" s="3">
        <v>1163.32</v>
      </c>
      <c r="V164">
        <v>4</v>
      </c>
      <c r="W164" s="3">
        <v>5165.1408000000001</v>
      </c>
      <c r="X164" s="5" t="s">
        <v>66</v>
      </c>
    </row>
    <row r="165" spans="4:24">
      <c r="D165" s="2" t="s">
        <v>46</v>
      </c>
      <c r="E165" s="2">
        <v>2902</v>
      </c>
      <c r="F165" s="2" t="s">
        <v>51</v>
      </c>
      <c r="G165" s="2">
        <v>1022.45</v>
      </c>
      <c r="H165">
        <v>2</v>
      </c>
      <c r="I165" s="2">
        <v>11</v>
      </c>
      <c r="J165" s="2">
        <f t="shared" si="9"/>
        <v>224.93900000000002</v>
      </c>
      <c r="K165" s="2">
        <v>0</v>
      </c>
      <c r="L165" s="2">
        <v>0</v>
      </c>
      <c r="M165" s="2">
        <f t="shared" si="10"/>
        <v>2044.9</v>
      </c>
      <c r="N165" s="2">
        <f t="shared" si="11"/>
        <v>2269.8389999999999</v>
      </c>
      <c r="Q165" s="4">
        <v>45122</v>
      </c>
      <c r="R165" s="2">
        <v>2345</v>
      </c>
      <c r="S165" t="s">
        <v>21</v>
      </c>
      <c r="T165" t="s">
        <v>51</v>
      </c>
      <c r="U165" s="3">
        <v>1163.32</v>
      </c>
      <c r="V165">
        <v>4</v>
      </c>
      <c r="W165" s="3">
        <v>5165.1408000000001</v>
      </c>
      <c r="X165" s="5" t="s">
        <v>66</v>
      </c>
    </row>
    <row r="166" spans="4:24">
      <c r="D166" s="2" t="s">
        <v>5</v>
      </c>
      <c r="E166" s="2">
        <v>1661</v>
      </c>
      <c r="F166" s="2" t="s">
        <v>51</v>
      </c>
      <c r="G166" s="2">
        <v>1602.63</v>
      </c>
      <c r="H166">
        <v>5</v>
      </c>
      <c r="I166" s="2">
        <v>11</v>
      </c>
      <c r="J166" s="2">
        <f t="shared" si="9"/>
        <v>881.44650000000001</v>
      </c>
      <c r="K166" s="2">
        <v>0</v>
      </c>
      <c r="L166" s="2">
        <v>0</v>
      </c>
      <c r="M166" s="2">
        <f t="shared" si="10"/>
        <v>8013.1500000000005</v>
      </c>
      <c r="N166" s="2">
        <f t="shared" si="11"/>
        <v>8894.5964999999997</v>
      </c>
      <c r="Q166" s="4">
        <v>45124</v>
      </c>
      <c r="R166" s="2">
        <v>2345</v>
      </c>
      <c r="S166" t="s">
        <v>21</v>
      </c>
      <c r="T166" t="s">
        <v>51</v>
      </c>
      <c r="U166" s="3">
        <v>1163.32</v>
      </c>
      <c r="V166">
        <v>3</v>
      </c>
      <c r="W166" s="3">
        <v>3873.8555999999999</v>
      </c>
      <c r="X166" s="5" t="s">
        <v>66</v>
      </c>
    </row>
    <row r="167" spans="4:24">
      <c r="D167" s="2" t="s">
        <v>38</v>
      </c>
      <c r="E167" s="2">
        <v>2221</v>
      </c>
      <c r="F167" s="2" t="s">
        <v>51</v>
      </c>
      <c r="G167" s="2">
        <v>309.68</v>
      </c>
      <c r="H167">
        <v>3</v>
      </c>
      <c r="I167" s="2">
        <v>11</v>
      </c>
      <c r="J167" s="2">
        <f t="shared" si="9"/>
        <v>102.1944</v>
      </c>
      <c r="K167" s="2">
        <v>0</v>
      </c>
      <c r="L167" s="2">
        <v>0</v>
      </c>
      <c r="M167" s="2">
        <f t="shared" si="10"/>
        <v>929.04</v>
      </c>
      <c r="N167" s="2">
        <f t="shared" si="11"/>
        <v>1031.2344000000001</v>
      </c>
      <c r="Q167" s="4">
        <v>45128</v>
      </c>
      <c r="R167" s="2">
        <v>2345</v>
      </c>
      <c r="S167" t="s">
        <v>21</v>
      </c>
      <c r="T167" t="s">
        <v>51</v>
      </c>
      <c r="U167" s="3">
        <v>1163.32</v>
      </c>
      <c r="V167">
        <v>1</v>
      </c>
      <c r="W167" s="3">
        <v>1291.2852</v>
      </c>
      <c r="X167" s="5" t="s">
        <v>66</v>
      </c>
    </row>
    <row r="168" spans="4:24">
      <c r="D168" s="2" t="s">
        <v>23</v>
      </c>
      <c r="E168" s="2">
        <v>1416</v>
      </c>
      <c r="F168" s="2" t="s">
        <v>51</v>
      </c>
      <c r="G168" s="2">
        <v>1763.76</v>
      </c>
      <c r="H168">
        <v>2</v>
      </c>
      <c r="I168" s="2">
        <v>11</v>
      </c>
      <c r="J168" s="2">
        <f t="shared" si="9"/>
        <v>388.02719999999999</v>
      </c>
      <c r="K168" s="2">
        <v>0</v>
      </c>
      <c r="L168" s="2">
        <v>0</v>
      </c>
      <c r="M168" s="2">
        <f t="shared" si="10"/>
        <v>3527.52</v>
      </c>
      <c r="N168" s="2">
        <f t="shared" si="11"/>
        <v>3915.5472</v>
      </c>
      <c r="Q168" s="4">
        <v>45110</v>
      </c>
      <c r="R168" s="2">
        <v>1418</v>
      </c>
      <c r="S168" t="s">
        <v>20</v>
      </c>
      <c r="T168" t="s">
        <v>51</v>
      </c>
      <c r="U168" s="3">
        <v>1206.6500000000001</v>
      </c>
      <c r="V168">
        <v>1</v>
      </c>
      <c r="W168" s="3">
        <v>1339.3815</v>
      </c>
      <c r="X168" s="5" t="s">
        <v>66</v>
      </c>
    </row>
    <row r="169" spans="4:24">
      <c r="D169" s="2" t="s">
        <v>20</v>
      </c>
      <c r="E169" s="2">
        <v>1418</v>
      </c>
      <c r="F169" s="2" t="s">
        <v>51</v>
      </c>
      <c r="G169" s="2">
        <v>1206.6500000000001</v>
      </c>
      <c r="H169">
        <v>5</v>
      </c>
      <c r="I169" s="2">
        <v>11</v>
      </c>
      <c r="J169" s="2">
        <f t="shared" si="9"/>
        <v>663.65750000000003</v>
      </c>
      <c r="K169" s="2">
        <v>0</v>
      </c>
      <c r="L169" s="2">
        <v>0</v>
      </c>
      <c r="M169" s="2">
        <f t="shared" si="10"/>
        <v>6033.25</v>
      </c>
      <c r="N169" s="2">
        <f t="shared" si="11"/>
        <v>6696.9075000000003</v>
      </c>
      <c r="Q169" s="4">
        <v>45116</v>
      </c>
      <c r="R169" s="2">
        <v>1418</v>
      </c>
      <c r="S169" t="s">
        <v>20</v>
      </c>
      <c r="T169" t="s">
        <v>51</v>
      </c>
      <c r="U169" s="3">
        <v>1206.6500000000001</v>
      </c>
      <c r="V169">
        <v>5</v>
      </c>
      <c r="W169" s="3">
        <v>6696.9075000000003</v>
      </c>
      <c r="X169" s="5" t="s">
        <v>66</v>
      </c>
    </row>
    <row r="170" spans="4:24">
      <c r="D170" s="2" t="s">
        <v>30</v>
      </c>
      <c r="E170" s="2">
        <v>2080</v>
      </c>
      <c r="F170" s="2" t="s">
        <v>51</v>
      </c>
      <c r="G170" s="2">
        <v>689.19</v>
      </c>
      <c r="H170">
        <v>3</v>
      </c>
      <c r="I170" s="2">
        <v>11</v>
      </c>
      <c r="J170" s="2">
        <f t="shared" si="9"/>
        <v>227.43270000000001</v>
      </c>
      <c r="K170" s="2">
        <v>0</v>
      </c>
      <c r="L170" s="2">
        <v>0</v>
      </c>
      <c r="M170" s="2">
        <f t="shared" si="10"/>
        <v>2067.5700000000002</v>
      </c>
      <c r="N170" s="2">
        <f t="shared" si="11"/>
        <v>2295.0027</v>
      </c>
      <c r="Q170" s="4">
        <v>45119</v>
      </c>
      <c r="R170" s="2">
        <v>1418</v>
      </c>
      <c r="S170" t="s">
        <v>20</v>
      </c>
      <c r="T170" t="s">
        <v>51</v>
      </c>
      <c r="U170" s="3">
        <v>1206.6500000000001</v>
      </c>
      <c r="V170">
        <v>5</v>
      </c>
      <c r="W170" s="3">
        <v>6696.9075000000003</v>
      </c>
      <c r="X170" s="5" t="s">
        <v>66</v>
      </c>
    </row>
    <row r="171" spans="4:24">
      <c r="D171" s="2" t="s">
        <v>29</v>
      </c>
      <c r="E171" s="2">
        <v>1602</v>
      </c>
      <c r="F171" s="2" t="s">
        <v>51</v>
      </c>
      <c r="G171" s="2">
        <v>684.77</v>
      </c>
      <c r="H171">
        <v>2</v>
      </c>
      <c r="I171" s="2">
        <v>11</v>
      </c>
      <c r="J171" s="2">
        <f t="shared" si="9"/>
        <v>150.64939999999999</v>
      </c>
      <c r="K171" s="2">
        <v>0</v>
      </c>
      <c r="L171" s="2">
        <v>0</v>
      </c>
      <c r="M171" s="2">
        <f t="shared" si="10"/>
        <v>1369.54</v>
      </c>
      <c r="N171" s="2">
        <f t="shared" si="11"/>
        <v>1520.1894</v>
      </c>
      <c r="Q171" s="4">
        <v>45124</v>
      </c>
      <c r="R171" s="2">
        <v>1418</v>
      </c>
      <c r="S171" t="s">
        <v>20</v>
      </c>
      <c r="T171" t="s">
        <v>51</v>
      </c>
      <c r="U171" s="3">
        <v>1206.6500000000001</v>
      </c>
      <c r="V171">
        <v>4</v>
      </c>
      <c r="W171" s="3">
        <v>5357.5259999999998</v>
      </c>
      <c r="X171" s="5" t="s">
        <v>66</v>
      </c>
    </row>
    <row r="172" spans="4:24">
      <c r="D172" s="2" t="s">
        <v>4</v>
      </c>
      <c r="E172" s="2">
        <v>1425</v>
      </c>
      <c r="F172" s="2" t="s">
        <v>51</v>
      </c>
      <c r="G172" s="2">
        <v>278.58999999999997</v>
      </c>
      <c r="H172">
        <v>4</v>
      </c>
      <c r="I172" s="2">
        <v>11</v>
      </c>
      <c r="J172" s="2">
        <f t="shared" si="9"/>
        <v>122.57959999999999</v>
      </c>
      <c r="K172" s="2">
        <v>0</v>
      </c>
      <c r="L172" s="2">
        <v>0</v>
      </c>
      <c r="M172" s="2">
        <f t="shared" si="10"/>
        <v>1114.3599999999999</v>
      </c>
      <c r="N172" s="2">
        <f t="shared" si="11"/>
        <v>1236.9395999999999</v>
      </c>
      <c r="Q172" s="4">
        <v>45132</v>
      </c>
      <c r="R172" s="2">
        <v>1418</v>
      </c>
      <c r="S172" t="s">
        <v>20</v>
      </c>
      <c r="T172" t="s">
        <v>51</v>
      </c>
      <c r="U172" s="3">
        <v>1206.6500000000001</v>
      </c>
      <c r="V172">
        <v>2</v>
      </c>
      <c r="W172" s="3">
        <v>2678.7629999999999</v>
      </c>
      <c r="X172" s="5" t="s">
        <v>66</v>
      </c>
    </row>
    <row r="173" spans="4:24">
      <c r="D173" s="2" t="s">
        <v>16</v>
      </c>
      <c r="E173" s="2">
        <v>4981</v>
      </c>
      <c r="F173" s="2" t="s">
        <v>51</v>
      </c>
      <c r="G173" s="2">
        <v>1636.32</v>
      </c>
      <c r="H173">
        <v>3</v>
      </c>
      <c r="I173" s="2">
        <v>11</v>
      </c>
      <c r="J173" s="2">
        <f t="shared" si="9"/>
        <v>539.98559999999998</v>
      </c>
      <c r="K173" s="2">
        <v>0</v>
      </c>
      <c r="L173" s="2">
        <v>0</v>
      </c>
      <c r="M173" s="2">
        <f t="shared" si="10"/>
        <v>4908.96</v>
      </c>
      <c r="N173" s="2">
        <f t="shared" si="11"/>
        <v>5448.9456</v>
      </c>
      <c r="Q173" s="4">
        <v>45135</v>
      </c>
      <c r="R173" s="2">
        <v>1418</v>
      </c>
      <c r="S173" t="s">
        <v>20</v>
      </c>
      <c r="T173" t="s">
        <v>51</v>
      </c>
      <c r="U173" s="3">
        <v>1206.6500000000001</v>
      </c>
      <c r="V173">
        <v>1</v>
      </c>
      <c r="W173" s="3">
        <v>1339.3815</v>
      </c>
      <c r="X173" s="5" t="s">
        <v>66</v>
      </c>
    </row>
    <row r="174" spans="4:24">
      <c r="D174" s="2" t="s">
        <v>39</v>
      </c>
      <c r="E174" s="2">
        <v>2529</v>
      </c>
      <c r="F174" s="2" t="s">
        <v>51</v>
      </c>
      <c r="G174" s="2">
        <v>1147.3599999999999</v>
      </c>
      <c r="H174">
        <v>1</v>
      </c>
      <c r="I174" s="2">
        <v>11</v>
      </c>
      <c r="J174" s="2">
        <f t="shared" si="9"/>
        <v>126.20959999999999</v>
      </c>
      <c r="K174" s="2">
        <v>0</v>
      </c>
      <c r="L174" s="2">
        <v>0</v>
      </c>
      <c r="M174" s="2">
        <f t="shared" si="10"/>
        <v>1147.3599999999999</v>
      </c>
      <c r="N174" s="2">
        <f t="shared" si="11"/>
        <v>1273.5695999999998</v>
      </c>
      <c r="Q174" s="4">
        <v>45114</v>
      </c>
      <c r="R174" s="2">
        <v>1360</v>
      </c>
      <c r="S174" t="s">
        <v>22</v>
      </c>
      <c r="T174" t="s">
        <v>51</v>
      </c>
      <c r="U174" s="3">
        <v>1314.67</v>
      </c>
      <c r="V174">
        <v>5</v>
      </c>
      <c r="W174" s="3">
        <v>7296.4184999999998</v>
      </c>
      <c r="X174" s="5" t="s">
        <v>66</v>
      </c>
    </row>
    <row r="175" spans="4:24">
      <c r="D175" s="2" t="s">
        <v>9</v>
      </c>
      <c r="E175" s="2">
        <v>2288</v>
      </c>
      <c r="F175" s="2" t="s">
        <v>51</v>
      </c>
      <c r="G175" s="2">
        <v>530.88</v>
      </c>
      <c r="H175">
        <v>4</v>
      </c>
      <c r="I175" s="2">
        <v>11</v>
      </c>
      <c r="J175" s="2">
        <f t="shared" si="9"/>
        <v>233.5872</v>
      </c>
      <c r="K175" s="2">
        <v>0</v>
      </c>
      <c r="L175" s="2">
        <v>0</v>
      </c>
      <c r="M175" s="2">
        <f t="shared" si="10"/>
        <v>2123.52</v>
      </c>
      <c r="N175" s="2">
        <f t="shared" si="11"/>
        <v>2357.1071999999999</v>
      </c>
      <c r="Q175" s="4">
        <v>45116</v>
      </c>
      <c r="R175" s="2">
        <v>1360</v>
      </c>
      <c r="S175" t="s">
        <v>22</v>
      </c>
      <c r="T175" t="s">
        <v>51</v>
      </c>
      <c r="U175" s="3">
        <v>1314.67</v>
      </c>
      <c r="V175">
        <v>5</v>
      </c>
      <c r="W175" s="3">
        <v>7296.4184999999998</v>
      </c>
      <c r="X175" s="5" t="s">
        <v>66</v>
      </c>
    </row>
    <row r="176" spans="4:24">
      <c r="D176" s="2" t="s">
        <v>40</v>
      </c>
      <c r="E176" s="2">
        <v>2204</v>
      </c>
      <c r="F176" s="2" t="s">
        <v>51</v>
      </c>
      <c r="G176" s="2">
        <v>1185.1199999999999</v>
      </c>
      <c r="H176">
        <v>2</v>
      </c>
      <c r="I176" s="2">
        <v>11</v>
      </c>
      <c r="J176" s="2">
        <f t="shared" si="9"/>
        <v>260.72639999999996</v>
      </c>
      <c r="K176" s="2">
        <v>0</v>
      </c>
      <c r="L176" s="2">
        <v>0</v>
      </c>
      <c r="M176" s="2">
        <f t="shared" si="10"/>
        <v>2370.2399999999998</v>
      </c>
      <c r="N176" s="2">
        <f t="shared" si="11"/>
        <v>2630.9663999999998</v>
      </c>
      <c r="Q176" s="4">
        <v>45122</v>
      </c>
      <c r="R176" s="2">
        <v>1360</v>
      </c>
      <c r="S176" t="s">
        <v>22</v>
      </c>
      <c r="T176" t="s">
        <v>51</v>
      </c>
      <c r="U176" s="3">
        <v>1314.67</v>
      </c>
      <c r="V176">
        <v>1</v>
      </c>
      <c r="W176" s="3">
        <v>1459.2837</v>
      </c>
      <c r="X176" s="5" t="s">
        <v>66</v>
      </c>
    </row>
    <row r="177" spans="4:24">
      <c r="D177" s="2" t="s">
        <v>21</v>
      </c>
      <c r="E177" s="2">
        <v>2345</v>
      </c>
      <c r="F177" s="2" t="s">
        <v>51</v>
      </c>
      <c r="G177" s="2">
        <v>1163.32</v>
      </c>
      <c r="H177">
        <v>4</v>
      </c>
      <c r="I177" s="2">
        <v>11</v>
      </c>
      <c r="J177" s="2">
        <f t="shared" si="9"/>
        <v>511.86079999999998</v>
      </c>
      <c r="K177" s="2">
        <v>0</v>
      </c>
      <c r="L177" s="2">
        <v>0</v>
      </c>
      <c r="M177" s="2">
        <f t="shared" si="10"/>
        <v>4653.28</v>
      </c>
      <c r="N177" s="2">
        <f t="shared" si="11"/>
        <v>5165.1408000000001</v>
      </c>
      <c r="Q177" s="4">
        <v>45128</v>
      </c>
      <c r="R177" s="2">
        <v>1360</v>
      </c>
      <c r="S177" t="s">
        <v>22</v>
      </c>
      <c r="T177" t="s">
        <v>51</v>
      </c>
      <c r="U177" s="3">
        <v>1314.67</v>
      </c>
      <c r="V177">
        <v>3</v>
      </c>
      <c r="W177" s="3">
        <v>4377.8510999999999</v>
      </c>
      <c r="X177" s="5" t="s">
        <v>66</v>
      </c>
    </row>
    <row r="178" spans="4:24">
      <c r="D178" s="2" t="s">
        <v>2</v>
      </c>
      <c r="E178" s="2">
        <v>3502</v>
      </c>
      <c r="F178" s="2" t="s">
        <v>51</v>
      </c>
      <c r="G178" s="2">
        <v>186.18</v>
      </c>
      <c r="H178">
        <v>1</v>
      </c>
      <c r="I178" s="2">
        <v>11</v>
      </c>
      <c r="J178" s="2">
        <f t="shared" si="9"/>
        <v>20.479800000000001</v>
      </c>
      <c r="K178" s="2">
        <v>0</v>
      </c>
      <c r="L178" s="2">
        <v>0</v>
      </c>
      <c r="M178" s="2">
        <f t="shared" si="10"/>
        <v>186.18</v>
      </c>
      <c r="N178" s="2">
        <f t="shared" si="11"/>
        <v>206.65980000000002</v>
      </c>
      <c r="Q178" s="4">
        <v>45132</v>
      </c>
      <c r="R178" s="2">
        <v>1360</v>
      </c>
      <c r="S178" t="s">
        <v>22</v>
      </c>
      <c r="T178" t="s">
        <v>51</v>
      </c>
      <c r="U178" s="3">
        <v>1314.67</v>
      </c>
      <c r="V178">
        <v>4</v>
      </c>
      <c r="W178" s="3">
        <v>5837.1347999999998</v>
      </c>
      <c r="X178" s="5" t="s">
        <v>66</v>
      </c>
    </row>
    <row r="179" spans="4:24">
      <c r="D179" s="2" t="s">
        <v>22</v>
      </c>
      <c r="E179" s="2">
        <v>1360</v>
      </c>
      <c r="F179" s="2" t="s">
        <v>51</v>
      </c>
      <c r="G179" s="2">
        <v>1314.67</v>
      </c>
      <c r="H179">
        <v>5</v>
      </c>
      <c r="I179" s="2">
        <v>11</v>
      </c>
      <c r="J179" s="2">
        <f t="shared" si="9"/>
        <v>723.06850000000009</v>
      </c>
      <c r="K179" s="2">
        <v>0</v>
      </c>
      <c r="L179" s="2">
        <v>0</v>
      </c>
      <c r="M179" s="2">
        <f t="shared" si="10"/>
        <v>6573.35</v>
      </c>
      <c r="N179" s="2">
        <f t="shared" si="11"/>
        <v>7296.4185000000007</v>
      </c>
      <c r="Q179" s="4">
        <v>45135</v>
      </c>
      <c r="R179" s="2">
        <v>1360</v>
      </c>
      <c r="S179" t="s">
        <v>22</v>
      </c>
      <c r="T179" t="s">
        <v>51</v>
      </c>
      <c r="U179" s="3">
        <v>1314.67</v>
      </c>
      <c r="V179">
        <v>3</v>
      </c>
      <c r="W179" s="3">
        <v>4377.8510999999999</v>
      </c>
      <c r="X179" s="5" t="s">
        <v>66</v>
      </c>
    </row>
    <row r="180" spans="4:24">
      <c r="D180" s="2" t="s">
        <v>3</v>
      </c>
      <c r="E180" s="2">
        <v>3355</v>
      </c>
      <c r="F180" s="2" t="s">
        <v>51</v>
      </c>
      <c r="G180" s="2">
        <v>259.44</v>
      </c>
      <c r="H180">
        <v>4</v>
      </c>
      <c r="I180" s="2">
        <v>11</v>
      </c>
      <c r="J180" s="2">
        <f t="shared" si="9"/>
        <v>114.1536</v>
      </c>
      <c r="K180" s="2">
        <v>0</v>
      </c>
      <c r="L180" s="2">
        <v>0</v>
      </c>
      <c r="M180" s="2">
        <f t="shared" si="10"/>
        <v>1037.76</v>
      </c>
      <c r="N180" s="2">
        <f t="shared" si="11"/>
        <v>1151.9136000000001</v>
      </c>
      <c r="Q180" s="4">
        <v>45110</v>
      </c>
      <c r="R180" s="2">
        <v>1416</v>
      </c>
      <c r="S180" t="s">
        <v>23</v>
      </c>
      <c r="T180" t="s">
        <v>51</v>
      </c>
      <c r="U180" s="3">
        <v>1763.76</v>
      </c>
      <c r="V180">
        <v>4</v>
      </c>
      <c r="W180" s="3">
        <v>7831.0944</v>
      </c>
      <c r="X180" s="5" t="s">
        <v>66</v>
      </c>
    </row>
    <row r="181" spans="4:24">
      <c r="D181" s="2" t="s">
        <v>33</v>
      </c>
      <c r="E181" s="2">
        <v>2108</v>
      </c>
      <c r="F181" s="2" t="s">
        <v>51</v>
      </c>
      <c r="G181" s="2">
        <v>375.33</v>
      </c>
      <c r="H181">
        <v>1</v>
      </c>
      <c r="I181" s="2">
        <v>11</v>
      </c>
      <c r="J181" s="2">
        <f t="shared" si="9"/>
        <v>41.286299999999997</v>
      </c>
      <c r="K181" s="2">
        <v>0</v>
      </c>
      <c r="L181" s="2">
        <v>0</v>
      </c>
      <c r="M181" s="2">
        <f t="shared" si="10"/>
        <v>375.33</v>
      </c>
      <c r="N181" s="2">
        <f t="shared" si="11"/>
        <v>416.61629999999997</v>
      </c>
      <c r="Q181" s="4">
        <v>45112</v>
      </c>
      <c r="R181" s="2">
        <v>1416</v>
      </c>
      <c r="S181" t="s">
        <v>23</v>
      </c>
      <c r="T181" t="s">
        <v>51</v>
      </c>
      <c r="U181" s="3">
        <v>1763.76</v>
      </c>
      <c r="V181">
        <v>1</v>
      </c>
      <c r="W181" s="3">
        <v>1957.7736</v>
      </c>
      <c r="X181" s="5" t="s">
        <v>66</v>
      </c>
    </row>
    <row r="182" spans="4:24">
      <c r="D182" s="2" t="s">
        <v>34</v>
      </c>
      <c r="E182" s="2">
        <v>3823</v>
      </c>
      <c r="F182" s="2" t="s">
        <v>51</v>
      </c>
      <c r="G182" s="2">
        <v>754.69</v>
      </c>
      <c r="H182">
        <v>3</v>
      </c>
      <c r="I182" s="2">
        <v>11</v>
      </c>
      <c r="J182" s="2">
        <f t="shared" si="9"/>
        <v>249.04770000000002</v>
      </c>
      <c r="K182" s="2">
        <v>0</v>
      </c>
      <c r="L182" s="2">
        <v>0</v>
      </c>
      <c r="M182" s="2">
        <f t="shared" si="10"/>
        <v>2264.0700000000002</v>
      </c>
      <c r="N182" s="2">
        <f t="shared" si="11"/>
        <v>2513.1177000000002</v>
      </c>
      <c r="Q182" s="4">
        <v>45114</v>
      </c>
      <c r="R182" s="2">
        <v>1416</v>
      </c>
      <c r="S182" t="s">
        <v>23</v>
      </c>
      <c r="T182" t="s">
        <v>51</v>
      </c>
      <c r="U182" s="3">
        <v>1763.76</v>
      </c>
      <c r="V182">
        <v>3</v>
      </c>
      <c r="W182" s="3">
        <v>5873.3208000000004</v>
      </c>
      <c r="X182" s="5" t="s">
        <v>66</v>
      </c>
    </row>
    <row r="183" spans="4:24">
      <c r="D183" s="2" t="s">
        <v>24</v>
      </c>
      <c r="E183" s="2">
        <v>1317</v>
      </c>
      <c r="F183" s="2" t="s">
        <v>51</v>
      </c>
      <c r="G183" s="2">
        <v>377.93</v>
      </c>
      <c r="H183">
        <v>4</v>
      </c>
      <c r="I183" s="2">
        <v>11</v>
      </c>
      <c r="J183" s="2">
        <f t="shared" si="9"/>
        <v>166.28919999999999</v>
      </c>
      <c r="K183" s="2">
        <v>0</v>
      </c>
      <c r="L183" s="2">
        <v>0</v>
      </c>
      <c r="M183" s="2">
        <f t="shared" si="10"/>
        <v>1511.72</v>
      </c>
      <c r="N183" s="2">
        <f t="shared" si="11"/>
        <v>1678.0092</v>
      </c>
      <c r="Q183" s="4">
        <v>45116</v>
      </c>
      <c r="R183" s="2">
        <v>1416</v>
      </c>
      <c r="S183" t="s">
        <v>23</v>
      </c>
      <c r="T183" t="s">
        <v>51</v>
      </c>
      <c r="U183" s="3">
        <v>1763.76</v>
      </c>
      <c r="V183">
        <v>2</v>
      </c>
      <c r="W183" s="3">
        <v>3915.5472</v>
      </c>
      <c r="X183" s="5" t="s">
        <v>66</v>
      </c>
    </row>
    <row r="184" spans="4:24">
      <c r="D184" s="2" t="s">
        <v>28</v>
      </c>
      <c r="E184" s="2">
        <v>4258</v>
      </c>
      <c r="F184" s="2" t="s">
        <v>51</v>
      </c>
      <c r="G184" s="2">
        <v>803.6</v>
      </c>
      <c r="H184">
        <v>4</v>
      </c>
      <c r="I184" s="2">
        <v>11</v>
      </c>
      <c r="J184" s="2">
        <f t="shared" si="9"/>
        <v>353.584</v>
      </c>
      <c r="K184" s="2">
        <v>0</v>
      </c>
      <c r="L184" s="2">
        <v>0</v>
      </c>
      <c r="M184" s="2">
        <f t="shared" si="10"/>
        <v>3214.4</v>
      </c>
      <c r="N184" s="2">
        <f t="shared" si="11"/>
        <v>3567.9839999999999</v>
      </c>
      <c r="Q184" s="4">
        <v>45119</v>
      </c>
      <c r="R184" s="2">
        <v>1416</v>
      </c>
      <c r="S184" t="s">
        <v>23</v>
      </c>
      <c r="T184" t="s">
        <v>51</v>
      </c>
      <c r="U184" s="3">
        <v>1763.76</v>
      </c>
      <c r="V184">
        <v>3</v>
      </c>
      <c r="W184" s="3">
        <v>5873.3208000000004</v>
      </c>
      <c r="X184" s="5" t="s">
        <v>66</v>
      </c>
    </row>
    <row r="185" spans="4:24">
      <c r="D185" s="2" t="s">
        <v>27</v>
      </c>
      <c r="E185" s="2">
        <v>2792</v>
      </c>
      <c r="F185" s="2" t="s">
        <v>51</v>
      </c>
      <c r="G185" s="2">
        <v>520.79</v>
      </c>
      <c r="H185">
        <v>1</v>
      </c>
      <c r="I185" s="2">
        <v>11</v>
      </c>
      <c r="J185" s="2">
        <f t="shared" si="9"/>
        <v>57.286899999999996</v>
      </c>
      <c r="K185" s="2">
        <v>0</v>
      </c>
      <c r="L185" s="2">
        <v>0</v>
      </c>
      <c r="M185" s="2">
        <f t="shared" si="10"/>
        <v>520.79</v>
      </c>
      <c r="N185" s="2">
        <f t="shared" si="11"/>
        <v>578.07689999999991</v>
      </c>
      <c r="Q185" s="4">
        <v>45122</v>
      </c>
      <c r="R185" s="2">
        <v>1416</v>
      </c>
      <c r="S185" t="s">
        <v>23</v>
      </c>
      <c r="T185" t="s">
        <v>51</v>
      </c>
      <c r="U185" s="3">
        <v>1763.76</v>
      </c>
      <c r="V185">
        <v>1</v>
      </c>
      <c r="W185" s="3">
        <v>1957.7736</v>
      </c>
      <c r="X185" s="5" t="s">
        <v>66</v>
      </c>
    </row>
    <row r="186" spans="4:24">
      <c r="D186" s="2" t="s">
        <v>1</v>
      </c>
      <c r="E186" s="2">
        <v>3987</v>
      </c>
      <c r="F186" s="2" t="s">
        <v>51</v>
      </c>
      <c r="G186" s="2">
        <v>1795.24</v>
      </c>
      <c r="H186">
        <v>1</v>
      </c>
      <c r="I186" s="2">
        <v>11</v>
      </c>
      <c r="J186" s="2">
        <f t="shared" si="9"/>
        <v>197.47640000000001</v>
      </c>
      <c r="K186" s="2">
        <v>0</v>
      </c>
      <c r="L186" s="2">
        <v>0</v>
      </c>
      <c r="M186" s="2">
        <f t="shared" si="10"/>
        <v>1795.24</v>
      </c>
      <c r="N186" s="2">
        <f t="shared" si="11"/>
        <v>1992.7164</v>
      </c>
      <c r="Q186" s="4">
        <v>45124</v>
      </c>
      <c r="R186" s="2">
        <v>1416</v>
      </c>
      <c r="S186" t="s">
        <v>23</v>
      </c>
      <c r="T186" t="s">
        <v>51</v>
      </c>
      <c r="U186" s="3">
        <v>1763.76</v>
      </c>
      <c r="V186">
        <v>4</v>
      </c>
      <c r="W186" s="3">
        <v>7831.0944</v>
      </c>
      <c r="X186" s="5" t="s">
        <v>66</v>
      </c>
    </row>
    <row r="187" spans="4:24">
      <c r="Q187" s="4">
        <v>45128</v>
      </c>
      <c r="R187" s="2">
        <v>1416</v>
      </c>
      <c r="S187" t="s">
        <v>23</v>
      </c>
      <c r="T187" t="s">
        <v>51</v>
      </c>
      <c r="U187" s="3">
        <v>1763.76</v>
      </c>
      <c r="V187">
        <v>5</v>
      </c>
      <c r="W187" s="3">
        <v>9788.8680000000004</v>
      </c>
      <c r="X187" s="5" t="s">
        <v>66</v>
      </c>
    </row>
    <row r="188" spans="4:24">
      <c r="Q188" s="4">
        <v>45132</v>
      </c>
      <c r="R188" s="2">
        <v>1416</v>
      </c>
      <c r="S188" t="s">
        <v>23</v>
      </c>
      <c r="T188" t="s">
        <v>51</v>
      </c>
      <c r="U188" s="3">
        <v>1763.76</v>
      </c>
      <c r="V188">
        <v>2</v>
      </c>
      <c r="W188" s="3">
        <v>3915.5472</v>
      </c>
      <c r="X188" s="5" t="s">
        <v>66</v>
      </c>
    </row>
    <row r="189" spans="4:24">
      <c r="Q189" s="4">
        <v>45135</v>
      </c>
      <c r="R189" s="2">
        <v>1416</v>
      </c>
      <c r="S189" t="s">
        <v>23</v>
      </c>
      <c r="T189" t="s">
        <v>51</v>
      </c>
      <c r="U189" s="3">
        <v>1763.76</v>
      </c>
      <c r="V189">
        <v>5</v>
      </c>
      <c r="W189" s="3">
        <v>9788.8680000000004</v>
      </c>
      <c r="X189" s="5" t="s">
        <v>66</v>
      </c>
    </row>
    <row r="190" spans="4:24">
      <c r="Q190" s="4">
        <v>45112</v>
      </c>
      <c r="R190" s="2">
        <v>1128</v>
      </c>
      <c r="S190" t="s">
        <v>12</v>
      </c>
      <c r="T190" t="s">
        <v>51</v>
      </c>
      <c r="U190" s="3">
        <v>1788.75</v>
      </c>
      <c r="V190">
        <v>5</v>
      </c>
      <c r="W190" s="3">
        <v>9927.5625</v>
      </c>
      <c r="X190" s="5" t="s">
        <v>66</v>
      </c>
    </row>
    <row r="191" spans="4:24">
      <c r="D191" s="2" t="s">
        <v>48</v>
      </c>
      <c r="E191" s="2" t="s">
        <v>49</v>
      </c>
      <c r="F191" s="2" t="s">
        <v>50</v>
      </c>
      <c r="G191" s="2" t="s">
        <v>56</v>
      </c>
      <c r="H191" s="2" t="s">
        <v>57</v>
      </c>
      <c r="I191" s="2" t="s">
        <v>52</v>
      </c>
      <c r="J191" s="2" t="s">
        <v>55</v>
      </c>
      <c r="K191" s="2" t="s">
        <v>53</v>
      </c>
      <c r="L191" s="2" t="s">
        <v>54</v>
      </c>
      <c r="M191" s="2" t="s">
        <v>61</v>
      </c>
      <c r="N191" s="2" t="s">
        <v>62</v>
      </c>
      <c r="Q191" s="4">
        <v>45114</v>
      </c>
      <c r="R191" s="2">
        <v>1128</v>
      </c>
      <c r="S191" t="s">
        <v>12</v>
      </c>
      <c r="T191" t="s">
        <v>51</v>
      </c>
      <c r="U191" s="3">
        <v>1788.75</v>
      </c>
      <c r="V191">
        <v>1</v>
      </c>
      <c r="W191" s="3">
        <v>1985.5125</v>
      </c>
      <c r="X191" s="5" t="s">
        <v>66</v>
      </c>
    </row>
    <row r="192" spans="4:24">
      <c r="D192" s="2" t="s">
        <v>17</v>
      </c>
      <c r="E192" s="2">
        <v>3623</v>
      </c>
      <c r="F192" s="2" t="s">
        <v>51</v>
      </c>
      <c r="G192" s="2">
        <v>1671.42</v>
      </c>
      <c r="H192" s="2">
        <v>4</v>
      </c>
      <c r="I192" s="2">
        <v>11</v>
      </c>
      <c r="J192" s="2">
        <f t="shared" ref="J192:J229" si="12">(G192*H192)*0.11</f>
        <v>735.4248</v>
      </c>
      <c r="K192" s="2">
        <v>0</v>
      </c>
      <c r="L192" s="2">
        <v>0</v>
      </c>
      <c r="M192" s="2">
        <f t="shared" ref="M192:M229" si="13">G192*H192</f>
        <v>6685.68</v>
      </c>
      <c r="N192" s="2">
        <f t="shared" ref="N192:N229" si="14">M192+J192</f>
        <v>7421.1048000000001</v>
      </c>
      <c r="Q192" s="4">
        <v>45122</v>
      </c>
      <c r="R192" s="2">
        <v>1128</v>
      </c>
      <c r="S192" t="s">
        <v>12</v>
      </c>
      <c r="T192" t="s">
        <v>51</v>
      </c>
      <c r="U192" s="3">
        <v>1788.75</v>
      </c>
      <c r="V192">
        <v>3</v>
      </c>
      <c r="W192" s="3">
        <v>5956.5375000000004</v>
      </c>
      <c r="X192" s="5" t="s">
        <v>66</v>
      </c>
    </row>
    <row r="193" spans="4:24">
      <c r="D193" s="2" t="s">
        <v>33</v>
      </c>
      <c r="E193" s="2">
        <v>2108</v>
      </c>
      <c r="F193" s="2" t="s">
        <v>51</v>
      </c>
      <c r="G193" s="2">
        <v>375.33</v>
      </c>
      <c r="H193" s="2">
        <v>4</v>
      </c>
      <c r="I193" s="2">
        <v>11</v>
      </c>
      <c r="J193" s="2">
        <f t="shared" si="12"/>
        <v>165.14519999999999</v>
      </c>
      <c r="K193" s="2">
        <v>0</v>
      </c>
      <c r="L193" s="2">
        <v>0</v>
      </c>
      <c r="M193" s="2">
        <f t="shared" si="13"/>
        <v>1501.32</v>
      </c>
      <c r="N193" s="2">
        <f t="shared" si="14"/>
        <v>1666.4651999999999</v>
      </c>
      <c r="Q193" s="4">
        <v>45124</v>
      </c>
      <c r="R193" s="2">
        <v>1128</v>
      </c>
      <c r="S193" t="s">
        <v>12</v>
      </c>
      <c r="T193" t="s">
        <v>51</v>
      </c>
      <c r="U193" s="3">
        <v>1788.75</v>
      </c>
      <c r="V193">
        <v>5</v>
      </c>
      <c r="W193" s="3">
        <v>9927.5625</v>
      </c>
      <c r="X193" s="5" t="s">
        <v>66</v>
      </c>
    </row>
    <row r="194" spans="4:24">
      <c r="D194" s="2" t="s">
        <v>9</v>
      </c>
      <c r="E194" s="2">
        <v>2288</v>
      </c>
      <c r="F194" s="2" t="s">
        <v>51</v>
      </c>
      <c r="G194" s="2">
        <v>530.88</v>
      </c>
      <c r="H194" s="2">
        <v>2</v>
      </c>
      <c r="I194" s="2">
        <v>11</v>
      </c>
      <c r="J194" s="2">
        <f t="shared" si="12"/>
        <v>116.7936</v>
      </c>
      <c r="K194" s="2">
        <v>0</v>
      </c>
      <c r="L194" s="2">
        <v>0</v>
      </c>
      <c r="M194" s="2">
        <f t="shared" si="13"/>
        <v>1061.76</v>
      </c>
      <c r="N194" s="2">
        <f t="shared" si="14"/>
        <v>1178.5536</v>
      </c>
      <c r="Q194" s="4">
        <v>45128</v>
      </c>
      <c r="R194" s="2">
        <v>1128</v>
      </c>
      <c r="S194" t="s">
        <v>12</v>
      </c>
      <c r="T194" t="s">
        <v>51</v>
      </c>
      <c r="U194" s="3">
        <v>1788.75</v>
      </c>
      <c r="V194">
        <v>1</v>
      </c>
      <c r="W194" s="3">
        <v>1985.5125</v>
      </c>
      <c r="X194" s="5" t="s">
        <v>66</v>
      </c>
    </row>
    <row r="195" spans="4:24">
      <c r="D195" s="2" t="s">
        <v>14</v>
      </c>
      <c r="E195" s="2">
        <v>3659</v>
      </c>
      <c r="F195" s="2" t="s">
        <v>51</v>
      </c>
      <c r="G195" s="2">
        <v>1170.5899999999999</v>
      </c>
      <c r="H195" s="2">
        <v>4</v>
      </c>
      <c r="I195" s="2">
        <v>11</v>
      </c>
      <c r="J195" s="2">
        <f t="shared" si="12"/>
        <v>515.05959999999993</v>
      </c>
      <c r="K195" s="2">
        <v>0</v>
      </c>
      <c r="L195" s="2">
        <v>0</v>
      </c>
      <c r="M195" s="2">
        <f t="shared" si="13"/>
        <v>4682.3599999999997</v>
      </c>
      <c r="N195" s="2">
        <f t="shared" si="14"/>
        <v>5197.4195999999993</v>
      </c>
      <c r="Q195" s="4">
        <v>45132</v>
      </c>
      <c r="R195" s="2">
        <v>1128</v>
      </c>
      <c r="S195" t="s">
        <v>12</v>
      </c>
      <c r="T195" t="s">
        <v>51</v>
      </c>
      <c r="U195" s="3">
        <v>1788.75</v>
      </c>
      <c r="V195">
        <v>1</v>
      </c>
      <c r="W195" s="3">
        <v>1985.5125</v>
      </c>
      <c r="X195" s="5" t="s">
        <v>66</v>
      </c>
    </row>
    <row r="196" spans="4:24">
      <c r="D196" s="2" t="s">
        <v>26</v>
      </c>
      <c r="E196" s="2">
        <v>1867</v>
      </c>
      <c r="F196" s="2" t="s">
        <v>51</v>
      </c>
      <c r="G196" s="2">
        <v>1684.72</v>
      </c>
      <c r="H196" s="2">
        <v>5</v>
      </c>
      <c r="I196" s="2">
        <v>11</v>
      </c>
      <c r="J196" s="2">
        <f t="shared" si="12"/>
        <v>926.596</v>
      </c>
      <c r="K196" s="2">
        <v>0</v>
      </c>
      <c r="L196" s="2">
        <v>0</v>
      </c>
      <c r="M196" s="2">
        <f t="shared" si="13"/>
        <v>8423.6</v>
      </c>
      <c r="N196" s="2">
        <f t="shared" si="14"/>
        <v>9350.1959999999999</v>
      </c>
      <c r="Q196" s="4">
        <v>45135</v>
      </c>
      <c r="R196" s="2">
        <v>1128</v>
      </c>
      <c r="S196" t="s">
        <v>12</v>
      </c>
      <c r="T196" t="s">
        <v>51</v>
      </c>
      <c r="U196" s="3">
        <v>1788.75</v>
      </c>
      <c r="V196">
        <v>5</v>
      </c>
      <c r="W196" s="3">
        <v>9927.5625</v>
      </c>
      <c r="X196" s="5" t="s">
        <v>66</v>
      </c>
    </row>
    <row r="197" spans="4:24">
      <c r="D197" s="2" t="s">
        <v>7</v>
      </c>
      <c r="E197" s="2">
        <v>2108</v>
      </c>
      <c r="F197" s="2" t="s">
        <v>51</v>
      </c>
      <c r="G197" s="2">
        <v>1126.3699999999999</v>
      </c>
      <c r="H197" s="2">
        <v>2</v>
      </c>
      <c r="I197" s="2">
        <v>11</v>
      </c>
      <c r="J197" s="2">
        <f t="shared" si="12"/>
        <v>247.80139999999997</v>
      </c>
      <c r="K197" s="2">
        <v>0</v>
      </c>
      <c r="L197" s="2">
        <v>0</v>
      </c>
      <c r="M197" s="2">
        <f t="shared" si="13"/>
        <v>2252.7399999999998</v>
      </c>
      <c r="N197" s="2">
        <f t="shared" si="14"/>
        <v>2500.5413999999996</v>
      </c>
      <c r="Q197" s="4">
        <v>45112</v>
      </c>
      <c r="R197" s="2">
        <v>4621</v>
      </c>
      <c r="S197" t="s">
        <v>13</v>
      </c>
      <c r="T197" t="s">
        <v>51</v>
      </c>
      <c r="U197" s="3">
        <v>449.87</v>
      </c>
      <c r="V197">
        <v>2</v>
      </c>
      <c r="W197" s="3">
        <v>998.71140000000003</v>
      </c>
      <c r="X197" s="5" t="s">
        <v>66</v>
      </c>
    </row>
    <row r="198" spans="4:24">
      <c r="D198" s="2" t="s">
        <v>5</v>
      </c>
      <c r="E198" s="2">
        <v>1661</v>
      </c>
      <c r="F198" s="2" t="s">
        <v>51</v>
      </c>
      <c r="G198" s="2">
        <v>1602.63</v>
      </c>
      <c r="H198" s="2">
        <v>1</v>
      </c>
      <c r="I198" s="2">
        <v>11</v>
      </c>
      <c r="J198" s="2">
        <f t="shared" si="12"/>
        <v>176.28930000000003</v>
      </c>
      <c r="K198" s="2">
        <v>0</v>
      </c>
      <c r="L198" s="2">
        <v>0</v>
      </c>
      <c r="M198" s="2">
        <f t="shared" si="13"/>
        <v>1602.63</v>
      </c>
      <c r="N198" s="2">
        <f t="shared" si="14"/>
        <v>1778.9193</v>
      </c>
      <c r="Q198" s="4">
        <v>45114</v>
      </c>
      <c r="R198" s="2">
        <v>4621</v>
      </c>
      <c r="S198" t="s">
        <v>13</v>
      </c>
      <c r="T198" t="s">
        <v>51</v>
      </c>
      <c r="U198" s="3">
        <v>449.87</v>
      </c>
      <c r="V198">
        <v>5</v>
      </c>
      <c r="W198" s="3">
        <v>2496.7784999999999</v>
      </c>
      <c r="X198" s="5" t="s">
        <v>66</v>
      </c>
    </row>
    <row r="199" spans="4:24">
      <c r="D199" s="2" t="s">
        <v>29</v>
      </c>
      <c r="E199" s="2">
        <v>1602</v>
      </c>
      <c r="F199" s="2" t="s">
        <v>51</v>
      </c>
      <c r="G199" s="2">
        <v>684.77</v>
      </c>
      <c r="H199" s="2">
        <v>1</v>
      </c>
      <c r="I199" s="2">
        <v>11</v>
      </c>
      <c r="J199" s="2">
        <f t="shared" si="12"/>
        <v>75.324699999999993</v>
      </c>
      <c r="K199" s="2">
        <v>0</v>
      </c>
      <c r="L199" s="2">
        <v>0</v>
      </c>
      <c r="M199" s="2">
        <f t="shared" si="13"/>
        <v>684.77</v>
      </c>
      <c r="N199" s="2">
        <f t="shared" si="14"/>
        <v>760.09469999999999</v>
      </c>
      <c r="Q199" s="4">
        <v>45122</v>
      </c>
      <c r="R199" s="2">
        <v>4621</v>
      </c>
      <c r="S199" t="s">
        <v>13</v>
      </c>
      <c r="T199" t="s">
        <v>51</v>
      </c>
      <c r="U199" s="3">
        <v>449.87</v>
      </c>
      <c r="V199">
        <v>2</v>
      </c>
      <c r="W199" s="3">
        <v>998.71140000000003</v>
      </c>
      <c r="X199" s="5" t="s">
        <v>66</v>
      </c>
    </row>
    <row r="200" spans="4:24">
      <c r="D200" s="2" t="s">
        <v>21</v>
      </c>
      <c r="E200" s="2">
        <v>2345</v>
      </c>
      <c r="F200" s="2" t="s">
        <v>51</v>
      </c>
      <c r="G200" s="2">
        <v>1163.32</v>
      </c>
      <c r="H200" s="2">
        <v>4</v>
      </c>
      <c r="I200" s="2">
        <v>11</v>
      </c>
      <c r="J200" s="2">
        <f t="shared" si="12"/>
        <v>511.86079999999998</v>
      </c>
      <c r="K200" s="2">
        <v>0</v>
      </c>
      <c r="L200" s="2">
        <v>0</v>
      </c>
      <c r="M200" s="2">
        <f t="shared" si="13"/>
        <v>4653.28</v>
      </c>
      <c r="N200" s="2">
        <f t="shared" si="14"/>
        <v>5165.1408000000001</v>
      </c>
      <c r="Q200" s="4">
        <v>45124</v>
      </c>
      <c r="R200" s="2">
        <v>4621</v>
      </c>
      <c r="S200" t="s">
        <v>13</v>
      </c>
      <c r="T200" t="s">
        <v>51</v>
      </c>
      <c r="U200" s="3">
        <v>449.87</v>
      </c>
      <c r="V200">
        <v>2</v>
      </c>
      <c r="W200" s="3">
        <v>998.71140000000003</v>
      </c>
      <c r="X200" s="5" t="s">
        <v>66</v>
      </c>
    </row>
    <row r="201" spans="4:24">
      <c r="D201" s="2" t="s">
        <v>42</v>
      </c>
      <c r="E201" s="2">
        <v>2329</v>
      </c>
      <c r="F201" s="2" t="s">
        <v>51</v>
      </c>
      <c r="G201" s="2">
        <v>944.36</v>
      </c>
      <c r="H201" s="2">
        <v>2</v>
      </c>
      <c r="I201" s="2">
        <v>11</v>
      </c>
      <c r="J201" s="2">
        <f t="shared" si="12"/>
        <v>207.75919999999999</v>
      </c>
      <c r="K201" s="2">
        <v>0</v>
      </c>
      <c r="L201" s="2">
        <v>0</v>
      </c>
      <c r="M201" s="2">
        <f t="shared" si="13"/>
        <v>1888.72</v>
      </c>
      <c r="N201" s="2">
        <f t="shared" si="14"/>
        <v>2096.4792000000002</v>
      </c>
      <c r="Q201" s="4">
        <v>45132</v>
      </c>
      <c r="R201" s="2">
        <v>4621</v>
      </c>
      <c r="S201" t="s">
        <v>13</v>
      </c>
      <c r="T201" t="s">
        <v>51</v>
      </c>
      <c r="U201" s="3">
        <v>449.87</v>
      </c>
      <c r="V201">
        <v>1</v>
      </c>
      <c r="W201" s="3">
        <v>499.35570000000001</v>
      </c>
      <c r="X201" s="5" t="s">
        <v>66</v>
      </c>
    </row>
    <row r="202" spans="4:24">
      <c r="D202" s="2" t="s">
        <v>3</v>
      </c>
      <c r="E202" s="2">
        <v>3355</v>
      </c>
      <c r="F202" s="2" t="s">
        <v>51</v>
      </c>
      <c r="G202" s="2">
        <v>259.44</v>
      </c>
      <c r="H202" s="2">
        <v>3</v>
      </c>
      <c r="I202" s="2">
        <v>11</v>
      </c>
      <c r="J202" s="2">
        <f t="shared" si="12"/>
        <v>85.615199999999987</v>
      </c>
      <c r="K202" s="2">
        <v>0</v>
      </c>
      <c r="L202" s="2">
        <v>0</v>
      </c>
      <c r="M202" s="2">
        <f t="shared" si="13"/>
        <v>778.31999999999994</v>
      </c>
      <c r="N202" s="2">
        <f t="shared" si="14"/>
        <v>863.9351999999999</v>
      </c>
      <c r="Q202" s="4">
        <v>45135</v>
      </c>
      <c r="R202" s="2">
        <v>4621</v>
      </c>
      <c r="S202" t="s">
        <v>13</v>
      </c>
      <c r="T202" t="s">
        <v>51</v>
      </c>
      <c r="U202" s="3">
        <v>449.87</v>
      </c>
      <c r="V202">
        <v>4</v>
      </c>
      <c r="W202" s="3">
        <v>1997.4228000000001</v>
      </c>
      <c r="X202" s="5" t="s">
        <v>66</v>
      </c>
    </row>
    <row r="203" spans="4:24">
      <c r="D203" s="2" t="s">
        <v>18</v>
      </c>
      <c r="E203" s="2">
        <v>4876</v>
      </c>
      <c r="F203" s="2" t="s">
        <v>51</v>
      </c>
      <c r="G203" s="2">
        <v>703.29</v>
      </c>
      <c r="H203" s="2">
        <v>2</v>
      </c>
      <c r="I203" s="2">
        <v>11</v>
      </c>
      <c r="J203" s="2">
        <f t="shared" si="12"/>
        <v>154.72379999999998</v>
      </c>
      <c r="K203" s="2">
        <v>0</v>
      </c>
      <c r="L203" s="2">
        <v>0</v>
      </c>
      <c r="M203" s="2">
        <f t="shared" si="13"/>
        <v>1406.58</v>
      </c>
      <c r="N203" s="2">
        <f t="shared" si="14"/>
        <v>1561.3037999999999</v>
      </c>
      <c r="Q203" s="4">
        <v>45110</v>
      </c>
      <c r="R203" s="2">
        <v>1317</v>
      </c>
      <c r="S203" t="s">
        <v>24</v>
      </c>
      <c r="T203" t="s">
        <v>51</v>
      </c>
      <c r="U203" s="3">
        <v>377.93</v>
      </c>
      <c r="V203">
        <v>2</v>
      </c>
      <c r="W203" s="3">
        <v>839.00459999999998</v>
      </c>
      <c r="X203" s="5" t="s">
        <v>66</v>
      </c>
    </row>
    <row r="204" spans="4:24">
      <c r="D204" s="2" t="s">
        <v>35</v>
      </c>
      <c r="E204" s="2">
        <v>3185</v>
      </c>
      <c r="F204" s="2" t="s">
        <v>51</v>
      </c>
      <c r="G204" s="2">
        <v>593.52</v>
      </c>
      <c r="H204" s="2">
        <v>2</v>
      </c>
      <c r="I204" s="2">
        <v>11</v>
      </c>
      <c r="J204" s="2">
        <f t="shared" si="12"/>
        <v>130.5744</v>
      </c>
      <c r="K204" s="2">
        <v>0</v>
      </c>
      <c r="L204" s="2">
        <v>0</v>
      </c>
      <c r="M204" s="2">
        <f t="shared" si="13"/>
        <v>1187.04</v>
      </c>
      <c r="N204" s="2">
        <f t="shared" si="14"/>
        <v>1317.6143999999999</v>
      </c>
      <c r="Q204" s="4">
        <v>45112</v>
      </c>
      <c r="R204" s="2">
        <v>1317</v>
      </c>
      <c r="S204" t="s">
        <v>24</v>
      </c>
      <c r="T204" t="s">
        <v>51</v>
      </c>
      <c r="U204" s="3">
        <v>377.93</v>
      </c>
      <c r="V204">
        <v>5</v>
      </c>
      <c r="W204" s="3">
        <v>2097.5115000000001</v>
      </c>
      <c r="X204" s="5" t="s">
        <v>66</v>
      </c>
    </row>
    <row r="205" spans="4:24">
      <c r="D205" s="2" t="s">
        <v>43</v>
      </c>
      <c r="E205" s="2">
        <v>2018</v>
      </c>
      <c r="F205" s="2" t="s">
        <v>51</v>
      </c>
      <c r="G205" s="2">
        <v>1893.85</v>
      </c>
      <c r="H205" s="2">
        <v>3</v>
      </c>
      <c r="I205" s="2">
        <v>11</v>
      </c>
      <c r="J205" s="2">
        <f t="shared" si="12"/>
        <v>624.9704999999999</v>
      </c>
      <c r="K205" s="2">
        <v>0</v>
      </c>
      <c r="L205" s="2">
        <v>0</v>
      </c>
      <c r="M205" s="2">
        <f t="shared" si="13"/>
        <v>5681.5499999999993</v>
      </c>
      <c r="N205" s="2">
        <f t="shared" si="14"/>
        <v>6306.5204999999987</v>
      </c>
      <c r="Q205" s="4">
        <v>45114</v>
      </c>
      <c r="R205" s="2">
        <v>1317</v>
      </c>
      <c r="S205" t="s">
        <v>24</v>
      </c>
      <c r="T205" t="s">
        <v>51</v>
      </c>
      <c r="U205" s="3">
        <v>377.93</v>
      </c>
      <c r="V205">
        <v>1</v>
      </c>
      <c r="W205" s="3">
        <v>419.50229999999999</v>
      </c>
      <c r="X205" s="5" t="s">
        <v>66</v>
      </c>
    </row>
    <row r="206" spans="4:24">
      <c r="D206" s="2" t="s">
        <v>2</v>
      </c>
      <c r="E206" s="2">
        <v>3502</v>
      </c>
      <c r="F206" s="2" t="s">
        <v>51</v>
      </c>
      <c r="G206" s="2">
        <v>186.18</v>
      </c>
      <c r="H206" s="2">
        <v>3</v>
      </c>
      <c r="I206" s="2">
        <v>11</v>
      </c>
      <c r="J206" s="2">
        <f t="shared" si="12"/>
        <v>61.439399999999999</v>
      </c>
      <c r="K206" s="2">
        <v>0</v>
      </c>
      <c r="L206" s="2">
        <v>0</v>
      </c>
      <c r="M206" s="2">
        <f t="shared" si="13"/>
        <v>558.54</v>
      </c>
      <c r="N206" s="2">
        <f t="shared" si="14"/>
        <v>619.97939999999994</v>
      </c>
      <c r="Q206" s="4">
        <v>45116</v>
      </c>
      <c r="R206" s="2">
        <v>1317</v>
      </c>
      <c r="S206" t="s">
        <v>24</v>
      </c>
      <c r="T206" t="s">
        <v>51</v>
      </c>
      <c r="U206" s="3">
        <v>377.93</v>
      </c>
      <c r="V206">
        <v>4</v>
      </c>
      <c r="W206" s="3">
        <v>1678.0092</v>
      </c>
      <c r="X206" s="5" t="s">
        <v>66</v>
      </c>
    </row>
    <row r="207" spans="4:24">
      <c r="D207" s="2" t="s">
        <v>25</v>
      </c>
      <c r="E207" s="2">
        <v>1978</v>
      </c>
      <c r="F207" s="2" t="s">
        <v>51</v>
      </c>
      <c r="G207" s="2">
        <v>545.44000000000005</v>
      </c>
      <c r="H207" s="2">
        <v>4</v>
      </c>
      <c r="I207" s="2">
        <v>11</v>
      </c>
      <c r="J207" s="2">
        <f t="shared" si="12"/>
        <v>239.99360000000001</v>
      </c>
      <c r="K207" s="2">
        <v>0</v>
      </c>
      <c r="L207" s="2">
        <v>0</v>
      </c>
      <c r="M207" s="2">
        <f t="shared" si="13"/>
        <v>2181.7600000000002</v>
      </c>
      <c r="N207" s="2">
        <f t="shared" si="14"/>
        <v>2421.7536</v>
      </c>
      <c r="Q207" s="4">
        <v>45119</v>
      </c>
      <c r="R207" s="2">
        <v>1317</v>
      </c>
      <c r="S207" t="s">
        <v>24</v>
      </c>
      <c r="T207" t="s">
        <v>51</v>
      </c>
      <c r="U207" s="3">
        <v>377.93</v>
      </c>
      <c r="V207">
        <v>5</v>
      </c>
      <c r="W207" s="3">
        <v>2097.5115000000001</v>
      </c>
      <c r="X207" s="5" t="s">
        <v>66</v>
      </c>
    </row>
    <row r="208" spans="4:24">
      <c r="D208" s="2" t="s">
        <v>39</v>
      </c>
      <c r="E208" s="2">
        <v>2529</v>
      </c>
      <c r="F208" s="2" t="s">
        <v>51</v>
      </c>
      <c r="G208" s="2">
        <v>1147.3599999999999</v>
      </c>
      <c r="H208" s="2">
        <v>3</v>
      </c>
      <c r="I208" s="2">
        <v>11</v>
      </c>
      <c r="J208" s="2">
        <f t="shared" si="12"/>
        <v>378.62880000000001</v>
      </c>
      <c r="K208" s="2">
        <v>0</v>
      </c>
      <c r="L208" s="2">
        <v>0</v>
      </c>
      <c r="M208" s="2">
        <f t="shared" si="13"/>
        <v>3442.08</v>
      </c>
      <c r="N208" s="2">
        <f t="shared" si="14"/>
        <v>3820.7087999999999</v>
      </c>
      <c r="Q208" s="4">
        <v>45124</v>
      </c>
      <c r="R208" s="2">
        <v>1317</v>
      </c>
      <c r="S208" t="s">
        <v>24</v>
      </c>
      <c r="T208" t="s">
        <v>51</v>
      </c>
      <c r="U208" s="3">
        <v>377.93</v>
      </c>
      <c r="V208">
        <v>3</v>
      </c>
      <c r="W208" s="3">
        <v>1258.5069000000001</v>
      </c>
      <c r="X208" s="5" t="s">
        <v>66</v>
      </c>
    </row>
    <row r="209" spans="4:24">
      <c r="D209" s="2" t="s">
        <v>4</v>
      </c>
      <c r="E209" s="2">
        <v>1425</v>
      </c>
      <c r="F209" s="2" t="s">
        <v>51</v>
      </c>
      <c r="G209" s="2">
        <v>278.58999999999997</v>
      </c>
      <c r="H209" s="2">
        <v>2</v>
      </c>
      <c r="I209" s="2">
        <v>11</v>
      </c>
      <c r="J209" s="2">
        <f t="shared" si="12"/>
        <v>61.289799999999993</v>
      </c>
      <c r="K209" s="2">
        <v>0</v>
      </c>
      <c r="L209" s="2">
        <v>0</v>
      </c>
      <c r="M209" s="2">
        <f t="shared" si="13"/>
        <v>557.17999999999995</v>
      </c>
      <c r="N209" s="2">
        <f t="shared" si="14"/>
        <v>618.46979999999996</v>
      </c>
      <c r="Q209" s="4">
        <v>45128</v>
      </c>
      <c r="R209" s="2">
        <v>1317</v>
      </c>
      <c r="S209" t="s">
        <v>24</v>
      </c>
      <c r="T209" t="s">
        <v>51</v>
      </c>
      <c r="U209" s="3">
        <v>377.93</v>
      </c>
      <c r="V209">
        <v>1</v>
      </c>
      <c r="W209" s="3">
        <v>419.50229999999999</v>
      </c>
      <c r="X209" s="5" t="s">
        <v>66</v>
      </c>
    </row>
    <row r="210" spans="4:24">
      <c r="D210" s="2" t="s">
        <v>28</v>
      </c>
      <c r="E210" s="2">
        <v>4258</v>
      </c>
      <c r="F210" s="2" t="s">
        <v>51</v>
      </c>
      <c r="G210" s="2">
        <v>803.6</v>
      </c>
      <c r="H210" s="2">
        <v>1</v>
      </c>
      <c r="I210" s="2">
        <v>11</v>
      </c>
      <c r="J210" s="2">
        <f t="shared" si="12"/>
        <v>88.396000000000001</v>
      </c>
      <c r="K210" s="2">
        <v>0</v>
      </c>
      <c r="L210" s="2">
        <v>0</v>
      </c>
      <c r="M210" s="2">
        <f t="shared" si="13"/>
        <v>803.6</v>
      </c>
      <c r="N210" s="2">
        <f t="shared" si="14"/>
        <v>891.99599999999998</v>
      </c>
      <c r="Q210" s="4">
        <v>45132</v>
      </c>
      <c r="R210" s="2">
        <v>1317</v>
      </c>
      <c r="S210" t="s">
        <v>24</v>
      </c>
      <c r="T210" t="s">
        <v>51</v>
      </c>
      <c r="U210" s="3">
        <v>377.93</v>
      </c>
      <c r="V210">
        <v>3</v>
      </c>
      <c r="W210" s="3">
        <v>1258.5069000000001</v>
      </c>
      <c r="X210" s="5" t="s">
        <v>66</v>
      </c>
    </row>
    <row r="211" spans="4:24">
      <c r="D211" s="2" t="s">
        <v>36</v>
      </c>
      <c r="E211" s="2">
        <v>4921</v>
      </c>
      <c r="F211" s="2" t="s">
        <v>51</v>
      </c>
      <c r="G211" s="2">
        <v>249.08</v>
      </c>
      <c r="H211" s="2">
        <v>5</v>
      </c>
      <c r="I211" s="2">
        <v>11</v>
      </c>
      <c r="J211" s="2">
        <f t="shared" si="12"/>
        <v>136.994</v>
      </c>
      <c r="K211" s="2">
        <v>0</v>
      </c>
      <c r="L211" s="2">
        <v>0</v>
      </c>
      <c r="M211" s="2">
        <f t="shared" si="13"/>
        <v>1245.4000000000001</v>
      </c>
      <c r="N211" s="2">
        <f t="shared" si="14"/>
        <v>1382.394</v>
      </c>
      <c r="Q211" s="4">
        <v>45135</v>
      </c>
      <c r="R211" s="2">
        <v>1317</v>
      </c>
      <c r="S211" t="s">
        <v>24</v>
      </c>
      <c r="T211" t="s">
        <v>51</v>
      </c>
      <c r="U211" s="3">
        <v>377.93</v>
      </c>
      <c r="V211">
        <v>5</v>
      </c>
      <c r="W211" s="3">
        <v>2097.5115000000001</v>
      </c>
      <c r="X211" s="5" t="s">
        <v>66</v>
      </c>
    </row>
    <row r="212" spans="4:24">
      <c r="D212" s="2" t="s">
        <v>23</v>
      </c>
      <c r="E212" s="2">
        <v>1416</v>
      </c>
      <c r="F212" s="2" t="s">
        <v>51</v>
      </c>
      <c r="G212" s="2">
        <v>1763.76</v>
      </c>
      <c r="H212" s="2">
        <v>3</v>
      </c>
      <c r="I212" s="2">
        <v>11</v>
      </c>
      <c r="J212" s="2">
        <f t="shared" si="12"/>
        <v>582.04079999999999</v>
      </c>
      <c r="K212" s="2">
        <v>0</v>
      </c>
      <c r="L212" s="2">
        <v>0</v>
      </c>
      <c r="M212" s="2">
        <f t="shared" si="13"/>
        <v>5291.28</v>
      </c>
      <c r="N212" s="2">
        <f t="shared" si="14"/>
        <v>5873.3207999999995</v>
      </c>
      <c r="Q212" s="4">
        <v>45110</v>
      </c>
      <c r="R212" s="2">
        <v>1978</v>
      </c>
      <c r="S212" t="s">
        <v>25</v>
      </c>
      <c r="T212" t="s">
        <v>51</v>
      </c>
      <c r="U212" s="3">
        <v>545.44000000000005</v>
      </c>
      <c r="V212">
        <v>2</v>
      </c>
      <c r="W212" s="3">
        <v>1210.8768</v>
      </c>
      <c r="X212" s="5" t="s">
        <v>66</v>
      </c>
    </row>
    <row r="213" spans="4:24">
      <c r="D213" s="2" t="s">
        <v>24</v>
      </c>
      <c r="E213" s="2">
        <v>1317</v>
      </c>
      <c r="F213" s="2" t="s">
        <v>51</v>
      </c>
      <c r="G213" s="2">
        <v>377.93</v>
      </c>
      <c r="H213" s="2">
        <v>5</v>
      </c>
      <c r="I213" s="2">
        <v>11</v>
      </c>
      <c r="J213" s="2">
        <f t="shared" si="12"/>
        <v>207.86150000000001</v>
      </c>
      <c r="K213" s="2">
        <v>0</v>
      </c>
      <c r="L213" s="2">
        <v>0</v>
      </c>
      <c r="M213" s="2">
        <f t="shared" si="13"/>
        <v>1889.65</v>
      </c>
      <c r="N213" s="2">
        <f t="shared" si="14"/>
        <v>2097.5115000000001</v>
      </c>
      <c r="Q213" s="4">
        <v>45112</v>
      </c>
      <c r="R213" s="2">
        <v>1978</v>
      </c>
      <c r="S213" t="s">
        <v>25</v>
      </c>
      <c r="T213" t="s">
        <v>51</v>
      </c>
      <c r="U213" s="3">
        <v>545.44000000000005</v>
      </c>
      <c r="V213">
        <v>2</v>
      </c>
      <c r="W213" s="3">
        <v>1210.8768</v>
      </c>
      <c r="X213" s="5" t="s">
        <v>66</v>
      </c>
    </row>
    <row r="214" spans="4:24">
      <c r="D214" s="2" t="s">
        <v>37</v>
      </c>
      <c r="E214" s="2">
        <v>3619</v>
      </c>
      <c r="F214" s="2" t="s">
        <v>51</v>
      </c>
      <c r="G214" s="2">
        <v>1484.36</v>
      </c>
      <c r="H214" s="2">
        <v>2</v>
      </c>
      <c r="I214" s="2">
        <v>11</v>
      </c>
      <c r="J214" s="2">
        <f t="shared" si="12"/>
        <v>326.55919999999998</v>
      </c>
      <c r="K214" s="2">
        <v>0</v>
      </c>
      <c r="L214" s="2">
        <v>0</v>
      </c>
      <c r="M214" s="2">
        <f t="shared" si="13"/>
        <v>2968.72</v>
      </c>
      <c r="N214" s="2">
        <f t="shared" si="14"/>
        <v>3295.2791999999999</v>
      </c>
      <c r="Q214" s="4">
        <v>45114</v>
      </c>
      <c r="R214" s="2">
        <v>1978</v>
      </c>
      <c r="S214" t="s">
        <v>25</v>
      </c>
      <c r="T214" t="s">
        <v>51</v>
      </c>
      <c r="U214" s="3">
        <v>545.44000000000005</v>
      </c>
      <c r="V214">
        <v>5</v>
      </c>
      <c r="W214" s="3">
        <v>3027.192</v>
      </c>
      <c r="X214" s="5" t="s">
        <v>66</v>
      </c>
    </row>
    <row r="215" spans="4:24">
      <c r="D215" s="2" t="s">
        <v>41</v>
      </c>
      <c r="E215" s="2">
        <v>3157</v>
      </c>
      <c r="F215" s="2" t="s">
        <v>51</v>
      </c>
      <c r="G215" s="2">
        <v>837.84</v>
      </c>
      <c r="H215" s="2">
        <v>3</v>
      </c>
      <c r="I215" s="2">
        <v>11</v>
      </c>
      <c r="J215" s="2">
        <f t="shared" si="12"/>
        <v>276.48719999999997</v>
      </c>
      <c r="K215" s="2">
        <v>0</v>
      </c>
      <c r="L215" s="2">
        <v>0</v>
      </c>
      <c r="M215" s="2">
        <f t="shared" si="13"/>
        <v>2513.52</v>
      </c>
      <c r="N215" s="2">
        <f t="shared" si="14"/>
        <v>2790.0072</v>
      </c>
      <c r="Q215" s="4">
        <v>45119</v>
      </c>
      <c r="R215" s="2">
        <v>1978</v>
      </c>
      <c r="S215" t="s">
        <v>25</v>
      </c>
      <c r="T215" t="s">
        <v>51</v>
      </c>
      <c r="U215" s="3">
        <v>545.44000000000005</v>
      </c>
      <c r="V215">
        <v>4</v>
      </c>
      <c r="W215" s="3">
        <v>2421.7536</v>
      </c>
      <c r="X215" s="5" t="s">
        <v>66</v>
      </c>
    </row>
    <row r="216" spans="4:24">
      <c r="D216" s="2" t="s">
        <v>34</v>
      </c>
      <c r="E216" s="2">
        <v>3823</v>
      </c>
      <c r="F216" s="2" t="s">
        <v>51</v>
      </c>
      <c r="G216" s="2">
        <v>754.69</v>
      </c>
      <c r="H216" s="2">
        <v>2</v>
      </c>
      <c r="I216" s="2">
        <v>11</v>
      </c>
      <c r="J216" s="2">
        <f t="shared" si="12"/>
        <v>166.0318</v>
      </c>
      <c r="K216" s="2">
        <v>0</v>
      </c>
      <c r="L216" s="2">
        <v>0</v>
      </c>
      <c r="M216" s="2">
        <f t="shared" si="13"/>
        <v>1509.38</v>
      </c>
      <c r="N216" s="2">
        <f t="shared" si="14"/>
        <v>1675.4118000000001</v>
      </c>
      <c r="Q216" s="4">
        <v>45124</v>
      </c>
      <c r="R216" s="2">
        <v>1978</v>
      </c>
      <c r="S216" t="s">
        <v>25</v>
      </c>
      <c r="T216" t="s">
        <v>51</v>
      </c>
      <c r="U216" s="3">
        <v>545.44000000000005</v>
      </c>
      <c r="V216">
        <v>1</v>
      </c>
      <c r="W216" s="3">
        <v>605.4384</v>
      </c>
      <c r="X216" s="5" t="s">
        <v>66</v>
      </c>
    </row>
    <row r="217" spans="4:24">
      <c r="D217" s="2" t="s">
        <v>0</v>
      </c>
      <c r="E217" s="2">
        <v>1524</v>
      </c>
      <c r="F217" s="2" t="s">
        <v>51</v>
      </c>
      <c r="G217" s="2">
        <v>1455.6</v>
      </c>
      <c r="H217" s="2">
        <v>2</v>
      </c>
      <c r="I217" s="2">
        <v>11</v>
      </c>
      <c r="J217" s="2">
        <f t="shared" si="12"/>
        <v>320.23199999999997</v>
      </c>
      <c r="K217" s="2">
        <v>0</v>
      </c>
      <c r="L217" s="2">
        <v>0</v>
      </c>
      <c r="M217" s="2">
        <f t="shared" si="13"/>
        <v>2911.2</v>
      </c>
      <c r="N217" s="2">
        <f t="shared" si="14"/>
        <v>3231.4319999999998</v>
      </c>
      <c r="Q217" s="4">
        <v>45128</v>
      </c>
      <c r="R217" s="2">
        <v>1978</v>
      </c>
      <c r="S217" t="s">
        <v>25</v>
      </c>
      <c r="T217" t="s">
        <v>51</v>
      </c>
      <c r="U217" s="3">
        <v>545.44000000000005</v>
      </c>
      <c r="V217">
        <v>3</v>
      </c>
      <c r="W217" s="3">
        <v>1816.3152</v>
      </c>
      <c r="X217" s="5" t="s">
        <v>66</v>
      </c>
    </row>
    <row r="218" spans="4:24">
      <c r="D218" s="2" t="s">
        <v>20</v>
      </c>
      <c r="E218" s="2">
        <v>1418</v>
      </c>
      <c r="F218" s="2" t="s">
        <v>51</v>
      </c>
      <c r="G218" s="2">
        <v>1206.6500000000001</v>
      </c>
      <c r="H218" s="2">
        <v>5</v>
      </c>
      <c r="I218" s="2">
        <v>11</v>
      </c>
      <c r="J218" s="2">
        <f t="shared" si="12"/>
        <v>663.65750000000003</v>
      </c>
      <c r="K218" s="2">
        <v>0</v>
      </c>
      <c r="L218" s="2">
        <v>0</v>
      </c>
      <c r="M218" s="2">
        <f t="shared" si="13"/>
        <v>6033.25</v>
      </c>
      <c r="N218" s="2">
        <f t="shared" si="14"/>
        <v>6696.9075000000003</v>
      </c>
      <c r="Q218" s="4">
        <v>45132</v>
      </c>
      <c r="R218" s="2">
        <v>1978</v>
      </c>
      <c r="S218" t="s">
        <v>25</v>
      </c>
      <c r="T218" t="s">
        <v>51</v>
      </c>
      <c r="U218" s="3">
        <v>545.44000000000005</v>
      </c>
      <c r="V218">
        <v>3</v>
      </c>
      <c r="W218" s="3">
        <v>1816.3152</v>
      </c>
      <c r="X218" s="5" t="s">
        <v>66</v>
      </c>
    </row>
    <row r="219" spans="4:24">
      <c r="D219" s="2" t="s">
        <v>32</v>
      </c>
      <c r="E219" s="2">
        <v>2326</v>
      </c>
      <c r="F219" s="2" t="s">
        <v>51</v>
      </c>
      <c r="G219" s="2">
        <v>156.65</v>
      </c>
      <c r="H219" s="2">
        <v>4</v>
      </c>
      <c r="I219" s="2">
        <v>11</v>
      </c>
      <c r="J219" s="2">
        <f t="shared" si="12"/>
        <v>68.926000000000002</v>
      </c>
      <c r="K219" s="2">
        <v>0</v>
      </c>
      <c r="L219" s="2">
        <v>0</v>
      </c>
      <c r="M219" s="2">
        <f t="shared" si="13"/>
        <v>626.6</v>
      </c>
      <c r="N219" s="2">
        <f t="shared" si="14"/>
        <v>695.52600000000007</v>
      </c>
      <c r="Q219" s="4">
        <v>45135</v>
      </c>
      <c r="R219" s="2">
        <v>1978</v>
      </c>
      <c r="S219" t="s">
        <v>25</v>
      </c>
      <c r="T219" t="s">
        <v>51</v>
      </c>
      <c r="U219" s="3">
        <v>545.44000000000005</v>
      </c>
      <c r="V219">
        <v>1</v>
      </c>
      <c r="W219" s="3">
        <v>605.4384</v>
      </c>
      <c r="X219" s="5" t="s">
        <v>66</v>
      </c>
    </row>
    <row r="220" spans="4:24">
      <c r="D220" s="2" t="s">
        <v>38</v>
      </c>
      <c r="E220" s="2">
        <v>2221</v>
      </c>
      <c r="F220" s="2" t="s">
        <v>51</v>
      </c>
      <c r="G220" s="2">
        <v>309.68</v>
      </c>
      <c r="H220" s="2">
        <v>2</v>
      </c>
      <c r="I220" s="2">
        <v>11</v>
      </c>
      <c r="J220" s="2">
        <f t="shared" si="12"/>
        <v>68.129599999999996</v>
      </c>
      <c r="K220" s="2">
        <v>0</v>
      </c>
      <c r="L220" s="2">
        <v>0</v>
      </c>
      <c r="M220" s="2">
        <f t="shared" si="13"/>
        <v>619.36</v>
      </c>
      <c r="N220" s="2">
        <f t="shared" si="14"/>
        <v>687.4896</v>
      </c>
      <c r="Q220" s="4">
        <v>45110</v>
      </c>
      <c r="R220" s="2">
        <v>2326</v>
      </c>
      <c r="S220" t="s">
        <v>32</v>
      </c>
      <c r="T220" t="s">
        <v>51</v>
      </c>
      <c r="U220" s="3">
        <v>156.65</v>
      </c>
      <c r="V220">
        <v>4</v>
      </c>
      <c r="W220" s="3">
        <v>695.52599999999995</v>
      </c>
      <c r="X220" s="5" t="s">
        <v>66</v>
      </c>
    </row>
    <row r="221" spans="4:24">
      <c r="D221" s="2" t="s">
        <v>27</v>
      </c>
      <c r="E221" s="2">
        <v>2792</v>
      </c>
      <c r="F221" s="2" t="s">
        <v>51</v>
      </c>
      <c r="G221" s="2">
        <v>520.79</v>
      </c>
      <c r="H221" s="2">
        <v>3</v>
      </c>
      <c r="I221" s="2">
        <v>11</v>
      </c>
      <c r="J221" s="2">
        <f t="shared" si="12"/>
        <v>171.86069999999998</v>
      </c>
      <c r="K221" s="2">
        <v>0</v>
      </c>
      <c r="L221" s="2">
        <v>0</v>
      </c>
      <c r="M221" s="2">
        <f t="shared" si="13"/>
        <v>1562.37</v>
      </c>
      <c r="N221" s="2">
        <f t="shared" si="14"/>
        <v>1734.2306999999998</v>
      </c>
      <c r="Q221" s="4">
        <v>45119</v>
      </c>
      <c r="R221" s="2">
        <v>2326</v>
      </c>
      <c r="S221" t="s">
        <v>32</v>
      </c>
      <c r="T221" t="s">
        <v>51</v>
      </c>
      <c r="U221" s="3">
        <v>156.65</v>
      </c>
      <c r="V221">
        <v>4</v>
      </c>
      <c r="W221" s="3">
        <v>695.52599999999995</v>
      </c>
      <c r="X221" s="5" t="s">
        <v>66</v>
      </c>
    </row>
    <row r="222" spans="4:24">
      <c r="D222" s="2" t="s">
        <v>10</v>
      </c>
      <c r="E222" s="2">
        <v>2117</v>
      </c>
      <c r="F222" s="2" t="s">
        <v>51</v>
      </c>
      <c r="G222" s="2">
        <v>1433.02</v>
      </c>
      <c r="H222" s="2">
        <v>5</v>
      </c>
      <c r="I222" s="2">
        <v>11</v>
      </c>
      <c r="J222" s="2">
        <f t="shared" si="12"/>
        <v>788.16100000000006</v>
      </c>
      <c r="K222" s="2">
        <v>0</v>
      </c>
      <c r="L222" s="2">
        <v>0</v>
      </c>
      <c r="M222" s="2">
        <f t="shared" si="13"/>
        <v>7165.1</v>
      </c>
      <c r="N222" s="2">
        <f t="shared" si="14"/>
        <v>7953.2610000000004</v>
      </c>
      <c r="Q222" s="4">
        <v>45122</v>
      </c>
      <c r="R222" s="2">
        <v>2326</v>
      </c>
      <c r="S222" t="s">
        <v>32</v>
      </c>
      <c r="T222" t="s">
        <v>51</v>
      </c>
      <c r="U222" s="3">
        <v>156.65</v>
      </c>
      <c r="V222">
        <v>3</v>
      </c>
      <c r="W222" s="3">
        <v>521.64449999999999</v>
      </c>
      <c r="X222" s="5" t="s">
        <v>66</v>
      </c>
    </row>
    <row r="223" spans="4:24">
      <c r="D223" s="2" t="s">
        <v>8</v>
      </c>
      <c r="E223" s="2">
        <v>4006</v>
      </c>
      <c r="F223" s="2" t="s">
        <v>51</v>
      </c>
      <c r="G223" s="2">
        <v>1066.58</v>
      </c>
      <c r="H223" s="2">
        <v>1</v>
      </c>
      <c r="I223" s="2">
        <v>11</v>
      </c>
      <c r="J223" s="2">
        <f t="shared" si="12"/>
        <v>117.32379999999999</v>
      </c>
      <c r="K223" s="2">
        <v>0</v>
      </c>
      <c r="L223" s="2">
        <v>0</v>
      </c>
      <c r="M223" s="2">
        <f t="shared" si="13"/>
        <v>1066.58</v>
      </c>
      <c r="N223" s="2">
        <f t="shared" si="14"/>
        <v>1183.9037999999998</v>
      </c>
      <c r="Q223" s="4">
        <v>45124</v>
      </c>
      <c r="R223" s="2">
        <v>2326</v>
      </c>
      <c r="S223" t="s">
        <v>32</v>
      </c>
      <c r="T223" t="s">
        <v>51</v>
      </c>
      <c r="U223" s="3">
        <v>156.65</v>
      </c>
      <c r="V223">
        <v>5</v>
      </c>
      <c r="W223" s="3">
        <v>869.40750000000003</v>
      </c>
      <c r="X223" s="5" t="s">
        <v>66</v>
      </c>
    </row>
    <row r="224" spans="4:24">
      <c r="D224" s="2" t="s">
        <v>45</v>
      </c>
      <c r="E224" s="2">
        <v>2992</v>
      </c>
      <c r="F224" s="2" t="s">
        <v>51</v>
      </c>
      <c r="G224" s="2">
        <v>115.04</v>
      </c>
      <c r="H224" s="2">
        <v>1</v>
      </c>
      <c r="I224" s="2">
        <v>11</v>
      </c>
      <c r="J224" s="2">
        <f t="shared" si="12"/>
        <v>12.654400000000001</v>
      </c>
      <c r="K224" s="2">
        <v>0</v>
      </c>
      <c r="L224" s="2">
        <v>0</v>
      </c>
      <c r="M224" s="2">
        <f t="shared" si="13"/>
        <v>115.04</v>
      </c>
      <c r="N224" s="2">
        <f t="shared" si="14"/>
        <v>127.6944</v>
      </c>
      <c r="Q224" s="4">
        <v>45132</v>
      </c>
      <c r="R224" s="2">
        <v>2326</v>
      </c>
      <c r="S224" t="s">
        <v>32</v>
      </c>
      <c r="T224" t="s">
        <v>51</v>
      </c>
      <c r="U224" s="3">
        <v>156.65</v>
      </c>
      <c r="V224">
        <v>1</v>
      </c>
      <c r="W224" s="3">
        <v>173.88149999999999</v>
      </c>
      <c r="X224" s="5" t="s">
        <v>66</v>
      </c>
    </row>
    <row r="225" spans="4:24">
      <c r="D225" s="2" t="s">
        <v>40</v>
      </c>
      <c r="E225" s="2">
        <v>2204</v>
      </c>
      <c r="F225" s="2" t="s">
        <v>51</v>
      </c>
      <c r="G225" s="2">
        <v>1185.1199999999999</v>
      </c>
      <c r="H225" s="2">
        <v>5</v>
      </c>
      <c r="I225" s="2">
        <v>11</v>
      </c>
      <c r="J225" s="2">
        <f t="shared" si="12"/>
        <v>651.81599999999992</v>
      </c>
      <c r="K225" s="2">
        <v>0</v>
      </c>
      <c r="L225" s="2">
        <v>0</v>
      </c>
      <c r="M225" s="2">
        <f t="shared" si="13"/>
        <v>5925.5999999999995</v>
      </c>
      <c r="N225" s="2">
        <f t="shared" si="14"/>
        <v>6577.4159999999993</v>
      </c>
      <c r="Q225" s="4">
        <v>45135</v>
      </c>
      <c r="R225" s="2">
        <v>2326</v>
      </c>
      <c r="S225" t="s">
        <v>32</v>
      </c>
      <c r="T225" t="s">
        <v>51</v>
      </c>
      <c r="U225" s="3">
        <v>156.65</v>
      </c>
      <c r="V225">
        <v>3</v>
      </c>
      <c r="W225" s="3">
        <v>521.64449999999999</v>
      </c>
      <c r="X225" s="5" t="s">
        <v>66</v>
      </c>
    </row>
    <row r="226" spans="4:24">
      <c r="D226" s="2" t="s">
        <v>44</v>
      </c>
      <c r="E226" s="2">
        <v>2787</v>
      </c>
      <c r="F226" s="2" t="s">
        <v>51</v>
      </c>
      <c r="G226" s="2">
        <v>1611.21</v>
      </c>
      <c r="H226" s="2">
        <v>2</v>
      </c>
      <c r="I226" s="2">
        <v>11</v>
      </c>
      <c r="J226" s="2">
        <f t="shared" si="12"/>
        <v>354.46620000000001</v>
      </c>
      <c r="K226" s="2">
        <v>0</v>
      </c>
      <c r="L226" s="2">
        <v>0</v>
      </c>
      <c r="M226" s="2">
        <f t="shared" si="13"/>
        <v>3222.42</v>
      </c>
      <c r="N226" s="2">
        <f t="shared" si="14"/>
        <v>3576.8861999999999</v>
      </c>
      <c r="Q226" s="4">
        <v>45110</v>
      </c>
      <c r="R226" s="2">
        <v>1867</v>
      </c>
      <c r="S226" t="s">
        <v>26</v>
      </c>
      <c r="T226" t="s">
        <v>51</v>
      </c>
      <c r="U226" s="3">
        <v>1684.72</v>
      </c>
      <c r="V226">
        <v>3</v>
      </c>
      <c r="W226" s="3">
        <v>5610.1175999999996</v>
      </c>
      <c r="X226" s="5" t="s">
        <v>66</v>
      </c>
    </row>
    <row r="227" spans="4:24">
      <c r="D227" s="2" t="s">
        <v>30</v>
      </c>
      <c r="E227" s="2">
        <v>2080</v>
      </c>
      <c r="F227" s="2" t="s">
        <v>51</v>
      </c>
      <c r="G227" s="2">
        <v>689.19</v>
      </c>
      <c r="H227" s="2">
        <v>5</v>
      </c>
      <c r="I227" s="2">
        <v>11</v>
      </c>
      <c r="J227" s="2">
        <f t="shared" si="12"/>
        <v>379.05450000000002</v>
      </c>
      <c r="K227" s="2">
        <v>0</v>
      </c>
      <c r="L227" s="2">
        <v>0</v>
      </c>
      <c r="M227" s="2">
        <f t="shared" si="13"/>
        <v>3445.9500000000003</v>
      </c>
      <c r="N227" s="2">
        <f t="shared" si="14"/>
        <v>3825.0045000000005</v>
      </c>
      <c r="Q227" s="4">
        <v>45112</v>
      </c>
      <c r="R227" s="2">
        <v>1867</v>
      </c>
      <c r="S227" t="s">
        <v>26</v>
      </c>
      <c r="T227" t="s">
        <v>51</v>
      </c>
      <c r="U227" s="3">
        <v>1684.72</v>
      </c>
      <c r="V227">
        <v>2</v>
      </c>
      <c r="W227" s="3">
        <v>3740.0783999999999</v>
      </c>
      <c r="X227" s="5" t="s">
        <v>66</v>
      </c>
    </row>
    <row r="228" spans="4:24">
      <c r="D228" s="2" t="s">
        <v>1</v>
      </c>
      <c r="E228" s="2">
        <v>3987</v>
      </c>
      <c r="F228" s="2" t="s">
        <v>51</v>
      </c>
      <c r="G228" s="2">
        <v>1795.24</v>
      </c>
      <c r="H228" s="2">
        <v>2</v>
      </c>
      <c r="I228" s="2">
        <v>11</v>
      </c>
      <c r="J228" s="2">
        <f t="shared" si="12"/>
        <v>394.95280000000002</v>
      </c>
      <c r="K228" s="2">
        <v>0</v>
      </c>
      <c r="L228" s="2">
        <v>0</v>
      </c>
      <c r="M228" s="2">
        <f t="shared" si="13"/>
        <v>3590.48</v>
      </c>
      <c r="N228" s="2">
        <f t="shared" si="14"/>
        <v>3985.4328</v>
      </c>
      <c r="Q228" s="4">
        <v>45116</v>
      </c>
      <c r="R228" s="2">
        <v>1867</v>
      </c>
      <c r="S228" t="s">
        <v>26</v>
      </c>
      <c r="T228" t="s">
        <v>51</v>
      </c>
      <c r="U228" s="3">
        <v>1684.72</v>
      </c>
      <c r="V228">
        <v>3</v>
      </c>
      <c r="W228" s="3">
        <v>5610.1175999999996</v>
      </c>
      <c r="X228" s="5" t="s">
        <v>66</v>
      </c>
    </row>
    <row r="229" spans="4:24">
      <c r="D229" s="2" t="s">
        <v>16</v>
      </c>
      <c r="E229" s="2">
        <v>4981</v>
      </c>
      <c r="F229" s="2" t="s">
        <v>51</v>
      </c>
      <c r="G229" s="2">
        <v>1636.32</v>
      </c>
      <c r="H229" s="2">
        <v>3</v>
      </c>
      <c r="I229" s="2">
        <v>11</v>
      </c>
      <c r="J229" s="2">
        <f t="shared" si="12"/>
        <v>539.98559999999998</v>
      </c>
      <c r="K229" s="2">
        <v>0</v>
      </c>
      <c r="L229" s="2">
        <v>0</v>
      </c>
      <c r="M229" s="2">
        <f t="shared" si="13"/>
        <v>4908.96</v>
      </c>
      <c r="N229" s="2">
        <f t="shared" si="14"/>
        <v>5448.9456</v>
      </c>
      <c r="Q229" s="4">
        <v>45119</v>
      </c>
      <c r="R229" s="2">
        <v>1867</v>
      </c>
      <c r="S229" t="s">
        <v>26</v>
      </c>
      <c r="T229" t="s">
        <v>51</v>
      </c>
      <c r="U229" s="3">
        <v>1684.72</v>
      </c>
      <c r="V229">
        <v>5</v>
      </c>
      <c r="W229" s="3">
        <v>9350.1959999999999</v>
      </c>
      <c r="X229" s="5" t="s">
        <v>66</v>
      </c>
    </row>
    <row r="230" spans="4:24">
      <c r="Q230" s="4">
        <v>45124</v>
      </c>
      <c r="R230" s="2">
        <v>1867</v>
      </c>
      <c r="S230" t="s">
        <v>26</v>
      </c>
      <c r="T230" t="s">
        <v>51</v>
      </c>
      <c r="U230" s="3">
        <v>1684.72</v>
      </c>
      <c r="V230">
        <v>1</v>
      </c>
      <c r="W230" s="3">
        <v>1870.0391999999999</v>
      </c>
      <c r="X230" s="5" t="s">
        <v>66</v>
      </c>
    </row>
    <row r="231" spans="4:24">
      <c r="Q231" s="4">
        <v>45128</v>
      </c>
      <c r="R231" s="2">
        <v>1867</v>
      </c>
      <c r="S231" t="s">
        <v>26</v>
      </c>
      <c r="T231" t="s">
        <v>51</v>
      </c>
      <c r="U231" s="3">
        <v>1684.72</v>
      </c>
      <c r="V231">
        <v>4</v>
      </c>
      <c r="W231" s="3">
        <v>7480.1567999999997</v>
      </c>
      <c r="X231" s="5" t="s">
        <v>66</v>
      </c>
    </row>
    <row r="232" spans="4:24">
      <c r="Q232" s="4">
        <v>45132</v>
      </c>
      <c r="R232" s="2">
        <v>1867</v>
      </c>
      <c r="S232" t="s">
        <v>26</v>
      </c>
      <c r="T232" t="s">
        <v>51</v>
      </c>
      <c r="U232" s="3">
        <v>1684.72</v>
      </c>
      <c r="V232">
        <v>1</v>
      </c>
      <c r="W232" s="3">
        <v>1870.0391999999999</v>
      </c>
      <c r="X232" s="5" t="s">
        <v>66</v>
      </c>
    </row>
    <row r="233" spans="4:24">
      <c r="Q233" s="4">
        <v>45135</v>
      </c>
      <c r="R233" s="2">
        <v>1867</v>
      </c>
      <c r="S233" t="s">
        <v>26</v>
      </c>
      <c r="T233" t="s">
        <v>51</v>
      </c>
      <c r="U233" s="3">
        <v>1684.72</v>
      </c>
      <c r="V233">
        <v>1</v>
      </c>
      <c r="W233" s="3">
        <v>1870.0391999999999</v>
      </c>
      <c r="X233" s="5" t="s">
        <v>66</v>
      </c>
    </row>
    <row r="234" spans="4:24">
      <c r="D234" s="2" t="s">
        <v>48</v>
      </c>
      <c r="E234" s="2" t="s">
        <v>49</v>
      </c>
      <c r="F234" s="2" t="s">
        <v>50</v>
      </c>
      <c r="G234" s="2" t="s">
        <v>56</v>
      </c>
      <c r="H234" s="2" t="s">
        <v>57</v>
      </c>
      <c r="I234" s="2" t="s">
        <v>52</v>
      </c>
      <c r="J234" s="2" t="s">
        <v>55</v>
      </c>
      <c r="K234" s="2" t="s">
        <v>53</v>
      </c>
      <c r="L234" s="2" t="s">
        <v>54</v>
      </c>
      <c r="M234" s="2" t="s">
        <v>61</v>
      </c>
      <c r="N234" s="2" t="s">
        <v>62</v>
      </c>
      <c r="Q234" s="4">
        <v>45110</v>
      </c>
      <c r="R234" s="2">
        <v>2792</v>
      </c>
      <c r="S234" t="s">
        <v>27</v>
      </c>
      <c r="T234" t="s">
        <v>51</v>
      </c>
      <c r="U234" s="3">
        <v>520.79</v>
      </c>
      <c r="V234">
        <v>3</v>
      </c>
      <c r="W234" s="3">
        <v>1734.2307000000001</v>
      </c>
      <c r="X234" s="5" t="s">
        <v>66</v>
      </c>
    </row>
    <row r="235" spans="4:24">
      <c r="D235" s="2" t="s">
        <v>36</v>
      </c>
      <c r="E235" s="2">
        <v>4921</v>
      </c>
      <c r="F235" s="2" t="s">
        <v>51</v>
      </c>
      <c r="G235" s="2">
        <v>249.08</v>
      </c>
      <c r="H235" s="2">
        <v>5</v>
      </c>
      <c r="I235" s="2">
        <v>11</v>
      </c>
      <c r="J235" s="2">
        <f t="shared" ref="J235:J273" si="15">(G235*H235)*0.11</f>
        <v>136.994</v>
      </c>
      <c r="K235" s="2">
        <v>0</v>
      </c>
      <c r="L235" s="2">
        <v>0</v>
      </c>
      <c r="M235" s="2">
        <f t="shared" ref="M235:M273" si="16">G235*H235</f>
        <v>1245.4000000000001</v>
      </c>
      <c r="N235" s="2">
        <f t="shared" ref="N235:N273" si="17">M235+J235</f>
        <v>1382.394</v>
      </c>
      <c r="Q235" s="4">
        <v>45114</v>
      </c>
      <c r="R235" s="2">
        <v>2792</v>
      </c>
      <c r="S235" t="s">
        <v>27</v>
      </c>
      <c r="T235" t="s">
        <v>51</v>
      </c>
      <c r="U235" s="3">
        <v>520.79</v>
      </c>
      <c r="V235">
        <v>3</v>
      </c>
      <c r="W235" s="3">
        <v>1734.2307000000001</v>
      </c>
      <c r="X235" s="5" t="s">
        <v>66</v>
      </c>
    </row>
    <row r="236" spans="4:24">
      <c r="D236" s="2" t="s">
        <v>12</v>
      </c>
      <c r="E236" s="2">
        <v>1128</v>
      </c>
      <c r="F236" s="2" t="s">
        <v>51</v>
      </c>
      <c r="G236" s="2">
        <v>1788.75</v>
      </c>
      <c r="H236" s="2">
        <v>3</v>
      </c>
      <c r="I236" s="2">
        <v>11</v>
      </c>
      <c r="J236" s="2">
        <f t="shared" si="15"/>
        <v>590.28750000000002</v>
      </c>
      <c r="K236" s="2">
        <v>0</v>
      </c>
      <c r="L236" s="2">
        <v>0</v>
      </c>
      <c r="M236" s="2">
        <f t="shared" si="16"/>
        <v>5366.25</v>
      </c>
      <c r="N236" s="2">
        <f t="shared" si="17"/>
        <v>5956.5375000000004</v>
      </c>
      <c r="Q236" s="4">
        <v>45116</v>
      </c>
      <c r="R236" s="2">
        <v>2792</v>
      </c>
      <c r="S236" t="s">
        <v>27</v>
      </c>
      <c r="T236" t="s">
        <v>51</v>
      </c>
      <c r="U236" s="3">
        <v>520.79</v>
      </c>
      <c r="V236">
        <v>1</v>
      </c>
      <c r="W236" s="3">
        <v>578.07690000000002</v>
      </c>
      <c r="X236" s="5" t="s">
        <v>66</v>
      </c>
    </row>
    <row r="237" spans="4:24">
      <c r="D237" s="2" t="s">
        <v>37</v>
      </c>
      <c r="E237" s="2">
        <v>3619</v>
      </c>
      <c r="F237" s="2" t="s">
        <v>51</v>
      </c>
      <c r="G237" s="2">
        <v>1484.36</v>
      </c>
      <c r="H237" s="2">
        <v>2</v>
      </c>
      <c r="I237" s="2">
        <v>11</v>
      </c>
      <c r="J237" s="2">
        <f t="shared" si="15"/>
        <v>326.55919999999998</v>
      </c>
      <c r="K237" s="2">
        <v>0</v>
      </c>
      <c r="L237" s="2">
        <v>0</v>
      </c>
      <c r="M237" s="2">
        <f t="shared" si="16"/>
        <v>2968.72</v>
      </c>
      <c r="N237" s="2">
        <f t="shared" si="17"/>
        <v>3295.2791999999999</v>
      </c>
      <c r="Q237" s="4">
        <v>45119</v>
      </c>
      <c r="R237" s="2">
        <v>2792</v>
      </c>
      <c r="S237" t="s">
        <v>27</v>
      </c>
      <c r="T237" t="s">
        <v>51</v>
      </c>
      <c r="U237" s="3">
        <v>520.79</v>
      </c>
      <c r="V237">
        <v>3</v>
      </c>
      <c r="W237" s="3">
        <v>1734.2307000000001</v>
      </c>
      <c r="X237" s="5" t="s">
        <v>66</v>
      </c>
    </row>
    <row r="238" spans="4:24">
      <c r="D238" s="2" t="s">
        <v>2</v>
      </c>
      <c r="E238" s="2">
        <v>3502</v>
      </c>
      <c r="F238" s="2" t="s">
        <v>51</v>
      </c>
      <c r="G238" s="2">
        <v>186.18</v>
      </c>
      <c r="H238" s="2">
        <v>4</v>
      </c>
      <c r="I238" s="2">
        <v>11</v>
      </c>
      <c r="J238" s="2">
        <f t="shared" si="15"/>
        <v>81.919200000000004</v>
      </c>
      <c r="K238" s="2">
        <v>0</v>
      </c>
      <c r="L238" s="2">
        <v>0</v>
      </c>
      <c r="M238" s="2">
        <f t="shared" si="16"/>
        <v>744.72</v>
      </c>
      <c r="N238" s="2">
        <f t="shared" si="17"/>
        <v>826.63920000000007</v>
      </c>
      <c r="Q238" s="4">
        <v>45122</v>
      </c>
      <c r="R238" s="2">
        <v>2792</v>
      </c>
      <c r="S238" t="s">
        <v>27</v>
      </c>
      <c r="T238" t="s">
        <v>51</v>
      </c>
      <c r="U238" s="3">
        <v>520.79</v>
      </c>
      <c r="V238">
        <v>1</v>
      </c>
      <c r="W238" s="3">
        <v>578.07690000000002</v>
      </c>
      <c r="X238" s="5" t="s">
        <v>66</v>
      </c>
    </row>
    <row r="239" spans="4:24">
      <c r="D239" s="2" t="s">
        <v>34</v>
      </c>
      <c r="E239" s="2">
        <v>3823</v>
      </c>
      <c r="F239" s="2" t="s">
        <v>51</v>
      </c>
      <c r="G239" s="2">
        <v>754.69</v>
      </c>
      <c r="H239" s="2">
        <v>2</v>
      </c>
      <c r="I239" s="2">
        <v>11</v>
      </c>
      <c r="J239" s="2">
        <f t="shared" si="15"/>
        <v>166.0318</v>
      </c>
      <c r="K239" s="2">
        <v>0</v>
      </c>
      <c r="L239" s="2">
        <v>0</v>
      </c>
      <c r="M239" s="2">
        <f t="shared" si="16"/>
        <v>1509.38</v>
      </c>
      <c r="N239" s="2">
        <f t="shared" si="17"/>
        <v>1675.4118000000001</v>
      </c>
      <c r="Q239" s="4">
        <v>45128</v>
      </c>
      <c r="R239" s="2">
        <v>2792</v>
      </c>
      <c r="S239" t="s">
        <v>27</v>
      </c>
      <c r="T239" t="s">
        <v>51</v>
      </c>
      <c r="U239" s="3">
        <v>520.79</v>
      </c>
      <c r="V239">
        <v>3</v>
      </c>
      <c r="W239" s="3">
        <v>1734.2307000000001</v>
      </c>
      <c r="X239" s="5" t="s">
        <v>66</v>
      </c>
    </row>
    <row r="240" spans="4:24">
      <c r="D240" s="2" t="s">
        <v>10</v>
      </c>
      <c r="E240" s="2">
        <v>2117</v>
      </c>
      <c r="F240" s="2" t="s">
        <v>51</v>
      </c>
      <c r="G240" s="2">
        <v>1433.02</v>
      </c>
      <c r="H240" s="2">
        <v>5</v>
      </c>
      <c r="I240" s="2">
        <v>11</v>
      </c>
      <c r="J240" s="2">
        <f t="shared" si="15"/>
        <v>788.16100000000006</v>
      </c>
      <c r="K240" s="2">
        <v>0</v>
      </c>
      <c r="L240" s="2">
        <v>0</v>
      </c>
      <c r="M240" s="2">
        <f t="shared" si="16"/>
        <v>7165.1</v>
      </c>
      <c r="N240" s="2">
        <f t="shared" si="17"/>
        <v>7953.2610000000004</v>
      </c>
      <c r="Q240" s="4">
        <v>45132</v>
      </c>
      <c r="R240" s="2">
        <v>2792</v>
      </c>
      <c r="S240" t="s">
        <v>27</v>
      </c>
      <c r="T240" t="s">
        <v>51</v>
      </c>
      <c r="U240" s="3">
        <v>520.79</v>
      </c>
      <c r="V240">
        <v>4</v>
      </c>
      <c r="W240" s="3">
        <v>2312.3076000000001</v>
      </c>
      <c r="X240" s="5" t="s">
        <v>66</v>
      </c>
    </row>
    <row r="241" spans="4:24">
      <c r="D241" s="2" t="s">
        <v>35</v>
      </c>
      <c r="E241" s="2">
        <v>3185</v>
      </c>
      <c r="F241" s="2" t="s">
        <v>51</v>
      </c>
      <c r="G241" s="2">
        <v>593.52</v>
      </c>
      <c r="H241" s="2">
        <v>3</v>
      </c>
      <c r="I241" s="2">
        <v>11</v>
      </c>
      <c r="J241" s="2">
        <f t="shared" si="15"/>
        <v>195.86159999999998</v>
      </c>
      <c r="K241" s="2">
        <v>0</v>
      </c>
      <c r="L241" s="2">
        <v>0</v>
      </c>
      <c r="M241" s="2">
        <f t="shared" si="16"/>
        <v>1780.56</v>
      </c>
      <c r="N241" s="2">
        <f t="shared" si="17"/>
        <v>1976.4215999999999</v>
      </c>
      <c r="Q241" s="4">
        <v>45110</v>
      </c>
      <c r="R241" s="2">
        <v>4258</v>
      </c>
      <c r="S241" t="s">
        <v>28</v>
      </c>
      <c r="T241" t="s">
        <v>51</v>
      </c>
      <c r="U241" s="3">
        <v>803.6</v>
      </c>
      <c r="V241">
        <v>1</v>
      </c>
      <c r="W241" s="3">
        <v>891.99599999999998</v>
      </c>
      <c r="X241" s="5" t="s">
        <v>66</v>
      </c>
    </row>
    <row r="242" spans="4:24">
      <c r="D242" s="2" t="s">
        <v>22</v>
      </c>
      <c r="E242" s="2">
        <v>1360</v>
      </c>
      <c r="F242" s="2" t="s">
        <v>51</v>
      </c>
      <c r="G242" s="2">
        <v>1314.67</v>
      </c>
      <c r="H242" s="2">
        <v>1</v>
      </c>
      <c r="I242" s="2">
        <v>11</v>
      </c>
      <c r="J242" s="2">
        <f t="shared" si="15"/>
        <v>144.61370000000002</v>
      </c>
      <c r="K242" s="2">
        <v>0</v>
      </c>
      <c r="L242" s="2">
        <v>0</v>
      </c>
      <c r="M242" s="2">
        <f t="shared" si="16"/>
        <v>1314.67</v>
      </c>
      <c r="N242" s="2">
        <f t="shared" si="17"/>
        <v>1459.2837000000002</v>
      </c>
      <c r="Q242" s="4">
        <v>45112</v>
      </c>
      <c r="R242" s="2">
        <v>4258</v>
      </c>
      <c r="S242" t="s">
        <v>28</v>
      </c>
      <c r="T242" t="s">
        <v>51</v>
      </c>
      <c r="U242" s="3">
        <v>803.6</v>
      </c>
      <c r="V242">
        <v>4</v>
      </c>
      <c r="W242" s="3">
        <v>3567.9839999999999</v>
      </c>
      <c r="X242" s="5" t="s">
        <v>66</v>
      </c>
    </row>
    <row r="243" spans="4:24">
      <c r="D243" s="2" t="s">
        <v>41</v>
      </c>
      <c r="E243" s="2">
        <v>3157</v>
      </c>
      <c r="F243" s="2" t="s">
        <v>51</v>
      </c>
      <c r="G243" s="2">
        <v>837.84</v>
      </c>
      <c r="H243" s="2">
        <v>5</v>
      </c>
      <c r="I243" s="2">
        <v>11</v>
      </c>
      <c r="J243" s="2">
        <f t="shared" si="15"/>
        <v>460.81199999999995</v>
      </c>
      <c r="K243" s="2">
        <v>0</v>
      </c>
      <c r="L243" s="2">
        <v>0</v>
      </c>
      <c r="M243" s="2">
        <f t="shared" si="16"/>
        <v>4189.2</v>
      </c>
      <c r="N243" s="2">
        <f t="shared" si="17"/>
        <v>4650.0119999999997</v>
      </c>
      <c r="Q243" s="4">
        <v>45114</v>
      </c>
      <c r="R243" s="2">
        <v>4258</v>
      </c>
      <c r="S243" t="s">
        <v>28</v>
      </c>
      <c r="T243" t="s">
        <v>51</v>
      </c>
      <c r="U243" s="3">
        <v>803.6</v>
      </c>
      <c r="V243">
        <v>5</v>
      </c>
      <c r="W243" s="3">
        <v>4459.9799999999996</v>
      </c>
      <c r="X243" s="5" t="s">
        <v>66</v>
      </c>
    </row>
    <row r="244" spans="4:24">
      <c r="D244" s="2" t="s">
        <v>15</v>
      </c>
      <c r="E244" s="2">
        <v>2862</v>
      </c>
      <c r="F244" s="2" t="s">
        <v>51</v>
      </c>
      <c r="G244" s="2">
        <v>152.85</v>
      </c>
      <c r="H244" s="2">
        <v>1</v>
      </c>
      <c r="I244" s="2">
        <v>11</v>
      </c>
      <c r="J244" s="2">
        <f t="shared" si="15"/>
        <v>16.813500000000001</v>
      </c>
      <c r="K244" s="2">
        <v>0</v>
      </c>
      <c r="L244" s="2">
        <v>0</v>
      </c>
      <c r="M244" s="2">
        <f t="shared" si="16"/>
        <v>152.85</v>
      </c>
      <c r="N244" s="2">
        <f t="shared" si="17"/>
        <v>169.6635</v>
      </c>
      <c r="Q244" s="4">
        <v>45116</v>
      </c>
      <c r="R244" s="2">
        <v>4258</v>
      </c>
      <c r="S244" t="s">
        <v>28</v>
      </c>
      <c r="T244" t="s">
        <v>51</v>
      </c>
      <c r="U244" s="3">
        <v>803.6</v>
      </c>
      <c r="V244">
        <v>4</v>
      </c>
      <c r="W244" s="3">
        <v>3567.9839999999999</v>
      </c>
      <c r="X244" s="5" t="s">
        <v>66</v>
      </c>
    </row>
    <row r="245" spans="4:24">
      <c r="D245" s="2" t="s">
        <v>13</v>
      </c>
      <c r="E245" s="2">
        <v>4621</v>
      </c>
      <c r="F245" s="2" t="s">
        <v>51</v>
      </c>
      <c r="G245" s="2">
        <v>449.87</v>
      </c>
      <c r="H245" s="2">
        <v>2</v>
      </c>
      <c r="I245" s="2">
        <v>11</v>
      </c>
      <c r="J245" s="2">
        <f t="shared" si="15"/>
        <v>98.971400000000003</v>
      </c>
      <c r="K245" s="2">
        <v>0</v>
      </c>
      <c r="L245" s="2">
        <v>0</v>
      </c>
      <c r="M245" s="2">
        <f t="shared" si="16"/>
        <v>899.74</v>
      </c>
      <c r="N245" s="2">
        <f t="shared" si="17"/>
        <v>998.71140000000003</v>
      </c>
      <c r="Q245" s="4">
        <v>45119</v>
      </c>
      <c r="R245" s="2">
        <v>4258</v>
      </c>
      <c r="S245" t="s">
        <v>28</v>
      </c>
      <c r="T245" t="s">
        <v>51</v>
      </c>
      <c r="U245" s="3">
        <v>803.6</v>
      </c>
      <c r="V245">
        <v>1</v>
      </c>
      <c r="W245" s="3">
        <v>891.99599999999998</v>
      </c>
      <c r="X245" s="5" t="s">
        <v>66</v>
      </c>
    </row>
    <row r="246" spans="4:24">
      <c r="D246" s="2" t="s">
        <v>46</v>
      </c>
      <c r="E246" s="2">
        <v>2902</v>
      </c>
      <c r="F246" s="2" t="s">
        <v>51</v>
      </c>
      <c r="G246" s="2">
        <v>1022.45</v>
      </c>
      <c r="H246" s="2">
        <v>1</v>
      </c>
      <c r="I246" s="2">
        <v>11</v>
      </c>
      <c r="J246" s="2">
        <f t="shared" si="15"/>
        <v>112.46950000000001</v>
      </c>
      <c r="K246" s="2">
        <v>0</v>
      </c>
      <c r="L246" s="2">
        <v>0</v>
      </c>
      <c r="M246" s="2">
        <f t="shared" si="16"/>
        <v>1022.45</v>
      </c>
      <c r="N246" s="2">
        <f t="shared" si="17"/>
        <v>1134.9195</v>
      </c>
      <c r="Q246" s="4">
        <v>45122</v>
      </c>
      <c r="R246" s="2">
        <v>4258</v>
      </c>
      <c r="S246" t="s">
        <v>28</v>
      </c>
      <c r="T246" t="s">
        <v>51</v>
      </c>
      <c r="U246" s="3">
        <v>803.6</v>
      </c>
      <c r="V246">
        <v>5</v>
      </c>
      <c r="W246" s="3">
        <v>4459.9799999999996</v>
      </c>
      <c r="X246" s="5" t="s">
        <v>66</v>
      </c>
    </row>
    <row r="247" spans="4:24">
      <c r="D247" s="2" t="s">
        <v>21</v>
      </c>
      <c r="E247" s="2">
        <v>2345</v>
      </c>
      <c r="F247" s="2" t="s">
        <v>51</v>
      </c>
      <c r="G247" s="2">
        <v>1163.32</v>
      </c>
      <c r="H247" s="2">
        <v>4</v>
      </c>
      <c r="I247" s="2">
        <v>11</v>
      </c>
      <c r="J247" s="2">
        <f t="shared" si="15"/>
        <v>511.86079999999998</v>
      </c>
      <c r="K247" s="2">
        <v>0</v>
      </c>
      <c r="L247" s="2">
        <v>0</v>
      </c>
      <c r="M247" s="2">
        <f t="shared" si="16"/>
        <v>4653.28</v>
      </c>
      <c r="N247" s="2">
        <f t="shared" si="17"/>
        <v>5165.1408000000001</v>
      </c>
      <c r="Q247" s="4">
        <v>45124</v>
      </c>
      <c r="R247" s="2">
        <v>4258</v>
      </c>
      <c r="S247" t="s">
        <v>28</v>
      </c>
      <c r="T247" t="s">
        <v>51</v>
      </c>
      <c r="U247" s="3">
        <v>803.6</v>
      </c>
      <c r="V247">
        <v>5</v>
      </c>
      <c r="W247" s="3">
        <v>4459.9799999999996</v>
      </c>
      <c r="X247" s="5" t="s">
        <v>66</v>
      </c>
    </row>
    <row r="248" spans="4:24">
      <c r="D248" s="2" t="s">
        <v>6</v>
      </c>
      <c r="E248" s="2">
        <v>1801</v>
      </c>
      <c r="F248" s="2" t="s">
        <v>51</v>
      </c>
      <c r="G248" s="2">
        <v>568.29999999999995</v>
      </c>
      <c r="H248" s="2">
        <v>4</v>
      </c>
      <c r="I248" s="2">
        <v>11</v>
      </c>
      <c r="J248" s="2">
        <f t="shared" si="15"/>
        <v>250.05199999999999</v>
      </c>
      <c r="K248" s="2">
        <v>0</v>
      </c>
      <c r="L248" s="2">
        <v>0</v>
      </c>
      <c r="M248" s="2">
        <f t="shared" si="16"/>
        <v>2273.1999999999998</v>
      </c>
      <c r="N248" s="2">
        <f t="shared" si="17"/>
        <v>2523.252</v>
      </c>
      <c r="Q248" s="4">
        <v>45128</v>
      </c>
      <c r="R248" s="2">
        <v>4258</v>
      </c>
      <c r="S248" t="s">
        <v>28</v>
      </c>
      <c r="T248" t="s">
        <v>51</v>
      </c>
      <c r="U248" s="3">
        <v>803.6</v>
      </c>
      <c r="V248">
        <v>5</v>
      </c>
      <c r="W248" s="3">
        <v>4459.9799999999996</v>
      </c>
      <c r="X248" s="5" t="s">
        <v>66</v>
      </c>
    </row>
    <row r="249" spans="4:24">
      <c r="D249" s="2" t="s">
        <v>14</v>
      </c>
      <c r="E249" s="2">
        <v>3659</v>
      </c>
      <c r="F249" s="2" t="s">
        <v>51</v>
      </c>
      <c r="G249" s="2">
        <v>1170.5899999999999</v>
      </c>
      <c r="H249" s="2">
        <v>4</v>
      </c>
      <c r="I249" s="2">
        <v>11</v>
      </c>
      <c r="J249" s="2">
        <f t="shared" si="15"/>
        <v>515.05959999999993</v>
      </c>
      <c r="K249" s="2">
        <v>0</v>
      </c>
      <c r="L249" s="2">
        <v>0</v>
      </c>
      <c r="M249" s="2">
        <f t="shared" si="16"/>
        <v>4682.3599999999997</v>
      </c>
      <c r="N249" s="2">
        <f t="shared" si="17"/>
        <v>5197.4195999999993</v>
      </c>
      <c r="Q249" s="4">
        <v>45132</v>
      </c>
      <c r="R249" s="2">
        <v>4258</v>
      </c>
      <c r="S249" t="s">
        <v>28</v>
      </c>
      <c r="T249" t="s">
        <v>51</v>
      </c>
      <c r="U249" s="3">
        <v>803.6</v>
      </c>
      <c r="V249">
        <v>1</v>
      </c>
      <c r="W249" s="3">
        <v>891.99599999999998</v>
      </c>
      <c r="X249" s="5" t="s">
        <v>66</v>
      </c>
    </row>
    <row r="250" spans="4:24">
      <c r="D250" s="2" t="s">
        <v>47</v>
      </c>
      <c r="E250" s="2">
        <v>3753</v>
      </c>
      <c r="F250" s="2" t="s">
        <v>51</v>
      </c>
      <c r="G250" s="2">
        <v>1235.3499999999999</v>
      </c>
      <c r="H250" s="2">
        <v>4</v>
      </c>
      <c r="I250" s="2">
        <v>11</v>
      </c>
      <c r="J250" s="2">
        <f t="shared" si="15"/>
        <v>543.55399999999997</v>
      </c>
      <c r="K250" s="2">
        <v>0</v>
      </c>
      <c r="L250" s="2">
        <v>0</v>
      </c>
      <c r="M250" s="2">
        <f t="shared" si="16"/>
        <v>4941.3999999999996</v>
      </c>
      <c r="N250" s="2">
        <f t="shared" si="17"/>
        <v>5484.9539999999997</v>
      </c>
      <c r="Q250" s="4">
        <v>45135</v>
      </c>
      <c r="R250" s="2">
        <v>4258</v>
      </c>
      <c r="S250" t="s">
        <v>28</v>
      </c>
      <c r="T250" t="s">
        <v>51</v>
      </c>
      <c r="U250" s="3">
        <v>803.6</v>
      </c>
      <c r="V250">
        <v>3</v>
      </c>
      <c r="W250" s="3">
        <v>2675.9879999999998</v>
      </c>
      <c r="X250" s="5" t="s">
        <v>66</v>
      </c>
    </row>
    <row r="251" spans="4:24">
      <c r="D251" s="2" t="s">
        <v>3</v>
      </c>
      <c r="E251" s="2">
        <v>3355</v>
      </c>
      <c r="F251" s="2" t="s">
        <v>51</v>
      </c>
      <c r="G251" s="2">
        <v>259.44</v>
      </c>
      <c r="H251" s="2">
        <v>4</v>
      </c>
      <c r="I251" s="2">
        <v>11</v>
      </c>
      <c r="J251" s="2">
        <f t="shared" si="15"/>
        <v>114.1536</v>
      </c>
      <c r="K251" s="2">
        <v>0</v>
      </c>
      <c r="L251" s="2">
        <v>0</v>
      </c>
      <c r="M251" s="2">
        <f t="shared" si="16"/>
        <v>1037.76</v>
      </c>
      <c r="N251" s="2">
        <f t="shared" si="17"/>
        <v>1151.9136000000001</v>
      </c>
      <c r="Q251" s="4">
        <v>45110</v>
      </c>
      <c r="R251" s="2">
        <v>1602</v>
      </c>
      <c r="S251" t="s">
        <v>29</v>
      </c>
      <c r="T251" t="s">
        <v>51</v>
      </c>
      <c r="U251" s="3">
        <v>684.77</v>
      </c>
      <c r="V251">
        <v>2</v>
      </c>
      <c r="W251" s="3">
        <v>1520.1894</v>
      </c>
      <c r="X251" s="5" t="s">
        <v>66</v>
      </c>
    </row>
    <row r="252" spans="4:24">
      <c r="D252" s="2" t="s">
        <v>28</v>
      </c>
      <c r="E252" s="2">
        <v>4258</v>
      </c>
      <c r="F252" s="2" t="s">
        <v>51</v>
      </c>
      <c r="G252" s="2">
        <v>803.6</v>
      </c>
      <c r="H252" s="2">
        <v>5</v>
      </c>
      <c r="I252" s="2">
        <v>11</v>
      </c>
      <c r="J252" s="2">
        <f t="shared" si="15"/>
        <v>441.98</v>
      </c>
      <c r="K252" s="2">
        <v>0</v>
      </c>
      <c r="L252" s="2">
        <v>0</v>
      </c>
      <c r="M252" s="2">
        <f t="shared" si="16"/>
        <v>4018</v>
      </c>
      <c r="N252" s="2">
        <f t="shared" si="17"/>
        <v>4459.9799999999996</v>
      </c>
      <c r="Q252" s="4">
        <v>45112</v>
      </c>
      <c r="R252" s="2">
        <v>1602</v>
      </c>
      <c r="S252" t="s">
        <v>29</v>
      </c>
      <c r="T252" t="s">
        <v>51</v>
      </c>
      <c r="U252" s="3">
        <v>684.77</v>
      </c>
      <c r="V252">
        <v>3</v>
      </c>
      <c r="W252" s="3">
        <v>2280.2840999999999</v>
      </c>
      <c r="X252" s="5" t="s">
        <v>66</v>
      </c>
    </row>
    <row r="253" spans="4:24">
      <c r="D253" s="2" t="s">
        <v>8</v>
      </c>
      <c r="E253" s="2">
        <v>4006</v>
      </c>
      <c r="F253" s="2" t="s">
        <v>51</v>
      </c>
      <c r="G253" s="2">
        <v>1066.58</v>
      </c>
      <c r="H253" s="2">
        <v>1</v>
      </c>
      <c r="I253" s="2">
        <v>11</v>
      </c>
      <c r="J253" s="2">
        <f t="shared" si="15"/>
        <v>117.32379999999999</v>
      </c>
      <c r="K253" s="2">
        <v>0</v>
      </c>
      <c r="L253" s="2">
        <v>0</v>
      </c>
      <c r="M253" s="2">
        <f t="shared" si="16"/>
        <v>1066.58</v>
      </c>
      <c r="N253" s="2">
        <f t="shared" si="17"/>
        <v>1183.9037999999998</v>
      </c>
      <c r="Q253" s="4">
        <v>45114</v>
      </c>
      <c r="R253" s="2">
        <v>1602</v>
      </c>
      <c r="S253" t="s">
        <v>29</v>
      </c>
      <c r="T253" t="s">
        <v>51</v>
      </c>
      <c r="U253" s="3">
        <v>684.77</v>
      </c>
      <c r="V253">
        <v>3</v>
      </c>
      <c r="W253" s="3">
        <v>2280.2840999999999</v>
      </c>
      <c r="X253" s="5" t="s">
        <v>66</v>
      </c>
    </row>
    <row r="254" spans="4:24">
      <c r="D254" s="2" t="s">
        <v>40</v>
      </c>
      <c r="E254" s="2">
        <v>2204</v>
      </c>
      <c r="F254" s="2" t="s">
        <v>51</v>
      </c>
      <c r="G254" s="2">
        <v>1185.1199999999999</v>
      </c>
      <c r="H254" s="2">
        <v>2</v>
      </c>
      <c r="I254" s="2">
        <v>11</v>
      </c>
      <c r="J254" s="2">
        <f t="shared" si="15"/>
        <v>260.72639999999996</v>
      </c>
      <c r="K254" s="2">
        <v>0</v>
      </c>
      <c r="L254" s="2">
        <v>0</v>
      </c>
      <c r="M254" s="2">
        <f t="shared" si="16"/>
        <v>2370.2399999999998</v>
      </c>
      <c r="N254" s="2">
        <f t="shared" si="17"/>
        <v>2630.9663999999998</v>
      </c>
      <c r="Q254" s="4">
        <v>45116</v>
      </c>
      <c r="R254" s="2">
        <v>1602</v>
      </c>
      <c r="S254" t="s">
        <v>29</v>
      </c>
      <c r="T254" t="s">
        <v>51</v>
      </c>
      <c r="U254" s="3">
        <v>684.77</v>
      </c>
      <c r="V254">
        <v>2</v>
      </c>
      <c r="W254" s="3">
        <v>1520.1894</v>
      </c>
      <c r="X254" s="5" t="s">
        <v>66</v>
      </c>
    </row>
    <row r="255" spans="4:24">
      <c r="D255" s="2" t="s">
        <v>9</v>
      </c>
      <c r="E255" s="2">
        <v>2288</v>
      </c>
      <c r="F255" s="2" t="s">
        <v>51</v>
      </c>
      <c r="G255" s="2">
        <v>530.88</v>
      </c>
      <c r="H255" s="2">
        <v>2</v>
      </c>
      <c r="I255" s="2">
        <v>11</v>
      </c>
      <c r="J255" s="2">
        <f t="shared" si="15"/>
        <v>116.7936</v>
      </c>
      <c r="K255" s="2">
        <v>0</v>
      </c>
      <c r="L255" s="2">
        <v>0</v>
      </c>
      <c r="M255" s="2">
        <f t="shared" si="16"/>
        <v>1061.76</v>
      </c>
      <c r="N255" s="2">
        <f t="shared" si="17"/>
        <v>1178.5536</v>
      </c>
      <c r="Q255" s="4">
        <v>45119</v>
      </c>
      <c r="R255" s="2">
        <v>1602</v>
      </c>
      <c r="S255" t="s">
        <v>29</v>
      </c>
      <c r="T255" t="s">
        <v>51</v>
      </c>
      <c r="U255" s="3">
        <v>684.77</v>
      </c>
      <c r="V255">
        <v>1</v>
      </c>
      <c r="W255" s="3">
        <v>760.09469999999999</v>
      </c>
      <c r="X255" s="5" t="s">
        <v>66</v>
      </c>
    </row>
    <row r="256" spans="4:24">
      <c r="D256" s="2" t="s">
        <v>27</v>
      </c>
      <c r="E256" s="2">
        <v>2792</v>
      </c>
      <c r="F256" s="2" t="s">
        <v>51</v>
      </c>
      <c r="G256" s="2">
        <v>520.79</v>
      </c>
      <c r="H256" s="2">
        <v>1</v>
      </c>
      <c r="I256" s="2">
        <v>11</v>
      </c>
      <c r="J256" s="2">
        <f t="shared" si="15"/>
        <v>57.286899999999996</v>
      </c>
      <c r="K256" s="2">
        <v>0</v>
      </c>
      <c r="L256" s="2">
        <v>0</v>
      </c>
      <c r="M256" s="2">
        <f t="shared" si="16"/>
        <v>520.79</v>
      </c>
      <c r="N256" s="2">
        <f t="shared" si="17"/>
        <v>578.07689999999991</v>
      </c>
      <c r="Q256" s="4">
        <v>45122</v>
      </c>
      <c r="R256" s="2">
        <v>1602</v>
      </c>
      <c r="S256" t="s">
        <v>29</v>
      </c>
      <c r="T256" t="s">
        <v>51</v>
      </c>
      <c r="U256" s="3">
        <v>684.77</v>
      </c>
      <c r="V256">
        <v>2</v>
      </c>
      <c r="W256" s="3">
        <v>1520.1894</v>
      </c>
      <c r="X256" s="5" t="s">
        <v>66</v>
      </c>
    </row>
    <row r="257" spans="4:24">
      <c r="D257" s="2" t="s">
        <v>43</v>
      </c>
      <c r="E257" s="2">
        <v>2018</v>
      </c>
      <c r="F257" s="2" t="s">
        <v>51</v>
      </c>
      <c r="G257" s="2">
        <v>1893.85</v>
      </c>
      <c r="H257" s="2">
        <v>4</v>
      </c>
      <c r="I257" s="2">
        <v>11</v>
      </c>
      <c r="J257" s="2">
        <f t="shared" si="15"/>
        <v>833.29399999999998</v>
      </c>
      <c r="K257" s="2">
        <v>0</v>
      </c>
      <c r="L257" s="2">
        <v>0</v>
      </c>
      <c r="M257" s="2">
        <f t="shared" si="16"/>
        <v>7575.4</v>
      </c>
      <c r="N257" s="2">
        <f t="shared" si="17"/>
        <v>8408.6939999999995</v>
      </c>
      <c r="Q257" s="4">
        <v>45124</v>
      </c>
      <c r="R257" s="2">
        <v>1602</v>
      </c>
      <c r="S257" t="s">
        <v>29</v>
      </c>
      <c r="T257" t="s">
        <v>51</v>
      </c>
      <c r="U257" s="3">
        <v>684.77</v>
      </c>
      <c r="V257">
        <v>5</v>
      </c>
      <c r="W257" s="3">
        <v>3800.4735000000001</v>
      </c>
      <c r="X257" s="5" t="s">
        <v>66</v>
      </c>
    </row>
    <row r="258" spans="4:24">
      <c r="D258" s="2" t="s">
        <v>4</v>
      </c>
      <c r="E258" s="2">
        <v>1425</v>
      </c>
      <c r="F258" s="2" t="s">
        <v>51</v>
      </c>
      <c r="G258" s="2">
        <v>278.58999999999997</v>
      </c>
      <c r="H258" s="2">
        <v>2</v>
      </c>
      <c r="I258" s="2">
        <v>11</v>
      </c>
      <c r="J258" s="2">
        <f t="shared" si="15"/>
        <v>61.289799999999993</v>
      </c>
      <c r="K258" s="2">
        <v>0</v>
      </c>
      <c r="L258" s="2">
        <v>0</v>
      </c>
      <c r="M258" s="2">
        <f t="shared" si="16"/>
        <v>557.17999999999995</v>
      </c>
      <c r="N258" s="2">
        <f t="shared" si="17"/>
        <v>618.46979999999996</v>
      </c>
      <c r="Q258" s="4">
        <v>45128</v>
      </c>
      <c r="R258" s="2">
        <v>1602</v>
      </c>
      <c r="S258" t="s">
        <v>29</v>
      </c>
      <c r="T258" t="s">
        <v>51</v>
      </c>
      <c r="U258" s="3">
        <v>684.77</v>
      </c>
      <c r="V258">
        <v>5</v>
      </c>
      <c r="W258" s="3">
        <v>3800.4735000000001</v>
      </c>
      <c r="X258" s="5" t="s">
        <v>66</v>
      </c>
    </row>
    <row r="259" spans="4:24">
      <c r="D259" s="2" t="s">
        <v>5</v>
      </c>
      <c r="E259" s="2">
        <v>1661</v>
      </c>
      <c r="F259" s="2" t="s">
        <v>51</v>
      </c>
      <c r="G259" s="2">
        <v>1602.63</v>
      </c>
      <c r="H259" s="2">
        <v>4</v>
      </c>
      <c r="I259" s="2">
        <v>11</v>
      </c>
      <c r="J259" s="2">
        <f t="shared" si="15"/>
        <v>705.1572000000001</v>
      </c>
      <c r="K259" s="2">
        <v>0</v>
      </c>
      <c r="L259" s="2">
        <v>0</v>
      </c>
      <c r="M259" s="2">
        <f t="shared" si="16"/>
        <v>6410.52</v>
      </c>
      <c r="N259" s="2">
        <f t="shared" si="17"/>
        <v>7115.6772000000001</v>
      </c>
      <c r="Q259" s="4">
        <v>45132</v>
      </c>
      <c r="R259" s="2">
        <v>1602</v>
      </c>
      <c r="S259" t="s">
        <v>29</v>
      </c>
      <c r="T259" t="s">
        <v>51</v>
      </c>
      <c r="U259" s="3">
        <v>684.77</v>
      </c>
      <c r="V259">
        <v>4</v>
      </c>
      <c r="W259" s="3">
        <v>3040.3788</v>
      </c>
      <c r="X259" s="5" t="s">
        <v>66</v>
      </c>
    </row>
    <row r="260" spans="4:24">
      <c r="D260" s="2" t="s">
        <v>32</v>
      </c>
      <c r="E260" s="2">
        <v>2326</v>
      </c>
      <c r="F260" s="2" t="s">
        <v>51</v>
      </c>
      <c r="G260" s="2">
        <v>156.65</v>
      </c>
      <c r="H260" s="2">
        <v>3</v>
      </c>
      <c r="I260" s="2">
        <v>11</v>
      </c>
      <c r="J260" s="2">
        <f t="shared" si="15"/>
        <v>51.694500000000005</v>
      </c>
      <c r="K260" s="2">
        <v>0</v>
      </c>
      <c r="L260" s="2">
        <v>0</v>
      </c>
      <c r="M260" s="2">
        <f t="shared" si="16"/>
        <v>469.95000000000005</v>
      </c>
      <c r="N260" s="2">
        <f t="shared" si="17"/>
        <v>521.64450000000011</v>
      </c>
      <c r="Q260" s="4">
        <v>45110</v>
      </c>
      <c r="R260" s="2">
        <v>2080</v>
      </c>
      <c r="S260" t="s">
        <v>30</v>
      </c>
      <c r="T260" t="s">
        <v>51</v>
      </c>
      <c r="U260" s="3">
        <v>689.19</v>
      </c>
      <c r="V260">
        <v>2</v>
      </c>
      <c r="W260" s="3">
        <v>1530.0018</v>
      </c>
      <c r="X260" s="5" t="s">
        <v>66</v>
      </c>
    </row>
    <row r="261" spans="4:24">
      <c r="D261" s="2" t="s">
        <v>18</v>
      </c>
      <c r="E261" s="2">
        <v>4876</v>
      </c>
      <c r="F261" s="2" t="s">
        <v>51</v>
      </c>
      <c r="G261" s="2">
        <v>703.29</v>
      </c>
      <c r="H261" s="2">
        <v>5</v>
      </c>
      <c r="I261" s="2">
        <v>11</v>
      </c>
      <c r="J261" s="2">
        <f t="shared" si="15"/>
        <v>386.80949999999996</v>
      </c>
      <c r="K261" s="2">
        <v>0</v>
      </c>
      <c r="L261" s="2">
        <v>0</v>
      </c>
      <c r="M261" s="2">
        <f t="shared" si="16"/>
        <v>3516.45</v>
      </c>
      <c r="N261" s="2">
        <f t="shared" si="17"/>
        <v>3903.2594999999997</v>
      </c>
      <c r="Q261" s="4">
        <v>45112</v>
      </c>
      <c r="R261" s="2">
        <v>2080</v>
      </c>
      <c r="S261" t="s">
        <v>30</v>
      </c>
      <c r="T261" t="s">
        <v>51</v>
      </c>
      <c r="U261" s="3">
        <v>689.19</v>
      </c>
      <c r="V261">
        <v>3</v>
      </c>
      <c r="W261" s="3">
        <v>2295.0027</v>
      </c>
      <c r="X261" s="5" t="s">
        <v>66</v>
      </c>
    </row>
    <row r="262" spans="4:24">
      <c r="D262" s="2" t="s">
        <v>11</v>
      </c>
      <c r="E262" s="2">
        <v>2026</v>
      </c>
      <c r="F262" s="2" t="s">
        <v>51</v>
      </c>
      <c r="G262" s="2">
        <v>1580.68</v>
      </c>
      <c r="H262" s="2">
        <v>5</v>
      </c>
      <c r="I262" s="2">
        <v>11</v>
      </c>
      <c r="J262" s="2">
        <f t="shared" si="15"/>
        <v>869.37400000000002</v>
      </c>
      <c r="K262" s="2">
        <v>0</v>
      </c>
      <c r="L262" s="2">
        <v>0</v>
      </c>
      <c r="M262" s="2">
        <f t="shared" si="16"/>
        <v>7903.4000000000005</v>
      </c>
      <c r="N262" s="2">
        <f t="shared" si="17"/>
        <v>8772.7740000000013</v>
      </c>
      <c r="Q262" s="4">
        <v>45114</v>
      </c>
      <c r="R262" s="2">
        <v>2080</v>
      </c>
      <c r="S262" t="s">
        <v>30</v>
      </c>
      <c r="T262" t="s">
        <v>51</v>
      </c>
      <c r="U262" s="3">
        <v>689.19</v>
      </c>
      <c r="V262">
        <v>1</v>
      </c>
      <c r="W262" s="3">
        <v>765.0009</v>
      </c>
      <c r="X262" s="5" t="s">
        <v>66</v>
      </c>
    </row>
    <row r="263" spans="4:24">
      <c r="D263" s="2" t="s">
        <v>45</v>
      </c>
      <c r="E263" s="2">
        <v>2992</v>
      </c>
      <c r="F263" s="2" t="s">
        <v>51</v>
      </c>
      <c r="G263" s="2">
        <v>115.04</v>
      </c>
      <c r="H263" s="2">
        <v>3</v>
      </c>
      <c r="I263" s="2">
        <v>11</v>
      </c>
      <c r="J263" s="2">
        <f t="shared" si="15"/>
        <v>37.963200000000001</v>
      </c>
      <c r="K263" s="2">
        <v>0</v>
      </c>
      <c r="L263" s="2">
        <v>0</v>
      </c>
      <c r="M263" s="2">
        <f t="shared" si="16"/>
        <v>345.12</v>
      </c>
      <c r="N263" s="2">
        <f t="shared" si="17"/>
        <v>383.08320000000003</v>
      </c>
      <c r="Q263" s="4">
        <v>45116</v>
      </c>
      <c r="R263" s="2">
        <v>2080</v>
      </c>
      <c r="S263" t="s">
        <v>30</v>
      </c>
      <c r="T263" t="s">
        <v>51</v>
      </c>
      <c r="U263" s="3">
        <v>689.19</v>
      </c>
      <c r="V263">
        <v>3</v>
      </c>
      <c r="W263" s="3">
        <v>2295.0027</v>
      </c>
      <c r="X263" s="5" t="s">
        <v>66</v>
      </c>
    </row>
    <row r="264" spans="4:24">
      <c r="D264" s="2" t="s">
        <v>17</v>
      </c>
      <c r="E264" s="2">
        <v>3623</v>
      </c>
      <c r="F264" s="2" t="s">
        <v>51</v>
      </c>
      <c r="G264" s="2">
        <v>1671.42</v>
      </c>
      <c r="H264" s="2">
        <v>1</v>
      </c>
      <c r="I264" s="2">
        <v>11</v>
      </c>
      <c r="J264" s="2">
        <f t="shared" si="15"/>
        <v>183.8562</v>
      </c>
      <c r="K264" s="2">
        <v>0</v>
      </c>
      <c r="L264" s="2">
        <v>0</v>
      </c>
      <c r="M264" s="2">
        <f t="shared" si="16"/>
        <v>1671.42</v>
      </c>
      <c r="N264" s="2">
        <f t="shared" si="17"/>
        <v>1855.2762</v>
      </c>
      <c r="Q264" s="4">
        <v>45119</v>
      </c>
      <c r="R264" s="2">
        <v>2080</v>
      </c>
      <c r="S264" t="s">
        <v>30</v>
      </c>
      <c r="T264" t="s">
        <v>51</v>
      </c>
      <c r="U264" s="3">
        <v>689.19</v>
      </c>
      <c r="V264">
        <v>5</v>
      </c>
      <c r="W264" s="3">
        <v>3825.0045</v>
      </c>
      <c r="X264" s="5" t="s">
        <v>66</v>
      </c>
    </row>
    <row r="265" spans="4:24">
      <c r="D265" s="2" t="s">
        <v>33</v>
      </c>
      <c r="E265" s="2">
        <v>2108</v>
      </c>
      <c r="F265" s="2" t="s">
        <v>51</v>
      </c>
      <c r="G265" s="2">
        <v>375.33</v>
      </c>
      <c r="H265" s="2">
        <v>4</v>
      </c>
      <c r="I265" s="2">
        <v>11</v>
      </c>
      <c r="J265" s="2">
        <f t="shared" si="15"/>
        <v>165.14519999999999</v>
      </c>
      <c r="K265" s="2">
        <v>0</v>
      </c>
      <c r="L265" s="2">
        <v>0</v>
      </c>
      <c r="M265" s="2">
        <f t="shared" si="16"/>
        <v>1501.32</v>
      </c>
      <c r="N265" s="2">
        <f t="shared" si="17"/>
        <v>1666.4651999999999</v>
      </c>
      <c r="Q265" s="4">
        <v>45122</v>
      </c>
      <c r="R265" s="2">
        <v>2080</v>
      </c>
      <c r="S265" t="s">
        <v>30</v>
      </c>
      <c r="T265" t="s">
        <v>51</v>
      </c>
      <c r="U265" s="3">
        <v>689.19</v>
      </c>
      <c r="V265">
        <v>1</v>
      </c>
      <c r="W265" s="3">
        <v>765.0009</v>
      </c>
      <c r="X265" s="5" t="s">
        <v>66</v>
      </c>
    </row>
    <row r="266" spans="4:24">
      <c r="D266" s="2" t="s">
        <v>29</v>
      </c>
      <c r="E266" s="2">
        <v>1602</v>
      </c>
      <c r="F266" s="2" t="s">
        <v>51</v>
      </c>
      <c r="G266" s="2">
        <v>684.77</v>
      </c>
      <c r="H266" s="2">
        <v>2</v>
      </c>
      <c r="I266" s="2">
        <v>11</v>
      </c>
      <c r="J266" s="2">
        <f t="shared" si="15"/>
        <v>150.64939999999999</v>
      </c>
      <c r="K266" s="2">
        <v>0</v>
      </c>
      <c r="L266" s="2">
        <v>0</v>
      </c>
      <c r="M266" s="2">
        <f t="shared" si="16"/>
        <v>1369.54</v>
      </c>
      <c r="N266" s="2">
        <f t="shared" si="17"/>
        <v>1520.1894</v>
      </c>
      <c r="Q266" s="4">
        <v>45124</v>
      </c>
      <c r="R266" s="2">
        <v>2080</v>
      </c>
      <c r="S266" t="s">
        <v>30</v>
      </c>
      <c r="T266" t="s">
        <v>51</v>
      </c>
      <c r="U266" s="3">
        <v>689.19</v>
      </c>
      <c r="V266">
        <v>1</v>
      </c>
      <c r="W266" s="3">
        <v>765.0009</v>
      </c>
      <c r="X266" s="5" t="s">
        <v>66</v>
      </c>
    </row>
    <row r="267" spans="4:24">
      <c r="D267" s="2" t="s">
        <v>44</v>
      </c>
      <c r="E267" s="2">
        <v>2787</v>
      </c>
      <c r="F267" s="2" t="s">
        <v>51</v>
      </c>
      <c r="G267" s="2">
        <v>1611.21</v>
      </c>
      <c r="H267" s="2">
        <v>2</v>
      </c>
      <c r="I267" s="2">
        <v>11</v>
      </c>
      <c r="J267" s="2">
        <f t="shared" si="15"/>
        <v>354.46620000000001</v>
      </c>
      <c r="K267" s="2">
        <v>0</v>
      </c>
      <c r="L267" s="2">
        <v>0</v>
      </c>
      <c r="M267" s="2">
        <f t="shared" si="16"/>
        <v>3222.42</v>
      </c>
      <c r="N267" s="2">
        <f t="shared" si="17"/>
        <v>3576.8861999999999</v>
      </c>
      <c r="Q267" s="4">
        <v>45128</v>
      </c>
      <c r="R267" s="2">
        <v>2080</v>
      </c>
      <c r="S267" t="s">
        <v>30</v>
      </c>
      <c r="T267" t="s">
        <v>51</v>
      </c>
      <c r="U267" s="3">
        <v>689.19</v>
      </c>
      <c r="V267">
        <v>5</v>
      </c>
      <c r="W267" s="3">
        <v>3825.0045</v>
      </c>
      <c r="X267" s="5" t="s">
        <v>66</v>
      </c>
    </row>
    <row r="268" spans="4:24">
      <c r="D268" s="2" t="s">
        <v>7</v>
      </c>
      <c r="E268" s="2">
        <v>2108</v>
      </c>
      <c r="F268" s="2" t="s">
        <v>51</v>
      </c>
      <c r="G268" s="2">
        <v>1126.3699999999999</v>
      </c>
      <c r="H268" s="2">
        <v>5</v>
      </c>
      <c r="I268" s="2">
        <v>11</v>
      </c>
      <c r="J268" s="2">
        <f t="shared" si="15"/>
        <v>619.50349999999992</v>
      </c>
      <c r="K268" s="2">
        <v>0</v>
      </c>
      <c r="L268" s="2">
        <v>0</v>
      </c>
      <c r="M268" s="2">
        <f t="shared" si="16"/>
        <v>5631.8499999999995</v>
      </c>
      <c r="N268" s="2">
        <f t="shared" si="17"/>
        <v>6251.3534999999993</v>
      </c>
      <c r="Q268" s="4">
        <v>45132</v>
      </c>
      <c r="R268" s="2">
        <v>2080</v>
      </c>
      <c r="S268" t="s">
        <v>30</v>
      </c>
      <c r="T268" t="s">
        <v>51</v>
      </c>
      <c r="U268" s="3">
        <v>689.19</v>
      </c>
      <c r="V268">
        <v>3</v>
      </c>
      <c r="W268" s="3">
        <v>2295.0027</v>
      </c>
      <c r="X268" s="5" t="s">
        <v>66</v>
      </c>
    </row>
    <row r="269" spans="4:24">
      <c r="D269" s="2" t="s">
        <v>1</v>
      </c>
      <c r="E269" s="2">
        <v>3987</v>
      </c>
      <c r="F269" s="2" t="s">
        <v>51</v>
      </c>
      <c r="G269" s="2">
        <v>1795.24</v>
      </c>
      <c r="H269" s="2">
        <v>4</v>
      </c>
      <c r="I269" s="2">
        <v>11</v>
      </c>
      <c r="J269" s="2">
        <f t="shared" si="15"/>
        <v>789.90560000000005</v>
      </c>
      <c r="K269" s="2">
        <v>0</v>
      </c>
      <c r="L269" s="2">
        <v>0</v>
      </c>
      <c r="M269" s="2">
        <f t="shared" si="16"/>
        <v>7180.96</v>
      </c>
      <c r="N269" s="2">
        <f t="shared" si="17"/>
        <v>7970.8656000000001</v>
      </c>
      <c r="Q269" s="4">
        <v>45135</v>
      </c>
      <c r="R269" s="2">
        <v>2080</v>
      </c>
      <c r="S269" t="s">
        <v>30</v>
      </c>
      <c r="T269" t="s">
        <v>51</v>
      </c>
      <c r="U269" s="3">
        <v>689.19</v>
      </c>
      <c r="V269">
        <v>2</v>
      </c>
      <c r="W269" s="3">
        <v>1530.0018</v>
      </c>
      <c r="X269" s="5" t="s">
        <v>66</v>
      </c>
    </row>
    <row r="270" spans="4:24">
      <c r="D270" s="2" t="s">
        <v>42</v>
      </c>
      <c r="E270" s="2">
        <v>2329</v>
      </c>
      <c r="F270" s="2" t="s">
        <v>51</v>
      </c>
      <c r="G270" s="2">
        <v>944.36</v>
      </c>
      <c r="H270" s="2">
        <v>4</v>
      </c>
      <c r="I270" s="2">
        <v>11</v>
      </c>
      <c r="J270" s="2">
        <f t="shared" si="15"/>
        <v>415.51839999999999</v>
      </c>
      <c r="K270" s="2">
        <v>0</v>
      </c>
      <c r="L270" s="2">
        <v>0</v>
      </c>
      <c r="M270" s="2">
        <f t="shared" si="16"/>
        <v>3777.44</v>
      </c>
      <c r="N270" s="2">
        <f t="shared" si="17"/>
        <v>4192.9584000000004</v>
      </c>
      <c r="Q270" s="4">
        <v>45110</v>
      </c>
      <c r="R270" s="2">
        <v>3315</v>
      </c>
      <c r="S270" t="s">
        <v>31</v>
      </c>
      <c r="T270" t="s">
        <v>51</v>
      </c>
      <c r="U270" s="3">
        <v>937.2</v>
      </c>
      <c r="V270">
        <v>1</v>
      </c>
      <c r="W270" s="3">
        <v>1040.2919999999999</v>
      </c>
      <c r="X270" s="5" t="s">
        <v>66</v>
      </c>
    </row>
    <row r="271" spans="4:24">
      <c r="D271" s="2" t="s">
        <v>31</v>
      </c>
      <c r="E271" s="2">
        <v>3315</v>
      </c>
      <c r="F271" s="2" t="s">
        <v>51</v>
      </c>
      <c r="G271" s="2">
        <v>937.2</v>
      </c>
      <c r="H271" s="2">
        <v>3</v>
      </c>
      <c r="I271" s="2">
        <v>11</v>
      </c>
      <c r="J271" s="2">
        <f t="shared" si="15"/>
        <v>309.27600000000007</v>
      </c>
      <c r="K271" s="2">
        <v>0</v>
      </c>
      <c r="L271" s="2">
        <v>0</v>
      </c>
      <c r="M271" s="2">
        <f t="shared" si="16"/>
        <v>2811.6000000000004</v>
      </c>
      <c r="N271" s="2">
        <f t="shared" si="17"/>
        <v>3120.8760000000002</v>
      </c>
      <c r="Q271" s="4">
        <v>45112</v>
      </c>
      <c r="R271" s="2">
        <v>3315</v>
      </c>
      <c r="S271" t="s">
        <v>31</v>
      </c>
      <c r="T271" t="s">
        <v>51</v>
      </c>
      <c r="U271" s="3">
        <v>937.2</v>
      </c>
      <c r="V271">
        <v>1</v>
      </c>
      <c r="W271" s="3">
        <v>1040.2919999999999</v>
      </c>
      <c r="X271" s="5" t="s">
        <v>66</v>
      </c>
    </row>
    <row r="272" spans="4:24">
      <c r="D272" s="2" t="s">
        <v>23</v>
      </c>
      <c r="E272" s="2">
        <v>1416</v>
      </c>
      <c r="F272" s="2" t="s">
        <v>51</v>
      </c>
      <c r="G272" s="2">
        <v>1763.76</v>
      </c>
      <c r="H272" s="2">
        <v>1</v>
      </c>
      <c r="I272" s="2">
        <v>11</v>
      </c>
      <c r="J272" s="2">
        <f t="shared" si="15"/>
        <v>194.0136</v>
      </c>
      <c r="K272" s="2">
        <v>0</v>
      </c>
      <c r="L272" s="2">
        <v>0</v>
      </c>
      <c r="M272" s="2">
        <f t="shared" si="16"/>
        <v>1763.76</v>
      </c>
      <c r="N272" s="2">
        <f t="shared" si="17"/>
        <v>1957.7736</v>
      </c>
      <c r="Q272" s="4">
        <v>45114</v>
      </c>
      <c r="R272" s="2">
        <v>3315</v>
      </c>
      <c r="S272" t="s">
        <v>31</v>
      </c>
      <c r="T272" t="s">
        <v>51</v>
      </c>
      <c r="U272" s="3">
        <v>937.2</v>
      </c>
      <c r="V272">
        <v>5</v>
      </c>
      <c r="W272" s="3">
        <v>5201.46</v>
      </c>
      <c r="X272" s="5" t="s">
        <v>66</v>
      </c>
    </row>
    <row r="273" spans="4:24">
      <c r="D273" s="2" t="s">
        <v>30</v>
      </c>
      <c r="E273" s="2">
        <v>2080</v>
      </c>
      <c r="F273" s="2" t="s">
        <v>51</v>
      </c>
      <c r="G273" s="2">
        <v>689.19</v>
      </c>
      <c r="H273" s="2">
        <v>1</v>
      </c>
      <c r="I273" s="2">
        <v>11</v>
      </c>
      <c r="J273" s="2">
        <f t="shared" si="15"/>
        <v>75.810900000000004</v>
      </c>
      <c r="K273" s="2">
        <v>0</v>
      </c>
      <c r="L273" s="2">
        <v>0</v>
      </c>
      <c r="M273" s="2">
        <f t="shared" si="16"/>
        <v>689.19</v>
      </c>
      <c r="N273" s="2">
        <f t="shared" si="17"/>
        <v>765.0009</v>
      </c>
      <c r="Q273" s="4">
        <v>45116</v>
      </c>
      <c r="R273" s="2">
        <v>3315</v>
      </c>
      <c r="S273" t="s">
        <v>31</v>
      </c>
      <c r="T273" t="s">
        <v>51</v>
      </c>
      <c r="U273" s="3">
        <v>937.2</v>
      </c>
      <c r="V273">
        <v>1</v>
      </c>
      <c r="W273" s="3">
        <v>1040.2919999999999</v>
      </c>
      <c r="X273" s="5" t="s">
        <v>66</v>
      </c>
    </row>
    <row r="274" spans="4:24">
      <c r="Q274" s="4">
        <v>45122</v>
      </c>
      <c r="R274" s="2">
        <v>3315</v>
      </c>
      <c r="S274" t="s">
        <v>31</v>
      </c>
      <c r="T274" t="s">
        <v>51</v>
      </c>
      <c r="U274" s="3">
        <v>937.2</v>
      </c>
      <c r="V274">
        <v>3</v>
      </c>
      <c r="W274" s="3">
        <v>3120.8760000000002</v>
      </c>
      <c r="X274" s="5" t="s">
        <v>66</v>
      </c>
    </row>
    <row r="275" spans="4:24">
      <c r="Q275" s="4">
        <v>45124</v>
      </c>
      <c r="R275" s="2">
        <v>3315</v>
      </c>
      <c r="S275" t="s">
        <v>31</v>
      </c>
      <c r="T275" t="s">
        <v>51</v>
      </c>
      <c r="U275" s="3">
        <v>937.2</v>
      </c>
      <c r="V275">
        <v>5</v>
      </c>
      <c r="W275" s="3">
        <v>5201.46</v>
      </c>
      <c r="X275" s="5" t="s">
        <v>66</v>
      </c>
    </row>
    <row r="276" spans="4:24">
      <c r="Q276" s="4">
        <v>45128</v>
      </c>
      <c r="R276" s="2">
        <v>3315</v>
      </c>
      <c r="S276" t="s">
        <v>31</v>
      </c>
      <c r="T276" t="s">
        <v>51</v>
      </c>
      <c r="U276" s="3">
        <v>937.2</v>
      </c>
      <c r="V276">
        <v>4</v>
      </c>
      <c r="W276" s="3">
        <v>4161.1679999999997</v>
      </c>
      <c r="X276" s="5" t="s">
        <v>66</v>
      </c>
    </row>
    <row r="277" spans="4:24">
      <c r="Q277" s="4">
        <v>45132</v>
      </c>
      <c r="R277" s="2">
        <v>3315</v>
      </c>
      <c r="S277" t="s">
        <v>31</v>
      </c>
      <c r="T277" t="s">
        <v>51</v>
      </c>
      <c r="U277" s="3">
        <v>937.2</v>
      </c>
      <c r="V277">
        <v>2</v>
      </c>
      <c r="W277" s="3">
        <v>2080.5839999999998</v>
      </c>
      <c r="X277" s="5" t="s">
        <v>66</v>
      </c>
    </row>
    <row r="278" spans="4:24">
      <c r="D278" s="2" t="s">
        <v>48</v>
      </c>
      <c r="E278" s="2" t="s">
        <v>49</v>
      </c>
      <c r="F278" s="2" t="s">
        <v>50</v>
      </c>
      <c r="G278" s="2" t="s">
        <v>56</v>
      </c>
      <c r="H278" s="2" t="s">
        <v>57</v>
      </c>
      <c r="I278" s="2" t="s">
        <v>52</v>
      </c>
      <c r="J278" s="2" t="s">
        <v>55</v>
      </c>
      <c r="K278" s="2" t="s">
        <v>53</v>
      </c>
      <c r="L278" s="2" t="s">
        <v>54</v>
      </c>
      <c r="M278" s="2" t="s">
        <v>61</v>
      </c>
      <c r="N278" s="2" t="s">
        <v>62</v>
      </c>
      <c r="Q278" s="4">
        <v>45135</v>
      </c>
      <c r="R278" s="2">
        <v>3315</v>
      </c>
      <c r="S278" t="s">
        <v>31</v>
      </c>
      <c r="T278" t="s">
        <v>51</v>
      </c>
      <c r="U278" s="3">
        <v>937.2</v>
      </c>
      <c r="V278">
        <v>2</v>
      </c>
      <c r="W278" s="3">
        <v>2080.5839999999998</v>
      </c>
      <c r="X278" s="5" t="s">
        <v>66</v>
      </c>
    </row>
    <row r="279" spans="4:24">
      <c r="D279" s="2" t="s">
        <v>10</v>
      </c>
      <c r="E279" s="2">
        <v>2117</v>
      </c>
      <c r="F279" s="2" t="s">
        <v>51</v>
      </c>
      <c r="G279" s="2">
        <v>1433.02</v>
      </c>
      <c r="H279" s="2">
        <v>5</v>
      </c>
      <c r="I279" s="2">
        <v>11</v>
      </c>
      <c r="J279" s="2">
        <f t="shared" ref="J279:J318" si="18">(G279*H279)*0.11</f>
        <v>788.16100000000006</v>
      </c>
      <c r="K279" s="2">
        <v>0</v>
      </c>
      <c r="L279" s="2">
        <v>0</v>
      </c>
      <c r="M279" s="2">
        <f t="shared" ref="M279:M318" si="19">G279*H279</f>
        <v>7165.1</v>
      </c>
      <c r="N279" s="2">
        <f t="shared" ref="N279:N318" si="20">M279+J279</f>
        <v>7953.2610000000004</v>
      </c>
      <c r="Q279" s="4">
        <v>45110</v>
      </c>
      <c r="R279" s="2">
        <v>2108</v>
      </c>
      <c r="S279" t="s">
        <v>33</v>
      </c>
      <c r="T279" t="s">
        <v>51</v>
      </c>
      <c r="U279" s="3">
        <v>375.33</v>
      </c>
      <c r="V279">
        <v>5</v>
      </c>
      <c r="W279" s="3">
        <v>2083.0814999999998</v>
      </c>
      <c r="X279" s="5" t="s">
        <v>66</v>
      </c>
    </row>
    <row r="280" spans="4:24">
      <c r="D280" s="2" t="s">
        <v>3</v>
      </c>
      <c r="E280" s="2">
        <v>3355</v>
      </c>
      <c r="F280" s="2" t="s">
        <v>51</v>
      </c>
      <c r="G280" s="2">
        <v>259.44</v>
      </c>
      <c r="H280" s="2">
        <v>4</v>
      </c>
      <c r="I280" s="2">
        <v>11</v>
      </c>
      <c r="J280" s="2">
        <f t="shared" si="18"/>
        <v>114.1536</v>
      </c>
      <c r="K280" s="2">
        <v>0</v>
      </c>
      <c r="L280" s="2">
        <v>0</v>
      </c>
      <c r="M280" s="2">
        <f t="shared" si="19"/>
        <v>1037.76</v>
      </c>
      <c r="N280" s="2">
        <f t="shared" si="20"/>
        <v>1151.9136000000001</v>
      </c>
      <c r="Q280" s="4">
        <v>45112</v>
      </c>
      <c r="R280" s="2">
        <v>2108</v>
      </c>
      <c r="S280" t="s">
        <v>33</v>
      </c>
      <c r="T280" t="s">
        <v>51</v>
      </c>
      <c r="U280" s="3">
        <v>375.33</v>
      </c>
      <c r="V280">
        <v>1</v>
      </c>
      <c r="W280" s="3">
        <v>416.61630000000002</v>
      </c>
      <c r="X280" s="5" t="s">
        <v>66</v>
      </c>
    </row>
    <row r="281" spans="4:24">
      <c r="D281" s="2" t="s">
        <v>43</v>
      </c>
      <c r="E281" s="2">
        <v>2018</v>
      </c>
      <c r="F281" s="2" t="s">
        <v>51</v>
      </c>
      <c r="G281" s="2">
        <v>1893.85</v>
      </c>
      <c r="H281" s="2">
        <v>2</v>
      </c>
      <c r="I281" s="2">
        <v>11</v>
      </c>
      <c r="J281" s="2">
        <f t="shared" si="18"/>
        <v>416.64699999999999</v>
      </c>
      <c r="K281" s="2">
        <v>0</v>
      </c>
      <c r="L281" s="2">
        <v>0</v>
      </c>
      <c r="M281" s="2">
        <f t="shared" si="19"/>
        <v>3787.7</v>
      </c>
      <c r="N281" s="2">
        <f t="shared" si="20"/>
        <v>4204.3469999999998</v>
      </c>
      <c r="Q281" s="4">
        <v>45114</v>
      </c>
      <c r="R281" s="2">
        <v>2108</v>
      </c>
      <c r="S281" t="s">
        <v>33</v>
      </c>
      <c r="T281" t="s">
        <v>51</v>
      </c>
      <c r="U281" s="3">
        <v>375.33</v>
      </c>
      <c r="V281">
        <v>5</v>
      </c>
      <c r="W281" s="3">
        <v>2083.0814999999998</v>
      </c>
      <c r="X281" s="5" t="s">
        <v>66</v>
      </c>
    </row>
    <row r="282" spans="4:24">
      <c r="D282" s="2" t="s">
        <v>2</v>
      </c>
      <c r="E282" s="2">
        <v>3502</v>
      </c>
      <c r="F282" s="2" t="s">
        <v>51</v>
      </c>
      <c r="G282" s="2">
        <v>186.18</v>
      </c>
      <c r="H282" s="2">
        <v>2</v>
      </c>
      <c r="I282" s="2">
        <v>11</v>
      </c>
      <c r="J282" s="2">
        <f t="shared" si="18"/>
        <v>40.959600000000002</v>
      </c>
      <c r="K282" s="2">
        <v>0</v>
      </c>
      <c r="L282" s="2">
        <v>0</v>
      </c>
      <c r="M282" s="2">
        <f t="shared" si="19"/>
        <v>372.36</v>
      </c>
      <c r="N282" s="2">
        <f t="shared" si="20"/>
        <v>413.31960000000004</v>
      </c>
      <c r="Q282" s="4">
        <v>45116</v>
      </c>
      <c r="R282" s="2">
        <v>2108</v>
      </c>
      <c r="S282" t="s">
        <v>33</v>
      </c>
      <c r="T282" t="s">
        <v>51</v>
      </c>
      <c r="U282" s="3">
        <v>375.33</v>
      </c>
      <c r="V282">
        <v>1</v>
      </c>
      <c r="W282" s="3">
        <v>416.61630000000002</v>
      </c>
      <c r="X282" s="5" t="s">
        <v>66</v>
      </c>
    </row>
    <row r="283" spans="4:24">
      <c r="D283" s="2" t="s">
        <v>28</v>
      </c>
      <c r="E283" s="2">
        <v>4258</v>
      </c>
      <c r="F283" s="2" t="s">
        <v>51</v>
      </c>
      <c r="G283" s="2">
        <v>803.6</v>
      </c>
      <c r="H283" s="2">
        <v>5</v>
      </c>
      <c r="I283" s="2">
        <v>11</v>
      </c>
      <c r="J283" s="2">
        <f t="shared" si="18"/>
        <v>441.98</v>
      </c>
      <c r="K283" s="2">
        <v>0</v>
      </c>
      <c r="L283" s="2">
        <v>0</v>
      </c>
      <c r="M283" s="2">
        <f t="shared" si="19"/>
        <v>4018</v>
      </c>
      <c r="N283" s="2">
        <f t="shared" si="20"/>
        <v>4459.9799999999996</v>
      </c>
      <c r="Q283" s="4">
        <v>45119</v>
      </c>
      <c r="R283" s="2">
        <v>2108</v>
      </c>
      <c r="S283" t="s">
        <v>33</v>
      </c>
      <c r="T283" t="s">
        <v>51</v>
      </c>
      <c r="U283" s="3">
        <v>375.33</v>
      </c>
      <c r="V283">
        <v>4</v>
      </c>
      <c r="W283" s="3">
        <v>1666.4652000000001</v>
      </c>
      <c r="X283" s="5" t="s">
        <v>66</v>
      </c>
    </row>
    <row r="284" spans="4:24">
      <c r="D284" s="2" t="s">
        <v>37</v>
      </c>
      <c r="E284" s="2">
        <v>3619</v>
      </c>
      <c r="F284" s="2" t="s">
        <v>51</v>
      </c>
      <c r="G284" s="2">
        <v>1484.36</v>
      </c>
      <c r="H284" s="2">
        <v>1</v>
      </c>
      <c r="I284" s="2">
        <v>11</v>
      </c>
      <c r="J284" s="2">
        <f t="shared" si="18"/>
        <v>163.27959999999999</v>
      </c>
      <c r="K284" s="2">
        <v>0</v>
      </c>
      <c r="L284" s="2">
        <v>0</v>
      </c>
      <c r="M284" s="2">
        <f t="shared" si="19"/>
        <v>1484.36</v>
      </c>
      <c r="N284" s="2">
        <f t="shared" si="20"/>
        <v>1647.6396</v>
      </c>
      <c r="Q284" s="4">
        <v>45122</v>
      </c>
      <c r="R284" s="2">
        <v>2108</v>
      </c>
      <c r="S284" t="s">
        <v>33</v>
      </c>
      <c r="T284" t="s">
        <v>51</v>
      </c>
      <c r="U284" s="3">
        <v>375.33</v>
      </c>
      <c r="V284">
        <v>4</v>
      </c>
      <c r="W284" s="3">
        <v>1666.4652000000001</v>
      </c>
      <c r="X284" s="5" t="s">
        <v>66</v>
      </c>
    </row>
    <row r="285" spans="4:24">
      <c r="D285" s="2" t="s">
        <v>26</v>
      </c>
      <c r="E285" s="2">
        <v>1867</v>
      </c>
      <c r="F285" s="2" t="s">
        <v>51</v>
      </c>
      <c r="G285" s="2">
        <v>1684.72</v>
      </c>
      <c r="H285" s="2">
        <v>1</v>
      </c>
      <c r="I285" s="2">
        <v>11</v>
      </c>
      <c r="J285" s="2">
        <f t="shared" si="18"/>
        <v>185.3192</v>
      </c>
      <c r="K285" s="2">
        <v>0</v>
      </c>
      <c r="L285" s="2">
        <v>0</v>
      </c>
      <c r="M285" s="2">
        <f t="shared" si="19"/>
        <v>1684.72</v>
      </c>
      <c r="N285" s="2">
        <f t="shared" si="20"/>
        <v>1870.0391999999999</v>
      </c>
      <c r="Q285" s="4">
        <v>45124</v>
      </c>
      <c r="R285" s="2">
        <v>2108</v>
      </c>
      <c r="S285" t="s">
        <v>33</v>
      </c>
      <c r="T285" t="s">
        <v>51</v>
      </c>
      <c r="U285" s="3">
        <v>375.33</v>
      </c>
      <c r="V285">
        <v>5</v>
      </c>
      <c r="W285" s="3">
        <v>2083.0814999999998</v>
      </c>
      <c r="X285" s="5" t="s">
        <v>66</v>
      </c>
    </row>
    <row r="286" spans="4:24">
      <c r="D286" s="2" t="s">
        <v>15</v>
      </c>
      <c r="E286" s="2">
        <v>2862</v>
      </c>
      <c r="F286" s="2" t="s">
        <v>51</v>
      </c>
      <c r="G286" s="2">
        <v>152.85</v>
      </c>
      <c r="H286" s="2">
        <v>4</v>
      </c>
      <c r="I286" s="2">
        <v>11</v>
      </c>
      <c r="J286" s="2">
        <f t="shared" si="18"/>
        <v>67.254000000000005</v>
      </c>
      <c r="K286" s="2">
        <v>0</v>
      </c>
      <c r="L286" s="2">
        <v>0</v>
      </c>
      <c r="M286" s="2">
        <f t="shared" si="19"/>
        <v>611.4</v>
      </c>
      <c r="N286" s="2">
        <f t="shared" si="20"/>
        <v>678.654</v>
      </c>
      <c r="Q286" s="4">
        <v>45128</v>
      </c>
      <c r="R286" s="2">
        <v>2108</v>
      </c>
      <c r="S286" t="s">
        <v>33</v>
      </c>
      <c r="T286" t="s">
        <v>51</v>
      </c>
      <c r="U286" s="3">
        <v>375.33</v>
      </c>
      <c r="V286">
        <v>5</v>
      </c>
      <c r="W286" s="3">
        <v>2083.0814999999998</v>
      </c>
      <c r="X286" s="5" t="s">
        <v>66</v>
      </c>
    </row>
    <row r="287" spans="4:24">
      <c r="D287" s="2" t="s">
        <v>20</v>
      </c>
      <c r="E287" s="2">
        <v>1418</v>
      </c>
      <c r="F287" s="2" t="s">
        <v>51</v>
      </c>
      <c r="G287" s="2">
        <v>1206.6500000000001</v>
      </c>
      <c r="H287" s="2">
        <v>4</v>
      </c>
      <c r="I287" s="2">
        <v>11</v>
      </c>
      <c r="J287" s="2">
        <f t="shared" si="18"/>
        <v>530.92600000000004</v>
      </c>
      <c r="K287" s="2">
        <v>0</v>
      </c>
      <c r="L287" s="2">
        <v>0</v>
      </c>
      <c r="M287" s="2">
        <f t="shared" si="19"/>
        <v>4826.6000000000004</v>
      </c>
      <c r="N287" s="2">
        <f t="shared" si="20"/>
        <v>5357.5260000000007</v>
      </c>
      <c r="Q287" s="4">
        <v>45132</v>
      </c>
      <c r="R287" s="2">
        <v>2108</v>
      </c>
      <c r="S287" t="s">
        <v>33</v>
      </c>
      <c r="T287" t="s">
        <v>51</v>
      </c>
      <c r="U287" s="3">
        <v>375.33</v>
      </c>
      <c r="V287">
        <v>5</v>
      </c>
      <c r="W287" s="3">
        <v>2083.0814999999998</v>
      </c>
      <c r="X287" s="5" t="s">
        <v>66</v>
      </c>
    </row>
    <row r="288" spans="4:24">
      <c r="D288" s="2" t="s">
        <v>25</v>
      </c>
      <c r="E288" s="2">
        <v>1978</v>
      </c>
      <c r="F288" s="2" t="s">
        <v>51</v>
      </c>
      <c r="G288" s="2">
        <v>545.44000000000005</v>
      </c>
      <c r="H288" s="2">
        <v>1</v>
      </c>
      <c r="I288" s="2">
        <v>11</v>
      </c>
      <c r="J288" s="2">
        <f t="shared" si="18"/>
        <v>59.998400000000004</v>
      </c>
      <c r="K288" s="2">
        <v>0</v>
      </c>
      <c r="L288" s="2">
        <v>0</v>
      </c>
      <c r="M288" s="2">
        <f t="shared" si="19"/>
        <v>545.44000000000005</v>
      </c>
      <c r="N288" s="2">
        <f t="shared" si="20"/>
        <v>605.4384</v>
      </c>
      <c r="Q288" s="4">
        <v>45135</v>
      </c>
      <c r="R288" s="2">
        <v>2108</v>
      </c>
      <c r="S288" t="s">
        <v>33</v>
      </c>
      <c r="T288" t="s">
        <v>51</v>
      </c>
      <c r="U288" s="3">
        <v>375.33</v>
      </c>
      <c r="V288">
        <v>2</v>
      </c>
      <c r="W288" s="3">
        <v>833.23260000000005</v>
      </c>
      <c r="X288" s="5" t="s">
        <v>66</v>
      </c>
    </row>
    <row r="289" spans="4:24">
      <c r="D289" s="2" t="s">
        <v>39</v>
      </c>
      <c r="E289" s="2">
        <v>2529</v>
      </c>
      <c r="F289" s="2" t="s">
        <v>51</v>
      </c>
      <c r="G289" s="2">
        <v>1147.3599999999999</v>
      </c>
      <c r="H289" s="2">
        <v>3</v>
      </c>
      <c r="I289" s="2">
        <v>11</v>
      </c>
      <c r="J289" s="2">
        <f t="shared" si="18"/>
        <v>378.62880000000001</v>
      </c>
      <c r="K289" s="2">
        <v>0</v>
      </c>
      <c r="L289" s="2">
        <v>0</v>
      </c>
      <c r="M289" s="2">
        <f t="shared" si="19"/>
        <v>3442.08</v>
      </c>
      <c r="N289" s="2">
        <f t="shared" si="20"/>
        <v>3820.7087999999999</v>
      </c>
      <c r="Q289" s="4">
        <v>45110</v>
      </c>
      <c r="R289" s="2">
        <v>3823</v>
      </c>
      <c r="S289" t="s">
        <v>34</v>
      </c>
      <c r="T289" t="s">
        <v>51</v>
      </c>
      <c r="U289" s="3">
        <v>754.69</v>
      </c>
      <c r="V289">
        <v>2</v>
      </c>
      <c r="W289" s="3">
        <v>1675.4118000000001</v>
      </c>
      <c r="X289" s="5" t="s">
        <v>66</v>
      </c>
    </row>
    <row r="290" spans="4:24">
      <c r="D290" s="2" t="s">
        <v>14</v>
      </c>
      <c r="E290" s="2">
        <v>3659</v>
      </c>
      <c r="F290" s="2" t="s">
        <v>51</v>
      </c>
      <c r="G290" s="2">
        <v>1170.5899999999999</v>
      </c>
      <c r="H290" s="2">
        <v>1</v>
      </c>
      <c r="I290" s="2">
        <v>11</v>
      </c>
      <c r="J290" s="2">
        <f t="shared" si="18"/>
        <v>128.76489999999998</v>
      </c>
      <c r="K290" s="2">
        <v>0</v>
      </c>
      <c r="L290" s="2">
        <v>0</v>
      </c>
      <c r="M290" s="2">
        <f t="shared" si="19"/>
        <v>1170.5899999999999</v>
      </c>
      <c r="N290" s="2">
        <f t="shared" si="20"/>
        <v>1299.3548999999998</v>
      </c>
      <c r="Q290" s="4">
        <v>45112</v>
      </c>
      <c r="R290" s="2">
        <v>3823</v>
      </c>
      <c r="S290" t="s">
        <v>34</v>
      </c>
      <c r="T290" t="s">
        <v>51</v>
      </c>
      <c r="U290" s="3">
        <v>754.69</v>
      </c>
      <c r="V290">
        <v>5</v>
      </c>
      <c r="W290" s="3">
        <v>4188.5294999999996</v>
      </c>
      <c r="X290" s="5" t="s">
        <v>66</v>
      </c>
    </row>
    <row r="291" spans="4:24">
      <c r="D291" s="2" t="s">
        <v>29</v>
      </c>
      <c r="E291" s="2">
        <v>1602</v>
      </c>
      <c r="F291" s="2" t="s">
        <v>51</v>
      </c>
      <c r="G291" s="2">
        <v>684.77</v>
      </c>
      <c r="H291" s="2">
        <v>5</v>
      </c>
      <c r="I291" s="2">
        <v>11</v>
      </c>
      <c r="J291" s="2">
        <f t="shared" si="18"/>
        <v>376.62349999999998</v>
      </c>
      <c r="K291" s="2">
        <v>0</v>
      </c>
      <c r="L291" s="2">
        <v>0</v>
      </c>
      <c r="M291" s="2">
        <f t="shared" si="19"/>
        <v>3423.85</v>
      </c>
      <c r="N291" s="2">
        <f t="shared" si="20"/>
        <v>3800.4735000000001</v>
      </c>
      <c r="Q291" s="4">
        <v>45114</v>
      </c>
      <c r="R291" s="2">
        <v>3823</v>
      </c>
      <c r="S291" t="s">
        <v>34</v>
      </c>
      <c r="T291" t="s">
        <v>51</v>
      </c>
      <c r="U291" s="3">
        <v>754.69</v>
      </c>
      <c r="V291">
        <v>2</v>
      </c>
      <c r="W291" s="3">
        <v>1675.4118000000001</v>
      </c>
      <c r="X291" s="5" t="s">
        <v>66</v>
      </c>
    </row>
    <row r="292" spans="4:24">
      <c r="D292" s="2" t="s">
        <v>12</v>
      </c>
      <c r="E292" s="2">
        <v>1128</v>
      </c>
      <c r="F292" s="2" t="s">
        <v>51</v>
      </c>
      <c r="G292" s="2">
        <v>1788.75</v>
      </c>
      <c r="H292" s="2">
        <v>5</v>
      </c>
      <c r="I292" s="2">
        <v>11</v>
      </c>
      <c r="J292" s="2">
        <f t="shared" si="18"/>
        <v>983.8125</v>
      </c>
      <c r="K292" s="2">
        <v>0</v>
      </c>
      <c r="L292" s="2">
        <v>0</v>
      </c>
      <c r="M292" s="2">
        <f t="shared" si="19"/>
        <v>8943.75</v>
      </c>
      <c r="N292" s="2">
        <f t="shared" si="20"/>
        <v>9927.5625</v>
      </c>
      <c r="Q292" s="4">
        <v>45116</v>
      </c>
      <c r="R292" s="2">
        <v>3823</v>
      </c>
      <c r="S292" t="s">
        <v>34</v>
      </c>
      <c r="T292" t="s">
        <v>51</v>
      </c>
      <c r="U292" s="3">
        <v>754.69</v>
      </c>
      <c r="V292">
        <v>3</v>
      </c>
      <c r="W292" s="3">
        <v>2513.1176999999998</v>
      </c>
      <c r="X292" s="5" t="s">
        <v>66</v>
      </c>
    </row>
    <row r="293" spans="4:24">
      <c r="D293" s="2" t="s">
        <v>5</v>
      </c>
      <c r="E293" s="2">
        <v>1661</v>
      </c>
      <c r="F293" s="2" t="s">
        <v>51</v>
      </c>
      <c r="G293" s="2">
        <v>1602.63</v>
      </c>
      <c r="H293" s="2">
        <v>2</v>
      </c>
      <c r="I293" s="2">
        <v>11</v>
      </c>
      <c r="J293" s="2">
        <f t="shared" si="18"/>
        <v>352.57860000000005</v>
      </c>
      <c r="K293" s="2">
        <v>0</v>
      </c>
      <c r="L293" s="2">
        <v>0</v>
      </c>
      <c r="M293" s="2">
        <f t="shared" si="19"/>
        <v>3205.26</v>
      </c>
      <c r="N293" s="2">
        <f t="shared" si="20"/>
        <v>3557.8386</v>
      </c>
      <c r="Q293" s="4">
        <v>45119</v>
      </c>
      <c r="R293" s="2">
        <v>3823</v>
      </c>
      <c r="S293" t="s">
        <v>34</v>
      </c>
      <c r="T293" t="s">
        <v>51</v>
      </c>
      <c r="U293" s="3">
        <v>754.69</v>
      </c>
      <c r="V293">
        <v>2</v>
      </c>
      <c r="W293" s="3">
        <v>1675.4118000000001</v>
      </c>
      <c r="X293" s="5" t="s">
        <v>66</v>
      </c>
    </row>
    <row r="294" spans="4:24">
      <c r="D294" s="2" t="s">
        <v>17</v>
      </c>
      <c r="E294" s="2">
        <v>3623</v>
      </c>
      <c r="F294" s="2" t="s">
        <v>51</v>
      </c>
      <c r="G294" s="2">
        <v>1671.42</v>
      </c>
      <c r="H294" s="2">
        <v>5</v>
      </c>
      <c r="I294" s="2">
        <v>11</v>
      </c>
      <c r="J294" s="2">
        <f t="shared" si="18"/>
        <v>919.28100000000006</v>
      </c>
      <c r="K294" s="2">
        <v>0</v>
      </c>
      <c r="L294" s="2">
        <v>0</v>
      </c>
      <c r="M294" s="2">
        <f t="shared" si="19"/>
        <v>8357.1</v>
      </c>
      <c r="N294" s="2">
        <f t="shared" si="20"/>
        <v>9276.3810000000012</v>
      </c>
      <c r="Q294" s="4">
        <v>45122</v>
      </c>
      <c r="R294" s="2">
        <v>3823</v>
      </c>
      <c r="S294" t="s">
        <v>34</v>
      </c>
      <c r="T294" t="s">
        <v>51</v>
      </c>
      <c r="U294" s="3">
        <v>754.69</v>
      </c>
      <c r="V294">
        <v>2</v>
      </c>
      <c r="W294" s="3">
        <v>1675.4118000000001</v>
      </c>
      <c r="X294" s="5" t="s">
        <v>66</v>
      </c>
    </row>
    <row r="295" spans="4:24">
      <c r="D295" s="2" t="s">
        <v>45</v>
      </c>
      <c r="E295" s="2">
        <v>2992</v>
      </c>
      <c r="F295" s="2" t="s">
        <v>51</v>
      </c>
      <c r="G295" s="2">
        <v>115.04</v>
      </c>
      <c r="H295" s="2">
        <v>5</v>
      </c>
      <c r="I295" s="2">
        <v>11</v>
      </c>
      <c r="J295" s="2">
        <f t="shared" si="18"/>
        <v>63.272000000000006</v>
      </c>
      <c r="K295" s="2">
        <v>0</v>
      </c>
      <c r="L295" s="2">
        <v>0</v>
      </c>
      <c r="M295" s="2">
        <f t="shared" si="19"/>
        <v>575.20000000000005</v>
      </c>
      <c r="N295" s="2">
        <f t="shared" si="20"/>
        <v>638.47200000000009</v>
      </c>
      <c r="Q295" s="4">
        <v>45124</v>
      </c>
      <c r="R295" s="2">
        <v>3823</v>
      </c>
      <c r="S295" t="s">
        <v>34</v>
      </c>
      <c r="T295" t="s">
        <v>51</v>
      </c>
      <c r="U295" s="3">
        <v>754.69</v>
      </c>
      <c r="V295">
        <v>1</v>
      </c>
      <c r="W295" s="3">
        <v>837.70590000000004</v>
      </c>
      <c r="X295" s="5" t="s">
        <v>66</v>
      </c>
    </row>
    <row r="296" spans="4:24">
      <c r="D296" s="2" t="s">
        <v>41</v>
      </c>
      <c r="E296" s="2">
        <v>3157</v>
      </c>
      <c r="F296" s="2" t="s">
        <v>51</v>
      </c>
      <c r="G296" s="2">
        <v>837.84</v>
      </c>
      <c r="H296" s="2">
        <v>5</v>
      </c>
      <c r="I296" s="2">
        <v>11</v>
      </c>
      <c r="J296" s="2">
        <f t="shared" si="18"/>
        <v>460.81199999999995</v>
      </c>
      <c r="K296" s="2">
        <v>0</v>
      </c>
      <c r="L296" s="2">
        <v>0</v>
      </c>
      <c r="M296" s="2">
        <f t="shared" si="19"/>
        <v>4189.2</v>
      </c>
      <c r="N296" s="2">
        <f t="shared" si="20"/>
        <v>4650.0119999999997</v>
      </c>
      <c r="Q296" s="4">
        <v>45132</v>
      </c>
      <c r="R296" s="2">
        <v>3823</v>
      </c>
      <c r="S296" t="s">
        <v>34</v>
      </c>
      <c r="T296" t="s">
        <v>51</v>
      </c>
      <c r="U296" s="3">
        <v>754.69</v>
      </c>
      <c r="V296">
        <v>4</v>
      </c>
      <c r="W296" s="3">
        <v>3350.8236000000002</v>
      </c>
      <c r="X296" s="5" t="s">
        <v>66</v>
      </c>
    </row>
    <row r="297" spans="4:24">
      <c r="D297" s="2" t="s">
        <v>33</v>
      </c>
      <c r="E297" s="2">
        <v>2108</v>
      </c>
      <c r="F297" s="2" t="s">
        <v>51</v>
      </c>
      <c r="G297" s="2">
        <v>375.33</v>
      </c>
      <c r="H297" s="2">
        <v>5</v>
      </c>
      <c r="I297" s="2">
        <v>11</v>
      </c>
      <c r="J297" s="2">
        <f t="shared" si="18"/>
        <v>206.4315</v>
      </c>
      <c r="K297" s="2">
        <v>0</v>
      </c>
      <c r="L297" s="2">
        <v>0</v>
      </c>
      <c r="M297" s="2">
        <f t="shared" si="19"/>
        <v>1876.6499999999999</v>
      </c>
      <c r="N297" s="2">
        <f t="shared" si="20"/>
        <v>2083.0814999999998</v>
      </c>
      <c r="Q297" s="4">
        <v>45135</v>
      </c>
      <c r="R297" s="2">
        <v>3823</v>
      </c>
      <c r="S297" t="s">
        <v>34</v>
      </c>
      <c r="T297" t="s">
        <v>51</v>
      </c>
      <c r="U297" s="3">
        <v>754.69</v>
      </c>
      <c r="V297">
        <v>5</v>
      </c>
      <c r="W297" s="3">
        <v>4188.5294999999996</v>
      </c>
      <c r="X297" s="5" t="s">
        <v>66</v>
      </c>
    </row>
    <row r="298" spans="4:24">
      <c r="D298" s="2" t="s">
        <v>30</v>
      </c>
      <c r="E298" s="2">
        <v>2080</v>
      </c>
      <c r="F298" s="2" t="s">
        <v>51</v>
      </c>
      <c r="G298" s="2">
        <v>689.19</v>
      </c>
      <c r="H298" s="2">
        <v>1</v>
      </c>
      <c r="I298" s="2">
        <v>11</v>
      </c>
      <c r="J298" s="2">
        <f t="shared" si="18"/>
        <v>75.810900000000004</v>
      </c>
      <c r="K298" s="2">
        <v>0</v>
      </c>
      <c r="L298" s="2">
        <v>0</v>
      </c>
      <c r="M298" s="2">
        <f t="shared" si="19"/>
        <v>689.19</v>
      </c>
      <c r="N298" s="2">
        <f t="shared" si="20"/>
        <v>765.0009</v>
      </c>
      <c r="Q298" s="4">
        <v>45110</v>
      </c>
      <c r="R298" s="2">
        <v>3185</v>
      </c>
      <c r="S298" t="s">
        <v>35</v>
      </c>
      <c r="T298" t="s">
        <v>51</v>
      </c>
      <c r="U298" s="3">
        <v>593.52</v>
      </c>
      <c r="V298">
        <v>5</v>
      </c>
      <c r="W298" s="3">
        <v>3294.0360000000001</v>
      </c>
      <c r="X298" s="5" t="s">
        <v>66</v>
      </c>
    </row>
    <row r="299" spans="4:24">
      <c r="D299" s="2" t="s">
        <v>35</v>
      </c>
      <c r="E299" s="2">
        <v>3185</v>
      </c>
      <c r="F299" s="2" t="s">
        <v>51</v>
      </c>
      <c r="G299" s="2">
        <v>593.52</v>
      </c>
      <c r="H299" s="2">
        <v>5</v>
      </c>
      <c r="I299" s="2">
        <v>11</v>
      </c>
      <c r="J299" s="2">
        <f t="shared" si="18"/>
        <v>326.43599999999998</v>
      </c>
      <c r="K299" s="2">
        <v>0</v>
      </c>
      <c r="L299" s="2">
        <v>0</v>
      </c>
      <c r="M299" s="2">
        <f t="shared" si="19"/>
        <v>2967.6</v>
      </c>
      <c r="N299" s="2">
        <f t="shared" si="20"/>
        <v>3294.0360000000001</v>
      </c>
      <c r="Q299" s="4">
        <v>45112</v>
      </c>
      <c r="R299" s="2">
        <v>3185</v>
      </c>
      <c r="S299" t="s">
        <v>35</v>
      </c>
      <c r="T299" t="s">
        <v>51</v>
      </c>
      <c r="U299" s="3">
        <v>593.52</v>
      </c>
      <c r="V299">
        <v>2</v>
      </c>
      <c r="W299" s="3">
        <v>1317.6143999999999</v>
      </c>
      <c r="X299" s="5" t="s">
        <v>66</v>
      </c>
    </row>
    <row r="300" spans="4:24">
      <c r="D300" s="2" t="s">
        <v>24</v>
      </c>
      <c r="E300" s="2">
        <v>1317</v>
      </c>
      <c r="F300" s="2" t="s">
        <v>51</v>
      </c>
      <c r="G300" s="2">
        <v>377.93</v>
      </c>
      <c r="H300" s="2">
        <v>3</v>
      </c>
      <c r="I300" s="2">
        <v>11</v>
      </c>
      <c r="J300" s="2">
        <f t="shared" si="18"/>
        <v>124.7169</v>
      </c>
      <c r="K300" s="2">
        <v>0</v>
      </c>
      <c r="L300" s="2">
        <v>0</v>
      </c>
      <c r="M300" s="2">
        <f t="shared" si="19"/>
        <v>1133.79</v>
      </c>
      <c r="N300" s="2">
        <f t="shared" si="20"/>
        <v>1258.5068999999999</v>
      </c>
      <c r="Q300" s="4">
        <v>45116</v>
      </c>
      <c r="R300" s="2">
        <v>3185</v>
      </c>
      <c r="S300" t="s">
        <v>35</v>
      </c>
      <c r="T300" t="s">
        <v>51</v>
      </c>
      <c r="U300" s="3">
        <v>593.52</v>
      </c>
      <c r="V300">
        <v>5</v>
      </c>
      <c r="W300" s="3">
        <v>3294.0360000000001</v>
      </c>
      <c r="X300" s="5" t="s">
        <v>66</v>
      </c>
    </row>
    <row r="301" spans="4:24">
      <c r="D301" s="2" t="s">
        <v>19</v>
      </c>
      <c r="E301" s="2">
        <v>1514</v>
      </c>
      <c r="F301" s="2" t="s">
        <v>51</v>
      </c>
      <c r="G301" s="2">
        <v>1088.58</v>
      </c>
      <c r="H301" s="2">
        <v>3</v>
      </c>
      <c r="I301" s="2">
        <v>11</v>
      </c>
      <c r="J301" s="2">
        <f t="shared" si="18"/>
        <v>359.23139999999995</v>
      </c>
      <c r="K301" s="2">
        <v>0</v>
      </c>
      <c r="L301" s="2">
        <v>0</v>
      </c>
      <c r="M301" s="2">
        <f t="shared" si="19"/>
        <v>3265.74</v>
      </c>
      <c r="N301" s="2">
        <f t="shared" si="20"/>
        <v>3624.9713999999999</v>
      </c>
      <c r="Q301" s="4">
        <v>45119</v>
      </c>
      <c r="R301" s="2">
        <v>3185</v>
      </c>
      <c r="S301" t="s">
        <v>35</v>
      </c>
      <c r="T301" t="s">
        <v>51</v>
      </c>
      <c r="U301" s="3">
        <v>593.52</v>
      </c>
      <c r="V301">
        <v>2</v>
      </c>
      <c r="W301" s="3">
        <v>1317.6143999999999</v>
      </c>
      <c r="X301" s="5" t="s">
        <v>66</v>
      </c>
    </row>
    <row r="302" spans="4:24">
      <c r="D302" s="2" t="s">
        <v>21</v>
      </c>
      <c r="E302" s="2">
        <v>2345</v>
      </c>
      <c r="F302" s="2" t="s">
        <v>51</v>
      </c>
      <c r="G302" s="2">
        <v>1163.32</v>
      </c>
      <c r="H302" s="2">
        <v>3</v>
      </c>
      <c r="I302" s="2">
        <v>11</v>
      </c>
      <c r="J302" s="2">
        <f t="shared" si="18"/>
        <v>383.8956</v>
      </c>
      <c r="K302" s="2">
        <v>0</v>
      </c>
      <c r="L302" s="2">
        <v>0</v>
      </c>
      <c r="M302" s="2">
        <f t="shared" si="19"/>
        <v>3489.96</v>
      </c>
      <c r="N302" s="2">
        <f t="shared" si="20"/>
        <v>3873.8555999999999</v>
      </c>
      <c r="Q302" s="4">
        <v>45122</v>
      </c>
      <c r="R302" s="2">
        <v>3185</v>
      </c>
      <c r="S302" t="s">
        <v>35</v>
      </c>
      <c r="T302" t="s">
        <v>51</v>
      </c>
      <c r="U302" s="3">
        <v>593.52</v>
      </c>
      <c r="V302">
        <v>3</v>
      </c>
      <c r="W302" s="3">
        <v>1976.4215999999999</v>
      </c>
      <c r="X302" s="5" t="s">
        <v>66</v>
      </c>
    </row>
    <row r="303" spans="4:24">
      <c r="D303" s="2" t="s">
        <v>9</v>
      </c>
      <c r="E303" s="2">
        <v>2288</v>
      </c>
      <c r="F303" s="2" t="s">
        <v>51</v>
      </c>
      <c r="G303" s="2">
        <v>530.88</v>
      </c>
      <c r="H303" s="2">
        <v>5</v>
      </c>
      <c r="I303" s="2">
        <v>11</v>
      </c>
      <c r="J303" s="2">
        <f t="shared" si="18"/>
        <v>291.98400000000004</v>
      </c>
      <c r="K303" s="2">
        <v>0</v>
      </c>
      <c r="L303" s="2">
        <v>0</v>
      </c>
      <c r="M303" s="2">
        <f t="shared" si="19"/>
        <v>2654.4</v>
      </c>
      <c r="N303" s="2">
        <f t="shared" si="20"/>
        <v>2946.384</v>
      </c>
      <c r="Q303" s="4">
        <v>45124</v>
      </c>
      <c r="R303" s="2">
        <v>3185</v>
      </c>
      <c r="S303" t="s">
        <v>35</v>
      </c>
      <c r="T303" t="s">
        <v>51</v>
      </c>
      <c r="U303" s="3">
        <v>593.52</v>
      </c>
      <c r="V303">
        <v>5</v>
      </c>
      <c r="W303" s="3">
        <v>3294.0360000000001</v>
      </c>
      <c r="X303" s="5" t="s">
        <v>66</v>
      </c>
    </row>
    <row r="304" spans="4:24">
      <c r="D304" s="2" t="s">
        <v>36</v>
      </c>
      <c r="E304" s="2">
        <v>4921</v>
      </c>
      <c r="F304" s="2" t="s">
        <v>51</v>
      </c>
      <c r="G304" s="2">
        <v>249.08</v>
      </c>
      <c r="H304" s="2">
        <v>3</v>
      </c>
      <c r="I304" s="2">
        <v>11</v>
      </c>
      <c r="J304" s="2">
        <f t="shared" si="18"/>
        <v>82.196399999999997</v>
      </c>
      <c r="K304" s="2">
        <v>0</v>
      </c>
      <c r="L304" s="2">
        <v>0</v>
      </c>
      <c r="M304" s="2">
        <f t="shared" si="19"/>
        <v>747.24</v>
      </c>
      <c r="N304" s="2">
        <f t="shared" si="20"/>
        <v>829.43640000000005</v>
      </c>
      <c r="Q304" s="4">
        <v>45128</v>
      </c>
      <c r="R304" s="2">
        <v>3185</v>
      </c>
      <c r="S304" t="s">
        <v>35</v>
      </c>
      <c r="T304" t="s">
        <v>51</v>
      </c>
      <c r="U304" s="3">
        <v>593.52</v>
      </c>
      <c r="V304">
        <v>1</v>
      </c>
      <c r="W304" s="3">
        <v>658.80719999999997</v>
      </c>
      <c r="X304" s="5" t="s">
        <v>66</v>
      </c>
    </row>
    <row r="305" spans="4:24">
      <c r="D305" s="2" t="s">
        <v>46</v>
      </c>
      <c r="E305" s="2">
        <v>2902</v>
      </c>
      <c r="F305" s="2" t="s">
        <v>51</v>
      </c>
      <c r="G305" s="2">
        <v>1022.45</v>
      </c>
      <c r="H305" s="2">
        <v>3</v>
      </c>
      <c r="I305" s="2">
        <v>11</v>
      </c>
      <c r="J305" s="2">
        <f t="shared" si="18"/>
        <v>337.40850000000006</v>
      </c>
      <c r="K305" s="2">
        <v>0</v>
      </c>
      <c r="L305" s="2">
        <v>0</v>
      </c>
      <c r="M305" s="2">
        <f t="shared" si="19"/>
        <v>3067.3500000000004</v>
      </c>
      <c r="N305" s="2">
        <f t="shared" si="20"/>
        <v>3404.7585000000004</v>
      </c>
      <c r="Q305" s="4">
        <v>45132</v>
      </c>
      <c r="R305" s="2">
        <v>3185</v>
      </c>
      <c r="S305" t="s">
        <v>35</v>
      </c>
      <c r="T305" t="s">
        <v>51</v>
      </c>
      <c r="U305" s="3">
        <v>593.52</v>
      </c>
      <c r="V305">
        <v>3</v>
      </c>
      <c r="W305" s="3">
        <v>1976.4215999999999</v>
      </c>
      <c r="X305" s="5" t="s">
        <v>66</v>
      </c>
    </row>
    <row r="306" spans="4:24">
      <c r="D306" s="2" t="s">
        <v>23</v>
      </c>
      <c r="E306" s="2">
        <v>1416</v>
      </c>
      <c r="F306" s="2" t="s">
        <v>51</v>
      </c>
      <c r="G306" s="2">
        <v>1763.76</v>
      </c>
      <c r="H306" s="2">
        <v>4</v>
      </c>
      <c r="I306" s="2">
        <v>11</v>
      </c>
      <c r="J306" s="2">
        <f t="shared" si="18"/>
        <v>776.05439999999999</v>
      </c>
      <c r="K306" s="2">
        <v>0</v>
      </c>
      <c r="L306" s="2">
        <v>0</v>
      </c>
      <c r="M306" s="2">
        <f t="shared" si="19"/>
        <v>7055.04</v>
      </c>
      <c r="N306" s="2">
        <f t="shared" si="20"/>
        <v>7831.0944</v>
      </c>
      <c r="Q306" s="4">
        <v>45135</v>
      </c>
      <c r="R306" s="2">
        <v>3185</v>
      </c>
      <c r="S306" t="s">
        <v>35</v>
      </c>
      <c r="T306" t="s">
        <v>51</v>
      </c>
      <c r="U306" s="3">
        <v>593.52</v>
      </c>
      <c r="V306">
        <v>1</v>
      </c>
      <c r="W306" s="3">
        <v>658.80719999999997</v>
      </c>
      <c r="X306" s="5" t="s">
        <v>66</v>
      </c>
    </row>
    <row r="307" spans="4:24">
      <c r="D307" s="2" t="s">
        <v>31</v>
      </c>
      <c r="E307" s="2">
        <v>3315</v>
      </c>
      <c r="F307" s="2" t="s">
        <v>51</v>
      </c>
      <c r="G307" s="2">
        <v>937.2</v>
      </c>
      <c r="H307" s="2">
        <v>5</v>
      </c>
      <c r="I307" s="2">
        <v>11</v>
      </c>
      <c r="J307" s="2">
        <f t="shared" si="18"/>
        <v>515.46</v>
      </c>
      <c r="K307" s="2">
        <v>0</v>
      </c>
      <c r="L307" s="2">
        <v>0</v>
      </c>
      <c r="M307" s="2">
        <f t="shared" si="19"/>
        <v>4686</v>
      </c>
      <c r="N307" s="2">
        <f t="shared" si="20"/>
        <v>5201.46</v>
      </c>
      <c r="Q307" s="4">
        <v>45110</v>
      </c>
      <c r="R307" s="2">
        <v>4921</v>
      </c>
      <c r="S307" t="s">
        <v>36</v>
      </c>
      <c r="T307" t="s">
        <v>51</v>
      </c>
      <c r="U307" s="3">
        <v>249.08</v>
      </c>
      <c r="V307">
        <v>4</v>
      </c>
      <c r="W307" s="3">
        <v>1105.9151999999999</v>
      </c>
      <c r="X307" s="5" t="s">
        <v>66</v>
      </c>
    </row>
    <row r="308" spans="4:24">
      <c r="D308" s="2" t="s">
        <v>11</v>
      </c>
      <c r="E308" s="2">
        <v>2026</v>
      </c>
      <c r="F308" s="2" t="s">
        <v>51</v>
      </c>
      <c r="G308" s="2">
        <v>1580.68</v>
      </c>
      <c r="H308" s="2">
        <v>2</v>
      </c>
      <c r="I308" s="2">
        <v>11</v>
      </c>
      <c r="J308" s="2">
        <f t="shared" si="18"/>
        <v>347.74960000000004</v>
      </c>
      <c r="K308" s="2">
        <v>0</v>
      </c>
      <c r="L308" s="2">
        <v>0</v>
      </c>
      <c r="M308" s="2">
        <f t="shared" si="19"/>
        <v>3161.36</v>
      </c>
      <c r="N308" s="2">
        <f t="shared" si="20"/>
        <v>3509.1096000000002</v>
      </c>
      <c r="Q308" s="4">
        <v>45112</v>
      </c>
      <c r="R308" s="2">
        <v>4921</v>
      </c>
      <c r="S308" t="s">
        <v>36</v>
      </c>
      <c r="T308" t="s">
        <v>51</v>
      </c>
      <c r="U308" s="3">
        <v>249.08</v>
      </c>
      <c r="V308">
        <v>2</v>
      </c>
      <c r="W308" s="3">
        <v>552.95759999999996</v>
      </c>
      <c r="X308" s="5" t="s">
        <v>66</v>
      </c>
    </row>
    <row r="309" spans="4:24">
      <c r="D309" s="2" t="s">
        <v>40</v>
      </c>
      <c r="E309" s="2">
        <v>2204</v>
      </c>
      <c r="F309" s="2" t="s">
        <v>51</v>
      </c>
      <c r="G309" s="2">
        <v>1185.1199999999999</v>
      </c>
      <c r="H309" s="2">
        <v>3</v>
      </c>
      <c r="I309" s="2">
        <v>11</v>
      </c>
      <c r="J309" s="2">
        <f t="shared" si="18"/>
        <v>391.08959999999996</v>
      </c>
      <c r="K309" s="2">
        <v>0</v>
      </c>
      <c r="L309" s="2">
        <v>0</v>
      </c>
      <c r="M309" s="2">
        <f t="shared" si="19"/>
        <v>3555.3599999999997</v>
      </c>
      <c r="N309" s="2">
        <f t="shared" si="20"/>
        <v>3946.4495999999995</v>
      </c>
      <c r="Q309" s="4">
        <v>45114</v>
      </c>
      <c r="R309" s="2">
        <v>4921</v>
      </c>
      <c r="S309" t="s">
        <v>36</v>
      </c>
      <c r="T309" t="s">
        <v>51</v>
      </c>
      <c r="U309" s="3">
        <v>249.08</v>
      </c>
      <c r="V309">
        <v>3</v>
      </c>
      <c r="W309" s="3">
        <v>829.43640000000005</v>
      </c>
      <c r="X309" s="5" t="s">
        <v>66</v>
      </c>
    </row>
    <row r="310" spans="4:24">
      <c r="D310" s="2" t="s">
        <v>8</v>
      </c>
      <c r="E310" s="2">
        <v>4006</v>
      </c>
      <c r="F310" s="2" t="s">
        <v>51</v>
      </c>
      <c r="G310" s="2">
        <v>1066.58</v>
      </c>
      <c r="H310" s="2">
        <v>1</v>
      </c>
      <c r="I310" s="2">
        <v>11</v>
      </c>
      <c r="J310" s="2">
        <f t="shared" si="18"/>
        <v>117.32379999999999</v>
      </c>
      <c r="K310" s="2">
        <v>0</v>
      </c>
      <c r="L310" s="2">
        <v>0</v>
      </c>
      <c r="M310" s="2">
        <f t="shared" si="19"/>
        <v>1066.58</v>
      </c>
      <c r="N310" s="2">
        <f t="shared" si="20"/>
        <v>1183.9037999999998</v>
      </c>
      <c r="Q310" s="4">
        <v>45119</v>
      </c>
      <c r="R310" s="2">
        <v>4921</v>
      </c>
      <c r="S310" t="s">
        <v>36</v>
      </c>
      <c r="T310" t="s">
        <v>51</v>
      </c>
      <c r="U310" s="3">
        <v>249.08</v>
      </c>
      <c r="V310">
        <v>5</v>
      </c>
      <c r="W310" s="3">
        <v>1382.394</v>
      </c>
      <c r="X310" s="5" t="s">
        <v>66</v>
      </c>
    </row>
    <row r="311" spans="4:24">
      <c r="D311" s="2" t="s">
        <v>1</v>
      </c>
      <c r="E311" s="2">
        <v>3987</v>
      </c>
      <c r="F311" s="2" t="s">
        <v>51</v>
      </c>
      <c r="G311" s="2">
        <v>1795.24</v>
      </c>
      <c r="H311" s="2">
        <v>1</v>
      </c>
      <c r="I311" s="2">
        <v>11</v>
      </c>
      <c r="J311" s="2">
        <f t="shared" si="18"/>
        <v>197.47640000000001</v>
      </c>
      <c r="K311" s="2">
        <v>0</v>
      </c>
      <c r="L311" s="2">
        <v>0</v>
      </c>
      <c r="M311" s="2">
        <f t="shared" si="19"/>
        <v>1795.24</v>
      </c>
      <c r="N311" s="2">
        <f t="shared" si="20"/>
        <v>1992.7164</v>
      </c>
      <c r="Q311" s="4">
        <v>45122</v>
      </c>
      <c r="R311" s="2">
        <v>4921</v>
      </c>
      <c r="S311" t="s">
        <v>36</v>
      </c>
      <c r="T311" t="s">
        <v>51</v>
      </c>
      <c r="U311" s="3">
        <v>249.08</v>
      </c>
      <c r="V311">
        <v>5</v>
      </c>
      <c r="W311" s="3">
        <v>1382.394</v>
      </c>
      <c r="X311" s="5" t="s">
        <v>66</v>
      </c>
    </row>
    <row r="312" spans="4:24">
      <c r="D312" s="2" t="s">
        <v>7</v>
      </c>
      <c r="E312" s="2">
        <v>2108</v>
      </c>
      <c r="F312" s="2" t="s">
        <v>51</v>
      </c>
      <c r="G312" s="2">
        <v>1126.3699999999999</v>
      </c>
      <c r="H312" s="2">
        <v>2</v>
      </c>
      <c r="I312" s="2">
        <v>11</v>
      </c>
      <c r="J312" s="2">
        <f t="shared" si="18"/>
        <v>247.80139999999997</v>
      </c>
      <c r="K312" s="2">
        <v>0</v>
      </c>
      <c r="L312" s="2">
        <v>0</v>
      </c>
      <c r="M312" s="2">
        <f t="shared" si="19"/>
        <v>2252.7399999999998</v>
      </c>
      <c r="N312" s="2">
        <f t="shared" si="20"/>
        <v>2500.5413999999996</v>
      </c>
      <c r="Q312" s="4">
        <v>45124</v>
      </c>
      <c r="R312" s="2">
        <v>4921</v>
      </c>
      <c r="S312" t="s">
        <v>36</v>
      </c>
      <c r="T312" t="s">
        <v>51</v>
      </c>
      <c r="U312" s="3">
        <v>249.08</v>
      </c>
      <c r="V312">
        <v>3</v>
      </c>
      <c r="W312" s="3">
        <v>829.43640000000005</v>
      </c>
      <c r="X312" s="5" t="s">
        <v>66</v>
      </c>
    </row>
    <row r="313" spans="4:24">
      <c r="D313" s="2" t="s">
        <v>13</v>
      </c>
      <c r="E313" s="2">
        <v>4621</v>
      </c>
      <c r="F313" s="2" t="s">
        <v>51</v>
      </c>
      <c r="G313" s="2">
        <v>449.87</v>
      </c>
      <c r="H313" s="2">
        <v>2</v>
      </c>
      <c r="I313" s="2">
        <v>11</v>
      </c>
      <c r="J313" s="2">
        <f t="shared" si="18"/>
        <v>98.971400000000003</v>
      </c>
      <c r="K313" s="2">
        <v>0</v>
      </c>
      <c r="L313" s="2">
        <v>0</v>
      </c>
      <c r="M313" s="2">
        <f t="shared" si="19"/>
        <v>899.74</v>
      </c>
      <c r="N313" s="2">
        <f t="shared" si="20"/>
        <v>998.71140000000003</v>
      </c>
      <c r="Q313" s="4">
        <v>45128</v>
      </c>
      <c r="R313" s="2">
        <v>4921</v>
      </c>
      <c r="S313" t="s">
        <v>36</v>
      </c>
      <c r="T313" t="s">
        <v>51</v>
      </c>
      <c r="U313" s="3">
        <v>249.08</v>
      </c>
      <c r="V313">
        <v>1</v>
      </c>
      <c r="W313" s="3">
        <v>276.47879999999998</v>
      </c>
      <c r="X313" s="5" t="s">
        <v>66</v>
      </c>
    </row>
    <row r="314" spans="4:24">
      <c r="D314" s="2" t="s">
        <v>16</v>
      </c>
      <c r="E314" s="2">
        <v>4981</v>
      </c>
      <c r="F314" s="2" t="s">
        <v>51</v>
      </c>
      <c r="G314" s="2">
        <v>1636.32</v>
      </c>
      <c r="H314" s="2">
        <v>2</v>
      </c>
      <c r="I314" s="2">
        <v>11</v>
      </c>
      <c r="J314" s="2">
        <f t="shared" si="18"/>
        <v>359.99039999999997</v>
      </c>
      <c r="K314" s="2">
        <v>0</v>
      </c>
      <c r="L314" s="2">
        <v>0</v>
      </c>
      <c r="M314" s="2">
        <f t="shared" si="19"/>
        <v>3272.64</v>
      </c>
      <c r="N314" s="2">
        <f t="shared" si="20"/>
        <v>3632.6304</v>
      </c>
      <c r="Q314" s="4">
        <v>45132</v>
      </c>
      <c r="R314" s="2">
        <v>4921</v>
      </c>
      <c r="S314" t="s">
        <v>36</v>
      </c>
      <c r="T314" t="s">
        <v>51</v>
      </c>
      <c r="U314" s="3">
        <v>249.08</v>
      </c>
      <c r="V314">
        <v>1</v>
      </c>
      <c r="W314" s="3">
        <v>276.47879999999998</v>
      </c>
      <c r="X314" s="5" t="s">
        <v>66</v>
      </c>
    </row>
    <row r="315" spans="4:24">
      <c r="D315" s="2" t="s">
        <v>32</v>
      </c>
      <c r="E315" s="2">
        <v>2326</v>
      </c>
      <c r="F315" s="2" t="s">
        <v>51</v>
      </c>
      <c r="G315" s="2">
        <v>156.65</v>
      </c>
      <c r="H315" s="2">
        <v>5</v>
      </c>
      <c r="I315" s="2">
        <v>11</v>
      </c>
      <c r="J315" s="2">
        <f t="shared" si="18"/>
        <v>86.157499999999999</v>
      </c>
      <c r="K315" s="2">
        <v>0</v>
      </c>
      <c r="L315" s="2">
        <v>0</v>
      </c>
      <c r="M315" s="2">
        <f t="shared" si="19"/>
        <v>783.25</v>
      </c>
      <c r="N315" s="2">
        <f t="shared" si="20"/>
        <v>869.40750000000003</v>
      </c>
      <c r="Q315" s="4">
        <v>45135</v>
      </c>
      <c r="R315" s="2">
        <v>4921</v>
      </c>
      <c r="S315" t="s">
        <v>36</v>
      </c>
      <c r="T315" t="s">
        <v>51</v>
      </c>
      <c r="U315" s="3">
        <v>249.08</v>
      </c>
      <c r="V315">
        <v>3</v>
      </c>
      <c r="W315" s="3">
        <v>829.43640000000005</v>
      </c>
      <c r="X315" s="5" t="s">
        <v>66</v>
      </c>
    </row>
    <row r="316" spans="4:24">
      <c r="D316" s="2" t="s">
        <v>18</v>
      </c>
      <c r="E316" s="2">
        <v>4876</v>
      </c>
      <c r="F316" s="2" t="s">
        <v>51</v>
      </c>
      <c r="G316" s="2">
        <v>703.29</v>
      </c>
      <c r="H316" s="2">
        <v>2</v>
      </c>
      <c r="I316" s="2">
        <v>11</v>
      </c>
      <c r="J316" s="2">
        <f t="shared" si="18"/>
        <v>154.72379999999998</v>
      </c>
      <c r="K316" s="2">
        <v>0</v>
      </c>
      <c r="L316" s="2">
        <v>0</v>
      </c>
      <c r="M316" s="2">
        <f t="shared" si="19"/>
        <v>1406.58</v>
      </c>
      <c r="N316" s="2">
        <f t="shared" si="20"/>
        <v>1561.3037999999999</v>
      </c>
      <c r="Q316" s="4">
        <v>45110</v>
      </c>
      <c r="R316" s="2">
        <v>3619</v>
      </c>
      <c r="S316" t="s">
        <v>37</v>
      </c>
      <c r="T316" t="s">
        <v>51</v>
      </c>
      <c r="U316" s="3">
        <v>1484.36</v>
      </c>
      <c r="V316">
        <v>5</v>
      </c>
      <c r="W316" s="3">
        <v>8238.1980000000003</v>
      </c>
      <c r="X316" s="5" t="s">
        <v>66</v>
      </c>
    </row>
    <row r="317" spans="4:24">
      <c r="D317" s="2" t="s">
        <v>6</v>
      </c>
      <c r="E317" s="2">
        <v>1801</v>
      </c>
      <c r="F317" s="2" t="s">
        <v>51</v>
      </c>
      <c r="G317" s="2">
        <v>568.29999999999995</v>
      </c>
      <c r="H317" s="2">
        <v>5</v>
      </c>
      <c r="I317" s="2">
        <v>11</v>
      </c>
      <c r="J317" s="2">
        <f t="shared" si="18"/>
        <v>312.565</v>
      </c>
      <c r="K317" s="2">
        <v>0</v>
      </c>
      <c r="L317" s="2">
        <v>0</v>
      </c>
      <c r="M317" s="2">
        <f t="shared" si="19"/>
        <v>2841.5</v>
      </c>
      <c r="N317" s="2">
        <f t="shared" si="20"/>
        <v>3154.0650000000001</v>
      </c>
      <c r="Q317" s="4">
        <v>45112</v>
      </c>
      <c r="R317" s="2">
        <v>3619</v>
      </c>
      <c r="S317" t="s">
        <v>37</v>
      </c>
      <c r="T317" t="s">
        <v>51</v>
      </c>
      <c r="U317" s="3">
        <v>1484.36</v>
      </c>
      <c r="V317">
        <v>2</v>
      </c>
      <c r="W317" s="3">
        <v>3295.2791999999999</v>
      </c>
      <c r="X317" s="5" t="s">
        <v>66</v>
      </c>
    </row>
    <row r="318" spans="4:24">
      <c r="D318" s="2" t="s">
        <v>34</v>
      </c>
      <c r="E318" s="2">
        <v>3823</v>
      </c>
      <c r="F318" s="2" t="s">
        <v>51</v>
      </c>
      <c r="G318" s="2">
        <v>754.69</v>
      </c>
      <c r="H318" s="2">
        <v>1</v>
      </c>
      <c r="I318" s="2">
        <v>11</v>
      </c>
      <c r="J318" s="2">
        <f t="shared" si="18"/>
        <v>83.015900000000002</v>
      </c>
      <c r="K318" s="2">
        <v>0</v>
      </c>
      <c r="L318" s="2">
        <v>0</v>
      </c>
      <c r="M318" s="2">
        <f t="shared" si="19"/>
        <v>754.69</v>
      </c>
      <c r="N318" s="2">
        <f t="shared" si="20"/>
        <v>837.70590000000004</v>
      </c>
      <c r="Q318" s="4">
        <v>45114</v>
      </c>
      <c r="R318" s="2">
        <v>3619</v>
      </c>
      <c r="S318" t="s">
        <v>37</v>
      </c>
      <c r="T318" t="s">
        <v>51</v>
      </c>
      <c r="U318" s="3">
        <v>1484.36</v>
      </c>
      <c r="V318">
        <v>3</v>
      </c>
      <c r="W318" s="3">
        <v>4942.9188000000004</v>
      </c>
      <c r="X318" s="5" t="s">
        <v>66</v>
      </c>
    </row>
    <row r="319" spans="4:24">
      <c r="Q319" s="4">
        <v>45119</v>
      </c>
      <c r="R319" s="2">
        <v>3619</v>
      </c>
      <c r="S319" t="s">
        <v>37</v>
      </c>
      <c r="T319" t="s">
        <v>51</v>
      </c>
      <c r="U319" s="3">
        <v>1484.36</v>
      </c>
      <c r="V319">
        <v>2</v>
      </c>
      <c r="W319" s="3">
        <v>3295.2791999999999</v>
      </c>
      <c r="X319" s="5" t="s">
        <v>66</v>
      </c>
    </row>
    <row r="320" spans="4:24">
      <c r="Q320" s="4">
        <v>45122</v>
      </c>
      <c r="R320" s="2">
        <v>3619</v>
      </c>
      <c r="S320" t="s">
        <v>37</v>
      </c>
      <c r="T320" t="s">
        <v>51</v>
      </c>
      <c r="U320" s="3">
        <v>1484.36</v>
      </c>
      <c r="V320">
        <v>2</v>
      </c>
      <c r="W320" s="3">
        <v>3295.2791999999999</v>
      </c>
      <c r="X320" s="5" t="s">
        <v>66</v>
      </c>
    </row>
    <row r="321" spans="4:24">
      <c r="Q321" s="4">
        <v>45124</v>
      </c>
      <c r="R321" s="2">
        <v>3619</v>
      </c>
      <c r="S321" t="s">
        <v>37</v>
      </c>
      <c r="T321" t="s">
        <v>51</v>
      </c>
      <c r="U321" s="3">
        <v>1484.36</v>
      </c>
      <c r="V321">
        <v>1</v>
      </c>
      <c r="W321" s="3">
        <v>1647.6396</v>
      </c>
      <c r="X321" s="5" t="s">
        <v>66</v>
      </c>
    </row>
    <row r="322" spans="4:24">
      <c r="Q322" s="4">
        <v>45128</v>
      </c>
      <c r="R322" s="2">
        <v>3619</v>
      </c>
      <c r="S322" t="s">
        <v>37</v>
      </c>
      <c r="T322" t="s">
        <v>51</v>
      </c>
      <c r="U322" s="3">
        <v>1484.36</v>
      </c>
      <c r="V322">
        <v>3</v>
      </c>
      <c r="W322" s="3">
        <v>4942.9188000000004</v>
      </c>
      <c r="X322" s="5" t="s">
        <v>66</v>
      </c>
    </row>
    <row r="323" spans="4:24">
      <c r="D323" s="2" t="s">
        <v>48</v>
      </c>
      <c r="E323" s="2" t="s">
        <v>49</v>
      </c>
      <c r="F323" s="2" t="s">
        <v>50</v>
      </c>
      <c r="G323" s="2" t="s">
        <v>56</v>
      </c>
      <c r="H323" s="2" t="s">
        <v>57</v>
      </c>
      <c r="I323" s="2" t="s">
        <v>52</v>
      </c>
      <c r="J323" s="2" t="s">
        <v>55</v>
      </c>
      <c r="K323" s="2" t="s">
        <v>53</v>
      </c>
      <c r="L323" s="2" t="s">
        <v>54</v>
      </c>
      <c r="M323" s="2" t="s">
        <v>61</v>
      </c>
      <c r="N323" s="2" t="s">
        <v>62</v>
      </c>
      <c r="Q323" s="4">
        <v>45132</v>
      </c>
      <c r="R323" s="2">
        <v>3619</v>
      </c>
      <c r="S323" t="s">
        <v>37</v>
      </c>
      <c r="T323" t="s">
        <v>51</v>
      </c>
      <c r="U323" s="3">
        <v>1484.36</v>
      </c>
      <c r="V323">
        <v>2</v>
      </c>
      <c r="W323" s="3">
        <v>3295.2791999999999</v>
      </c>
      <c r="X323" s="5" t="s">
        <v>66</v>
      </c>
    </row>
    <row r="324" spans="4:24">
      <c r="D324" s="2" t="s">
        <v>12</v>
      </c>
      <c r="E324" s="2">
        <v>1128</v>
      </c>
      <c r="F324" s="2" t="s">
        <v>51</v>
      </c>
      <c r="G324" s="2">
        <v>1788.75</v>
      </c>
      <c r="H324" s="2">
        <v>1</v>
      </c>
      <c r="I324" s="2">
        <v>11</v>
      </c>
      <c r="J324" s="2">
        <f t="shared" ref="J324:J362" si="21">(G324*H324)*0.11</f>
        <v>196.76249999999999</v>
      </c>
      <c r="K324" s="2">
        <v>0</v>
      </c>
      <c r="L324" s="2">
        <v>0</v>
      </c>
      <c r="M324" s="2">
        <f t="shared" ref="M324:M362" si="22">G324*H324</f>
        <v>1788.75</v>
      </c>
      <c r="N324" s="2">
        <f t="shared" ref="N324:N362" si="23">M324+J324</f>
        <v>1985.5125</v>
      </c>
      <c r="Q324" s="4">
        <v>45135</v>
      </c>
      <c r="R324" s="2">
        <v>3619</v>
      </c>
      <c r="S324" t="s">
        <v>37</v>
      </c>
      <c r="T324" t="s">
        <v>51</v>
      </c>
      <c r="U324" s="3">
        <v>1484.36</v>
      </c>
      <c r="V324">
        <v>3</v>
      </c>
      <c r="W324" s="3">
        <v>4942.9188000000004</v>
      </c>
      <c r="X324" s="5" t="s">
        <v>66</v>
      </c>
    </row>
    <row r="325" spans="4:24">
      <c r="D325" s="2" t="s">
        <v>22</v>
      </c>
      <c r="E325" s="2">
        <v>1360</v>
      </c>
      <c r="F325" s="2" t="s">
        <v>51</v>
      </c>
      <c r="G325" s="2">
        <v>1314.67</v>
      </c>
      <c r="H325" s="2">
        <v>3</v>
      </c>
      <c r="I325" s="2">
        <v>11</v>
      </c>
      <c r="J325" s="2">
        <f t="shared" si="21"/>
        <v>433.84110000000004</v>
      </c>
      <c r="K325" s="2">
        <v>0</v>
      </c>
      <c r="L325" s="2">
        <v>0</v>
      </c>
      <c r="M325" s="2">
        <f t="shared" si="22"/>
        <v>3944.01</v>
      </c>
      <c r="N325" s="2">
        <f t="shared" si="23"/>
        <v>4377.8510999999999</v>
      </c>
      <c r="Q325" s="4">
        <v>45110</v>
      </c>
      <c r="R325" s="2">
        <v>2221</v>
      </c>
      <c r="S325" t="s">
        <v>38</v>
      </c>
      <c r="T325" t="s">
        <v>51</v>
      </c>
      <c r="U325" s="3">
        <v>309.68</v>
      </c>
      <c r="V325">
        <v>3</v>
      </c>
      <c r="W325" s="3">
        <v>1031.2344000000001</v>
      </c>
      <c r="X325" s="5" t="s">
        <v>66</v>
      </c>
    </row>
    <row r="326" spans="4:24">
      <c r="D326" s="2" t="s">
        <v>45</v>
      </c>
      <c r="E326" s="2">
        <v>2992</v>
      </c>
      <c r="F326" s="2" t="s">
        <v>51</v>
      </c>
      <c r="G326" s="2">
        <v>115.04</v>
      </c>
      <c r="H326" s="2">
        <v>4</v>
      </c>
      <c r="I326" s="2">
        <v>11</v>
      </c>
      <c r="J326" s="2">
        <f t="shared" si="21"/>
        <v>50.617600000000003</v>
      </c>
      <c r="K326" s="2">
        <v>0</v>
      </c>
      <c r="L326" s="2">
        <v>0</v>
      </c>
      <c r="M326" s="2">
        <f t="shared" si="22"/>
        <v>460.16</v>
      </c>
      <c r="N326" s="2">
        <f t="shared" si="23"/>
        <v>510.77760000000001</v>
      </c>
      <c r="Q326" s="4">
        <v>45112</v>
      </c>
      <c r="R326" s="2">
        <v>2221</v>
      </c>
      <c r="S326" t="s">
        <v>38</v>
      </c>
      <c r="T326" t="s">
        <v>51</v>
      </c>
      <c r="U326" s="3">
        <v>309.68</v>
      </c>
      <c r="V326">
        <v>5</v>
      </c>
      <c r="W326" s="3">
        <v>1718.7239999999999</v>
      </c>
      <c r="X326" s="5" t="s">
        <v>66</v>
      </c>
    </row>
    <row r="327" spans="4:24">
      <c r="D327" s="2" t="s">
        <v>14</v>
      </c>
      <c r="E327" s="2">
        <v>3659</v>
      </c>
      <c r="F327" s="2" t="s">
        <v>51</v>
      </c>
      <c r="G327" s="2">
        <v>1170.5899999999999</v>
      </c>
      <c r="H327" s="2">
        <v>4</v>
      </c>
      <c r="I327" s="2">
        <v>11</v>
      </c>
      <c r="J327" s="2">
        <f t="shared" si="21"/>
        <v>515.05959999999993</v>
      </c>
      <c r="K327" s="2">
        <v>0</v>
      </c>
      <c r="L327" s="2">
        <v>0</v>
      </c>
      <c r="M327" s="2">
        <f t="shared" si="22"/>
        <v>4682.3599999999997</v>
      </c>
      <c r="N327" s="2">
        <f t="shared" si="23"/>
        <v>5197.4195999999993</v>
      </c>
      <c r="Q327" s="4">
        <v>45114</v>
      </c>
      <c r="R327" s="2">
        <v>2221</v>
      </c>
      <c r="S327" t="s">
        <v>38</v>
      </c>
      <c r="T327" t="s">
        <v>51</v>
      </c>
      <c r="U327" s="3">
        <v>309.68</v>
      </c>
      <c r="V327">
        <v>3</v>
      </c>
      <c r="W327" s="3">
        <v>1031.2344000000001</v>
      </c>
      <c r="X327" s="5" t="s">
        <v>66</v>
      </c>
    </row>
    <row r="328" spans="4:24">
      <c r="D328" s="2" t="s">
        <v>11</v>
      </c>
      <c r="E328" s="2">
        <v>2026</v>
      </c>
      <c r="F328" s="2" t="s">
        <v>51</v>
      </c>
      <c r="G328" s="2">
        <v>1580.68</v>
      </c>
      <c r="H328" s="2">
        <v>2</v>
      </c>
      <c r="I328" s="2">
        <v>11</v>
      </c>
      <c r="J328" s="2">
        <f t="shared" si="21"/>
        <v>347.74960000000004</v>
      </c>
      <c r="K328" s="2">
        <v>0</v>
      </c>
      <c r="L328" s="2">
        <v>0</v>
      </c>
      <c r="M328" s="2">
        <f t="shared" si="22"/>
        <v>3161.36</v>
      </c>
      <c r="N328" s="2">
        <f t="shared" si="23"/>
        <v>3509.1096000000002</v>
      </c>
      <c r="Q328" s="4">
        <v>45116</v>
      </c>
      <c r="R328" s="2">
        <v>2221</v>
      </c>
      <c r="S328" t="s">
        <v>38</v>
      </c>
      <c r="T328" t="s">
        <v>51</v>
      </c>
      <c r="U328" s="3">
        <v>309.68</v>
      </c>
      <c r="V328">
        <v>3</v>
      </c>
      <c r="W328" s="3">
        <v>1031.2344000000001</v>
      </c>
      <c r="X328" s="5" t="s">
        <v>66</v>
      </c>
    </row>
    <row r="329" spans="4:24">
      <c r="D329" s="2" t="s">
        <v>26</v>
      </c>
      <c r="E329" s="2">
        <v>1867</v>
      </c>
      <c r="F329" s="2" t="s">
        <v>51</v>
      </c>
      <c r="G329" s="2">
        <v>1684.72</v>
      </c>
      <c r="H329" s="2">
        <v>4</v>
      </c>
      <c r="I329" s="2">
        <v>11</v>
      </c>
      <c r="J329" s="2">
        <f t="shared" si="21"/>
        <v>741.27679999999998</v>
      </c>
      <c r="K329" s="2">
        <v>0</v>
      </c>
      <c r="L329" s="2">
        <v>0</v>
      </c>
      <c r="M329" s="2">
        <f t="shared" si="22"/>
        <v>6738.88</v>
      </c>
      <c r="N329" s="2">
        <f t="shared" si="23"/>
        <v>7480.1567999999997</v>
      </c>
      <c r="Q329" s="4">
        <v>45119</v>
      </c>
      <c r="R329" s="2">
        <v>2221</v>
      </c>
      <c r="S329" t="s">
        <v>38</v>
      </c>
      <c r="T329" t="s">
        <v>51</v>
      </c>
      <c r="U329" s="3">
        <v>309.68</v>
      </c>
      <c r="V329">
        <v>2</v>
      </c>
      <c r="W329" s="3">
        <v>687.4896</v>
      </c>
      <c r="X329" s="5" t="s">
        <v>66</v>
      </c>
    </row>
    <row r="330" spans="4:24">
      <c r="D330" s="2" t="s">
        <v>2</v>
      </c>
      <c r="E330" s="2">
        <v>3502</v>
      </c>
      <c r="F330" s="2" t="s">
        <v>51</v>
      </c>
      <c r="G330" s="2">
        <v>186.18</v>
      </c>
      <c r="H330" s="2">
        <v>4</v>
      </c>
      <c r="I330" s="2">
        <v>11</v>
      </c>
      <c r="J330" s="2">
        <f t="shared" si="21"/>
        <v>81.919200000000004</v>
      </c>
      <c r="K330" s="2">
        <v>0</v>
      </c>
      <c r="L330" s="2">
        <v>0</v>
      </c>
      <c r="M330" s="2">
        <f t="shared" si="22"/>
        <v>744.72</v>
      </c>
      <c r="N330" s="2">
        <f t="shared" si="23"/>
        <v>826.63920000000007</v>
      </c>
      <c r="Q330" s="4">
        <v>45128</v>
      </c>
      <c r="R330" s="2">
        <v>2221</v>
      </c>
      <c r="S330" t="s">
        <v>38</v>
      </c>
      <c r="T330" t="s">
        <v>51</v>
      </c>
      <c r="U330" s="3">
        <v>309.68</v>
      </c>
      <c r="V330">
        <v>4</v>
      </c>
      <c r="W330" s="3">
        <v>1374.9792</v>
      </c>
      <c r="X330" s="5" t="s">
        <v>66</v>
      </c>
    </row>
    <row r="331" spans="4:24">
      <c r="D331" s="2" t="s">
        <v>30</v>
      </c>
      <c r="E331" s="2">
        <v>2080</v>
      </c>
      <c r="F331" s="2" t="s">
        <v>51</v>
      </c>
      <c r="G331" s="2">
        <v>689.19</v>
      </c>
      <c r="H331" s="2">
        <v>5</v>
      </c>
      <c r="I331" s="2">
        <v>11</v>
      </c>
      <c r="J331" s="2">
        <f t="shared" si="21"/>
        <v>379.05450000000002</v>
      </c>
      <c r="K331" s="2">
        <v>0</v>
      </c>
      <c r="L331" s="2">
        <v>0</v>
      </c>
      <c r="M331" s="2">
        <f t="shared" si="22"/>
        <v>3445.9500000000003</v>
      </c>
      <c r="N331" s="2">
        <f t="shared" si="23"/>
        <v>3825.0045000000005</v>
      </c>
      <c r="Q331" s="4">
        <v>45135</v>
      </c>
      <c r="R331" s="2">
        <v>2221</v>
      </c>
      <c r="S331" t="s">
        <v>38</v>
      </c>
      <c r="T331" t="s">
        <v>51</v>
      </c>
      <c r="U331" s="3">
        <v>309.68</v>
      </c>
      <c r="V331">
        <v>1</v>
      </c>
      <c r="W331" s="3">
        <v>343.7448</v>
      </c>
      <c r="X331" s="5" t="s">
        <v>66</v>
      </c>
    </row>
    <row r="332" spans="4:24">
      <c r="D332" s="2" t="s">
        <v>21</v>
      </c>
      <c r="E332" s="2">
        <v>2345</v>
      </c>
      <c r="F332" s="2" t="s">
        <v>51</v>
      </c>
      <c r="G332" s="2">
        <v>1163.32</v>
      </c>
      <c r="H332" s="2">
        <v>1</v>
      </c>
      <c r="I332" s="2">
        <v>11</v>
      </c>
      <c r="J332" s="2">
        <f t="shared" si="21"/>
        <v>127.9652</v>
      </c>
      <c r="K332" s="2">
        <v>0</v>
      </c>
      <c r="L332" s="2">
        <v>0</v>
      </c>
      <c r="M332" s="2">
        <f t="shared" si="22"/>
        <v>1163.32</v>
      </c>
      <c r="N332" s="2">
        <f t="shared" si="23"/>
        <v>1291.2852</v>
      </c>
      <c r="Q332" s="4">
        <v>45110</v>
      </c>
      <c r="R332" s="2">
        <v>2529</v>
      </c>
      <c r="S332" t="s">
        <v>39</v>
      </c>
      <c r="T332" t="s">
        <v>51</v>
      </c>
      <c r="U332" s="3">
        <v>1147.3599999999999</v>
      </c>
      <c r="V332">
        <v>2</v>
      </c>
      <c r="W332" s="3">
        <v>2547.1392000000001</v>
      </c>
      <c r="X332" s="5" t="s">
        <v>66</v>
      </c>
    </row>
    <row r="333" spans="4:24">
      <c r="D333" s="2" t="s">
        <v>1</v>
      </c>
      <c r="E333" s="2">
        <v>3987</v>
      </c>
      <c r="F333" s="2" t="s">
        <v>51</v>
      </c>
      <c r="G333" s="2">
        <v>1795.24</v>
      </c>
      <c r="H333" s="2">
        <v>5</v>
      </c>
      <c r="I333" s="2">
        <v>11</v>
      </c>
      <c r="J333" s="2">
        <f t="shared" si="21"/>
        <v>987.38200000000006</v>
      </c>
      <c r="K333" s="2">
        <v>0</v>
      </c>
      <c r="L333" s="2">
        <v>0</v>
      </c>
      <c r="M333" s="2">
        <f t="shared" si="22"/>
        <v>8976.2000000000007</v>
      </c>
      <c r="N333" s="2">
        <f t="shared" si="23"/>
        <v>9963.5820000000003</v>
      </c>
      <c r="Q333" s="4">
        <v>45112</v>
      </c>
      <c r="R333" s="2">
        <v>2529</v>
      </c>
      <c r="S333" t="s">
        <v>39</v>
      </c>
      <c r="T333" t="s">
        <v>51</v>
      </c>
      <c r="U333" s="3">
        <v>1147.3599999999999</v>
      </c>
      <c r="V333">
        <v>2</v>
      </c>
      <c r="W333" s="3">
        <v>2547.1392000000001</v>
      </c>
      <c r="X333" s="5" t="s">
        <v>66</v>
      </c>
    </row>
    <row r="334" spans="4:24">
      <c r="D334" s="2" t="s">
        <v>6</v>
      </c>
      <c r="E334" s="2">
        <v>1801</v>
      </c>
      <c r="F334" s="2" t="s">
        <v>51</v>
      </c>
      <c r="G334" s="2">
        <v>568.29999999999995</v>
      </c>
      <c r="H334" s="2">
        <v>4</v>
      </c>
      <c r="I334" s="2">
        <v>11</v>
      </c>
      <c r="J334" s="2">
        <f t="shared" si="21"/>
        <v>250.05199999999999</v>
      </c>
      <c r="K334" s="2">
        <v>0</v>
      </c>
      <c r="L334" s="2">
        <v>0</v>
      </c>
      <c r="M334" s="2">
        <f t="shared" si="22"/>
        <v>2273.1999999999998</v>
      </c>
      <c r="N334" s="2">
        <f t="shared" si="23"/>
        <v>2523.252</v>
      </c>
      <c r="Q334" s="4">
        <v>45114</v>
      </c>
      <c r="R334" s="2">
        <v>2529</v>
      </c>
      <c r="S334" t="s">
        <v>39</v>
      </c>
      <c r="T334" t="s">
        <v>51</v>
      </c>
      <c r="U334" s="3">
        <v>1147.3599999999999</v>
      </c>
      <c r="V334">
        <v>1</v>
      </c>
      <c r="W334" s="3">
        <v>1273.5696</v>
      </c>
      <c r="X334" s="5" t="s">
        <v>66</v>
      </c>
    </row>
    <row r="335" spans="4:24">
      <c r="D335" s="2" t="s">
        <v>10</v>
      </c>
      <c r="E335" s="2">
        <v>2117</v>
      </c>
      <c r="F335" s="2" t="s">
        <v>51</v>
      </c>
      <c r="G335" s="2">
        <v>1433.02</v>
      </c>
      <c r="H335" s="2">
        <v>5</v>
      </c>
      <c r="I335" s="2">
        <v>11</v>
      </c>
      <c r="J335" s="2">
        <f t="shared" si="21"/>
        <v>788.16100000000006</v>
      </c>
      <c r="K335" s="2">
        <v>0</v>
      </c>
      <c r="L335" s="2">
        <v>0</v>
      </c>
      <c r="M335" s="2">
        <f t="shared" si="22"/>
        <v>7165.1</v>
      </c>
      <c r="N335" s="2">
        <f t="shared" si="23"/>
        <v>7953.2610000000004</v>
      </c>
      <c r="Q335" s="4">
        <v>45116</v>
      </c>
      <c r="R335" s="2">
        <v>2529</v>
      </c>
      <c r="S335" t="s">
        <v>39</v>
      </c>
      <c r="T335" t="s">
        <v>51</v>
      </c>
      <c r="U335" s="3">
        <v>1147.3599999999999</v>
      </c>
      <c r="V335">
        <v>1</v>
      </c>
      <c r="W335" s="3">
        <v>1273.5696</v>
      </c>
      <c r="X335" s="5" t="s">
        <v>66</v>
      </c>
    </row>
    <row r="336" spans="4:24">
      <c r="D336" s="2" t="s">
        <v>4</v>
      </c>
      <c r="E336" s="2">
        <v>1425</v>
      </c>
      <c r="F336" s="2" t="s">
        <v>51</v>
      </c>
      <c r="G336" s="2">
        <v>278.58999999999997</v>
      </c>
      <c r="H336" s="2">
        <v>1</v>
      </c>
      <c r="I336" s="2">
        <v>11</v>
      </c>
      <c r="J336" s="2">
        <f t="shared" si="21"/>
        <v>30.644899999999996</v>
      </c>
      <c r="K336" s="2">
        <v>0</v>
      </c>
      <c r="L336" s="2">
        <v>0</v>
      </c>
      <c r="M336" s="2">
        <f t="shared" si="22"/>
        <v>278.58999999999997</v>
      </c>
      <c r="N336" s="2">
        <f t="shared" si="23"/>
        <v>309.23489999999998</v>
      </c>
      <c r="Q336" s="4">
        <v>45119</v>
      </c>
      <c r="R336" s="2">
        <v>2529</v>
      </c>
      <c r="S336" t="s">
        <v>39</v>
      </c>
      <c r="T336" t="s">
        <v>51</v>
      </c>
      <c r="U336" s="3">
        <v>1147.3599999999999</v>
      </c>
      <c r="V336">
        <v>3</v>
      </c>
      <c r="W336" s="3">
        <v>3820.7087999999999</v>
      </c>
      <c r="X336" s="5" t="s">
        <v>66</v>
      </c>
    </row>
    <row r="337" spans="4:24">
      <c r="D337" s="2" t="s">
        <v>38</v>
      </c>
      <c r="E337" s="2">
        <v>2221</v>
      </c>
      <c r="F337" s="2" t="s">
        <v>51</v>
      </c>
      <c r="G337" s="2">
        <v>309.68</v>
      </c>
      <c r="H337" s="2">
        <v>4</v>
      </c>
      <c r="I337" s="2">
        <v>11</v>
      </c>
      <c r="J337" s="2">
        <f t="shared" si="21"/>
        <v>136.25919999999999</v>
      </c>
      <c r="K337" s="2">
        <v>0</v>
      </c>
      <c r="L337" s="2">
        <v>0</v>
      </c>
      <c r="M337" s="2">
        <f t="shared" si="22"/>
        <v>1238.72</v>
      </c>
      <c r="N337" s="2">
        <f t="shared" si="23"/>
        <v>1374.9792</v>
      </c>
      <c r="Q337" s="4">
        <v>45124</v>
      </c>
      <c r="R337" s="2">
        <v>2529</v>
      </c>
      <c r="S337" t="s">
        <v>39</v>
      </c>
      <c r="T337" t="s">
        <v>51</v>
      </c>
      <c r="U337" s="3">
        <v>1147.3599999999999</v>
      </c>
      <c r="V337">
        <v>3</v>
      </c>
      <c r="W337" s="3">
        <v>3820.7087999999999</v>
      </c>
      <c r="X337" s="5" t="s">
        <v>66</v>
      </c>
    </row>
    <row r="338" spans="4:24">
      <c r="D338" s="2" t="s">
        <v>36</v>
      </c>
      <c r="E338" s="2">
        <v>4921</v>
      </c>
      <c r="F338" s="2" t="s">
        <v>51</v>
      </c>
      <c r="G338" s="2">
        <v>249.08</v>
      </c>
      <c r="H338" s="2">
        <v>1</v>
      </c>
      <c r="I338" s="2">
        <v>11</v>
      </c>
      <c r="J338" s="2">
        <f t="shared" si="21"/>
        <v>27.398800000000001</v>
      </c>
      <c r="K338" s="2">
        <v>0</v>
      </c>
      <c r="L338" s="2">
        <v>0</v>
      </c>
      <c r="M338" s="2">
        <f t="shared" si="22"/>
        <v>249.08</v>
      </c>
      <c r="N338" s="2">
        <f t="shared" si="23"/>
        <v>276.47880000000004</v>
      </c>
      <c r="Q338" s="4">
        <v>45128</v>
      </c>
      <c r="R338" s="2">
        <v>2529</v>
      </c>
      <c r="S338" t="s">
        <v>39</v>
      </c>
      <c r="T338" t="s">
        <v>51</v>
      </c>
      <c r="U338" s="3">
        <v>1147.3599999999999</v>
      </c>
      <c r="V338">
        <v>1</v>
      </c>
      <c r="W338" s="3">
        <v>1273.5696</v>
      </c>
      <c r="X338" s="5" t="s">
        <v>66</v>
      </c>
    </row>
    <row r="339" spans="4:24">
      <c r="D339" s="2" t="s">
        <v>3</v>
      </c>
      <c r="E339" s="2">
        <v>3355</v>
      </c>
      <c r="F339" s="2" t="s">
        <v>51</v>
      </c>
      <c r="G339" s="2">
        <v>259.44</v>
      </c>
      <c r="H339" s="2">
        <v>4</v>
      </c>
      <c r="I339" s="2">
        <v>11</v>
      </c>
      <c r="J339" s="2">
        <f t="shared" si="21"/>
        <v>114.1536</v>
      </c>
      <c r="K339" s="2">
        <v>0</v>
      </c>
      <c r="L339" s="2">
        <v>0</v>
      </c>
      <c r="M339" s="2">
        <f t="shared" si="22"/>
        <v>1037.76</v>
      </c>
      <c r="N339" s="2">
        <f t="shared" si="23"/>
        <v>1151.9136000000001</v>
      </c>
      <c r="Q339" s="4">
        <v>45132</v>
      </c>
      <c r="R339" s="2">
        <v>2529</v>
      </c>
      <c r="S339" t="s">
        <v>39</v>
      </c>
      <c r="T339" t="s">
        <v>51</v>
      </c>
      <c r="U339" s="3">
        <v>1147.3599999999999</v>
      </c>
      <c r="V339">
        <v>2</v>
      </c>
      <c r="W339" s="3">
        <v>2547.1392000000001</v>
      </c>
      <c r="X339" s="5" t="s">
        <v>66</v>
      </c>
    </row>
    <row r="340" spans="4:24">
      <c r="D340" s="2" t="s">
        <v>9</v>
      </c>
      <c r="E340" s="2">
        <v>2288</v>
      </c>
      <c r="F340" s="2" t="s">
        <v>51</v>
      </c>
      <c r="G340" s="2">
        <v>530.88</v>
      </c>
      <c r="H340" s="2">
        <v>3</v>
      </c>
      <c r="I340" s="2">
        <v>11</v>
      </c>
      <c r="J340" s="2">
        <f t="shared" si="21"/>
        <v>175.19039999999998</v>
      </c>
      <c r="K340" s="2">
        <v>0</v>
      </c>
      <c r="L340" s="2">
        <v>0</v>
      </c>
      <c r="M340" s="2">
        <f t="shared" si="22"/>
        <v>1592.6399999999999</v>
      </c>
      <c r="N340" s="2">
        <f t="shared" si="23"/>
        <v>1767.8303999999998</v>
      </c>
      <c r="Q340" s="4">
        <v>45135</v>
      </c>
      <c r="R340" s="2">
        <v>2529</v>
      </c>
      <c r="S340" t="s">
        <v>39</v>
      </c>
      <c r="T340" t="s">
        <v>51</v>
      </c>
      <c r="U340" s="3">
        <v>1147.3599999999999</v>
      </c>
      <c r="V340">
        <v>3</v>
      </c>
      <c r="W340" s="3">
        <v>3820.7087999999999</v>
      </c>
      <c r="X340" s="5" t="s">
        <v>66</v>
      </c>
    </row>
    <row r="341" spans="4:24">
      <c r="D341" s="2" t="s">
        <v>5</v>
      </c>
      <c r="E341" s="2">
        <v>1661</v>
      </c>
      <c r="F341" s="2" t="s">
        <v>51</v>
      </c>
      <c r="G341" s="2">
        <v>1602.63</v>
      </c>
      <c r="H341" s="2">
        <v>5</v>
      </c>
      <c r="I341" s="2">
        <v>11</v>
      </c>
      <c r="J341" s="2">
        <f t="shared" si="21"/>
        <v>881.44650000000001</v>
      </c>
      <c r="K341" s="2">
        <v>0</v>
      </c>
      <c r="L341" s="2">
        <v>0</v>
      </c>
      <c r="M341" s="2">
        <f t="shared" si="22"/>
        <v>8013.1500000000005</v>
      </c>
      <c r="N341" s="2">
        <f t="shared" si="23"/>
        <v>8894.5964999999997</v>
      </c>
      <c r="Q341" s="4">
        <v>45110</v>
      </c>
      <c r="R341" s="2">
        <v>2204</v>
      </c>
      <c r="S341" t="s">
        <v>40</v>
      </c>
      <c r="T341" t="s">
        <v>51</v>
      </c>
      <c r="U341" s="3">
        <v>1185.1199999999999</v>
      </c>
      <c r="V341">
        <v>5</v>
      </c>
      <c r="W341" s="3">
        <v>6577.4160000000002</v>
      </c>
      <c r="X341" s="5" t="s">
        <v>66</v>
      </c>
    </row>
    <row r="342" spans="4:24">
      <c r="D342" s="2" t="s">
        <v>24</v>
      </c>
      <c r="E342" s="2">
        <v>1317</v>
      </c>
      <c r="F342" s="2" t="s">
        <v>51</v>
      </c>
      <c r="G342" s="2">
        <v>377.93</v>
      </c>
      <c r="H342" s="2">
        <v>1</v>
      </c>
      <c r="I342" s="2">
        <v>11</v>
      </c>
      <c r="J342" s="2">
        <f t="shared" si="21"/>
        <v>41.572299999999998</v>
      </c>
      <c r="K342" s="2">
        <v>0</v>
      </c>
      <c r="L342" s="2">
        <v>0</v>
      </c>
      <c r="M342" s="2">
        <f t="shared" si="22"/>
        <v>377.93</v>
      </c>
      <c r="N342" s="2">
        <f t="shared" si="23"/>
        <v>419.50229999999999</v>
      </c>
      <c r="Q342" s="4">
        <v>45112</v>
      </c>
      <c r="R342" s="2">
        <v>2204</v>
      </c>
      <c r="S342" t="s">
        <v>40</v>
      </c>
      <c r="T342" t="s">
        <v>51</v>
      </c>
      <c r="U342" s="3">
        <v>1185.1199999999999</v>
      </c>
      <c r="V342">
        <v>4</v>
      </c>
      <c r="W342" s="3">
        <v>5261.9327999999996</v>
      </c>
      <c r="X342" s="5" t="s">
        <v>66</v>
      </c>
    </row>
    <row r="343" spans="4:24">
      <c r="D343" s="2" t="s">
        <v>29</v>
      </c>
      <c r="E343" s="2">
        <v>1602</v>
      </c>
      <c r="F343" s="2" t="s">
        <v>51</v>
      </c>
      <c r="G343" s="2">
        <v>684.77</v>
      </c>
      <c r="H343" s="2">
        <v>5</v>
      </c>
      <c r="I343" s="2">
        <v>11</v>
      </c>
      <c r="J343" s="2">
        <f t="shared" si="21"/>
        <v>376.62349999999998</v>
      </c>
      <c r="K343" s="2">
        <v>0</v>
      </c>
      <c r="L343" s="2">
        <v>0</v>
      </c>
      <c r="M343" s="2">
        <f t="shared" si="22"/>
        <v>3423.85</v>
      </c>
      <c r="N343" s="2">
        <f t="shared" si="23"/>
        <v>3800.4735000000001</v>
      </c>
      <c r="Q343" s="4">
        <v>45114</v>
      </c>
      <c r="R343" s="2">
        <v>2204</v>
      </c>
      <c r="S343" t="s">
        <v>40</v>
      </c>
      <c r="T343" t="s">
        <v>51</v>
      </c>
      <c r="U343" s="3">
        <v>1185.1199999999999</v>
      </c>
      <c r="V343">
        <v>3</v>
      </c>
      <c r="W343" s="3">
        <v>3946.4495999999999</v>
      </c>
      <c r="X343" s="5" t="s">
        <v>66</v>
      </c>
    </row>
    <row r="344" spans="4:24">
      <c r="D344" s="2" t="s">
        <v>35</v>
      </c>
      <c r="E344" s="2">
        <v>3185</v>
      </c>
      <c r="F344" s="2" t="s">
        <v>51</v>
      </c>
      <c r="G344" s="2">
        <v>593.52</v>
      </c>
      <c r="H344" s="2">
        <v>1</v>
      </c>
      <c r="I344" s="2">
        <v>11</v>
      </c>
      <c r="J344" s="2">
        <f t="shared" si="21"/>
        <v>65.287199999999999</v>
      </c>
      <c r="K344" s="2">
        <v>0</v>
      </c>
      <c r="L344" s="2">
        <v>0</v>
      </c>
      <c r="M344" s="2">
        <f t="shared" si="22"/>
        <v>593.52</v>
      </c>
      <c r="N344" s="2">
        <f t="shared" si="23"/>
        <v>658.80719999999997</v>
      </c>
      <c r="Q344" s="4">
        <v>45116</v>
      </c>
      <c r="R344" s="2">
        <v>2204</v>
      </c>
      <c r="S344" t="s">
        <v>40</v>
      </c>
      <c r="T344" t="s">
        <v>51</v>
      </c>
      <c r="U344" s="3">
        <v>1185.1199999999999</v>
      </c>
      <c r="V344">
        <v>2</v>
      </c>
      <c r="W344" s="3">
        <v>2630.9663999999998</v>
      </c>
      <c r="X344" s="5" t="s">
        <v>66</v>
      </c>
    </row>
    <row r="345" spans="4:24">
      <c r="D345" s="2" t="s">
        <v>44</v>
      </c>
      <c r="E345" s="2">
        <v>2787</v>
      </c>
      <c r="F345" s="2" t="s">
        <v>51</v>
      </c>
      <c r="G345" s="2">
        <v>1611.21</v>
      </c>
      <c r="H345" s="2">
        <v>5</v>
      </c>
      <c r="I345" s="2">
        <v>11</v>
      </c>
      <c r="J345" s="2">
        <f t="shared" si="21"/>
        <v>886.16550000000007</v>
      </c>
      <c r="K345" s="2">
        <v>0</v>
      </c>
      <c r="L345" s="2">
        <v>0</v>
      </c>
      <c r="M345" s="2">
        <f t="shared" si="22"/>
        <v>8056.05</v>
      </c>
      <c r="N345" s="2">
        <f t="shared" si="23"/>
        <v>8942.2155000000002</v>
      </c>
      <c r="Q345" s="4">
        <v>45119</v>
      </c>
      <c r="R345" s="2">
        <v>2204</v>
      </c>
      <c r="S345" t="s">
        <v>40</v>
      </c>
      <c r="T345" t="s">
        <v>51</v>
      </c>
      <c r="U345" s="3">
        <v>1185.1199999999999</v>
      </c>
      <c r="V345">
        <v>5</v>
      </c>
      <c r="W345" s="3">
        <v>6577.4160000000002</v>
      </c>
      <c r="X345" s="5" t="s">
        <v>66</v>
      </c>
    </row>
    <row r="346" spans="4:24">
      <c r="D346" s="2" t="s">
        <v>7</v>
      </c>
      <c r="E346" s="2">
        <v>2108</v>
      </c>
      <c r="F346" s="2" t="s">
        <v>51</v>
      </c>
      <c r="G346" s="2">
        <v>1126.3699999999999</v>
      </c>
      <c r="H346" s="2">
        <v>2</v>
      </c>
      <c r="I346" s="2">
        <v>11</v>
      </c>
      <c r="J346" s="2">
        <f t="shared" si="21"/>
        <v>247.80139999999997</v>
      </c>
      <c r="K346" s="2">
        <v>0</v>
      </c>
      <c r="L346" s="2">
        <v>0</v>
      </c>
      <c r="M346" s="2">
        <f t="shared" si="22"/>
        <v>2252.7399999999998</v>
      </c>
      <c r="N346" s="2">
        <f t="shared" si="23"/>
        <v>2500.5413999999996</v>
      </c>
      <c r="Q346" s="4">
        <v>45122</v>
      </c>
      <c r="R346" s="2">
        <v>2204</v>
      </c>
      <c r="S346" t="s">
        <v>40</v>
      </c>
      <c r="T346" t="s">
        <v>51</v>
      </c>
      <c r="U346" s="3">
        <v>1185.1199999999999</v>
      </c>
      <c r="V346">
        <v>2</v>
      </c>
      <c r="W346" s="3">
        <v>2630.9663999999998</v>
      </c>
      <c r="X346" s="5" t="s">
        <v>66</v>
      </c>
    </row>
    <row r="347" spans="4:24">
      <c r="D347" s="2" t="s">
        <v>16</v>
      </c>
      <c r="E347" s="2">
        <v>4981</v>
      </c>
      <c r="F347" s="2" t="s">
        <v>51</v>
      </c>
      <c r="G347" s="2">
        <v>1636.32</v>
      </c>
      <c r="H347" s="2">
        <v>1</v>
      </c>
      <c r="I347" s="2">
        <v>11</v>
      </c>
      <c r="J347" s="2">
        <f t="shared" si="21"/>
        <v>179.99519999999998</v>
      </c>
      <c r="K347" s="2">
        <v>0</v>
      </c>
      <c r="L347" s="2">
        <v>0</v>
      </c>
      <c r="M347" s="2">
        <f t="shared" si="22"/>
        <v>1636.32</v>
      </c>
      <c r="N347" s="2">
        <f t="shared" si="23"/>
        <v>1816.3152</v>
      </c>
      <c r="Q347" s="4">
        <v>45124</v>
      </c>
      <c r="R347" s="2">
        <v>2204</v>
      </c>
      <c r="S347" t="s">
        <v>40</v>
      </c>
      <c r="T347" t="s">
        <v>51</v>
      </c>
      <c r="U347" s="3">
        <v>1185.1199999999999</v>
      </c>
      <c r="V347">
        <v>3</v>
      </c>
      <c r="W347" s="3">
        <v>3946.4495999999999</v>
      </c>
      <c r="X347" s="5" t="s">
        <v>66</v>
      </c>
    </row>
    <row r="348" spans="4:24">
      <c r="D348" s="2" t="s">
        <v>39</v>
      </c>
      <c r="E348" s="2">
        <v>2529</v>
      </c>
      <c r="F348" s="2" t="s">
        <v>51</v>
      </c>
      <c r="G348" s="2">
        <v>1147.3599999999999</v>
      </c>
      <c r="H348" s="2">
        <v>1</v>
      </c>
      <c r="I348" s="2">
        <v>11</v>
      </c>
      <c r="J348" s="2">
        <f t="shared" si="21"/>
        <v>126.20959999999999</v>
      </c>
      <c r="K348" s="2">
        <v>0</v>
      </c>
      <c r="L348" s="2">
        <v>0</v>
      </c>
      <c r="M348" s="2">
        <f t="shared" si="22"/>
        <v>1147.3599999999999</v>
      </c>
      <c r="N348" s="2">
        <f t="shared" si="23"/>
        <v>1273.5695999999998</v>
      </c>
      <c r="Q348" s="4">
        <v>45128</v>
      </c>
      <c r="R348" s="2">
        <v>2204</v>
      </c>
      <c r="S348" t="s">
        <v>40</v>
      </c>
      <c r="T348" t="s">
        <v>51</v>
      </c>
      <c r="U348" s="3">
        <v>1185.1199999999999</v>
      </c>
      <c r="V348">
        <v>5</v>
      </c>
      <c r="W348" s="3">
        <v>6577.4160000000002</v>
      </c>
      <c r="X348" s="5" t="s">
        <v>66</v>
      </c>
    </row>
    <row r="349" spans="4:24">
      <c r="D349" s="2" t="s">
        <v>15</v>
      </c>
      <c r="E349" s="2">
        <v>2862</v>
      </c>
      <c r="F349" s="2" t="s">
        <v>51</v>
      </c>
      <c r="G349" s="2">
        <v>152.85</v>
      </c>
      <c r="H349" s="2">
        <v>2</v>
      </c>
      <c r="I349" s="2">
        <v>11</v>
      </c>
      <c r="J349" s="2">
        <f t="shared" si="21"/>
        <v>33.627000000000002</v>
      </c>
      <c r="K349" s="2">
        <v>0</v>
      </c>
      <c r="L349" s="2">
        <v>0</v>
      </c>
      <c r="M349" s="2">
        <f t="shared" si="22"/>
        <v>305.7</v>
      </c>
      <c r="N349" s="2">
        <f t="shared" si="23"/>
        <v>339.327</v>
      </c>
      <c r="Q349" s="4">
        <v>45110</v>
      </c>
      <c r="R349" s="2">
        <v>3157</v>
      </c>
      <c r="S349" t="s">
        <v>41</v>
      </c>
      <c r="T349" t="s">
        <v>51</v>
      </c>
      <c r="U349" s="3">
        <v>837.84</v>
      </c>
      <c r="V349">
        <v>5</v>
      </c>
      <c r="W349" s="3">
        <v>4650.0119999999997</v>
      </c>
      <c r="X349" s="5" t="s">
        <v>66</v>
      </c>
    </row>
    <row r="350" spans="4:24">
      <c r="D350" s="2" t="s">
        <v>27</v>
      </c>
      <c r="E350" s="2">
        <v>2792</v>
      </c>
      <c r="F350" s="2" t="s">
        <v>51</v>
      </c>
      <c r="G350" s="2">
        <v>520.79</v>
      </c>
      <c r="H350" s="2">
        <v>3</v>
      </c>
      <c r="I350" s="2">
        <v>11</v>
      </c>
      <c r="J350" s="2">
        <f t="shared" si="21"/>
        <v>171.86069999999998</v>
      </c>
      <c r="K350" s="2">
        <v>0</v>
      </c>
      <c r="L350" s="2">
        <v>0</v>
      </c>
      <c r="M350" s="2">
        <f t="shared" si="22"/>
        <v>1562.37</v>
      </c>
      <c r="N350" s="2">
        <f t="shared" si="23"/>
        <v>1734.2306999999998</v>
      </c>
      <c r="Q350" s="4">
        <v>45112</v>
      </c>
      <c r="R350" s="2">
        <v>3157</v>
      </c>
      <c r="S350" t="s">
        <v>41</v>
      </c>
      <c r="T350" t="s">
        <v>51</v>
      </c>
      <c r="U350" s="3">
        <v>837.84</v>
      </c>
      <c r="V350">
        <v>5</v>
      </c>
      <c r="W350" s="3">
        <v>4650.0119999999997</v>
      </c>
      <c r="X350" s="5" t="s">
        <v>66</v>
      </c>
    </row>
    <row r="351" spans="4:24">
      <c r="D351" s="2" t="s">
        <v>25</v>
      </c>
      <c r="E351" s="2">
        <v>1978</v>
      </c>
      <c r="F351" s="2" t="s">
        <v>51</v>
      </c>
      <c r="G351" s="2">
        <v>545.44000000000005</v>
      </c>
      <c r="H351" s="2">
        <v>3</v>
      </c>
      <c r="I351" s="2">
        <v>11</v>
      </c>
      <c r="J351" s="2">
        <f t="shared" si="21"/>
        <v>179.99520000000001</v>
      </c>
      <c r="K351" s="2">
        <v>0</v>
      </c>
      <c r="L351" s="2">
        <v>0</v>
      </c>
      <c r="M351" s="2">
        <f t="shared" si="22"/>
        <v>1636.3200000000002</v>
      </c>
      <c r="N351" s="2">
        <f t="shared" si="23"/>
        <v>1816.3152000000002</v>
      </c>
      <c r="Q351" s="4">
        <v>45114</v>
      </c>
      <c r="R351" s="2">
        <v>3157</v>
      </c>
      <c r="S351" t="s">
        <v>41</v>
      </c>
      <c r="T351" t="s">
        <v>51</v>
      </c>
      <c r="U351" s="3">
        <v>837.84</v>
      </c>
      <c r="V351">
        <v>5</v>
      </c>
      <c r="W351" s="3">
        <v>4650.0119999999997</v>
      </c>
      <c r="X351" s="5" t="s">
        <v>66</v>
      </c>
    </row>
    <row r="352" spans="4:24">
      <c r="D352" s="2" t="s">
        <v>33</v>
      </c>
      <c r="E352" s="2">
        <v>2108</v>
      </c>
      <c r="F352" s="2" t="s">
        <v>51</v>
      </c>
      <c r="G352" s="2">
        <v>375.33</v>
      </c>
      <c r="H352" s="2">
        <v>5</v>
      </c>
      <c r="I352" s="2">
        <v>11</v>
      </c>
      <c r="J352" s="2">
        <f t="shared" si="21"/>
        <v>206.4315</v>
      </c>
      <c r="K352" s="2">
        <v>0</v>
      </c>
      <c r="L352" s="2">
        <v>0</v>
      </c>
      <c r="M352" s="2">
        <f t="shared" si="22"/>
        <v>1876.6499999999999</v>
      </c>
      <c r="N352" s="2">
        <f t="shared" si="23"/>
        <v>2083.0814999999998</v>
      </c>
      <c r="Q352" s="4">
        <v>45116</v>
      </c>
      <c r="R352" s="2">
        <v>3157</v>
      </c>
      <c r="S352" t="s">
        <v>41</v>
      </c>
      <c r="T352" t="s">
        <v>51</v>
      </c>
      <c r="U352" s="3">
        <v>837.84</v>
      </c>
      <c r="V352">
        <v>2</v>
      </c>
      <c r="W352" s="3">
        <v>1860.0047999999999</v>
      </c>
      <c r="X352" s="5" t="s">
        <v>66</v>
      </c>
    </row>
    <row r="353" spans="4:24">
      <c r="D353" s="2" t="s">
        <v>23</v>
      </c>
      <c r="E353" s="2">
        <v>1416</v>
      </c>
      <c r="F353" s="2" t="s">
        <v>51</v>
      </c>
      <c r="G353" s="2">
        <v>1763.76</v>
      </c>
      <c r="H353" s="2">
        <v>5</v>
      </c>
      <c r="I353" s="2">
        <v>11</v>
      </c>
      <c r="J353" s="2">
        <f t="shared" si="21"/>
        <v>970.06799999999987</v>
      </c>
      <c r="K353" s="2">
        <v>0</v>
      </c>
      <c r="L353" s="2">
        <v>0</v>
      </c>
      <c r="M353" s="2">
        <f t="shared" si="22"/>
        <v>8818.7999999999993</v>
      </c>
      <c r="N353" s="2">
        <f t="shared" si="23"/>
        <v>9788.8679999999986</v>
      </c>
      <c r="Q353" s="4">
        <v>45119</v>
      </c>
      <c r="R353" s="2">
        <v>3157</v>
      </c>
      <c r="S353" t="s">
        <v>41</v>
      </c>
      <c r="T353" t="s">
        <v>51</v>
      </c>
      <c r="U353" s="3">
        <v>837.84</v>
      </c>
      <c r="V353">
        <v>3</v>
      </c>
      <c r="W353" s="3">
        <v>2790.0072</v>
      </c>
      <c r="X353" s="5" t="s">
        <v>66</v>
      </c>
    </row>
    <row r="354" spans="4:24">
      <c r="D354" s="2" t="s">
        <v>31</v>
      </c>
      <c r="E354" s="2">
        <v>3315</v>
      </c>
      <c r="F354" s="2" t="s">
        <v>51</v>
      </c>
      <c r="G354" s="2">
        <v>937.2</v>
      </c>
      <c r="H354" s="2">
        <v>4</v>
      </c>
      <c r="I354" s="2">
        <v>11</v>
      </c>
      <c r="J354" s="2">
        <f t="shared" si="21"/>
        <v>412.36799999999999</v>
      </c>
      <c r="K354" s="2">
        <v>0</v>
      </c>
      <c r="L354" s="2">
        <v>0</v>
      </c>
      <c r="M354" s="2">
        <f t="shared" si="22"/>
        <v>3748.8</v>
      </c>
      <c r="N354" s="2">
        <f t="shared" si="23"/>
        <v>4161.1680000000006</v>
      </c>
      <c r="Q354" s="4">
        <v>45122</v>
      </c>
      <c r="R354" s="2">
        <v>3157</v>
      </c>
      <c r="S354" t="s">
        <v>41</v>
      </c>
      <c r="T354" t="s">
        <v>51</v>
      </c>
      <c r="U354" s="3">
        <v>837.84</v>
      </c>
      <c r="V354">
        <v>5</v>
      </c>
      <c r="W354" s="3">
        <v>4650.0119999999997</v>
      </c>
      <c r="X354" s="5" t="s">
        <v>66</v>
      </c>
    </row>
    <row r="355" spans="4:24">
      <c r="D355" s="2" t="s">
        <v>46</v>
      </c>
      <c r="E355" s="2">
        <v>2902</v>
      </c>
      <c r="F355" s="2" t="s">
        <v>51</v>
      </c>
      <c r="G355" s="2">
        <v>1022.45</v>
      </c>
      <c r="H355" s="2">
        <v>5</v>
      </c>
      <c r="I355" s="2">
        <v>11</v>
      </c>
      <c r="J355" s="2">
        <f t="shared" si="21"/>
        <v>562.34749999999997</v>
      </c>
      <c r="K355" s="2">
        <v>0</v>
      </c>
      <c r="L355" s="2">
        <v>0</v>
      </c>
      <c r="M355" s="2">
        <f t="shared" si="22"/>
        <v>5112.25</v>
      </c>
      <c r="N355" s="2">
        <f t="shared" si="23"/>
        <v>5674.5974999999999</v>
      </c>
      <c r="Q355" s="4">
        <v>45124</v>
      </c>
      <c r="R355" s="2">
        <v>3157</v>
      </c>
      <c r="S355" t="s">
        <v>41</v>
      </c>
      <c r="T355" t="s">
        <v>51</v>
      </c>
      <c r="U355" s="3">
        <v>837.84</v>
      </c>
      <c r="V355">
        <v>5</v>
      </c>
      <c r="W355" s="3">
        <v>4650.0119999999997</v>
      </c>
      <c r="X355" s="5" t="s">
        <v>66</v>
      </c>
    </row>
    <row r="356" spans="4:24">
      <c r="D356" s="2" t="s">
        <v>28</v>
      </c>
      <c r="E356" s="2">
        <v>4258</v>
      </c>
      <c r="F356" s="2" t="s">
        <v>51</v>
      </c>
      <c r="G356" s="2">
        <v>803.6</v>
      </c>
      <c r="H356" s="2">
        <v>5</v>
      </c>
      <c r="I356" s="2">
        <v>11</v>
      </c>
      <c r="J356" s="2">
        <f t="shared" si="21"/>
        <v>441.98</v>
      </c>
      <c r="K356" s="2">
        <v>0</v>
      </c>
      <c r="L356" s="2">
        <v>0</v>
      </c>
      <c r="M356" s="2">
        <f t="shared" si="22"/>
        <v>4018</v>
      </c>
      <c r="N356" s="2">
        <f t="shared" si="23"/>
        <v>4459.9799999999996</v>
      </c>
      <c r="Q356" s="4">
        <v>45128</v>
      </c>
      <c r="R356" s="2">
        <v>3157</v>
      </c>
      <c r="S356" t="s">
        <v>41</v>
      </c>
      <c r="T356" t="s">
        <v>51</v>
      </c>
      <c r="U356" s="3">
        <v>837.84</v>
      </c>
      <c r="V356">
        <v>1</v>
      </c>
      <c r="W356" s="3">
        <v>930.00239999999997</v>
      </c>
      <c r="X356" s="5" t="s">
        <v>66</v>
      </c>
    </row>
    <row r="357" spans="4:24">
      <c r="D357" s="2" t="s">
        <v>40</v>
      </c>
      <c r="E357" s="2">
        <v>2204</v>
      </c>
      <c r="F357" s="2" t="s">
        <v>51</v>
      </c>
      <c r="G357" s="2">
        <v>1185.1199999999999</v>
      </c>
      <c r="H357" s="2">
        <v>5</v>
      </c>
      <c r="I357" s="2">
        <v>11</v>
      </c>
      <c r="J357" s="2">
        <f t="shared" si="21"/>
        <v>651.81599999999992</v>
      </c>
      <c r="K357" s="2">
        <v>0</v>
      </c>
      <c r="L357" s="2">
        <v>0</v>
      </c>
      <c r="M357" s="2">
        <f t="shared" si="22"/>
        <v>5925.5999999999995</v>
      </c>
      <c r="N357" s="2">
        <f t="shared" si="23"/>
        <v>6577.4159999999993</v>
      </c>
      <c r="Q357" s="4">
        <v>45132</v>
      </c>
      <c r="R357" s="2">
        <v>3157</v>
      </c>
      <c r="S357" t="s">
        <v>41</v>
      </c>
      <c r="T357" t="s">
        <v>51</v>
      </c>
      <c r="U357" s="3">
        <v>837.84</v>
      </c>
      <c r="V357">
        <v>2</v>
      </c>
      <c r="W357" s="3">
        <v>1860.0047999999999</v>
      </c>
      <c r="X357" s="5" t="s">
        <v>66</v>
      </c>
    </row>
    <row r="358" spans="4:24">
      <c r="D358" s="2" t="s">
        <v>41</v>
      </c>
      <c r="E358" s="2">
        <v>3157</v>
      </c>
      <c r="F358" s="2" t="s">
        <v>51</v>
      </c>
      <c r="G358" s="2">
        <v>837.84</v>
      </c>
      <c r="H358" s="2">
        <v>1</v>
      </c>
      <c r="I358" s="2">
        <v>11</v>
      </c>
      <c r="J358" s="2">
        <f t="shared" si="21"/>
        <v>92.162400000000005</v>
      </c>
      <c r="K358" s="2">
        <v>0</v>
      </c>
      <c r="L358" s="2">
        <v>0</v>
      </c>
      <c r="M358" s="2">
        <f t="shared" si="22"/>
        <v>837.84</v>
      </c>
      <c r="N358" s="2">
        <f t="shared" si="23"/>
        <v>930.00240000000008</v>
      </c>
      <c r="Q358" s="4">
        <v>45135</v>
      </c>
      <c r="R358" s="2">
        <v>3157</v>
      </c>
      <c r="S358" t="s">
        <v>41</v>
      </c>
      <c r="T358" t="s">
        <v>51</v>
      </c>
      <c r="U358" s="3">
        <v>837.84</v>
      </c>
      <c r="V358">
        <v>4</v>
      </c>
      <c r="W358" s="3">
        <v>3720.0095999999999</v>
      </c>
      <c r="X358" s="5" t="s">
        <v>66</v>
      </c>
    </row>
    <row r="359" spans="4:24">
      <c r="D359" s="2" t="s">
        <v>37</v>
      </c>
      <c r="E359" s="2">
        <v>3619</v>
      </c>
      <c r="F359" s="2" t="s">
        <v>51</v>
      </c>
      <c r="G359" s="2">
        <v>1484.36</v>
      </c>
      <c r="H359" s="2">
        <v>3</v>
      </c>
      <c r="I359" s="2">
        <v>11</v>
      </c>
      <c r="J359" s="2">
        <f t="shared" si="21"/>
        <v>489.83879999999999</v>
      </c>
      <c r="K359" s="2">
        <v>0</v>
      </c>
      <c r="L359" s="2">
        <v>0</v>
      </c>
      <c r="M359" s="2">
        <f t="shared" si="22"/>
        <v>4453.08</v>
      </c>
      <c r="N359" s="2">
        <f t="shared" si="23"/>
        <v>4942.9187999999995</v>
      </c>
      <c r="Q359" s="4">
        <v>45110</v>
      </c>
      <c r="R359" s="2">
        <v>2329</v>
      </c>
      <c r="S359" t="s">
        <v>42</v>
      </c>
      <c r="T359" t="s">
        <v>51</v>
      </c>
      <c r="U359" s="3">
        <v>944.36</v>
      </c>
      <c r="V359">
        <v>2</v>
      </c>
      <c r="W359" s="3">
        <v>2096.4792000000002</v>
      </c>
      <c r="X359" s="5" t="s">
        <v>66</v>
      </c>
    </row>
    <row r="360" spans="4:24">
      <c r="D360" s="2" t="s">
        <v>42</v>
      </c>
      <c r="E360" s="2">
        <v>2329</v>
      </c>
      <c r="F360" s="2" t="s">
        <v>51</v>
      </c>
      <c r="G360" s="2">
        <v>944.36</v>
      </c>
      <c r="H360" s="2">
        <v>5</v>
      </c>
      <c r="I360" s="2">
        <v>11</v>
      </c>
      <c r="J360" s="2">
        <f t="shared" si="21"/>
        <v>519.39800000000002</v>
      </c>
      <c r="K360" s="2">
        <v>0</v>
      </c>
      <c r="L360" s="2">
        <v>0</v>
      </c>
      <c r="M360" s="2">
        <f t="shared" si="22"/>
        <v>4721.8</v>
      </c>
      <c r="N360" s="2">
        <f t="shared" si="23"/>
        <v>5241.1980000000003</v>
      </c>
      <c r="Q360" s="4">
        <v>45114</v>
      </c>
      <c r="R360" s="2">
        <v>2329</v>
      </c>
      <c r="S360" t="s">
        <v>42</v>
      </c>
      <c r="T360" t="s">
        <v>51</v>
      </c>
      <c r="U360" s="3">
        <v>944.36</v>
      </c>
      <c r="V360">
        <v>5</v>
      </c>
      <c r="W360" s="3">
        <v>5241.1980000000003</v>
      </c>
      <c r="X360" s="5" t="s">
        <v>66</v>
      </c>
    </row>
    <row r="361" spans="4:24">
      <c r="D361" s="2" t="s">
        <v>17</v>
      </c>
      <c r="E361" s="2">
        <v>3623</v>
      </c>
      <c r="F361" s="2" t="s">
        <v>51</v>
      </c>
      <c r="G361" s="2">
        <v>1671.42</v>
      </c>
      <c r="H361" s="2">
        <v>1</v>
      </c>
      <c r="I361" s="2">
        <v>11</v>
      </c>
      <c r="J361" s="2">
        <f t="shared" si="21"/>
        <v>183.8562</v>
      </c>
      <c r="K361" s="2">
        <v>0</v>
      </c>
      <c r="L361" s="2">
        <v>0</v>
      </c>
      <c r="M361" s="2">
        <f t="shared" si="22"/>
        <v>1671.42</v>
      </c>
      <c r="N361" s="2">
        <f t="shared" si="23"/>
        <v>1855.2762</v>
      </c>
      <c r="Q361" s="4">
        <v>45116</v>
      </c>
      <c r="R361" s="2">
        <v>2329</v>
      </c>
      <c r="S361" t="s">
        <v>42</v>
      </c>
      <c r="T361" t="s">
        <v>51</v>
      </c>
      <c r="U361" s="3">
        <v>944.36</v>
      </c>
      <c r="V361">
        <v>1</v>
      </c>
      <c r="W361" s="3">
        <v>1048.2396000000001</v>
      </c>
      <c r="X361" s="5" t="s">
        <v>66</v>
      </c>
    </row>
    <row r="362" spans="4:24">
      <c r="D362" s="2" t="s">
        <v>18</v>
      </c>
      <c r="E362" s="2">
        <v>4876</v>
      </c>
      <c r="F362" s="2" t="s">
        <v>51</v>
      </c>
      <c r="G362" s="2">
        <v>703.29</v>
      </c>
      <c r="H362" s="2">
        <v>3</v>
      </c>
      <c r="I362" s="2">
        <v>11</v>
      </c>
      <c r="J362" s="2">
        <f t="shared" si="21"/>
        <v>232.0857</v>
      </c>
      <c r="K362" s="2">
        <v>0</v>
      </c>
      <c r="L362" s="2">
        <v>0</v>
      </c>
      <c r="M362" s="2">
        <f t="shared" si="22"/>
        <v>2109.87</v>
      </c>
      <c r="N362" s="2">
        <f t="shared" si="23"/>
        <v>2341.9557</v>
      </c>
      <c r="Q362" s="4">
        <v>45119</v>
      </c>
      <c r="R362" s="2">
        <v>2329</v>
      </c>
      <c r="S362" t="s">
        <v>42</v>
      </c>
      <c r="T362" t="s">
        <v>51</v>
      </c>
      <c r="U362" s="3">
        <v>944.36</v>
      </c>
      <c r="V362">
        <v>2</v>
      </c>
      <c r="W362" s="3">
        <v>2096.4792000000002</v>
      </c>
      <c r="X362" s="5" t="s">
        <v>66</v>
      </c>
    </row>
    <row r="363" spans="4:24">
      <c r="Q363" s="4">
        <v>45122</v>
      </c>
      <c r="R363" s="2">
        <v>2329</v>
      </c>
      <c r="S363" t="s">
        <v>42</v>
      </c>
      <c r="T363" t="s">
        <v>51</v>
      </c>
      <c r="U363" s="3">
        <v>944.36</v>
      </c>
      <c r="V363">
        <v>4</v>
      </c>
      <c r="W363" s="3">
        <v>4192.9584000000004</v>
      </c>
      <c r="X363" s="5" t="s">
        <v>66</v>
      </c>
    </row>
    <row r="364" spans="4:24">
      <c r="Q364" s="4">
        <v>45128</v>
      </c>
      <c r="R364" s="2">
        <v>2329</v>
      </c>
      <c r="S364" t="s">
        <v>42</v>
      </c>
      <c r="T364" t="s">
        <v>51</v>
      </c>
      <c r="U364" s="3">
        <v>944.36</v>
      </c>
      <c r="V364">
        <v>5</v>
      </c>
      <c r="W364" s="3">
        <v>5241.1980000000003</v>
      </c>
      <c r="X364" s="5" t="s">
        <v>66</v>
      </c>
    </row>
    <row r="365" spans="4:24">
      <c r="Q365" s="4">
        <v>45132</v>
      </c>
      <c r="R365" s="2">
        <v>2329</v>
      </c>
      <c r="S365" t="s">
        <v>42</v>
      </c>
      <c r="T365" t="s">
        <v>51</v>
      </c>
      <c r="U365" s="3">
        <v>944.36</v>
      </c>
      <c r="V365">
        <v>3</v>
      </c>
      <c r="W365" s="3">
        <v>3144.7188000000001</v>
      </c>
      <c r="X365" s="5" t="s">
        <v>66</v>
      </c>
    </row>
    <row r="366" spans="4:24">
      <c r="Q366" s="4">
        <v>45135</v>
      </c>
      <c r="R366" s="2">
        <v>2329</v>
      </c>
      <c r="S366" t="s">
        <v>42</v>
      </c>
      <c r="T366" t="s">
        <v>51</v>
      </c>
      <c r="U366" s="3">
        <v>944.36</v>
      </c>
      <c r="V366">
        <v>5</v>
      </c>
      <c r="W366" s="3">
        <v>5241.1980000000003</v>
      </c>
      <c r="X366" s="5" t="s">
        <v>66</v>
      </c>
    </row>
    <row r="367" spans="4:24">
      <c r="D367" s="2" t="s">
        <v>48</v>
      </c>
      <c r="E367" s="2" t="s">
        <v>49</v>
      </c>
      <c r="F367" s="2" t="s">
        <v>50</v>
      </c>
      <c r="G367" s="2" t="s">
        <v>56</v>
      </c>
      <c r="H367" s="2" t="s">
        <v>57</v>
      </c>
      <c r="I367" s="2" t="s">
        <v>52</v>
      </c>
      <c r="J367" s="2" t="s">
        <v>55</v>
      </c>
      <c r="K367" s="2" t="s">
        <v>53</v>
      </c>
      <c r="L367" s="2" t="s">
        <v>54</v>
      </c>
      <c r="M367" s="2" t="s">
        <v>61</v>
      </c>
      <c r="N367" s="2" t="s">
        <v>62</v>
      </c>
      <c r="Q367" s="4">
        <v>45110</v>
      </c>
      <c r="R367" s="2">
        <v>2018</v>
      </c>
      <c r="S367" t="s">
        <v>43</v>
      </c>
      <c r="T367" t="s">
        <v>51</v>
      </c>
      <c r="U367" s="3">
        <v>1893.85</v>
      </c>
      <c r="V367">
        <v>3</v>
      </c>
      <c r="W367" s="3">
        <v>6306.5204999999996</v>
      </c>
      <c r="X367" s="5" t="s">
        <v>66</v>
      </c>
    </row>
    <row r="368" spans="4:24">
      <c r="D368" s="2" t="s">
        <v>26</v>
      </c>
      <c r="E368" s="2">
        <v>1867</v>
      </c>
      <c r="F368" s="2" t="s">
        <v>51</v>
      </c>
      <c r="G368" s="2">
        <v>1684.72</v>
      </c>
      <c r="H368" s="2">
        <v>1</v>
      </c>
      <c r="I368" s="2">
        <v>11</v>
      </c>
      <c r="J368" s="2">
        <f t="shared" ref="J368:J406" si="24">(G368*H368)*0.11</f>
        <v>185.3192</v>
      </c>
      <c r="K368" s="2">
        <v>0</v>
      </c>
      <c r="L368" s="2">
        <v>0</v>
      </c>
      <c r="M368" s="2">
        <f t="shared" ref="M368:M406" si="25">G368*H368</f>
        <v>1684.72</v>
      </c>
      <c r="N368" s="2">
        <f t="shared" ref="N368:N406" si="26">M368+J368</f>
        <v>1870.0391999999999</v>
      </c>
      <c r="Q368" s="4">
        <v>45114</v>
      </c>
      <c r="R368" s="2">
        <v>2018</v>
      </c>
      <c r="S368" t="s">
        <v>43</v>
      </c>
      <c r="T368" t="s">
        <v>51</v>
      </c>
      <c r="U368" s="3">
        <v>1893.85</v>
      </c>
      <c r="V368">
        <v>5</v>
      </c>
      <c r="W368" s="3">
        <v>10510.8675</v>
      </c>
      <c r="X368" s="5" t="s">
        <v>66</v>
      </c>
    </row>
    <row r="369" spans="4:24">
      <c r="D369" s="2" t="s">
        <v>44</v>
      </c>
      <c r="E369" s="2">
        <v>2787</v>
      </c>
      <c r="F369" s="2" t="s">
        <v>51</v>
      </c>
      <c r="G369" s="2">
        <v>1611.21</v>
      </c>
      <c r="H369" s="2">
        <v>4</v>
      </c>
      <c r="I369" s="2">
        <v>11</v>
      </c>
      <c r="J369" s="2">
        <f t="shared" si="24"/>
        <v>708.93240000000003</v>
      </c>
      <c r="K369" s="2">
        <v>0</v>
      </c>
      <c r="L369" s="2">
        <v>0</v>
      </c>
      <c r="M369" s="2">
        <f t="shared" si="25"/>
        <v>6444.84</v>
      </c>
      <c r="N369" s="2">
        <f t="shared" si="26"/>
        <v>7153.7723999999998</v>
      </c>
      <c r="Q369" s="4">
        <v>45116</v>
      </c>
      <c r="R369" s="2">
        <v>2018</v>
      </c>
      <c r="S369" t="s">
        <v>43</v>
      </c>
      <c r="T369" t="s">
        <v>51</v>
      </c>
      <c r="U369" s="3">
        <v>1893.85</v>
      </c>
      <c r="V369">
        <v>1</v>
      </c>
      <c r="W369" s="3">
        <v>2102.1734999999999</v>
      </c>
      <c r="X369" s="5" t="s">
        <v>66</v>
      </c>
    </row>
    <row r="370" spans="4:24">
      <c r="D370" s="2" t="s">
        <v>4</v>
      </c>
      <c r="E370" s="2">
        <v>1425</v>
      </c>
      <c r="F370" s="2" t="s">
        <v>51</v>
      </c>
      <c r="G370" s="2">
        <v>278.58999999999997</v>
      </c>
      <c r="H370" s="2">
        <v>1</v>
      </c>
      <c r="I370" s="2">
        <v>11</v>
      </c>
      <c r="J370" s="2">
        <f t="shared" si="24"/>
        <v>30.644899999999996</v>
      </c>
      <c r="K370" s="2">
        <v>0</v>
      </c>
      <c r="L370" s="2">
        <v>0</v>
      </c>
      <c r="M370" s="2">
        <f t="shared" si="25"/>
        <v>278.58999999999997</v>
      </c>
      <c r="N370" s="2">
        <f t="shared" si="26"/>
        <v>309.23489999999998</v>
      </c>
      <c r="Q370" s="4">
        <v>45119</v>
      </c>
      <c r="R370" s="2">
        <v>2018</v>
      </c>
      <c r="S370" t="s">
        <v>43</v>
      </c>
      <c r="T370" t="s">
        <v>51</v>
      </c>
      <c r="U370" s="3">
        <v>1893.85</v>
      </c>
      <c r="V370">
        <v>3</v>
      </c>
      <c r="W370" s="3">
        <v>6306.5204999999996</v>
      </c>
      <c r="X370" s="5" t="s">
        <v>66</v>
      </c>
    </row>
    <row r="371" spans="4:24">
      <c r="D371" s="2" t="s">
        <v>39</v>
      </c>
      <c r="E371" s="2">
        <v>2529</v>
      </c>
      <c r="F371" s="2" t="s">
        <v>51</v>
      </c>
      <c r="G371" s="2">
        <v>1147.3599999999999</v>
      </c>
      <c r="H371" s="2">
        <v>2</v>
      </c>
      <c r="I371" s="2">
        <v>11</v>
      </c>
      <c r="J371" s="2">
        <f t="shared" si="24"/>
        <v>252.41919999999999</v>
      </c>
      <c r="K371" s="2">
        <v>0</v>
      </c>
      <c r="L371" s="2">
        <v>0</v>
      </c>
      <c r="M371" s="2">
        <f t="shared" si="25"/>
        <v>2294.7199999999998</v>
      </c>
      <c r="N371" s="2">
        <f t="shared" si="26"/>
        <v>2547.1391999999996</v>
      </c>
      <c r="Q371" s="4">
        <v>45122</v>
      </c>
      <c r="R371" s="2">
        <v>2018</v>
      </c>
      <c r="S371" t="s">
        <v>43</v>
      </c>
      <c r="T371" t="s">
        <v>51</v>
      </c>
      <c r="U371" s="3">
        <v>1893.85</v>
      </c>
      <c r="V371">
        <v>4</v>
      </c>
      <c r="W371" s="3">
        <v>8408.6939999999995</v>
      </c>
      <c r="X371" s="5" t="s">
        <v>66</v>
      </c>
    </row>
    <row r="372" spans="4:24">
      <c r="D372" s="2" t="s">
        <v>47</v>
      </c>
      <c r="E372" s="2">
        <v>3753</v>
      </c>
      <c r="F372" s="2" t="s">
        <v>51</v>
      </c>
      <c r="G372" s="2">
        <v>1235.3499999999999</v>
      </c>
      <c r="H372" s="2">
        <v>2</v>
      </c>
      <c r="I372" s="2">
        <v>11</v>
      </c>
      <c r="J372" s="2">
        <f t="shared" si="24"/>
        <v>271.77699999999999</v>
      </c>
      <c r="K372" s="2">
        <v>0</v>
      </c>
      <c r="L372" s="2">
        <v>0</v>
      </c>
      <c r="M372" s="2">
        <f t="shared" si="25"/>
        <v>2470.6999999999998</v>
      </c>
      <c r="N372" s="2">
        <f t="shared" si="26"/>
        <v>2742.4769999999999</v>
      </c>
      <c r="Q372" s="4">
        <v>45124</v>
      </c>
      <c r="R372" s="2">
        <v>2018</v>
      </c>
      <c r="S372" t="s">
        <v>43</v>
      </c>
      <c r="T372" t="s">
        <v>51</v>
      </c>
      <c r="U372" s="3">
        <v>1893.85</v>
      </c>
      <c r="V372">
        <v>2</v>
      </c>
      <c r="W372" s="3">
        <v>4204.3469999999998</v>
      </c>
      <c r="X372" s="5" t="s">
        <v>66</v>
      </c>
    </row>
    <row r="373" spans="4:24">
      <c r="D373" s="2" t="s">
        <v>10</v>
      </c>
      <c r="E373" s="2">
        <v>2117</v>
      </c>
      <c r="F373" s="2" t="s">
        <v>51</v>
      </c>
      <c r="G373" s="2">
        <v>1433.02</v>
      </c>
      <c r="H373" s="2">
        <v>4</v>
      </c>
      <c r="I373" s="2">
        <v>11</v>
      </c>
      <c r="J373" s="2">
        <f t="shared" si="24"/>
        <v>630.52880000000005</v>
      </c>
      <c r="K373" s="2">
        <v>0</v>
      </c>
      <c r="L373" s="2">
        <v>0</v>
      </c>
      <c r="M373" s="2">
        <f t="shared" si="25"/>
        <v>5732.08</v>
      </c>
      <c r="N373" s="2">
        <f t="shared" si="26"/>
        <v>6362.6088</v>
      </c>
      <c r="Q373" s="4">
        <v>45135</v>
      </c>
      <c r="R373" s="2">
        <v>2018</v>
      </c>
      <c r="S373" t="s">
        <v>43</v>
      </c>
      <c r="T373" t="s">
        <v>51</v>
      </c>
      <c r="U373" s="3">
        <v>1893.85</v>
      </c>
      <c r="V373">
        <v>2</v>
      </c>
      <c r="W373" s="3">
        <v>4204.3469999999998</v>
      </c>
      <c r="X373" s="5" t="s">
        <v>66</v>
      </c>
    </row>
    <row r="374" spans="4:24">
      <c r="D374" s="2" t="s">
        <v>28</v>
      </c>
      <c r="E374" s="2">
        <v>4258</v>
      </c>
      <c r="F374" s="2" t="s">
        <v>51</v>
      </c>
      <c r="G374" s="2">
        <v>803.6</v>
      </c>
      <c r="H374" s="2">
        <v>1</v>
      </c>
      <c r="I374" s="2">
        <v>11</v>
      </c>
      <c r="J374" s="2">
        <f t="shared" si="24"/>
        <v>88.396000000000001</v>
      </c>
      <c r="K374" s="2">
        <v>0</v>
      </c>
      <c r="L374" s="2">
        <v>0</v>
      </c>
      <c r="M374" s="2">
        <f t="shared" si="25"/>
        <v>803.6</v>
      </c>
      <c r="N374" s="2">
        <f t="shared" si="26"/>
        <v>891.99599999999998</v>
      </c>
      <c r="Q374" s="4">
        <v>45110</v>
      </c>
      <c r="R374" s="2">
        <v>2787</v>
      </c>
      <c r="S374" t="s">
        <v>44</v>
      </c>
      <c r="T374" t="s">
        <v>51</v>
      </c>
      <c r="U374" s="3">
        <v>1611.21</v>
      </c>
      <c r="V374">
        <v>1</v>
      </c>
      <c r="W374" s="3">
        <v>1788.4431</v>
      </c>
      <c r="X374" s="5" t="s">
        <v>66</v>
      </c>
    </row>
    <row r="375" spans="4:24">
      <c r="D375" s="2" t="s">
        <v>31</v>
      </c>
      <c r="E375" s="2">
        <v>3315</v>
      </c>
      <c r="F375" s="2" t="s">
        <v>51</v>
      </c>
      <c r="G375" s="2">
        <v>937.2</v>
      </c>
      <c r="H375" s="2">
        <v>2</v>
      </c>
      <c r="I375" s="2">
        <v>11</v>
      </c>
      <c r="J375" s="2">
        <f t="shared" si="24"/>
        <v>206.184</v>
      </c>
      <c r="K375" s="2">
        <v>0</v>
      </c>
      <c r="L375" s="2">
        <v>0</v>
      </c>
      <c r="M375" s="2">
        <f t="shared" si="25"/>
        <v>1874.4</v>
      </c>
      <c r="N375" s="2">
        <f t="shared" si="26"/>
        <v>2080.5840000000003</v>
      </c>
      <c r="Q375" s="4">
        <v>45112</v>
      </c>
      <c r="R375" s="2">
        <v>2787</v>
      </c>
      <c r="S375" t="s">
        <v>44</v>
      </c>
      <c r="T375" t="s">
        <v>51</v>
      </c>
      <c r="U375" s="3">
        <v>1611.21</v>
      </c>
      <c r="V375">
        <v>1</v>
      </c>
      <c r="W375" s="3">
        <v>1788.4431</v>
      </c>
      <c r="X375" s="5" t="s">
        <v>66</v>
      </c>
    </row>
    <row r="376" spans="4:24">
      <c r="D376" s="2" t="s">
        <v>20</v>
      </c>
      <c r="E376" s="2">
        <v>1418</v>
      </c>
      <c r="F376" s="2" t="s">
        <v>51</v>
      </c>
      <c r="G376" s="2">
        <v>1206.6500000000001</v>
      </c>
      <c r="H376" s="2">
        <v>2</v>
      </c>
      <c r="I376" s="2">
        <v>11</v>
      </c>
      <c r="J376" s="2">
        <f t="shared" si="24"/>
        <v>265.46300000000002</v>
      </c>
      <c r="K376" s="2">
        <v>0</v>
      </c>
      <c r="L376" s="2">
        <v>0</v>
      </c>
      <c r="M376" s="2">
        <f t="shared" si="25"/>
        <v>2413.3000000000002</v>
      </c>
      <c r="N376" s="2">
        <f t="shared" si="26"/>
        <v>2678.7630000000004</v>
      </c>
      <c r="Q376" s="4">
        <v>45114</v>
      </c>
      <c r="R376" s="2">
        <v>2787</v>
      </c>
      <c r="S376" t="s">
        <v>44</v>
      </c>
      <c r="T376" t="s">
        <v>51</v>
      </c>
      <c r="U376" s="3">
        <v>1611.21</v>
      </c>
      <c r="V376">
        <v>2</v>
      </c>
      <c r="W376" s="3">
        <v>3576.8861999999999</v>
      </c>
      <c r="X376" s="5" t="s">
        <v>66</v>
      </c>
    </row>
    <row r="377" spans="4:24">
      <c r="D377" s="2" t="s">
        <v>13</v>
      </c>
      <c r="E377" s="2">
        <v>4621</v>
      </c>
      <c r="F377" s="2" t="s">
        <v>51</v>
      </c>
      <c r="G377" s="2">
        <v>449.87</v>
      </c>
      <c r="H377" s="2">
        <v>1</v>
      </c>
      <c r="I377" s="2">
        <v>11</v>
      </c>
      <c r="J377" s="2">
        <f t="shared" si="24"/>
        <v>49.485700000000001</v>
      </c>
      <c r="K377" s="2">
        <v>0</v>
      </c>
      <c r="L377" s="2">
        <v>0</v>
      </c>
      <c r="M377" s="2">
        <f t="shared" si="25"/>
        <v>449.87</v>
      </c>
      <c r="N377" s="2">
        <f t="shared" si="26"/>
        <v>499.35570000000001</v>
      </c>
      <c r="Q377" s="4">
        <v>45116</v>
      </c>
      <c r="R377" s="2">
        <v>2787</v>
      </c>
      <c r="S377" t="s">
        <v>44</v>
      </c>
      <c r="T377" t="s">
        <v>51</v>
      </c>
      <c r="U377" s="3">
        <v>1611.21</v>
      </c>
      <c r="V377">
        <v>4</v>
      </c>
      <c r="W377" s="3">
        <v>7153.7723999999998</v>
      </c>
      <c r="X377" s="5" t="s">
        <v>66</v>
      </c>
    </row>
    <row r="378" spans="4:24">
      <c r="D378" s="2" t="s">
        <v>27</v>
      </c>
      <c r="E378" s="2">
        <v>2792</v>
      </c>
      <c r="F378" s="2" t="s">
        <v>51</v>
      </c>
      <c r="G378" s="2">
        <v>520.79</v>
      </c>
      <c r="H378" s="2">
        <v>4</v>
      </c>
      <c r="I378" s="2">
        <v>11</v>
      </c>
      <c r="J378" s="2">
        <f t="shared" si="24"/>
        <v>229.14759999999998</v>
      </c>
      <c r="K378" s="2">
        <v>0</v>
      </c>
      <c r="L378" s="2">
        <v>0</v>
      </c>
      <c r="M378" s="2">
        <f t="shared" si="25"/>
        <v>2083.16</v>
      </c>
      <c r="N378" s="2">
        <f t="shared" si="26"/>
        <v>2312.3075999999996</v>
      </c>
      <c r="Q378" s="4">
        <v>45119</v>
      </c>
      <c r="R378" s="2">
        <v>2787</v>
      </c>
      <c r="S378" t="s">
        <v>44</v>
      </c>
      <c r="T378" t="s">
        <v>51</v>
      </c>
      <c r="U378" s="3">
        <v>1611.21</v>
      </c>
      <c r="V378">
        <v>2</v>
      </c>
      <c r="W378" s="3">
        <v>3576.8861999999999</v>
      </c>
      <c r="X378" s="5" t="s">
        <v>66</v>
      </c>
    </row>
    <row r="379" spans="4:24">
      <c r="D379" s="2" t="s">
        <v>25</v>
      </c>
      <c r="E379" s="2">
        <v>1978</v>
      </c>
      <c r="F379" s="2" t="s">
        <v>51</v>
      </c>
      <c r="G379" s="2">
        <v>545.44000000000005</v>
      </c>
      <c r="H379" s="2">
        <v>3</v>
      </c>
      <c r="I379" s="2">
        <v>11</v>
      </c>
      <c r="J379" s="2">
        <f t="shared" si="24"/>
        <v>179.99520000000001</v>
      </c>
      <c r="K379" s="2">
        <v>0</v>
      </c>
      <c r="L379" s="2">
        <v>0</v>
      </c>
      <c r="M379" s="2">
        <f t="shared" si="25"/>
        <v>1636.3200000000002</v>
      </c>
      <c r="N379" s="2">
        <f t="shared" si="26"/>
        <v>1816.3152000000002</v>
      </c>
      <c r="Q379" s="4">
        <v>45122</v>
      </c>
      <c r="R379" s="2">
        <v>2787</v>
      </c>
      <c r="S379" t="s">
        <v>44</v>
      </c>
      <c r="T379" t="s">
        <v>51</v>
      </c>
      <c r="U379" s="3">
        <v>1611.21</v>
      </c>
      <c r="V379">
        <v>2</v>
      </c>
      <c r="W379" s="3">
        <v>3576.8861999999999</v>
      </c>
      <c r="X379" s="5" t="s">
        <v>66</v>
      </c>
    </row>
    <row r="380" spans="4:24">
      <c r="D380" s="2" t="s">
        <v>0</v>
      </c>
      <c r="E380" s="2">
        <v>1524</v>
      </c>
      <c r="F380" s="2" t="s">
        <v>51</v>
      </c>
      <c r="G380" s="2">
        <v>1455.6</v>
      </c>
      <c r="H380" s="2">
        <v>1</v>
      </c>
      <c r="I380" s="2">
        <v>11</v>
      </c>
      <c r="J380" s="2">
        <f t="shared" si="24"/>
        <v>160.11599999999999</v>
      </c>
      <c r="K380" s="2">
        <v>0</v>
      </c>
      <c r="L380" s="2">
        <v>0</v>
      </c>
      <c r="M380" s="2">
        <f t="shared" si="25"/>
        <v>1455.6</v>
      </c>
      <c r="N380" s="2">
        <f t="shared" si="26"/>
        <v>1615.7159999999999</v>
      </c>
      <c r="Q380" s="4">
        <v>45128</v>
      </c>
      <c r="R380" s="2">
        <v>2787</v>
      </c>
      <c r="S380" t="s">
        <v>44</v>
      </c>
      <c r="T380" t="s">
        <v>51</v>
      </c>
      <c r="U380" s="3">
        <v>1611.21</v>
      </c>
      <c r="V380">
        <v>5</v>
      </c>
      <c r="W380" s="3">
        <v>8942.2155000000002</v>
      </c>
      <c r="X380" s="5" t="s">
        <v>66</v>
      </c>
    </row>
    <row r="381" spans="4:24">
      <c r="D381" s="2" t="s">
        <v>23</v>
      </c>
      <c r="E381" s="2">
        <v>1416</v>
      </c>
      <c r="F381" s="2" t="s">
        <v>51</v>
      </c>
      <c r="G381" s="2">
        <v>1763.76</v>
      </c>
      <c r="H381" s="2">
        <v>2</v>
      </c>
      <c r="I381" s="2">
        <v>11</v>
      </c>
      <c r="J381" s="2">
        <f t="shared" si="24"/>
        <v>388.02719999999999</v>
      </c>
      <c r="K381" s="2">
        <v>0</v>
      </c>
      <c r="L381" s="2">
        <v>0</v>
      </c>
      <c r="M381" s="2">
        <f t="shared" si="25"/>
        <v>3527.52</v>
      </c>
      <c r="N381" s="2">
        <f t="shared" si="26"/>
        <v>3915.5472</v>
      </c>
      <c r="Q381" s="4">
        <v>45132</v>
      </c>
      <c r="R381" s="2">
        <v>2787</v>
      </c>
      <c r="S381" t="s">
        <v>44</v>
      </c>
      <c r="T381" t="s">
        <v>51</v>
      </c>
      <c r="U381" s="3">
        <v>1611.21</v>
      </c>
      <c r="V381">
        <v>4</v>
      </c>
      <c r="W381" s="3">
        <v>7153.7723999999998</v>
      </c>
      <c r="X381" s="5" t="s">
        <v>66</v>
      </c>
    </row>
    <row r="382" spans="4:24">
      <c r="D382" s="2" t="s">
        <v>18</v>
      </c>
      <c r="E382" s="2">
        <v>4876</v>
      </c>
      <c r="F382" s="2" t="s">
        <v>51</v>
      </c>
      <c r="G382" s="2">
        <v>703.29</v>
      </c>
      <c r="H382" s="2">
        <v>2</v>
      </c>
      <c r="I382" s="2">
        <v>11</v>
      </c>
      <c r="J382" s="2">
        <f t="shared" si="24"/>
        <v>154.72379999999998</v>
      </c>
      <c r="K382" s="2">
        <v>0</v>
      </c>
      <c r="L382" s="2">
        <v>0</v>
      </c>
      <c r="M382" s="2">
        <f t="shared" si="25"/>
        <v>1406.58</v>
      </c>
      <c r="N382" s="2">
        <f t="shared" si="26"/>
        <v>1561.3037999999999</v>
      </c>
      <c r="Q382" s="4">
        <v>45135</v>
      </c>
      <c r="R382" s="2">
        <v>2787</v>
      </c>
      <c r="S382" t="s">
        <v>44</v>
      </c>
      <c r="T382" t="s">
        <v>51</v>
      </c>
      <c r="U382" s="3">
        <v>1611.21</v>
      </c>
      <c r="V382">
        <v>3</v>
      </c>
      <c r="W382" s="3">
        <v>5365.3293000000003</v>
      </c>
      <c r="X382" s="5" t="s">
        <v>66</v>
      </c>
    </row>
    <row r="383" spans="4:24">
      <c r="D383" s="2" t="s">
        <v>29</v>
      </c>
      <c r="E383" s="2">
        <v>1602</v>
      </c>
      <c r="F383" s="2" t="s">
        <v>51</v>
      </c>
      <c r="G383" s="2">
        <v>684.77</v>
      </c>
      <c r="H383" s="2">
        <v>4</v>
      </c>
      <c r="I383" s="2">
        <v>11</v>
      </c>
      <c r="J383" s="2">
        <f t="shared" si="24"/>
        <v>301.29879999999997</v>
      </c>
      <c r="K383" s="2">
        <v>0</v>
      </c>
      <c r="L383" s="2">
        <v>0</v>
      </c>
      <c r="M383" s="2">
        <f t="shared" si="25"/>
        <v>2739.08</v>
      </c>
      <c r="N383" s="2">
        <f t="shared" si="26"/>
        <v>3040.3788</v>
      </c>
      <c r="Q383" s="4">
        <v>45110</v>
      </c>
      <c r="R383" s="2">
        <v>2992</v>
      </c>
      <c r="S383" t="s">
        <v>45</v>
      </c>
      <c r="T383" t="s">
        <v>51</v>
      </c>
      <c r="U383" s="3">
        <v>115.04</v>
      </c>
      <c r="V383">
        <v>2</v>
      </c>
      <c r="W383" s="3">
        <v>255.3888</v>
      </c>
      <c r="X383" s="5" t="s">
        <v>66</v>
      </c>
    </row>
    <row r="384" spans="4:24">
      <c r="D384" s="2" t="s">
        <v>33</v>
      </c>
      <c r="E384" s="2">
        <v>2108</v>
      </c>
      <c r="F384" s="2" t="s">
        <v>51</v>
      </c>
      <c r="G384" s="2">
        <v>375.33</v>
      </c>
      <c r="H384" s="2">
        <v>5</v>
      </c>
      <c r="I384" s="2">
        <v>11</v>
      </c>
      <c r="J384" s="2">
        <f t="shared" si="24"/>
        <v>206.4315</v>
      </c>
      <c r="K384" s="2">
        <v>0</v>
      </c>
      <c r="L384" s="2">
        <v>0</v>
      </c>
      <c r="M384" s="2">
        <f t="shared" si="25"/>
        <v>1876.6499999999999</v>
      </c>
      <c r="N384" s="2">
        <f t="shared" si="26"/>
        <v>2083.0814999999998</v>
      </c>
      <c r="Q384" s="4">
        <v>45112</v>
      </c>
      <c r="R384" s="2">
        <v>2992</v>
      </c>
      <c r="S384" t="s">
        <v>45</v>
      </c>
      <c r="T384" t="s">
        <v>51</v>
      </c>
      <c r="U384" s="3">
        <v>115.04</v>
      </c>
      <c r="V384">
        <v>3</v>
      </c>
      <c r="W384" s="3">
        <v>383.08319999999998</v>
      </c>
      <c r="X384" s="5" t="s">
        <v>66</v>
      </c>
    </row>
    <row r="385" spans="4:24">
      <c r="D385" s="2" t="s">
        <v>36</v>
      </c>
      <c r="E385" s="2">
        <v>4921</v>
      </c>
      <c r="F385" s="2" t="s">
        <v>51</v>
      </c>
      <c r="G385" s="2">
        <v>249.08</v>
      </c>
      <c r="H385" s="2">
        <v>1</v>
      </c>
      <c r="I385" s="2">
        <v>11</v>
      </c>
      <c r="J385" s="2">
        <f t="shared" si="24"/>
        <v>27.398800000000001</v>
      </c>
      <c r="K385" s="2">
        <v>0</v>
      </c>
      <c r="L385" s="2">
        <v>0</v>
      </c>
      <c r="M385" s="2">
        <f t="shared" si="25"/>
        <v>249.08</v>
      </c>
      <c r="N385" s="2">
        <f t="shared" si="26"/>
        <v>276.47880000000004</v>
      </c>
      <c r="Q385" s="4">
        <v>45114</v>
      </c>
      <c r="R385" s="2">
        <v>2992</v>
      </c>
      <c r="S385" t="s">
        <v>45</v>
      </c>
      <c r="T385" t="s">
        <v>51</v>
      </c>
      <c r="U385" s="3">
        <v>115.04</v>
      </c>
      <c r="V385">
        <v>4</v>
      </c>
      <c r="W385" s="3">
        <v>510.77760000000001</v>
      </c>
      <c r="X385" s="5" t="s">
        <v>66</v>
      </c>
    </row>
    <row r="386" spans="4:24">
      <c r="D386" s="2" t="s">
        <v>37</v>
      </c>
      <c r="E386" s="2">
        <v>3619</v>
      </c>
      <c r="F386" s="2" t="s">
        <v>51</v>
      </c>
      <c r="G386" s="2">
        <v>1484.36</v>
      </c>
      <c r="H386" s="2">
        <v>2</v>
      </c>
      <c r="I386" s="2">
        <v>11</v>
      </c>
      <c r="J386" s="2">
        <f t="shared" si="24"/>
        <v>326.55919999999998</v>
      </c>
      <c r="K386" s="2">
        <v>0</v>
      </c>
      <c r="L386" s="2">
        <v>0</v>
      </c>
      <c r="M386" s="2">
        <f t="shared" si="25"/>
        <v>2968.72</v>
      </c>
      <c r="N386" s="2">
        <f t="shared" si="26"/>
        <v>3295.2791999999999</v>
      </c>
      <c r="Q386" s="4">
        <v>45116</v>
      </c>
      <c r="R386" s="2">
        <v>2992</v>
      </c>
      <c r="S386" t="s">
        <v>45</v>
      </c>
      <c r="T386" t="s">
        <v>51</v>
      </c>
      <c r="U386" s="3">
        <v>115.04</v>
      </c>
      <c r="V386">
        <v>4</v>
      </c>
      <c r="W386" s="3">
        <v>510.77760000000001</v>
      </c>
      <c r="X386" s="5" t="s">
        <v>66</v>
      </c>
    </row>
    <row r="387" spans="4:24">
      <c r="D387" s="2" t="s">
        <v>2</v>
      </c>
      <c r="E387" s="2">
        <v>3502</v>
      </c>
      <c r="F387" s="2" t="s">
        <v>51</v>
      </c>
      <c r="G387" s="2">
        <v>186.18</v>
      </c>
      <c r="H387" s="2">
        <v>3</v>
      </c>
      <c r="I387" s="2">
        <v>11</v>
      </c>
      <c r="J387" s="2">
        <f t="shared" si="24"/>
        <v>61.439399999999999</v>
      </c>
      <c r="K387" s="2">
        <v>0</v>
      </c>
      <c r="L387" s="2">
        <v>0</v>
      </c>
      <c r="M387" s="2">
        <f t="shared" si="25"/>
        <v>558.54</v>
      </c>
      <c r="N387" s="2">
        <f t="shared" si="26"/>
        <v>619.97939999999994</v>
      </c>
      <c r="Q387" s="4">
        <v>45119</v>
      </c>
      <c r="R387" s="2">
        <v>2992</v>
      </c>
      <c r="S387" t="s">
        <v>45</v>
      </c>
      <c r="T387" t="s">
        <v>51</v>
      </c>
      <c r="U387" s="3">
        <v>115.04</v>
      </c>
      <c r="V387">
        <v>1</v>
      </c>
      <c r="W387" s="3">
        <v>127.6944</v>
      </c>
      <c r="X387" s="5" t="s">
        <v>66</v>
      </c>
    </row>
    <row r="388" spans="4:24">
      <c r="D388" s="2" t="s">
        <v>22</v>
      </c>
      <c r="E388" s="2">
        <v>1360</v>
      </c>
      <c r="F388" s="2" t="s">
        <v>51</v>
      </c>
      <c r="G388" s="2">
        <v>1314.67</v>
      </c>
      <c r="H388" s="2">
        <v>4</v>
      </c>
      <c r="I388" s="2">
        <v>11</v>
      </c>
      <c r="J388" s="2">
        <f t="shared" si="24"/>
        <v>578.45480000000009</v>
      </c>
      <c r="K388" s="2">
        <v>0</v>
      </c>
      <c r="L388" s="2">
        <v>0</v>
      </c>
      <c r="M388" s="2">
        <f t="shared" si="25"/>
        <v>5258.68</v>
      </c>
      <c r="N388" s="2">
        <f t="shared" si="26"/>
        <v>5837.1348000000007</v>
      </c>
      <c r="Q388" s="4">
        <v>45122</v>
      </c>
      <c r="R388" s="2">
        <v>2992</v>
      </c>
      <c r="S388" t="s">
        <v>45</v>
      </c>
      <c r="T388" t="s">
        <v>51</v>
      </c>
      <c r="U388" s="3">
        <v>115.04</v>
      </c>
      <c r="V388">
        <v>3</v>
      </c>
      <c r="W388" s="3">
        <v>383.08319999999998</v>
      </c>
      <c r="X388" s="5" t="s">
        <v>66</v>
      </c>
    </row>
    <row r="389" spans="4:24">
      <c r="D389" s="2" t="s">
        <v>8</v>
      </c>
      <c r="E389" s="2">
        <v>4006</v>
      </c>
      <c r="F389" s="2" t="s">
        <v>51</v>
      </c>
      <c r="G389" s="2">
        <v>1066.58</v>
      </c>
      <c r="H389" s="2">
        <v>1</v>
      </c>
      <c r="I389" s="2">
        <v>11</v>
      </c>
      <c r="J389" s="2">
        <f t="shared" si="24"/>
        <v>117.32379999999999</v>
      </c>
      <c r="K389" s="2">
        <v>0</v>
      </c>
      <c r="L389" s="2">
        <v>0</v>
      </c>
      <c r="M389" s="2">
        <f t="shared" si="25"/>
        <v>1066.58</v>
      </c>
      <c r="N389" s="2">
        <f t="shared" si="26"/>
        <v>1183.9037999999998</v>
      </c>
      <c r="Q389" s="4">
        <v>45124</v>
      </c>
      <c r="R389" s="2">
        <v>2992</v>
      </c>
      <c r="S389" t="s">
        <v>45</v>
      </c>
      <c r="T389" t="s">
        <v>51</v>
      </c>
      <c r="U389" s="3">
        <v>115.04</v>
      </c>
      <c r="V389">
        <v>5</v>
      </c>
      <c r="W389" s="3">
        <v>638.47199999999998</v>
      </c>
      <c r="X389" s="5" t="s">
        <v>66</v>
      </c>
    </row>
    <row r="390" spans="4:24">
      <c r="D390" s="2" t="s">
        <v>7</v>
      </c>
      <c r="E390" s="2">
        <v>2108</v>
      </c>
      <c r="F390" s="2" t="s">
        <v>51</v>
      </c>
      <c r="G390" s="2">
        <v>1126.3699999999999</v>
      </c>
      <c r="H390" s="2">
        <v>3</v>
      </c>
      <c r="I390" s="2">
        <v>11</v>
      </c>
      <c r="J390" s="2">
        <f t="shared" si="24"/>
        <v>371.70209999999997</v>
      </c>
      <c r="K390" s="2">
        <v>0</v>
      </c>
      <c r="L390" s="2">
        <v>0</v>
      </c>
      <c r="M390" s="2">
        <f t="shared" si="25"/>
        <v>3379.1099999999997</v>
      </c>
      <c r="N390" s="2">
        <f t="shared" si="26"/>
        <v>3750.8120999999996</v>
      </c>
      <c r="Q390" s="4">
        <v>45128</v>
      </c>
      <c r="R390" s="2">
        <v>2992</v>
      </c>
      <c r="S390" t="s">
        <v>45</v>
      </c>
      <c r="T390" t="s">
        <v>51</v>
      </c>
      <c r="U390" s="3">
        <v>115.04</v>
      </c>
      <c r="V390">
        <v>4</v>
      </c>
      <c r="W390" s="3">
        <v>510.77760000000001</v>
      </c>
      <c r="X390" s="5" t="s">
        <v>66</v>
      </c>
    </row>
    <row r="391" spans="4:24">
      <c r="D391" s="2" t="s">
        <v>46</v>
      </c>
      <c r="E391" s="2">
        <v>2902</v>
      </c>
      <c r="F391" s="2" t="s">
        <v>51</v>
      </c>
      <c r="G391" s="2">
        <v>1022.45</v>
      </c>
      <c r="H391" s="2">
        <v>3</v>
      </c>
      <c r="I391" s="2">
        <v>11</v>
      </c>
      <c r="J391" s="2">
        <f t="shared" si="24"/>
        <v>337.40850000000006</v>
      </c>
      <c r="K391" s="2">
        <v>0</v>
      </c>
      <c r="L391" s="2">
        <v>0</v>
      </c>
      <c r="M391" s="2">
        <f t="shared" si="25"/>
        <v>3067.3500000000004</v>
      </c>
      <c r="N391" s="2">
        <f t="shared" si="26"/>
        <v>3404.7585000000004</v>
      </c>
      <c r="Q391" s="4">
        <v>45110</v>
      </c>
      <c r="R391" s="2">
        <v>2902</v>
      </c>
      <c r="S391" t="s">
        <v>46</v>
      </c>
      <c r="T391" t="s">
        <v>51</v>
      </c>
      <c r="U391" s="3">
        <v>1022.45</v>
      </c>
      <c r="V391">
        <v>4</v>
      </c>
      <c r="W391" s="3">
        <v>4539.6779999999999</v>
      </c>
      <c r="X391" s="5" t="s">
        <v>66</v>
      </c>
    </row>
    <row r="392" spans="4:24">
      <c r="D392" s="2" t="s">
        <v>14</v>
      </c>
      <c r="E392" s="2">
        <v>3659</v>
      </c>
      <c r="F392" s="2" t="s">
        <v>51</v>
      </c>
      <c r="G392" s="2">
        <v>1170.5899999999999</v>
      </c>
      <c r="H392" s="2">
        <v>1</v>
      </c>
      <c r="I392" s="2">
        <v>11</v>
      </c>
      <c r="J392" s="2">
        <f t="shared" si="24"/>
        <v>128.76489999999998</v>
      </c>
      <c r="K392" s="2">
        <v>0</v>
      </c>
      <c r="L392" s="2">
        <v>0</v>
      </c>
      <c r="M392" s="2">
        <f t="shared" si="25"/>
        <v>1170.5899999999999</v>
      </c>
      <c r="N392" s="2">
        <f t="shared" si="26"/>
        <v>1299.3548999999998</v>
      </c>
      <c r="Q392" s="4">
        <v>45112</v>
      </c>
      <c r="R392" s="2">
        <v>2902</v>
      </c>
      <c r="S392" t="s">
        <v>46</v>
      </c>
      <c r="T392" t="s">
        <v>51</v>
      </c>
      <c r="U392" s="3">
        <v>1022.45</v>
      </c>
      <c r="V392">
        <v>3</v>
      </c>
      <c r="W392" s="3">
        <v>3404.7584999999999</v>
      </c>
      <c r="X392" s="5" t="s">
        <v>66</v>
      </c>
    </row>
    <row r="393" spans="4:24">
      <c r="D393" s="2" t="s">
        <v>12</v>
      </c>
      <c r="E393" s="2">
        <v>1128</v>
      </c>
      <c r="F393" s="2" t="s">
        <v>51</v>
      </c>
      <c r="G393" s="2">
        <v>1788.75</v>
      </c>
      <c r="H393" s="2">
        <v>1</v>
      </c>
      <c r="I393" s="2">
        <v>11</v>
      </c>
      <c r="J393" s="2">
        <f t="shared" si="24"/>
        <v>196.76249999999999</v>
      </c>
      <c r="K393" s="2">
        <v>0</v>
      </c>
      <c r="L393" s="2">
        <v>0</v>
      </c>
      <c r="M393" s="2">
        <f t="shared" si="25"/>
        <v>1788.75</v>
      </c>
      <c r="N393" s="2">
        <f t="shared" si="26"/>
        <v>1985.5125</v>
      </c>
      <c r="Q393" s="4">
        <v>45114</v>
      </c>
      <c r="R393" s="2">
        <v>2902</v>
      </c>
      <c r="S393" t="s">
        <v>46</v>
      </c>
      <c r="T393" t="s">
        <v>51</v>
      </c>
      <c r="U393" s="3">
        <v>1022.45</v>
      </c>
      <c r="V393">
        <v>1</v>
      </c>
      <c r="W393" s="3">
        <v>1134.9195</v>
      </c>
      <c r="X393" s="5" t="s">
        <v>66</v>
      </c>
    </row>
    <row r="394" spans="4:24">
      <c r="D394" s="2" t="s">
        <v>42</v>
      </c>
      <c r="E394" s="2">
        <v>2329</v>
      </c>
      <c r="F394" s="2" t="s">
        <v>51</v>
      </c>
      <c r="G394" s="2">
        <v>944.36</v>
      </c>
      <c r="H394" s="2">
        <v>3</v>
      </c>
      <c r="I394" s="2">
        <v>11</v>
      </c>
      <c r="J394" s="2">
        <f t="shared" si="24"/>
        <v>311.6388</v>
      </c>
      <c r="K394" s="2">
        <v>0</v>
      </c>
      <c r="L394" s="2">
        <v>0</v>
      </c>
      <c r="M394" s="2">
        <f t="shared" si="25"/>
        <v>2833.08</v>
      </c>
      <c r="N394" s="2">
        <f t="shared" si="26"/>
        <v>3144.7188000000001</v>
      </c>
      <c r="Q394" s="4">
        <v>45116</v>
      </c>
      <c r="R394" s="2">
        <v>2902</v>
      </c>
      <c r="S394" t="s">
        <v>46</v>
      </c>
      <c r="T394" t="s">
        <v>51</v>
      </c>
      <c r="U394" s="3">
        <v>1022.45</v>
      </c>
      <c r="V394">
        <v>2</v>
      </c>
      <c r="W394" s="3">
        <v>2269.8389999999999</v>
      </c>
      <c r="X394" s="5" t="s">
        <v>66</v>
      </c>
    </row>
    <row r="395" spans="4:24">
      <c r="D395" s="2" t="s">
        <v>24</v>
      </c>
      <c r="E395" s="2">
        <v>1317</v>
      </c>
      <c r="F395" s="2" t="s">
        <v>51</v>
      </c>
      <c r="G395" s="2">
        <v>377.93</v>
      </c>
      <c r="H395" s="2">
        <v>3</v>
      </c>
      <c r="I395" s="2">
        <v>11</v>
      </c>
      <c r="J395" s="2">
        <f t="shared" si="24"/>
        <v>124.7169</v>
      </c>
      <c r="K395" s="2">
        <v>0</v>
      </c>
      <c r="L395" s="2">
        <v>0</v>
      </c>
      <c r="M395" s="2">
        <f t="shared" si="25"/>
        <v>1133.79</v>
      </c>
      <c r="N395" s="2">
        <f t="shared" si="26"/>
        <v>1258.5068999999999</v>
      </c>
      <c r="Q395" s="4">
        <v>45122</v>
      </c>
      <c r="R395" s="2">
        <v>2902</v>
      </c>
      <c r="S395" t="s">
        <v>46</v>
      </c>
      <c r="T395" t="s">
        <v>51</v>
      </c>
      <c r="U395" s="3">
        <v>1022.45</v>
      </c>
      <c r="V395">
        <v>1</v>
      </c>
      <c r="W395" s="3">
        <v>1134.9195</v>
      </c>
      <c r="X395" s="5" t="s">
        <v>66</v>
      </c>
    </row>
    <row r="396" spans="4:24">
      <c r="D396" s="2" t="s">
        <v>16</v>
      </c>
      <c r="E396" s="2">
        <v>4981</v>
      </c>
      <c r="F396" s="2" t="s">
        <v>51</v>
      </c>
      <c r="G396" s="2">
        <v>1636.32</v>
      </c>
      <c r="H396" s="2">
        <v>1</v>
      </c>
      <c r="I396" s="2">
        <v>11</v>
      </c>
      <c r="J396" s="2">
        <f t="shared" si="24"/>
        <v>179.99519999999998</v>
      </c>
      <c r="K396" s="2">
        <v>0</v>
      </c>
      <c r="L396" s="2">
        <v>0</v>
      </c>
      <c r="M396" s="2">
        <f t="shared" si="25"/>
        <v>1636.32</v>
      </c>
      <c r="N396" s="2">
        <f t="shared" si="26"/>
        <v>1816.3152</v>
      </c>
      <c r="Q396" s="4">
        <v>45124</v>
      </c>
      <c r="R396" s="2">
        <v>2902</v>
      </c>
      <c r="S396" t="s">
        <v>46</v>
      </c>
      <c r="T396" t="s">
        <v>51</v>
      </c>
      <c r="U396" s="3">
        <v>1022.45</v>
      </c>
      <c r="V396">
        <v>3</v>
      </c>
      <c r="W396" s="3">
        <v>3404.7584999999999</v>
      </c>
      <c r="X396" s="5" t="s">
        <v>66</v>
      </c>
    </row>
    <row r="397" spans="4:24">
      <c r="D397" s="2" t="s">
        <v>9</v>
      </c>
      <c r="E397" s="2">
        <v>2288</v>
      </c>
      <c r="F397" s="2" t="s">
        <v>51</v>
      </c>
      <c r="G397" s="2">
        <v>530.88</v>
      </c>
      <c r="H397" s="2">
        <v>2</v>
      </c>
      <c r="I397" s="2">
        <v>11</v>
      </c>
      <c r="J397" s="2">
        <f t="shared" si="24"/>
        <v>116.7936</v>
      </c>
      <c r="K397" s="2">
        <v>0</v>
      </c>
      <c r="L397" s="2">
        <v>0</v>
      </c>
      <c r="M397" s="2">
        <f t="shared" si="25"/>
        <v>1061.76</v>
      </c>
      <c r="N397" s="2">
        <f t="shared" si="26"/>
        <v>1178.5536</v>
      </c>
      <c r="Q397" s="4">
        <v>45128</v>
      </c>
      <c r="R397" s="2">
        <v>2902</v>
      </c>
      <c r="S397" t="s">
        <v>46</v>
      </c>
      <c r="T397" t="s">
        <v>51</v>
      </c>
      <c r="U397" s="3">
        <v>1022.45</v>
      </c>
      <c r="V397">
        <v>5</v>
      </c>
      <c r="W397" s="3">
        <v>5674.5974999999999</v>
      </c>
      <c r="X397" s="5" t="s">
        <v>66</v>
      </c>
    </row>
    <row r="398" spans="4:24">
      <c r="D398" s="2" t="s">
        <v>11</v>
      </c>
      <c r="E398" s="2">
        <v>2026</v>
      </c>
      <c r="F398" s="2" t="s">
        <v>51</v>
      </c>
      <c r="G398" s="2">
        <v>1580.68</v>
      </c>
      <c r="H398" s="2">
        <v>5</v>
      </c>
      <c r="I398" s="2">
        <v>11</v>
      </c>
      <c r="J398" s="2">
        <f t="shared" si="24"/>
        <v>869.37400000000002</v>
      </c>
      <c r="K398" s="2">
        <v>0</v>
      </c>
      <c r="L398" s="2">
        <v>0</v>
      </c>
      <c r="M398" s="2">
        <f t="shared" si="25"/>
        <v>7903.4000000000005</v>
      </c>
      <c r="N398" s="2">
        <f t="shared" si="26"/>
        <v>8772.7740000000013</v>
      </c>
      <c r="Q398" s="4">
        <v>45132</v>
      </c>
      <c r="R398" s="2">
        <v>2902</v>
      </c>
      <c r="S398" t="s">
        <v>46</v>
      </c>
      <c r="T398" t="s">
        <v>51</v>
      </c>
      <c r="U398" s="3">
        <v>1022.45</v>
      </c>
      <c r="V398">
        <v>3</v>
      </c>
      <c r="W398" s="3">
        <v>3404.7584999999999</v>
      </c>
      <c r="X398" s="5" t="s">
        <v>66</v>
      </c>
    </row>
    <row r="399" spans="4:24">
      <c r="D399" s="2" t="s">
        <v>17</v>
      </c>
      <c r="E399" s="2">
        <v>3623</v>
      </c>
      <c r="F399" s="2" t="s">
        <v>51</v>
      </c>
      <c r="G399" s="2">
        <v>1671.42</v>
      </c>
      <c r="H399" s="2">
        <v>5</v>
      </c>
      <c r="I399" s="2">
        <v>11</v>
      </c>
      <c r="J399" s="2">
        <f t="shared" si="24"/>
        <v>919.28100000000006</v>
      </c>
      <c r="K399" s="2">
        <v>0</v>
      </c>
      <c r="L399" s="2">
        <v>0</v>
      </c>
      <c r="M399" s="2">
        <f t="shared" si="25"/>
        <v>8357.1</v>
      </c>
      <c r="N399" s="2">
        <f t="shared" si="26"/>
        <v>9276.3810000000012</v>
      </c>
      <c r="Q399" s="4">
        <v>45135</v>
      </c>
      <c r="R399" s="2">
        <v>2902</v>
      </c>
      <c r="S399" t="s">
        <v>46</v>
      </c>
      <c r="T399" t="s">
        <v>51</v>
      </c>
      <c r="U399" s="3">
        <v>1022.45</v>
      </c>
      <c r="V399">
        <v>4</v>
      </c>
      <c r="W399" s="3">
        <v>4539.6779999999999</v>
      </c>
      <c r="X399" s="5" t="s">
        <v>66</v>
      </c>
    </row>
    <row r="400" spans="4:24">
      <c r="D400" s="2" t="s">
        <v>35</v>
      </c>
      <c r="E400" s="2">
        <v>3185</v>
      </c>
      <c r="F400" s="2" t="s">
        <v>51</v>
      </c>
      <c r="G400" s="2">
        <v>593.52</v>
      </c>
      <c r="H400" s="2">
        <v>3</v>
      </c>
      <c r="I400" s="2">
        <v>11</v>
      </c>
      <c r="J400" s="2">
        <f t="shared" si="24"/>
        <v>195.86159999999998</v>
      </c>
      <c r="K400" s="2">
        <v>0</v>
      </c>
      <c r="L400" s="2">
        <v>0</v>
      </c>
      <c r="M400" s="2">
        <f t="shared" si="25"/>
        <v>1780.56</v>
      </c>
      <c r="N400" s="2">
        <f t="shared" si="26"/>
        <v>1976.4215999999999</v>
      </c>
      <c r="Q400" s="4">
        <v>45114</v>
      </c>
      <c r="R400" s="2">
        <v>3753</v>
      </c>
      <c r="S400" t="s">
        <v>47</v>
      </c>
      <c r="T400" t="s">
        <v>51</v>
      </c>
      <c r="U400" s="3">
        <v>1235.3499999999999</v>
      </c>
      <c r="V400">
        <v>4</v>
      </c>
      <c r="W400" s="3">
        <v>5484.9539999999997</v>
      </c>
      <c r="X400" s="5" t="s">
        <v>66</v>
      </c>
    </row>
    <row r="401" spans="4:24">
      <c r="D401" s="2" t="s">
        <v>34</v>
      </c>
      <c r="E401" s="2">
        <v>3823</v>
      </c>
      <c r="F401" s="2" t="s">
        <v>51</v>
      </c>
      <c r="G401" s="2">
        <v>754.69</v>
      </c>
      <c r="H401" s="2">
        <v>4</v>
      </c>
      <c r="I401" s="2">
        <v>11</v>
      </c>
      <c r="J401" s="2">
        <f t="shared" si="24"/>
        <v>332.06360000000001</v>
      </c>
      <c r="K401" s="2">
        <v>0</v>
      </c>
      <c r="L401" s="2">
        <v>0</v>
      </c>
      <c r="M401" s="2">
        <f t="shared" si="25"/>
        <v>3018.76</v>
      </c>
      <c r="N401" s="2">
        <f t="shared" si="26"/>
        <v>3350.8236000000002</v>
      </c>
      <c r="Q401" s="4">
        <v>45116</v>
      </c>
      <c r="R401" s="2">
        <v>3753</v>
      </c>
      <c r="S401" t="s">
        <v>47</v>
      </c>
      <c r="T401" t="s">
        <v>51</v>
      </c>
      <c r="U401" s="3">
        <v>1235.3499999999999</v>
      </c>
      <c r="V401">
        <v>4</v>
      </c>
      <c r="W401" s="3">
        <v>5484.9539999999997</v>
      </c>
      <c r="X401" s="5" t="s">
        <v>66</v>
      </c>
    </row>
    <row r="402" spans="4:24">
      <c r="D402" s="2" t="s">
        <v>1</v>
      </c>
      <c r="E402" s="2">
        <v>3987</v>
      </c>
      <c r="F402" s="2" t="s">
        <v>51</v>
      </c>
      <c r="G402" s="2">
        <v>1795.24</v>
      </c>
      <c r="H402" s="2">
        <v>5</v>
      </c>
      <c r="I402" s="2">
        <v>11</v>
      </c>
      <c r="J402" s="2">
        <f t="shared" si="24"/>
        <v>987.38200000000006</v>
      </c>
      <c r="K402" s="2">
        <v>0</v>
      </c>
      <c r="L402" s="2">
        <v>0</v>
      </c>
      <c r="M402" s="2">
        <f t="shared" si="25"/>
        <v>8976.2000000000007</v>
      </c>
      <c r="N402" s="2">
        <f t="shared" si="26"/>
        <v>9963.5820000000003</v>
      </c>
      <c r="Q402" s="4">
        <v>45122</v>
      </c>
      <c r="R402" s="2">
        <v>3753</v>
      </c>
      <c r="S402" t="s">
        <v>47</v>
      </c>
      <c r="T402" t="s">
        <v>51</v>
      </c>
      <c r="U402" s="3">
        <v>1235.3499999999999</v>
      </c>
      <c r="V402">
        <v>4</v>
      </c>
      <c r="W402" s="3">
        <v>5484.9539999999997</v>
      </c>
      <c r="X402" s="5" t="s">
        <v>66</v>
      </c>
    </row>
    <row r="403" spans="4:24">
      <c r="D403" s="2" t="s">
        <v>6</v>
      </c>
      <c r="E403" s="2">
        <v>1801</v>
      </c>
      <c r="F403" s="2" t="s">
        <v>51</v>
      </c>
      <c r="G403" s="2">
        <v>568.29999999999995</v>
      </c>
      <c r="H403" s="2">
        <v>4</v>
      </c>
      <c r="I403" s="2">
        <v>11</v>
      </c>
      <c r="J403" s="2">
        <f t="shared" si="24"/>
        <v>250.05199999999999</v>
      </c>
      <c r="K403" s="2">
        <v>0</v>
      </c>
      <c r="L403" s="2">
        <v>0</v>
      </c>
      <c r="M403" s="2">
        <f t="shared" si="25"/>
        <v>2273.1999999999998</v>
      </c>
      <c r="N403" s="2">
        <f t="shared" si="26"/>
        <v>2523.252</v>
      </c>
      <c r="Q403" s="4">
        <v>45132</v>
      </c>
      <c r="R403" s="2">
        <v>3753</v>
      </c>
      <c r="S403" t="s">
        <v>47</v>
      </c>
      <c r="T403" t="s">
        <v>51</v>
      </c>
      <c r="U403" s="3">
        <v>1235.3499999999999</v>
      </c>
      <c r="V403">
        <v>2</v>
      </c>
      <c r="W403" s="3">
        <v>2742.4769999999999</v>
      </c>
      <c r="X403" s="5" t="s">
        <v>66</v>
      </c>
    </row>
    <row r="404" spans="4:24">
      <c r="D404" s="2" t="s">
        <v>32</v>
      </c>
      <c r="E404" s="2">
        <v>2326</v>
      </c>
      <c r="F404" s="2" t="s">
        <v>51</v>
      </c>
      <c r="G404" s="2">
        <v>156.65</v>
      </c>
      <c r="H404" s="2">
        <v>1</v>
      </c>
      <c r="I404" s="2">
        <v>11</v>
      </c>
      <c r="J404" s="2">
        <f t="shared" si="24"/>
        <v>17.2315</v>
      </c>
      <c r="K404" s="2">
        <v>0</v>
      </c>
      <c r="L404" s="2">
        <v>0</v>
      </c>
      <c r="M404" s="2">
        <f t="shared" si="25"/>
        <v>156.65</v>
      </c>
      <c r="N404" s="2">
        <f t="shared" si="26"/>
        <v>173.88150000000002</v>
      </c>
      <c r="Q404" s="4">
        <v>45135</v>
      </c>
      <c r="R404" s="2">
        <v>3753</v>
      </c>
      <c r="S404" t="s">
        <v>47</v>
      </c>
      <c r="T404" t="s">
        <v>51</v>
      </c>
      <c r="U404" s="3">
        <v>1235.3499999999999</v>
      </c>
      <c r="V404">
        <v>4</v>
      </c>
      <c r="W404" s="3">
        <v>5484.9539999999997</v>
      </c>
      <c r="X404" s="5" t="s">
        <v>66</v>
      </c>
    </row>
    <row r="405" spans="4:24">
      <c r="D405" s="2" t="s">
        <v>30</v>
      </c>
      <c r="E405" s="2">
        <v>2080</v>
      </c>
      <c r="F405" s="2" t="s">
        <v>51</v>
      </c>
      <c r="G405" s="2">
        <v>689.19</v>
      </c>
      <c r="H405" s="2">
        <v>3</v>
      </c>
      <c r="I405" s="2">
        <v>11</v>
      </c>
      <c r="J405" s="2">
        <f t="shared" si="24"/>
        <v>227.43270000000001</v>
      </c>
      <c r="K405" s="2">
        <v>0</v>
      </c>
      <c r="L405" s="2">
        <v>0</v>
      </c>
      <c r="M405" s="2">
        <f t="shared" si="25"/>
        <v>2067.5700000000002</v>
      </c>
      <c r="N405" s="2">
        <f t="shared" si="26"/>
        <v>2295.0027</v>
      </c>
    </row>
    <row r="406" spans="4:24">
      <c r="D406" s="2" t="s">
        <v>41</v>
      </c>
      <c r="E406" s="2">
        <v>3157</v>
      </c>
      <c r="F406" s="2" t="s">
        <v>51</v>
      </c>
      <c r="G406" s="2">
        <v>837.84</v>
      </c>
      <c r="H406" s="2">
        <v>2</v>
      </c>
      <c r="I406" s="2">
        <v>11</v>
      </c>
      <c r="J406" s="2">
        <f t="shared" si="24"/>
        <v>184.32480000000001</v>
      </c>
      <c r="K406" s="2">
        <v>0</v>
      </c>
      <c r="L406" s="2">
        <v>0</v>
      </c>
      <c r="M406" s="2">
        <f t="shared" si="25"/>
        <v>1675.68</v>
      </c>
      <c r="N406" s="2">
        <f t="shared" si="26"/>
        <v>1860.0048000000002</v>
      </c>
    </row>
    <row r="414" spans="4:24">
      <c r="D414" s="2" t="s">
        <v>48</v>
      </c>
      <c r="E414" s="2" t="s">
        <v>49</v>
      </c>
      <c r="F414" s="2" t="s">
        <v>50</v>
      </c>
      <c r="G414" s="2" t="s">
        <v>56</v>
      </c>
      <c r="H414" s="2" t="s">
        <v>57</v>
      </c>
      <c r="I414" s="2" t="s">
        <v>52</v>
      </c>
      <c r="J414" s="2" t="s">
        <v>55</v>
      </c>
      <c r="K414" s="2" t="s">
        <v>53</v>
      </c>
      <c r="L414" s="2" t="s">
        <v>54</v>
      </c>
      <c r="M414" s="2" t="s">
        <v>61</v>
      </c>
      <c r="N414" s="2" t="s">
        <v>62</v>
      </c>
    </row>
    <row r="415" spans="4:24">
      <c r="D415" s="2" t="s">
        <v>14</v>
      </c>
      <c r="E415" s="2">
        <v>3659</v>
      </c>
      <c r="F415" s="2" t="s">
        <v>51</v>
      </c>
      <c r="G415" s="2">
        <v>1170.5899999999999</v>
      </c>
      <c r="H415" s="2">
        <v>5</v>
      </c>
      <c r="I415" s="2">
        <v>11</v>
      </c>
      <c r="J415" s="2">
        <f t="shared" ref="J415:J454" si="27">(G415*H415)*0.11</f>
        <v>643.82449999999994</v>
      </c>
      <c r="K415" s="2">
        <v>0</v>
      </c>
      <c r="L415" s="2">
        <v>0</v>
      </c>
      <c r="M415" s="2">
        <f t="shared" ref="M415:M454" si="28">G415*H415</f>
        <v>5852.95</v>
      </c>
      <c r="N415" s="2">
        <f t="shared" ref="N415:N454" si="29">M415+J415</f>
        <v>6496.7744999999995</v>
      </c>
    </row>
    <row r="416" spans="4:24">
      <c r="D416" s="2" t="s">
        <v>22</v>
      </c>
      <c r="E416" s="2">
        <v>1360</v>
      </c>
      <c r="F416" s="2" t="s">
        <v>51</v>
      </c>
      <c r="G416" s="2">
        <v>1314.67</v>
      </c>
      <c r="H416" s="2">
        <v>3</v>
      </c>
      <c r="I416" s="2">
        <v>11</v>
      </c>
      <c r="J416" s="2">
        <f t="shared" si="27"/>
        <v>433.84110000000004</v>
      </c>
      <c r="K416" s="2">
        <v>0</v>
      </c>
      <c r="L416" s="2">
        <v>0</v>
      </c>
      <c r="M416" s="2">
        <f t="shared" si="28"/>
        <v>3944.01</v>
      </c>
      <c r="N416" s="2">
        <f t="shared" si="29"/>
        <v>4377.8510999999999</v>
      </c>
    </row>
    <row r="417" spans="4:14">
      <c r="D417" s="2" t="s">
        <v>8</v>
      </c>
      <c r="E417" s="2">
        <v>4006</v>
      </c>
      <c r="F417" s="2" t="s">
        <v>51</v>
      </c>
      <c r="G417" s="2">
        <v>1066.58</v>
      </c>
      <c r="H417" s="2">
        <v>1</v>
      </c>
      <c r="I417" s="2">
        <v>11</v>
      </c>
      <c r="J417" s="2">
        <f t="shared" si="27"/>
        <v>117.32379999999999</v>
      </c>
      <c r="K417" s="2">
        <v>0</v>
      </c>
      <c r="L417" s="2">
        <v>0</v>
      </c>
      <c r="M417" s="2">
        <f t="shared" si="28"/>
        <v>1066.58</v>
      </c>
      <c r="N417" s="2">
        <f t="shared" si="29"/>
        <v>1183.9037999999998</v>
      </c>
    </row>
    <row r="418" spans="4:14">
      <c r="D418" s="2" t="s">
        <v>26</v>
      </c>
      <c r="E418" s="2">
        <v>1867</v>
      </c>
      <c r="F418" s="2" t="s">
        <v>51</v>
      </c>
      <c r="G418" s="2">
        <v>1684.72</v>
      </c>
      <c r="H418" s="2">
        <v>1</v>
      </c>
      <c r="I418" s="2">
        <v>11</v>
      </c>
      <c r="J418" s="2">
        <f t="shared" si="27"/>
        <v>185.3192</v>
      </c>
      <c r="K418" s="2">
        <v>0</v>
      </c>
      <c r="L418" s="2">
        <v>0</v>
      </c>
      <c r="M418" s="2">
        <f t="shared" si="28"/>
        <v>1684.72</v>
      </c>
      <c r="N418" s="2">
        <f t="shared" si="29"/>
        <v>1870.0391999999999</v>
      </c>
    </row>
    <row r="419" spans="4:14">
      <c r="D419" s="2" t="s">
        <v>35</v>
      </c>
      <c r="E419" s="2">
        <v>3185</v>
      </c>
      <c r="F419" s="2" t="s">
        <v>51</v>
      </c>
      <c r="G419" s="2">
        <v>593.52</v>
      </c>
      <c r="H419" s="2">
        <v>1</v>
      </c>
      <c r="I419" s="2">
        <v>11</v>
      </c>
      <c r="J419" s="2">
        <f t="shared" si="27"/>
        <v>65.287199999999999</v>
      </c>
      <c r="K419" s="2">
        <v>0</v>
      </c>
      <c r="L419" s="2">
        <v>0</v>
      </c>
      <c r="M419" s="2">
        <f t="shared" si="28"/>
        <v>593.52</v>
      </c>
      <c r="N419" s="2">
        <f t="shared" si="29"/>
        <v>658.80719999999997</v>
      </c>
    </row>
    <row r="420" spans="4:14">
      <c r="D420" s="2" t="s">
        <v>10</v>
      </c>
      <c r="E420" s="2">
        <v>2117</v>
      </c>
      <c r="F420" s="2" t="s">
        <v>51</v>
      </c>
      <c r="G420" s="2">
        <v>1433.02</v>
      </c>
      <c r="H420" s="2">
        <v>3</v>
      </c>
      <c r="I420" s="2">
        <v>11</v>
      </c>
      <c r="J420" s="2">
        <f t="shared" si="27"/>
        <v>472.89659999999992</v>
      </c>
      <c r="K420" s="2">
        <v>0</v>
      </c>
      <c r="L420" s="2">
        <v>0</v>
      </c>
      <c r="M420" s="2">
        <f t="shared" si="28"/>
        <v>4299.0599999999995</v>
      </c>
      <c r="N420" s="2">
        <f t="shared" si="29"/>
        <v>4771.9565999999995</v>
      </c>
    </row>
    <row r="421" spans="4:14">
      <c r="D421" s="2" t="s">
        <v>15</v>
      </c>
      <c r="E421" s="2">
        <v>2862</v>
      </c>
      <c r="F421" s="2" t="s">
        <v>51</v>
      </c>
      <c r="G421" s="2">
        <v>152.85</v>
      </c>
      <c r="H421" s="2">
        <v>2</v>
      </c>
      <c r="I421" s="2">
        <v>11</v>
      </c>
      <c r="J421" s="2">
        <f t="shared" si="27"/>
        <v>33.627000000000002</v>
      </c>
      <c r="K421" s="2">
        <v>0</v>
      </c>
      <c r="L421" s="2">
        <v>0</v>
      </c>
      <c r="M421" s="2">
        <f t="shared" si="28"/>
        <v>305.7</v>
      </c>
      <c r="N421" s="2">
        <f t="shared" si="29"/>
        <v>339.327</v>
      </c>
    </row>
    <row r="422" spans="4:14">
      <c r="D422" s="2" t="s">
        <v>36</v>
      </c>
      <c r="E422" s="2">
        <v>4921</v>
      </c>
      <c r="F422" s="2" t="s">
        <v>51</v>
      </c>
      <c r="G422" s="2">
        <v>249.08</v>
      </c>
      <c r="H422" s="2">
        <v>3</v>
      </c>
      <c r="I422" s="2">
        <v>11</v>
      </c>
      <c r="J422" s="2">
        <f t="shared" si="27"/>
        <v>82.196399999999997</v>
      </c>
      <c r="K422" s="2">
        <v>0</v>
      </c>
      <c r="L422" s="2">
        <v>0</v>
      </c>
      <c r="M422" s="2">
        <f t="shared" si="28"/>
        <v>747.24</v>
      </c>
      <c r="N422" s="2">
        <f t="shared" si="29"/>
        <v>829.43640000000005</v>
      </c>
    </row>
    <row r="423" spans="4:14">
      <c r="D423" s="2" t="s">
        <v>18</v>
      </c>
      <c r="E423" s="2">
        <v>4876</v>
      </c>
      <c r="F423" s="2" t="s">
        <v>51</v>
      </c>
      <c r="G423" s="2">
        <v>703.29</v>
      </c>
      <c r="H423" s="2">
        <v>3</v>
      </c>
      <c r="I423" s="2">
        <v>11</v>
      </c>
      <c r="J423" s="2">
        <f t="shared" si="27"/>
        <v>232.0857</v>
      </c>
      <c r="K423" s="2">
        <v>0</v>
      </c>
      <c r="L423" s="2">
        <v>0</v>
      </c>
      <c r="M423" s="2">
        <f t="shared" si="28"/>
        <v>2109.87</v>
      </c>
      <c r="N423" s="2">
        <f t="shared" si="29"/>
        <v>2341.9557</v>
      </c>
    </row>
    <row r="424" spans="4:14">
      <c r="D424" s="2" t="s">
        <v>38</v>
      </c>
      <c r="E424" s="2">
        <v>2221</v>
      </c>
      <c r="F424" s="2" t="s">
        <v>51</v>
      </c>
      <c r="G424" s="2">
        <v>309.68</v>
      </c>
      <c r="H424" s="2">
        <v>1</v>
      </c>
      <c r="I424" s="2">
        <v>11</v>
      </c>
      <c r="J424" s="2">
        <f t="shared" si="27"/>
        <v>34.064799999999998</v>
      </c>
      <c r="K424" s="2">
        <v>0</v>
      </c>
      <c r="L424" s="2">
        <v>0</v>
      </c>
      <c r="M424" s="2">
        <f t="shared" si="28"/>
        <v>309.68</v>
      </c>
      <c r="N424" s="2">
        <f t="shared" si="29"/>
        <v>343.7448</v>
      </c>
    </row>
    <row r="425" spans="4:14">
      <c r="D425" s="2" t="s">
        <v>28</v>
      </c>
      <c r="E425" s="2">
        <v>4258</v>
      </c>
      <c r="F425" s="2" t="s">
        <v>51</v>
      </c>
      <c r="G425" s="2">
        <v>803.6</v>
      </c>
      <c r="H425" s="2">
        <v>3</v>
      </c>
      <c r="I425" s="2">
        <v>11</v>
      </c>
      <c r="J425" s="2">
        <f t="shared" si="27"/>
        <v>265.18800000000005</v>
      </c>
      <c r="K425" s="2">
        <v>0</v>
      </c>
      <c r="L425" s="2">
        <v>0</v>
      </c>
      <c r="M425" s="2">
        <f t="shared" si="28"/>
        <v>2410.8000000000002</v>
      </c>
      <c r="N425" s="2">
        <f t="shared" si="29"/>
        <v>2675.9880000000003</v>
      </c>
    </row>
    <row r="426" spans="4:14">
      <c r="D426" s="2" t="s">
        <v>16</v>
      </c>
      <c r="E426" s="2">
        <v>4981</v>
      </c>
      <c r="F426" s="2" t="s">
        <v>51</v>
      </c>
      <c r="G426" s="2">
        <v>1636.32</v>
      </c>
      <c r="H426" s="2">
        <v>2</v>
      </c>
      <c r="I426" s="2">
        <v>11</v>
      </c>
      <c r="J426" s="2">
        <f t="shared" si="27"/>
        <v>359.99039999999997</v>
      </c>
      <c r="K426" s="2">
        <v>0</v>
      </c>
      <c r="L426" s="2">
        <v>0</v>
      </c>
      <c r="M426" s="2">
        <f t="shared" si="28"/>
        <v>3272.64</v>
      </c>
      <c r="N426" s="2">
        <f t="shared" si="29"/>
        <v>3632.6304</v>
      </c>
    </row>
    <row r="427" spans="4:14">
      <c r="D427" s="2" t="s">
        <v>24</v>
      </c>
      <c r="E427" s="2">
        <v>1317</v>
      </c>
      <c r="F427" s="2" t="s">
        <v>51</v>
      </c>
      <c r="G427" s="2">
        <v>377.93</v>
      </c>
      <c r="H427" s="2">
        <v>5</v>
      </c>
      <c r="I427" s="2">
        <v>11</v>
      </c>
      <c r="J427" s="2">
        <f t="shared" si="27"/>
        <v>207.86150000000001</v>
      </c>
      <c r="K427" s="2">
        <v>0</v>
      </c>
      <c r="L427" s="2">
        <v>0</v>
      </c>
      <c r="M427" s="2">
        <f t="shared" si="28"/>
        <v>1889.65</v>
      </c>
      <c r="N427" s="2">
        <f t="shared" si="29"/>
        <v>2097.5115000000001</v>
      </c>
    </row>
    <row r="428" spans="4:14">
      <c r="D428" s="2" t="s">
        <v>20</v>
      </c>
      <c r="E428" s="2">
        <v>1418</v>
      </c>
      <c r="F428" s="2" t="s">
        <v>51</v>
      </c>
      <c r="G428" s="2">
        <v>1206.6500000000001</v>
      </c>
      <c r="H428" s="2">
        <v>1</v>
      </c>
      <c r="I428" s="2">
        <v>11</v>
      </c>
      <c r="J428" s="2">
        <f t="shared" si="27"/>
        <v>132.73150000000001</v>
      </c>
      <c r="K428" s="2">
        <v>0</v>
      </c>
      <c r="L428" s="2">
        <v>0</v>
      </c>
      <c r="M428" s="2">
        <f t="shared" si="28"/>
        <v>1206.6500000000001</v>
      </c>
      <c r="N428" s="2">
        <f t="shared" si="29"/>
        <v>1339.3815000000002</v>
      </c>
    </row>
    <row r="429" spans="4:14">
      <c r="D429" s="2" t="s">
        <v>41</v>
      </c>
      <c r="E429" s="2">
        <v>3157</v>
      </c>
      <c r="F429" s="2" t="s">
        <v>51</v>
      </c>
      <c r="G429" s="2">
        <v>837.84</v>
      </c>
      <c r="H429" s="2">
        <v>4</v>
      </c>
      <c r="I429" s="2">
        <v>11</v>
      </c>
      <c r="J429" s="2">
        <f t="shared" si="27"/>
        <v>368.64960000000002</v>
      </c>
      <c r="K429" s="2">
        <v>0</v>
      </c>
      <c r="L429" s="2">
        <v>0</v>
      </c>
      <c r="M429" s="2">
        <f t="shared" si="28"/>
        <v>3351.36</v>
      </c>
      <c r="N429" s="2">
        <f t="shared" si="29"/>
        <v>3720.0096000000003</v>
      </c>
    </row>
    <row r="430" spans="4:14">
      <c r="D430" s="2" t="s">
        <v>33</v>
      </c>
      <c r="E430" s="2">
        <v>2108</v>
      </c>
      <c r="F430" s="2" t="s">
        <v>51</v>
      </c>
      <c r="G430" s="2">
        <v>375.33</v>
      </c>
      <c r="H430" s="2">
        <v>2</v>
      </c>
      <c r="I430" s="2">
        <v>11</v>
      </c>
      <c r="J430" s="2">
        <f t="shared" si="27"/>
        <v>82.572599999999994</v>
      </c>
      <c r="K430" s="2">
        <v>0</v>
      </c>
      <c r="L430" s="2">
        <v>0</v>
      </c>
      <c r="M430" s="2">
        <f t="shared" si="28"/>
        <v>750.66</v>
      </c>
      <c r="N430" s="2">
        <f t="shared" si="29"/>
        <v>833.23259999999993</v>
      </c>
    </row>
    <row r="431" spans="4:14">
      <c r="D431" s="2" t="s">
        <v>12</v>
      </c>
      <c r="E431" s="2">
        <v>1128</v>
      </c>
      <c r="F431" s="2" t="s">
        <v>51</v>
      </c>
      <c r="G431" s="2">
        <v>1788.75</v>
      </c>
      <c r="H431" s="2">
        <v>5</v>
      </c>
      <c r="I431" s="2">
        <v>11</v>
      </c>
      <c r="J431" s="2">
        <f t="shared" si="27"/>
        <v>983.8125</v>
      </c>
      <c r="K431" s="2">
        <v>0</v>
      </c>
      <c r="L431" s="2">
        <v>0</v>
      </c>
      <c r="M431" s="2">
        <f t="shared" si="28"/>
        <v>8943.75</v>
      </c>
      <c r="N431" s="2">
        <f t="shared" si="29"/>
        <v>9927.5625</v>
      </c>
    </row>
    <row r="432" spans="4:14">
      <c r="D432" s="2" t="s">
        <v>0</v>
      </c>
      <c r="E432" s="2">
        <v>1524</v>
      </c>
      <c r="F432" s="2" t="s">
        <v>51</v>
      </c>
      <c r="G432" s="2">
        <v>1455.6</v>
      </c>
      <c r="H432" s="2">
        <v>1</v>
      </c>
      <c r="I432" s="2">
        <v>11</v>
      </c>
      <c r="J432" s="2">
        <f t="shared" si="27"/>
        <v>160.11599999999999</v>
      </c>
      <c r="K432" s="2">
        <v>0</v>
      </c>
      <c r="L432" s="2">
        <v>0</v>
      </c>
      <c r="M432" s="2">
        <f t="shared" si="28"/>
        <v>1455.6</v>
      </c>
      <c r="N432" s="2">
        <f t="shared" si="29"/>
        <v>1615.7159999999999</v>
      </c>
    </row>
    <row r="433" spans="4:14">
      <c r="D433" s="2" t="s">
        <v>44</v>
      </c>
      <c r="E433" s="2">
        <v>2787</v>
      </c>
      <c r="F433" s="2" t="s">
        <v>51</v>
      </c>
      <c r="G433" s="2">
        <v>1611.21</v>
      </c>
      <c r="H433" s="2">
        <v>3</v>
      </c>
      <c r="I433" s="2">
        <v>11</v>
      </c>
      <c r="J433" s="2">
        <f t="shared" si="27"/>
        <v>531.69929999999999</v>
      </c>
      <c r="K433" s="2">
        <v>0</v>
      </c>
      <c r="L433" s="2">
        <v>0</v>
      </c>
      <c r="M433" s="2">
        <f t="shared" si="28"/>
        <v>4833.63</v>
      </c>
      <c r="N433" s="2">
        <f t="shared" si="29"/>
        <v>5365.3293000000003</v>
      </c>
    </row>
    <row r="434" spans="4:14">
      <c r="D434" s="2" t="s">
        <v>11</v>
      </c>
      <c r="E434" s="2">
        <v>2026</v>
      </c>
      <c r="F434" s="2" t="s">
        <v>51</v>
      </c>
      <c r="G434" s="2">
        <v>1580.68</v>
      </c>
      <c r="H434" s="2">
        <v>5</v>
      </c>
      <c r="I434" s="2">
        <v>11</v>
      </c>
      <c r="J434" s="2">
        <f t="shared" si="27"/>
        <v>869.37400000000002</v>
      </c>
      <c r="K434" s="2">
        <v>0</v>
      </c>
      <c r="L434" s="2">
        <v>0</v>
      </c>
      <c r="M434" s="2">
        <f t="shared" si="28"/>
        <v>7903.4000000000005</v>
      </c>
      <c r="N434" s="2">
        <f t="shared" si="29"/>
        <v>8772.7740000000013</v>
      </c>
    </row>
    <row r="435" spans="4:14">
      <c r="D435" s="2" t="s">
        <v>37</v>
      </c>
      <c r="E435" s="2">
        <v>3619</v>
      </c>
      <c r="F435" s="2" t="s">
        <v>51</v>
      </c>
      <c r="G435" s="2">
        <v>1484.36</v>
      </c>
      <c r="H435" s="2">
        <v>3</v>
      </c>
      <c r="I435" s="2">
        <v>11</v>
      </c>
      <c r="J435" s="2">
        <f t="shared" si="27"/>
        <v>489.83879999999999</v>
      </c>
      <c r="K435" s="2">
        <v>0</v>
      </c>
      <c r="L435" s="2">
        <v>0</v>
      </c>
      <c r="M435" s="2">
        <f t="shared" si="28"/>
        <v>4453.08</v>
      </c>
      <c r="N435" s="2">
        <f t="shared" si="29"/>
        <v>4942.9187999999995</v>
      </c>
    </row>
    <row r="436" spans="4:14">
      <c r="D436" s="2" t="s">
        <v>9</v>
      </c>
      <c r="E436" s="2">
        <v>2288</v>
      </c>
      <c r="F436" s="2" t="s">
        <v>51</v>
      </c>
      <c r="G436" s="2">
        <v>530.88</v>
      </c>
      <c r="H436" s="2">
        <v>3</v>
      </c>
      <c r="I436" s="2">
        <v>11</v>
      </c>
      <c r="J436" s="2">
        <f t="shared" si="27"/>
        <v>175.19039999999998</v>
      </c>
      <c r="K436" s="2">
        <v>0</v>
      </c>
      <c r="L436" s="2">
        <v>0</v>
      </c>
      <c r="M436" s="2">
        <f t="shared" si="28"/>
        <v>1592.6399999999999</v>
      </c>
      <c r="N436" s="2">
        <f t="shared" si="29"/>
        <v>1767.8303999999998</v>
      </c>
    </row>
    <row r="437" spans="4:14">
      <c r="D437" s="2" t="s">
        <v>23</v>
      </c>
      <c r="E437" s="2">
        <v>1416</v>
      </c>
      <c r="F437" s="2" t="s">
        <v>51</v>
      </c>
      <c r="G437" s="2">
        <v>1763.76</v>
      </c>
      <c r="H437" s="2">
        <v>5</v>
      </c>
      <c r="I437" s="2">
        <v>11</v>
      </c>
      <c r="J437" s="2">
        <f t="shared" si="27"/>
        <v>970.06799999999987</v>
      </c>
      <c r="K437" s="2">
        <v>0</v>
      </c>
      <c r="L437" s="2">
        <v>0</v>
      </c>
      <c r="M437" s="2">
        <f t="shared" si="28"/>
        <v>8818.7999999999993</v>
      </c>
      <c r="N437" s="2">
        <f t="shared" si="29"/>
        <v>9788.8679999999986</v>
      </c>
    </row>
    <row r="438" spans="4:14">
      <c r="D438" s="2" t="s">
        <v>32</v>
      </c>
      <c r="E438" s="2">
        <v>2326</v>
      </c>
      <c r="F438" s="2" t="s">
        <v>51</v>
      </c>
      <c r="G438" s="2">
        <v>156.65</v>
      </c>
      <c r="H438" s="2">
        <v>3</v>
      </c>
      <c r="I438" s="2">
        <v>11</v>
      </c>
      <c r="J438" s="2">
        <f t="shared" si="27"/>
        <v>51.694500000000005</v>
      </c>
      <c r="K438" s="2">
        <v>0</v>
      </c>
      <c r="L438" s="2">
        <v>0</v>
      </c>
      <c r="M438" s="2">
        <f t="shared" si="28"/>
        <v>469.95000000000005</v>
      </c>
      <c r="N438" s="2">
        <f t="shared" si="29"/>
        <v>521.64450000000011</v>
      </c>
    </row>
    <row r="439" spans="4:14">
      <c r="D439" s="2" t="s">
        <v>31</v>
      </c>
      <c r="E439" s="2">
        <v>3315</v>
      </c>
      <c r="F439" s="2" t="s">
        <v>51</v>
      </c>
      <c r="G439" s="2">
        <v>937.2</v>
      </c>
      <c r="H439" s="2">
        <v>2</v>
      </c>
      <c r="I439" s="2">
        <v>11</v>
      </c>
      <c r="J439" s="2">
        <f t="shared" si="27"/>
        <v>206.184</v>
      </c>
      <c r="K439" s="2">
        <v>0</v>
      </c>
      <c r="L439" s="2">
        <v>0</v>
      </c>
      <c r="M439" s="2">
        <f t="shared" si="28"/>
        <v>1874.4</v>
      </c>
      <c r="N439" s="2">
        <f t="shared" si="29"/>
        <v>2080.5840000000003</v>
      </c>
    </row>
    <row r="440" spans="4:14">
      <c r="D440" s="2" t="s">
        <v>25</v>
      </c>
      <c r="E440" s="2">
        <v>1978</v>
      </c>
      <c r="F440" s="2" t="s">
        <v>51</v>
      </c>
      <c r="G440" s="2">
        <v>545.44000000000005</v>
      </c>
      <c r="H440" s="2">
        <v>1</v>
      </c>
      <c r="I440" s="2">
        <v>11</v>
      </c>
      <c r="J440" s="2">
        <f t="shared" si="27"/>
        <v>59.998400000000004</v>
      </c>
      <c r="K440" s="2">
        <v>0</v>
      </c>
      <c r="L440" s="2">
        <v>0</v>
      </c>
      <c r="M440" s="2">
        <f t="shared" si="28"/>
        <v>545.44000000000005</v>
      </c>
      <c r="N440" s="2">
        <f t="shared" si="29"/>
        <v>605.4384</v>
      </c>
    </row>
    <row r="441" spans="4:14">
      <c r="D441" s="2" t="s">
        <v>17</v>
      </c>
      <c r="E441" s="2">
        <v>3623</v>
      </c>
      <c r="F441" s="2" t="s">
        <v>51</v>
      </c>
      <c r="G441" s="2">
        <v>1671.42</v>
      </c>
      <c r="H441" s="2">
        <v>4</v>
      </c>
      <c r="I441" s="2">
        <v>11</v>
      </c>
      <c r="J441" s="2">
        <f t="shared" si="27"/>
        <v>735.4248</v>
      </c>
      <c r="K441" s="2">
        <v>0</v>
      </c>
      <c r="L441" s="2">
        <v>0</v>
      </c>
      <c r="M441" s="2">
        <f t="shared" si="28"/>
        <v>6685.68</v>
      </c>
      <c r="N441" s="2">
        <f t="shared" si="29"/>
        <v>7421.1048000000001</v>
      </c>
    </row>
    <row r="442" spans="4:14">
      <c r="D442" s="2" t="s">
        <v>2</v>
      </c>
      <c r="E442" s="2">
        <v>3502</v>
      </c>
      <c r="F442" s="2" t="s">
        <v>51</v>
      </c>
      <c r="G442" s="2">
        <v>186.18</v>
      </c>
      <c r="H442" s="2">
        <v>5</v>
      </c>
      <c r="I442" s="2">
        <v>11</v>
      </c>
      <c r="J442" s="2">
        <f t="shared" si="27"/>
        <v>102.39900000000002</v>
      </c>
      <c r="K442" s="2">
        <v>0</v>
      </c>
      <c r="L442" s="2">
        <v>0</v>
      </c>
      <c r="M442" s="2">
        <f t="shared" si="28"/>
        <v>930.90000000000009</v>
      </c>
      <c r="N442" s="2">
        <f t="shared" si="29"/>
        <v>1033.2990000000002</v>
      </c>
    </row>
    <row r="443" spans="4:14">
      <c r="D443" s="2" t="s">
        <v>47</v>
      </c>
      <c r="E443" s="2">
        <v>3753</v>
      </c>
      <c r="F443" s="2" t="s">
        <v>51</v>
      </c>
      <c r="G443" s="2">
        <v>1235.3499999999999</v>
      </c>
      <c r="H443" s="2">
        <v>4</v>
      </c>
      <c r="I443" s="2">
        <v>11</v>
      </c>
      <c r="J443" s="2">
        <f t="shared" si="27"/>
        <v>543.55399999999997</v>
      </c>
      <c r="K443" s="2">
        <v>0</v>
      </c>
      <c r="L443" s="2">
        <v>0</v>
      </c>
      <c r="M443" s="2">
        <f t="shared" si="28"/>
        <v>4941.3999999999996</v>
      </c>
      <c r="N443" s="2">
        <f t="shared" si="29"/>
        <v>5484.9539999999997</v>
      </c>
    </row>
    <row r="444" spans="4:14">
      <c r="D444" s="2" t="s">
        <v>4</v>
      </c>
      <c r="E444" s="2">
        <v>1425</v>
      </c>
      <c r="F444" s="2" t="s">
        <v>51</v>
      </c>
      <c r="G444" s="2">
        <v>278.58999999999997</v>
      </c>
      <c r="H444" s="2">
        <v>4</v>
      </c>
      <c r="I444" s="2">
        <v>11</v>
      </c>
      <c r="J444" s="2">
        <f t="shared" si="27"/>
        <v>122.57959999999999</v>
      </c>
      <c r="K444" s="2">
        <v>0</v>
      </c>
      <c r="L444" s="2">
        <v>0</v>
      </c>
      <c r="M444" s="2">
        <f t="shared" si="28"/>
        <v>1114.3599999999999</v>
      </c>
      <c r="N444" s="2">
        <f t="shared" si="29"/>
        <v>1236.9395999999999</v>
      </c>
    </row>
    <row r="445" spans="4:14">
      <c r="D445" s="2" t="s">
        <v>43</v>
      </c>
      <c r="E445" s="2">
        <v>2018</v>
      </c>
      <c r="F445" s="2" t="s">
        <v>51</v>
      </c>
      <c r="G445" s="2">
        <v>1893.85</v>
      </c>
      <c r="H445" s="2">
        <v>2</v>
      </c>
      <c r="I445" s="2">
        <v>11</v>
      </c>
      <c r="J445" s="2">
        <f t="shared" si="27"/>
        <v>416.64699999999999</v>
      </c>
      <c r="K445" s="2">
        <v>0</v>
      </c>
      <c r="L445" s="2">
        <v>0</v>
      </c>
      <c r="M445" s="2">
        <f t="shared" si="28"/>
        <v>3787.7</v>
      </c>
      <c r="N445" s="2">
        <f t="shared" si="29"/>
        <v>4204.3469999999998</v>
      </c>
    </row>
    <row r="446" spans="4:14">
      <c r="D446" s="2" t="s">
        <v>39</v>
      </c>
      <c r="E446" s="2">
        <v>2529</v>
      </c>
      <c r="F446" s="2" t="s">
        <v>51</v>
      </c>
      <c r="G446" s="2">
        <v>1147.3599999999999</v>
      </c>
      <c r="H446" s="2">
        <v>3</v>
      </c>
      <c r="I446" s="2">
        <v>11</v>
      </c>
      <c r="J446" s="2">
        <f t="shared" si="27"/>
        <v>378.62880000000001</v>
      </c>
      <c r="K446" s="2">
        <v>0</v>
      </c>
      <c r="L446" s="2">
        <v>0</v>
      </c>
      <c r="M446" s="2">
        <f t="shared" si="28"/>
        <v>3442.08</v>
      </c>
      <c r="N446" s="2">
        <f t="shared" si="29"/>
        <v>3820.7087999999999</v>
      </c>
    </row>
    <row r="447" spans="4:14">
      <c r="D447" s="2" t="s">
        <v>42</v>
      </c>
      <c r="E447" s="2">
        <v>2329</v>
      </c>
      <c r="F447" s="2" t="s">
        <v>51</v>
      </c>
      <c r="G447" s="2">
        <v>944.36</v>
      </c>
      <c r="H447" s="2">
        <v>5</v>
      </c>
      <c r="I447" s="2">
        <v>11</v>
      </c>
      <c r="J447" s="2">
        <f t="shared" si="27"/>
        <v>519.39800000000002</v>
      </c>
      <c r="K447" s="2">
        <v>0</v>
      </c>
      <c r="L447" s="2">
        <v>0</v>
      </c>
      <c r="M447" s="2">
        <f t="shared" si="28"/>
        <v>4721.8</v>
      </c>
      <c r="N447" s="2">
        <f t="shared" si="29"/>
        <v>5241.1980000000003</v>
      </c>
    </row>
    <row r="448" spans="4:14">
      <c r="D448" s="2" t="s">
        <v>34</v>
      </c>
      <c r="E448" s="2">
        <v>3823</v>
      </c>
      <c r="F448" s="2" t="s">
        <v>51</v>
      </c>
      <c r="G448" s="2">
        <v>754.69</v>
      </c>
      <c r="H448" s="2">
        <v>5</v>
      </c>
      <c r="I448" s="2">
        <v>11</v>
      </c>
      <c r="J448" s="2">
        <f t="shared" si="27"/>
        <v>415.07950000000005</v>
      </c>
      <c r="K448" s="2">
        <v>0</v>
      </c>
      <c r="L448" s="2">
        <v>0</v>
      </c>
      <c r="M448" s="2">
        <f t="shared" si="28"/>
        <v>3773.4500000000003</v>
      </c>
      <c r="N448" s="2">
        <f t="shared" si="29"/>
        <v>4188.5295000000006</v>
      </c>
    </row>
    <row r="449" spans="4:14">
      <c r="D449" s="2" t="s">
        <v>6</v>
      </c>
      <c r="E449" s="2">
        <v>1801</v>
      </c>
      <c r="F449" s="2" t="s">
        <v>51</v>
      </c>
      <c r="G449" s="2">
        <v>568.29999999999995</v>
      </c>
      <c r="H449" s="2">
        <v>2</v>
      </c>
      <c r="I449" s="2">
        <v>11</v>
      </c>
      <c r="J449" s="2">
        <f t="shared" si="27"/>
        <v>125.026</v>
      </c>
      <c r="K449" s="2">
        <v>0</v>
      </c>
      <c r="L449" s="2">
        <v>0</v>
      </c>
      <c r="M449" s="2">
        <f t="shared" si="28"/>
        <v>1136.5999999999999</v>
      </c>
      <c r="N449" s="2">
        <f t="shared" si="29"/>
        <v>1261.626</v>
      </c>
    </row>
    <row r="450" spans="4:14">
      <c r="D450" s="2" t="s">
        <v>5</v>
      </c>
      <c r="E450" s="2">
        <v>1661</v>
      </c>
      <c r="F450" s="2" t="s">
        <v>51</v>
      </c>
      <c r="G450" s="2">
        <v>1602.63</v>
      </c>
      <c r="H450" s="2">
        <v>1</v>
      </c>
      <c r="I450" s="2">
        <v>11</v>
      </c>
      <c r="J450" s="2">
        <f t="shared" si="27"/>
        <v>176.28930000000003</v>
      </c>
      <c r="K450" s="2">
        <v>0</v>
      </c>
      <c r="L450" s="2">
        <v>0</v>
      </c>
      <c r="M450" s="2">
        <f t="shared" si="28"/>
        <v>1602.63</v>
      </c>
      <c r="N450" s="2">
        <f t="shared" si="29"/>
        <v>1778.9193</v>
      </c>
    </row>
    <row r="451" spans="4:14">
      <c r="D451" s="2" t="s">
        <v>46</v>
      </c>
      <c r="E451" s="2">
        <v>2902</v>
      </c>
      <c r="F451" s="2" t="s">
        <v>51</v>
      </c>
      <c r="G451" s="2">
        <v>1022.45</v>
      </c>
      <c r="H451" s="2">
        <v>4</v>
      </c>
      <c r="I451" s="2">
        <v>11</v>
      </c>
      <c r="J451" s="2">
        <f t="shared" si="27"/>
        <v>449.87800000000004</v>
      </c>
      <c r="K451" s="2">
        <v>0</v>
      </c>
      <c r="L451" s="2">
        <v>0</v>
      </c>
      <c r="M451" s="2">
        <f t="shared" si="28"/>
        <v>4089.8</v>
      </c>
      <c r="N451" s="2">
        <f t="shared" si="29"/>
        <v>4539.6779999999999</v>
      </c>
    </row>
    <row r="452" spans="4:14">
      <c r="D452" s="2" t="s">
        <v>30</v>
      </c>
      <c r="E452" s="2">
        <v>2080</v>
      </c>
      <c r="F452" s="2" t="s">
        <v>51</v>
      </c>
      <c r="G452" s="2">
        <v>689.19</v>
      </c>
      <c r="H452" s="2">
        <v>2</v>
      </c>
      <c r="I452" s="2">
        <v>11</v>
      </c>
      <c r="J452" s="2">
        <f t="shared" si="27"/>
        <v>151.62180000000001</v>
      </c>
      <c r="K452" s="2">
        <v>0</v>
      </c>
      <c r="L452" s="2">
        <v>0</v>
      </c>
      <c r="M452" s="2">
        <f t="shared" si="28"/>
        <v>1378.38</v>
      </c>
      <c r="N452" s="2">
        <f t="shared" si="29"/>
        <v>1530.0018</v>
      </c>
    </row>
    <row r="453" spans="4:14">
      <c r="D453" s="2" t="s">
        <v>7</v>
      </c>
      <c r="E453" s="2">
        <v>2108</v>
      </c>
      <c r="F453" s="2" t="s">
        <v>51</v>
      </c>
      <c r="G453" s="2">
        <v>1126.3699999999999</v>
      </c>
      <c r="H453" s="2">
        <v>5</v>
      </c>
      <c r="I453" s="2">
        <v>11</v>
      </c>
      <c r="J453" s="2">
        <f t="shared" si="27"/>
        <v>619.50349999999992</v>
      </c>
      <c r="K453" s="2">
        <v>0</v>
      </c>
      <c r="L453" s="2">
        <v>0</v>
      </c>
      <c r="M453" s="2">
        <f t="shared" si="28"/>
        <v>5631.8499999999995</v>
      </c>
      <c r="N453" s="2">
        <f t="shared" si="29"/>
        <v>6251.3534999999993</v>
      </c>
    </row>
    <row r="454" spans="4:14">
      <c r="D454" s="2" t="s">
        <v>13</v>
      </c>
      <c r="E454" s="2">
        <v>4621</v>
      </c>
      <c r="F454" s="2" t="s">
        <v>51</v>
      </c>
      <c r="G454" s="2">
        <v>449.87</v>
      </c>
      <c r="H454" s="2">
        <v>4</v>
      </c>
      <c r="I454" s="2">
        <v>11</v>
      </c>
      <c r="J454" s="2">
        <f t="shared" si="27"/>
        <v>197.94280000000001</v>
      </c>
      <c r="K454" s="2">
        <v>0</v>
      </c>
      <c r="L454" s="2">
        <v>0</v>
      </c>
      <c r="M454" s="2">
        <f t="shared" si="28"/>
        <v>1799.48</v>
      </c>
      <c r="N454" s="2">
        <f t="shared" si="29"/>
        <v>1997.4228000000001</v>
      </c>
    </row>
  </sheetData>
  <phoneticPr fontId="2" type="noConversion"/>
  <pageMargins left="0.7" right="0.7" top="0.75" bottom="0.75" header="0.3" footer="0.3"/>
  <drawing r:id="rId4"/>
  <tableParts count="11"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8DCB-AC4B-428C-8CD9-9F2407092090}">
  <dimension ref="D7:R761"/>
  <sheetViews>
    <sheetView topLeftCell="A4" workbookViewId="0">
      <selection activeCell="D6" sqref="D6"/>
    </sheetView>
  </sheetViews>
  <sheetFormatPr defaultRowHeight="14.4"/>
  <cols>
    <col min="1" max="1" width="7.88671875" customWidth="1"/>
    <col min="2" max="2" width="7.109375" customWidth="1"/>
    <col min="4" max="4" width="11.44140625" customWidth="1"/>
    <col min="5" max="5" width="14.21875" bestFit="1" customWidth="1"/>
    <col min="6" max="6" width="6.5546875" customWidth="1"/>
    <col min="7" max="7" width="15.109375" customWidth="1"/>
    <col min="8" max="8" width="10.109375" bestFit="1" customWidth="1"/>
    <col min="9" max="9" width="14" customWidth="1"/>
    <col min="10" max="10" width="11.33203125" bestFit="1" customWidth="1"/>
    <col min="13" max="13" width="12.5546875" bestFit="1" customWidth="1"/>
    <col min="14" max="14" width="17.5546875" bestFit="1" customWidth="1"/>
    <col min="16" max="16" width="12.5546875" bestFit="1" customWidth="1"/>
    <col min="17" max="17" width="14.44140625" bestFit="1" customWidth="1"/>
    <col min="18" max="18" width="17.5546875" bestFit="1" customWidth="1"/>
  </cols>
  <sheetData>
    <row r="7" spans="4:18">
      <c r="D7" s="11" t="s">
        <v>64</v>
      </c>
      <c r="E7" s="11" t="s">
        <v>48</v>
      </c>
      <c r="F7" s="11" t="s">
        <v>49</v>
      </c>
      <c r="G7" s="11" t="s">
        <v>56</v>
      </c>
      <c r="H7" s="11" t="s">
        <v>57</v>
      </c>
      <c r="I7" s="11" t="s">
        <v>62</v>
      </c>
      <c r="J7" s="11" t="s">
        <v>65</v>
      </c>
      <c r="M7" s="6" t="s">
        <v>67</v>
      </c>
      <c r="N7" t="s">
        <v>69</v>
      </c>
      <c r="P7" s="6" t="s">
        <v>67</v>
      </c>
      <c r="Q7" t="s">
        <v>70</v>
      </c>
      <c r="R7" t="s">
        <v>69</v>
      </c>
    </row>
    <row r="8" spans="4:18">
      <c r="D8" s="4">
        <v>45110</v>
      </c>
      <c r="E8" s="11" t="s">
        <v>124</v>
      </c>
      <c r="F8" s="2">
        <v>6241</v>
      </c>
      <c r="G8" s="13">
        <v>4568.8</v>
      </c>
      <c r="H8" s="2">
        <v>10</v>
      </c>
      <c r="I8" s="13">
        <v>50713.68</v>
      </c>
      <c r="J8" s="11" t="s">
        <v>151</v>
      </c>
      <c r="M8" s="2" t="s">
        <v>151</v>
      </c>
      <c r="N8" s="7">
        <v>10899544.6227</v>
      </c>
      <c r="P8" s="2" t="s">
        <v>123</v>
      </c>
      <c r="Q8" s="11">
        <v>75</v>
      </c>
      <c r="R8" s="7">
        <v>482207.31000000006</v>
      </c>
    </row>
    <row r="9" spans="4:18">
      <c r="D9" s="4">
        <v>45110</v>
      </c>
      <c r="E9" s="11" t="s">
        <v>0</v>
      </c>
      <c r="F9" s="2">
        <v>1524</v>
      </c>
      <c r="G9" s="13">
        <v>1455.6</v>
      </c>
      <c r="H9" s="2">
        <v>4</v>
      </c>
      <c r="I9" s="13">
        <v>6462.8639999999996</v>
      </c>
      <c r="J9" s="11" t="s">
        <v>66</v>
      </c>
      <c r="M9" s="2" t="s">
        <v>66</v>
      </c>
      <c r="N9" s="7">
        <v>1267149.6485999988</v>
      </c>
      <c r="P9" s="2" t="s">
        <v>129</v>
      </c>
      <c r="Q9" s="11">
        <v>65</v>
      </c>
      <c r="R9" s="7">
        <v>430461.33000000007</v>
      </c>
    </row>
    <row r="10" spans="4:18">
      <c r="D10" s="4">
        <v>45110</v>
      </c>
      <c r="E10" s="11" t="s">
        <v>1</v>
      </c>
      <c r="F10" s="2">
        <v>3987</v>
      </c>
      <c r="G10" s="13">
        <v>1795.24</v>
      </c>
      <c r="H10" s="2">
        <v>5</v>
      </c>
      <c r="I10" s="13">
        <v>9963.5820000000003</v>
      </c>
      <c r="J10" s="11" t="s">
        <v>66</v>
      </c>
      <c r="M10" s="2" t="s">
        <v>68</v>
      </c>
      <c r="N10" s="7">
        <v>12166694.271299999</v>
      </c>
      <c r="P10" s="2" t="s">
        <v>118</v>
      </c>
      <c r="Q10" s="11">
        <v>51</v>
      </c>
      <c r="R10" s="7">
        <v>388333.27800000005</v>
      </c>
    </row>
    <row r="11" spans="4:18">
      <c r="D11" s="4">
        <v>45110</v>
      </c>
      <c r="E11" s="11" t="s">
        <v>2</v>
      </c>
      <c r="F11" s="2">
        <v>3502</v>
      </c>
      <c r="G11" s="13">
        <v>186.18</v>
      </c>
      <c r="H11" s="2">
        <v>4</v>
      </c>
      <c r="I11" s="13">
        <v>826.63919999999996</v>
      </c>
      <c r="J11" s="11" t="s">
        <v>66</v>
      </c>
      <c r="P11" s="2" t="s">
        <v>119</v>
      </c>
      <c r="Q11" s="11">
        <v>64</v>
      </c>
      <c r="R11" s="7">
        <v>397463.11680000002</v>
      </c>
    </row>
    <row r="12" spans="4:18">
      <c r="D12" s="4">
        <v>45110</v>
      </c>
      <c r="E12" s="11" t="s">
        <v>3</v>
      </c>
      <c r="F12" s="2">
        <v>3355</v>
      </c>
      <c r="G12" s="13">
        <v>259.44</v>
      </c>
      <c r="H12" s="2">
        <v>5</v>
      </c>
      <c r="I12" s="13">
        <v>1439.8920000000001</v>
      </c>
      <c r="J12" s="11" t="s">
        <v>66</v>
      </c>
      <c r="P12" s="2" t="s">
        <v>144</v>
      </c>
      <c r="Q12" s="11">
        <v>58</v>
      </c>
      <c r="R12" s="7">
        <v>447572.33520000009</v>
      </c>
    </row>
    <row r="13" spans="4:18">
      <c r="D13" s="4">
        <v>45110</v>
      </c>
      <c r="E13" s="11" t="s">
        <v>4</v>
      </c>
      <c r="F13" s="2">
        <v>1425</v>
      </c>
      <c r="G13" s="13">
        <v>278.58999999999997</v>
      </c>
      <c r="H13" s="2">
        <v>2</v>
      </c>
      <c r="I13" s="13">
        <v>618.46979999999996</v>
      </c>
      <c r="J13" s="11" t="s">
        <v>66</v>
      </c>
      <c r="P13" s="2" t="s">
        <v>133</v>
      </c>
      <c r="Q13" s="11">
        <v>59</v>
      </c>
      <c r="R13" s="7">
        <v>444628.63740000001</v>
      </c>
    </row>
    <row r="14" spans="4:18">
      <c r="D14" s="4">
        <v>45110</v>
      </c>
      <c r="E14" s="11" t="s">
        <v>5</v>
      </c>
      <c r="F14" s="2">
        <v>1661</v>
      </c>
      <c r="G14" s="13">
        <v>1602.63</v>
      </c>
      <c r="H14" s="2">
        <v>1</v>
      </c>
      <c r="I14" s="13">
        <v>1778.9193</v>
      </c>
      <c r="J14" s="11" t="s">
        <v>66</v>
      </c>
      <c r="P14" s="2" t="s">
        <v>139</v>
      </c>
      <c r="Q14" s="11">
        <v>68</v>
      </c>
      <c r="R14" s="7">
        <v>662716.66440000013</v>
      </c>
    </row>
    <row r="15" spans="4:18">
      <c r="D15" s="4">
        <v>45110</v>
      </c>
      <c r="E15" s="11" t="s">
        <v>114</v>
      </c>
      <c r="F15" s="12">
        <v>5176</v>
      </c>
      <c r="G15" s="13">
        <v>7763.33</v>
      </c>
      <c r="H15" s="12">
        <v>3</v>
      </c>
      <c r="I15" s="13">
        <v>25851.888900000002</v>
      </c>
      <c r="J15" s="11" t="s">
        <v>151</v>
      </c>
      <c r="P15" s="2" t="s">
        <v>137</v>
      </c>
      <c r="Q15" s="11">
        <v>68</v>
      </c>
      <c r="R15" s="7">
        <v>615010.28520000004</v>
      </c>
    </row>
    <row r="16" spans="4:18">
      <c r="D16" s="4">
        <v>45110</v>
      </c>
      <c r="E16" s="11" t="s">
        <v>6</v>
      </c>
      <c r="F16" s="2">
        <v>1801</v>
      </c>
      <c r="G16" s="13">
        <v>568.29999999999995</v>
      </c>
      <c r="H16" s="2">
        <v>1</v>
      </c>
      <c r="I16" s="13">
        <v>630.81299999999999</v>
      </c>
      <c r="J16" s="11" t="s">
        <v>66</v>
      </c>
      <c r="P16" s="2" t="s">
        <v>128</v>
      </c>
      <c r="Q16" s="11">
        <v>44</v>
      </c>
      <c r="R16" s="7">
        <v>429790.04639999999</v>
      </c>
    </row>
    <row r="17" spans="4:18">
      <c r="D17" s="4">
        <v>45110</v>
      </c>
      <c r="E17" s="11" t="s">
        <v>7</v>
      </c>
      <c r="F17" s="2">
        <v>2108</v>
      </c>
      <c r="G17" s="13">
        <v>1126.3699999999999</v>
      </c>
      <c r="H17" s="2">
        <v>3</v>
      </c>
      <c r="I17" s="13">
        <v>3750.8121000000001</v>
      </c>
      <c r="J17" s="11" t="s">
        <v>66</v>
      </c>
      <c r="P17" s="2" t="s">
        <v>122</v>
      </c>
      <c r="Q17" s="11">
        <v>83</v>
      </c>
      <c r="R17" s="7">
        <v>419535.21150000009</v>
      </c>
    </row>
    <row r="18" spans="4:18">
      <c r="D18" s="4">
        <v>45110</v>
      </c>
      <c r="E18" s="11" t="s">
        <v>8</v>
      </c>
      <c r="F18" s="2">
        <v>4006</v>
      </c>
      <c r="G18" s="13">
        <v>1066.58</v>
      </c>
      <c r="H18" s="2">
        <v>4</v>
      </c>
      <c r="I18" s="13">
        <v>4735.6152000000002</v>
      </c>
      <c r="J18" s="11" t="s">
        <v>66</v>
      </c>
      <c r="P18" s="2" t="s">
        <v>68</v>
      </c>
      <c r="Q18" s="11">
        <v>635</v>
      </c>
      <c r="R18" s="7">
        <v>4717718.214900001</v>
      </c>
    </row>
    <row r="19" spans="4:18">
      <c r="D19" s="4">
        <v>45110</v>
      </c>
      <c r="E19" s="11" t="s">
        <v>9</v>
      </c>
      <c r="F19" s="2">
        <v>2288</v>
      </c>
      <c r="G19" s="13">
        <v>530.88</v>
      </c>
      <c r="H19" s="2">
        <v>2</v>
      </c>
      <c r="I19" s="13">
        <v>1178.5536</v>
      </c>
      <c r="J19" s="11" t="s">
        <v>66</v>
      </c>
    </row>
    <row r="20" spans="4:18">
      <c r="D20" s="4">
        <v>45110</v>
      </c>
      <c r="E20" s="11" t="s">
        <v>10</v>
      </c>
      <c r="F20" s="2">
        <v>2117</v>
      </c>
      <c r="G20" s="13">
        <v>1433.02</v>
      </c>
      <c r="H20" s="2">
        <v>1</v>
      </c>
      <c r="I20" s="13">
        <v>1590.6522</v>
      </c>
      <c r="J20" s="11" t="s">
        <v>66</v>
      </c>
    </row>
    <row r="21" spans="4:18">
      <c r="D21" s="4">
        <v>45110</v>
      </c>
      <c r="E21" s="11" t="s">
        <v>11</v>
      </c>
      <c r="F21" s="2">
        <v>2026</v>
      </c>
      <c r="G21" s="13">
        <v>1580.68</v>
      </c>
      <c r="H21" s="2">
        <v>3</v>
      </c>
      <c r="I21" s="13">
        <v>5263.6643999999997</v>
      </c>
      <c r="J21" s="11" t="s">
        <v>66</v>
      </c>
    </row>
    <row r="22" spans="4:18">
      <c r="D22" s="4">
        <v>45110</v>
      </c>
      <c r="E22" s="11" t="s">
        <v>125</v>
      </c>
      <c r="F22" s="2">
        <v>8513</v>
      </c>
      <c r="G22" s="13">
        <v>6044.44</v>
      </c>
      <c r="H22" s="2">
        <v>10</v>
      </c>
      <c r="I22" s="13">
        <v>67093.284</v>
      </c>
      <c r="J22" s="11" t="s">
        <v>151</v>
      </c>
    </row>
    <row r="23" spans="4:18">
      <c r="D23" s="4">
        <v>45110</v>
      </c>
      <c r="E23" s="11" t="s">
        <v>131</v>
      </c>
      <c r="F23" s="12">
        <v>5829</v>
      </c>
      <c r="G23" s="13">
        <v>5887.54</v>
      </c>
      <c r="H23" s="12">
        <v>9</v>
      </c>
      <c r="I23" s="13">
        <v>58816.524599999997</v>
      </c>
      <c r="J23" s="11" t="s">
        <v>151</v>
      </c>
    </row>
    <row r="24" spans="4:18">
      <c r="D24" s="4">
        <v>45110</v>
      </c>
      <c r="E24" s="11" t="s">
        <v>145</v>
      </c>
      <c r="F24" s="2">
        <v>6406</v>
      </c>
      <c r="G24" s="13">
        <v>6151.88</v>
      </c>
      <c r="H24" s="2">
        <v>6</v>
      </c>
      <c r="I24" s="13">
        <v>40971.520799999998</v>
      </c>
      <c r="J24" s="11" t="s">
        <v>151</v>
      </c>
    </row>
    <row r="25" spans="4:18">
      <c r="D25" s="4">
        <v>45110</v>
      </c>
      <c r="E25" s="11" t="s">
        <v>148</v>
      </c>
      <c r="F25" s="12">
        <v>6813</v>
      </c>
      <c r="G25" s="13">
        <v>2723.7</v>
      </c>
      <c r="H25" s="12">
        <v>7</v>
      </c>
      <c r="I25" s="13">
        <v>21163.149000000001</v>
      </c>
      <c r="J25" s="11" t="s">
        <v>151</v>
      </c>
    </row>
    <row r="26" spans="4:18">
      <c r="D26" s="4">
        <v>45110</v>
      </c>
      <c r="E26" s="11" t="s">
        <v>14</v>
      </c>
      <c r="F26" s="2">
        <v>3659</v>
      </c>
      <c r="G26" s="13">
        <v>1170.5899999999999</v>
      </c>
      <c r="H26" s="2">
        <v>3</v>
      </c>
      <c r="I26" s="13">
        <v>3898.0646999999999</v>
      </c>
      <c r="J26" s="11" t="s">
        <v>66</v>
      </c>
    </row>
    <row r="27" spans="4:18">
      <c r="D27" s="4">
        <v>45110</v>
      </c>
      <c r="E27" s="11" t="s">
        <v>123</v>
      </c>
      <c r="F27" s="12">
        <v>8607</v>
      </c>
      <c r="G27" s="13">
        <v>5792.28</v>
      </c>
      <c r="H27" s="12">
        <v>3</v>
      </c>
      <c r="I27" s="13">
        <v>19288.292399999998</v>
      </c>
      <c r="J27" s="11" t="s">
        <v>151</v>
      </c>
    </row>
    <row r="28" spans="4:18">
      <c r="D28" s="4">
        <v>45110</v>
      </c>
      <c r="E28" s="11" t="s">
        <v>15</v>
      </c>
      <c r="F28" s="2">
        <v>2862</v>
      </c>
      <c r="G28" s="13">
        <v>152.85</v>
      </c>
      <c r="H28" s="2">
        <v>3</v>
      </c>
      <c r="I28" s="13">
        <v>508.9905</v>
      </c>
      <c r="J28" s="11" t="s">
        <v>66</v>
      </c>
    </row>
    <row r="29" spans="4:18">
      <c r="D29" s="4">
        <v>45110</v>
      </c>
      <c r="E29" s="11" t="s">
        <v>129</v>
      </c>
      <c r="F29" s="12">
        <v>9463</v>
      </c>
      <c r="G29" s="13">
        <v>5966.2</v>
      </c>
      <c r="H29" s="12">
        <v>8</v>
      </c>
      <c r="I29" s="13">
        <v>52979.856</v>
      </c>
      <c r="J29" s="11" t="s">
        <v>151</v>
      </c>
    </row>
    <row r="30" spans="4:18">
      <c r="D30" s="4">
        <v>45110</v>
      </c>
      <c r="E30" s="11" t="s">
        <v>118</v>
      </c>
      <c r="F30" s="12">
        <v>7258</v>
      </c>
      <c r="G30" s="13">
        <v>6859.8</v>
      </c>
      <c r="H30" s="12">
        <v>7</v>
      </c>
      <c r="I30" s="13">
        <v>53300.646000000001</v>
      </c>
      <c r="J30" s="11" t="s">
        <v>151</v>
      </c>
    </row>
    <row r="31" spans="4:18">
      <c r="D31" s="4">
        <v>45110</v>
      </c>
      <c r="E31" s="11" t="s">
        <v>119</v>
      </c>
      <c r="F31" s="12">
        <v>8393</v>
      </c>
      <c r="G31" s="13">
        <v>5594.92</v>
      </c>
      <c r="H31" s="12">
        <v>10</v>
      </c>
      <c r="I31" s="13">
        <v>62103.612000000001</v>
      </c>
      <c r="J31" s="11" t="s">
        <v>151</v>
      </c>
    </row>
    <row r="32" spans="4:18">
      <c r="D32" s="4">
        <v>45110</v>
      </c>
      <c r="E32" s="11" t="s">
        <v>16</v>
      </c>
      <c r="F32" s="2">
        <v>4981</v>
      </c>
      <c r="G32" s="13">
        <v>1636.32</v>
      </c>
      <c r="H32" s="2">
        <v>2</v>
      </c>
      <c r="I32" s="13">
        <v>3632.6304</v>
      </c>
      <c r="J32" s="11" t="s">
        <v>66</v>
      </c>
    </row>
    <row r="33" spans="4:10">
      <c r="D33" s="4">
        <v>45110</v>
      </c>
      <c r="E33" s="11" t="s">
        <v>17</v>
      </c>
      <c r="F33" s="2">
        <v>3623</v>
      </c>
      <c r="G33" s="13">
        <v>1671.42</v>
      </c>
      <c r="H33" s="2">
        <v>4</v>
      </c>
      <c r="I33" s="13">
        <v>7421.1048000000001</v>
      </c>
      <c r="J33" s="11" t="s">
        <v>66</v>
      </c>
    </row>
    <row r="34" spans="4:10">
      <c r="D34" s="4">
        <v>45110</v>
      </c>
      <c r="E34" s="11" t="s">
        <v>18</v>
      </c>
      <c r="F34" s="2">
        <v>4876</v>
      </c>
      <c r="G34" s="13">
        <v>703.29</v>
      </c>
      <c r="H34" s="2">
        <v>5</v>
      </c>
      <c r="I34" s="13">
        <v>3903.2595000000001</v>
      </c>
      <c r="J34" s="11" t="s">
        <v>66</v>
      </c>
    </row>
    <row r="35" spans="4:10">
      <c r="D35" s="4">
        <v>45110</v>
      </c>
      <c r="E35" s="11" t="s">
        <v>19</v>
      </c>
      <c r="F35" s="2">
        <v>1514</v>
      </c>
      <c r="G35" s="13">
        <v>1088.58</v>
      </c>
      <c r="H35" s="2">
        <v>3</v>
      </c>
      <c r="I35" s="13">
        <v>3624.9713999999999</v>
      </c>
      <c r="J35" s="11" t="s">
        <v>66</v>
      </c>
    </row>
    <row r="36" spans="4:10">
      <c r="D36" s="4">
        <v>45110</v>
      </c>
      <c r="E36" s="11" t="s">
        <v>21</v>
      </c>
      <c r="F36" s="2">
        <v>2345</v>
      </c>
      <c r="G36" s="13">
        <v>1163.32</v>
      </c>
      <c r="H36" s="2">
        <v>5</v>
      </c>
      <c r="I36" s="13">
        <v>6456.4260000000004</v>
      </c>
      <c r="J36" s="11" t="s">
        <v>66</v>
      </c>
    </row>
    <row r="37" spans="4:10">
      <c r="D37" s="4">
        <v>45110</v>
      </c>
      <c r="E37" s="11" t="s">
        <v>121</v>
      </c>
      <c r="F37" s="12">
        <v>5758</v>
      </c>
      <c r="G37" s="13">
        <v>3811.46</v>
      </c>
      <c r="H37" s="12">
        <v>1</v>
      </c>
      <c r="I37" s="13">
        <v>4230.7205999999996</v>
      </c>
      <c r="J37" s="11" t="s">
        <v>151</v>
      </c>
    </row>
    <row r="38" spans="4:10">
      <c r="D38" s="4">
        <v>45110</v>
      </c>
      <c r="E38" s="11" t="s">
        <v>144</v>
      </c>
      <c r="F38" s="12">
        <v>7546</v>
      </c>
      <c r="G38" s="13">
        <v>6952.04</v>
      </c>
      <c r="H38" s="12">
        <v>4</v>
      </c>
      <c r="I38" s="13">
        <v>30867.0576</v>
      </c>
      <c r="J38" s="11" t="s">
        <v>151</v>
      </c>
    </row>
    <row r="39" spans="4:10">
      <c r="D39" s="4">
        <v>45110</v>
      </c>
      <c r="E39" s="11" t="s">
        <v>20</v>
      </c>
      <c r="F39" s="2">
        <v>1418</v>
      </c>
      <c r="G39" s="13">
        <v>1206.6500000000001</v>
      </c>
      <c r="H39" s="2">
        <v>1</v>
      </c>
      <c r="I39" s="13">
        <v>1339.3815</v>
      </c>
      <c r="J39" s="11" t="s">
        <v>66</v>
      </c>
    </row>
    <row r="40" spans="4:10">
      <c r="D40" s="4">
        <v>45110</v>
      </c>
      <c r="E40" s="11" t="s">
        <v>23</v>
      </c>
      <c r="F40" s="2">
        <v>1416</v>
      </c>
      <c r="G40" s="13">
        <v>1763.76</v>
      </c>
      <c r="H40" s="2">
        <v>4</v>
      </c>
      <c r="I40" s="13">
        <v>7831.0944</v>
      </c>
      <c r="J40" s="11" t="s">
        <v>66</v>
      </c>
    </row>
    <row r="41" spans="4:10">
      <c r="D41" s="4">
        <v>45110</v>
      </c>
      <c r="E41" s="11" t="s">
        <v>136</v>
      </c>
      <c r="F41" s="12">
        <v>5028</v>
      </c>
      <c r="G41" s="13">
        <v>1107.79</v>
      </c>
      <c r="H41" s="12">
        <v>3</v>
      </c>
      <c r="I41" s="13">
        <v>3688.9407000000001</v>
      </c>
      <c r="J41" s="11" t="s">
        <v>151</v>
      </c>
    </row>
    <row r="42" spans="4:10">
      <c r="D42" s="4">
        <v>45110</v>
      </c>
      <c r="E42" s="11" t="s">
        <v>127</v>
      </c>
      <c r="F42" s="12">
        <v>6168</v>
      </c>
      <c r="G42" s="13">
        <v>5254.2</v>
      </c>
      <c r="H42" s="12">
        <v>8</v>
      </c>
      <c r="I42" s="13">
        <v>46657.296000000002</v>
      </c>
      <c r="J42" s="11" t="s">
        <v>151</v>
      </c>
    </row>
    <row r="43" spans="4:10">
      <c r="D43" s="4">
        <v>45110</v>
      </c>
      <c r="E43" s="11" t="s">
        <v>117</v>
      </c>
      <c r="F43" s="2">
        <v>5981</v>
      </c>
      <c r="G43" s="13">
        <v>4884.87</v>
      </c>
      <c r="H43" s="2">
        <v>7</v>
      </c>
      <c r="I43" s="13">
        <v>37955.439899999998</v>
      </c>
      <c r="J43" s="11" t="s">
        <v>151</v>
      </c>
    </row>
    <row r="44" spans="4:10">
      <c r="D44" s="4">
        <v>45110</v>
      </c>
      <c r="E44" s="11" t="s">
        <v>111</v>
      </c>
      <c r="F44" s="2">
        <v>5223</v>
      </c>
      <c r="G44" s="13">
        <v>7128.1</v>
      </c>
      <c r="H44" s="2">
        <v>6</v>
      </c>
      <c r="I44" s="13">
        <v>47473.146000000001</v>
      </c>
      <c r="J44" s="11" t="s">
        <v>151</v>
      </c>
    </row>
    <row r="45" spans="4:10">
      <c r="D45" s="4">
        <v>45110</v>
      </c>
      <c r="E45" s="11" t="s">
        <v>24</v>
      </c>
      <c r="F45" s="2">
        <v>1317</v>
      </c>
      <c r="G45" s="13">
        <v>377.93</v>
      </c>
      <c r="H45" s="2">
        <v>2</v>
      </c>
      <c r="I45" s="13">
        <v>839.00459999999998</v>
      </c>
      <c r="J45" s="11" t="s">
        <v>66</v>
      </c>
    </row>
    <row r="46" spans="4:10">
      <c r="D46" s="4">
        <v>45110</v>
      </c>
      <c r="E46" s="11" t="s">
        <v>25</v>
      </c>
      <c r="F46" s="2">
        <v>1978</v>
      </c>
      <c r="G46" s="13">
        <v>545.44000000000005</v>
      </c>
      <c r="H46" s="2">
        <v>2</v>
      </c>
      <c r="I46" s="13">
        <v>1210.8768</v>
      </c>
      <c r="J46" s="11" t="s">
        <v>66</v>
      </c>
    </row>
    <row r="47" spans="4:10">
      <c r="D47" s="4">
        <v>45110</v>
      </c>
      <c r="E47" s="11" t="s">
        <v>135</v>
      </c>
      <c r="F47" s="12">
        <v>6342</v>
      </c>
      <c r="G47" s="13">
        <v>3797.87</v>
      </c>
      <c r="H47" s="12">
        <v>2</v>
      </c>
      <c r="I47" s="13">
        <v>8431.2713999999996</v>
      </c>
      <c r="J47" s="11" t="s">
        <v>151</v>
      </c>
    </row>
    <row r="48" spans="4:10">
      <c r="D48" s="4">
        <v>45110</v>
      </c>
      <c r="E48" s="11" t="s">
        <v>32</v>
      </c>
      <c r="F48" s="2">
        <v>2326</v>
      </c>
      <c r="G48" s="13">
        <v>156.65</v>
      </c>
      <c r="H48" s="2">
        <v>4</v>
      </c>
      <c r="I48" s="13">
        <v>695.52599999999995</v>
      </c>
      <c r="J48" s="11" t="s">
        <v>66</v>
      </c>
    </row>
    <row r="49" spans="4:10">
      <c r="D49" s="4">
        <v>45110</v>
      </c>
      <c r="E49" s="11" t="s">
        <v>146</v>
      </c>
      <c r="F49" s="2">
        <v>7483</v>
      </c>
      <c r="G49" s="13">
        <v>2755.95</v>
      </c>
      <c r="H49" s="2">
        <v>3</v>
      </c>
      <c r="I49" s="13">
        <v>9177.3135000000002</v>
      </c>
      <c r="J49" s="11" t="s">
        <v>151</v>
      </c>
    </row>
    <row r="50" spans="4:10">
      <c r="D50" s="4">
        <v>45110</v>
      </c>
      <c r="E50" s="11" t="s">
        <v>26</v>
      </c>
      <c r="F50" s="2">
        <v>1867</v>
      </c>
      <c r="G50" s="13">
        <v>1684.72</v>
      </c>
      <c r="H50" s="2">
        <v>3</v>
      </c>
      <c r="I50" s="13">
        <v>5610.1175999999996</v>
      </c>
      <c r="J50" s="11" t="s">
        <v>66</v>
      </c>
    </row>
    <row r="51" spans="4:10">
      <c r="D51" s="4">
        <v>45110</v>
      </c>
      <c r="E51" s="11" t="s">
        <v>27</v>
      </c>
      <c r="F51" s="2">
        <v>2792</v>
      </c>
      <c r="G51" s="13">
        <v>520.79</v>
      </c>
      <c r="H51" s="2">
        <v>3</v>
      </c>
      <c r="I51" s="13">
        <v>1734.2307000000001</v>
      </c>
      <c r="J51" s="11" t="s">
        <v>66</v>
      </c>
    </row>
    <row r="52" spans="4:10">
      <c r="D52" s="4">
        <v>45110</v>
      </c>
      <c r="E52" s="11" t="s">
        <v>28</v>
      </c>
      <c r="F52" s="2">
        <v>4258</v>
      </c>
      <c r="G52" s="13">
        <v>803.6</v>
      </c>
      <c r="H52" s="2">
        <v>1</v>
      </c>
      <c r="I52" s="13">
        <v>891.99599999999998</v>
      </c>
      <c r="J52" s="11" t="s">
        <v>66</v>
      </c>
    </row>
    <row r="53" spans="4:10">
      <c r="D53" s="4">
        <v>45110</v>
      </c>
      <c r="E53" s="11" t="s">
        <v>126</v>
      </c>
      <c r="F53" s="2">
        <v>9652</v>
      </c>
      <c r="G53" s="13">
        <v>1708.55</v>
      </c>
      <c r="H53" s="2">
        <v>6</v>
      </c>
      <c r="I53" s="13">
        <v>11378.942999999999</v>
      </c>
      <c r="J53" s="11" t="s">
        <v>151</v>
      </c>
    </row>
    <row r="54" spans="4:10">
      <c r="D54" s="4">
        <v>45110</v>
      </c>
      <c r="E54" s="11" t="s">
        <v>29</v>
      </c>
      <c r="F54" s="2">
        <v>1602</v>
      </c>
      <c r="G54" s="13">
        <v>684.77</v>
      </c>
      <c r="H54" s="2">
        <v>2</v>
      </c>
      <c r="I54" s="13">
        <v>1520.1894</v>
      </c>
      <c r="J54" s="11" t="s">
        <v>66</v>
      </c>
    </row>
    <row r="55" spans="4:10">
      <c r="D55" s="4">
        <v>45110</v>
      </c>
      <c r="E55" s="11" t="s">
        <v>30</v>
      </c>
      <c r="F55" s="2">
        <v>2080</v>
      </c>
      <c r="G55" s="13">
        <v>689.19</v>
      </c>
      <c r="H55" s="2">
        <v>2</v>
      </c>
      <c r="I55" s="13">
        <v>1530.0018</v>
      </c>
      <c r="J55" s="11" t="s">
        <v>66</v>
      </c>
    </row>
    <row r="56" spans="4:10">
      <c r="D56" s="4">
        <v>45110</v>
      </c>
      <c r="E56" s="11" t="s">
        <v>31</v>
      </c>
      <c r="F56" s="2">
        <v>3315</v>
      </c>
      <c r="G56" s="13">
        <v>937.2</v>
      </c>
      <c r="H56" s="2">
        <v>1</v>
      </c>
      <c r="I56" s="13">
        <v>1040.2919999999999</v>
      </c>
      <c r="J56" s="11" t="s">
        <v>66</v>
      </c>
    </row>
    <row r="57" spans="4:10">
      <c r="D57" s="4">
        <v>45110</v>
      </c>
      <c r="E57" s="11" t="s">
        <v>130</v>
      </c>
      <c r="F57" s="12">
        <v>8731</v>
      </c>
      <c r="G57" s="13">
        <v>1026.52</v>
      </c>
      <c r="H57" s="12">
        <v>2</v>
      </c>
      <c r="I57" s="13">
        <v>2278.8744000000002</v>
      </c>
      <c r="J57" s="11" t="s">
        <v>151</v>
      </c>
    </row>
    <row r="58" spans="4:10">
      <c r="D58" s="4">
        <v>45110</v>
      </c>
      <c r="E58" s="11" t="s">
        <v>33</v>
      </c>
      <c r="F58" s="2">
        <v>2108</v>
      </c>
      <c r="G58" s="13">
        <v>375.33</v>
      </c>
      <c r="H58" s="2">
        <v>5</v>
      </c>
      <c r="I58" s="13">
        <v>2083.0814999999998</v>
      </c>
      <c r="J58" s="11" t="s">
        <v>66</v>
      </c>
    </row>
    <row r="59" spans="4:10">
      <c r="D59" s="4">
        <v>45110</v>
      </c>
      <c r="E59" s="11" t="s">
        <v>134</v>
      </c>
      <c r="F59" s="12">
        <v>7273</v>
      </c>
      <c r="G59" s="13">
        <v>2367.39</v>
      </c>
      <c r="H59" s="12">
        <v>2</v>
      </c>
      <c r="I59" s="13">
        <v>5255.6058000000003</v>
      </c>
      <c r="J59" s="11" t="s">
        <v>151</v>
      </c>
    </row>
    <row r="60" spans="4:10">
      <c r="D60" s="4">
        <v>45110</v>
      </c>
      <c r="E60" s="11" t="s">
        <v>34</v>
      </c>
      <c r="F60" s="2">
        <v>3823</v>
      </c>
      <c r="G60" s="13">
        <v>754.69</v>
      </c>
      <c r="H60" s="2">
        <v>2</v>
      </c>
      <c r="I60" s="13">
        <v>1675.4118000000001</v>
      </c>
      <c r="J60" s="11" t="s">
        <v>66</v>
      </c>
    </row>
    <row r="61" spans="4:10">
      <c r="D61" s="4">
        <v>45110</v>
      </c>
      <c r="E61" s="11" t="s">
        <v>35</v>
      </c>
      <c r="F61" s="2">
        <v>3185</v>
      </c>
      <c r="G61" s="13">
        <v>593.52</v>
      </c>
      <c r="H61" s="2">
        <v>5</v>
      </c>
      <c r="I61" s="13">
        <v>3294.0360000000001</v>
      </c>
      <c r="J61" s="11" t="s">
        <v>66</v>
      </c>
    </row>
    <row r="62" spans="4:10">
      <c r="D62" s="4">
        <v>45110</v>
      </c>
      <c r="E62" s="11" t="s">
        <v>36</v>
      </c>
      <c r="F62" s="2">
        <v>4921</v>
      </c>
      <c r="G62" s="13">
        <v>249.08</v>
      </c>
      <c r="H62" s="2">
        <v>4</v>
      </c>
      <c r="I62" s="13">
        <v>1105.9151999999999</v>
      </c>
      <c r="J62" s="11" t="s">
        <v>66</v>
      </c>
    </row>
    <row r="63" spans="4:10">
      <c r="D63" s="4">
        <v>45110</v>
      </c>
      <c r="E63" s="11" t="s">
        <v>37</v>
      </c>
      <c r="F63" s="2">
        <v>3619</v>
      </c>
      <c r="G63" s="13">
        <v>1484.36</v>
      </c>
      <c r="H63" s="2">
        <v>5</v>
      </c>
      <c r="I63" s="13">
        <v>8238.1980000000003</v>
      </c>
      <c r="J63" s="11" t="s">
        <v>66</v>
      </c>
    </row>
    <row r="64" spans="4:10">
      <c r="D64" s="4">
        <v>45110</v>
      </c>
      <c r="E64" s="11" t="s">
        <v>38</v>
      </c>
      <c r="F64" s="2">
        <v>2221</v>
      </c>
      <c r="G64" s="13">
        <v>309.68</v>
      </c>
      <c r="H64" s="2">
        <v>3</v>
      </c>
      <c r="I64" s="13">
        <v>1031.2344000000001</v>
      </c>
      <c r="J64" s="11" t="s">
        <v>66</v>
      </c>
    </row>
    <row r="65" spans="4:10">
      <c r="D65" s="4">
        <v>45110</v>
      </c>
      <c r="E65" s="11" t="s">
        <v>116</v>
      </c>
      <c r="F65" s="12">
        <v>7399</v>
      </c>
      <c r="G65" s="13">
        <v>1232.8399999999999</v>
      </c>
      <c r="H65" s="12">
        <v>6</v>
      </c>
      <c r="I65" s="13">
        <v>8210.7144000000008</v>
      </c>
      <c r="J65" s="11" t="s">
        <v>151</v>
      </c>
    </row>
    <row r="66" spans="4:10">
      <c r="D66" s="4">
        <v>45110</v>
      </c>
      <c r="E66" s="11" t="s">
        <v>39</v>
      </c>
      <c r="F66" s="2">
        <v>2529</v>
      </c>
      <c r="G66" s="13">
        <v>1147.3599999999999</v>
      </c>
      <c r="H66" s="2">
        <v>2</v>
      </c>
      <c r="I66" s="13">
        <v>2547.1392000000001</v>
      </c>
      <c r="J66" s="11" t="s">
        <v>66</v>
      </c>
    </row>
    <row r="67" spans="4:10">
      <c r="D67" s="4">
        <v>45110</v>
      </c>
      <c r="E67" s="11" t="s">
        <v>40</v>
      </c>
      <c r="F67" s="2">
        <v>2204</v>
      </c>
      <c r="G67" s="13">
        <v>1185.1199999999999</v>
      </c>
      <c r="H67" s="2">
        <v>5</v>
      </c>
      <c r="I67" s="13">
        <v>6577.4160000000002</v>
      </c>
      <c r="J67" s="11" t="s">
        <v>66</v>
      </c>
    </row>
    <row r="68" spans="4:10">
      <c r="D68" s="4">
        <v>45110</v>
      </c>
      <c r="E68" s="11" t="s">
        <v>41</v>
      </c>
      <c r="F68" s="2">
        <v>3157</v>
      </c>
      <c r="G68" s="13">
        <v>837.84</v>
      </c>
      <c r="H68" s="2">
        <v>5</v>
      </c>
      <c r="I68" s="13">
        <v>4650.0119999999997</v>
      </c>
      <c r="J68" s="11" t="s">
        <v>66</v>
      </c>
    </row>
    <row r="69" spans="4:10">
      <c r="D69" s="4">
        <v>45110</v>
      </c>
      <c r="E69" s="11" t="s">
        <v>42</v>
      </c>
      <c r="F69" s="2">
        <v>2329</v>
      </c>
      <c r="G69" s="13">
        <v>944.36</v>
      </c>
      <c r="H69" s="2">
        <v>2</v>
      </c>
      <c r="I69" s="13">
        <v>2096.4792000000002</v>
      </c>
      <c r="J69" s="11" t="s">
        <v>66</v>
      </c>
    </row>
    <row r="70" spans="4:10">
      <c r="D70" s="4">
        <v>45110</v>
      </c>
      <c r="E70" s="11" t="s">
        <v>110</v>
      </c>
      <c r="F70" s="12">
        <v>7067</v>
      </c>
      <c r="G70" s="13">
        <v>3486.86</v>
      </c>
      <c r="H70" s="12">
        <v>2</v>
      </c>
      <c r="I70" s="13">
        <v>7740.8292000000001</v>
      </c>
      <c r="J70" s="11" t="s">
        <v>151</v>
      </c>
    </row>
    <row r="71" spans="4:10">
      <c r="D71" s="4">
        <v>45110</v>
      </c>
      <c r="E71" s="11" t="s">
        <v>139</v>
      </c>
      <c r="F71" s="2">
        <v>7623</v>
      </c>
      <c r="G71" s="13">
        <v>8780.0300000000007</v>
      </c>
      <c r="H71" s="2">
        <v>1</v>
      </c>
      <c r="I71" s="13">
        <v>9745.8333000000002</v>
      </c>
      <c r="J71" s="11" t="s">
        <v>151</v>
      </c>
    </row>
    <row r="72" spans="4:10">
      <c r="D72" s="4">
        <v>45110</v>
      </c>
      <c r="E72" s="11" t="s">
        <v>142</v>
      </c>
      <c r="F72" s="12">
        <v>9512</v>
      </c>
      <c r="G72" s="13">
        <v>3643.61</v>
      </c>
      <c r="H72" s="12">
        <v>6</v>
      </c>
      <c r="I72" s="13">
        <v>24266.442599999998</v>
      </c>
      <c r="J72" s="11" t="s">
        <v>151</v>
      </c>
    </row>
    <row r="73" spans="4:10">
      <c r="D73" s="4">
        <v>45110</v>
      </c>
      <c r="E73" s="11" t="s">
        <v>138</v>
      </c>
      <c r="F73" s="12">
        <v>9942</v>
      </c>
      <c r="G73" s="13">
        <v>1826.08</v>
      </c>
      <c r="H73" s="12">
        <v>7</v>
      </c>
      <c r="I73" s="13">
        <v>14188.641600000001</v>
      </c>
      <c r="J73" s="11" t="s">
        <v>151</v>
      </c>
    </row>
    <row r="74" spans="4:10">
      <c r="D74" s="4">
        <v>45110</v>
      </c>
      <c r="E74" s="11" t="s">
        <v>112</v>
      </c>
      <c r="F74" s="12">
        <v>5947</v>
      </c>
      <c r="G74" s="13">
        <v>4289.26</v>
      </c>
      <c r="H74" s="12">
        <v>8</v>
      </c>
      <c r="I74" s="13">
        <v>38088.628799999999</v>
      </c>
      <c r="J74" s="11" t="s">
        <v>151</v>
      </c>
    </row>
    <row r="75" spans="4:10">
      <c r="D75" s="4">
        <v>45110</v>
      </c>
      <c r="E75" s="11" t="s">
        <v>132</v>
      </c>
      <c r="F75" s="12">
        <v>6827</v>
      </c>
      <c r="G75" s="13">
        <v>1868.56</v>
      </c>
      <c r="H75" s="12">
        <v>4</v>
      </c>
      <c r="I75" s="13">
        <v>8296.4063999999998</v>
      </c>
      <c r="J75" s="11" t="s">
        <v>151</v>
      </c>
    </row>
    <row r="76" spans="4:10">
      <c r="D76" s="4">
        <v>45110</v>
      </c>
      <c r="E76" s="11" t="s">
        <v>140</v>
      </c>
      <c r="F76" s="2">
        <v>7327</v>
      </c>
      <c r="G76" s="13">
        <v>5462.86</v>
      </c>
      <c r="H76" s="2">
        <v>6</v>
      </c>
      <c r="I76" s="13">
        <v>36382.647599999997</v>
      </c>
      <c r="J76" s="11" t="s">
        <v>151</v>
      </c>
    </row>
    <row r="77" spans="4:10">
      <c r="D77" s="4">
        <v>45110</v>
      </c>
      <c r="E77" s="11" t="s">
        <v>137</v>
      </c>
      <c r="F77" s="12">
        <v>7356</v>
      </c>
      <c r="G77" s="13">
        <v>8147.99</v>
      </c>
      <c r="H77" s="12">
        <v>5</v>
      </c>
      <c r="I77" s="13">
        <v>45221.344499999999</v>
      </c>
      <c r="J77" s="11" t="s">
        <v>151</v>
      </c>
    </row>
    <row r="78" spans="4:10">
      <c r="D78" s="4">
        <v>45110</v>
      </c>
      <c r="E78" s="11" t="s">
        <v>43</v>
      </c>
      <c r="F78" s="2">
        <v>2018</v>
      </c>
      <c r="G78" s="13">
        <v>1893.85</v>
      </c>
      <c r="H78" s="2">
        <v>3</v>
      </c>
      <c r="I78" s="13">
        <v>6306.5204999999996</v>
      </c>
      <c r="J78" s="11" t="s">
        <v>66</v>
      </c>
    </row>
    <row r="79" spans="4:10">
      <c r="D79" s="4">
        <v>45110</v>
      </c>
      <c r="E79" s="11" t="s">
        <v>44</v>
      </c>
      <c r="F79" s="2">
        <v>2787</v>
      </c>
      <c r="G79" s="13">
        <v>1611.21</v>
      </c>
      <c r="H79" s="2">
        <v>1</v>
      </c>
      <c r="I79" s="13">
        <v>1788.4431</v>
      </c>
      <c r="J79" s="11" t="s">
        <v>66</v>
      </c>
    </row>
    <row r="80" spans="4:10">
      <c r="D80" s="4">
        <v>45110</v>
      </c>
      <c r="E80" s="11" t="s">
        <v>128</v>
      </c>
      <c r="F80" s="12">
        <v>9802</v>
      </c>
      <c r="G80" s="13">
        <v>8799.9599999999991</v>
      </c>
      <c r="H80" s="12">
        <v>3</v>
      </c>
      <c r="I80" s="13">
        <v>29303.8668</v>
      </c>
      <c r="J80" s="11" t="s">
        <v>151</v>
      </c>
    </row>
    <row r="81" spans="4:10">
      <c r="D81" s="4">
        <v>45110</v>
      </c>
      <c r="E81" s="11" t="s">
        <v>45</v>
      </c>
      <c r="F81" s="2">
        <v>2992</v>
      </c>
      <c r="G81" s="13">
        <v>115.04</v>
      </c>
      <c r="H81" s="2">
        <v>2</v>
      </c>
      <c r="I81" s="13">
        <v>255.3888</v>
      </c>
      <c r="J81" s="11" t="s">
        <v>66</v>
      </c>
    </row>
    <row r="82" spans="4:10">
      <c r="D82" s="4">
        <v>45110</v>
      </c>
      <c r="E82" s="11" t="s">
        <v>143</v>
      </c>
      <c r="F82" s="12">
        <v>5778</v>
      </c>
      <c r="G82" s="13">
        <v>7404.06</v>
      </c>
      <c r="H82" s="12">
        <v>2</v>
      </c>
      <c r="I82" s="13">
        <v>16437.013200000001</v>
      </c>
      <c r="J82" s="11" t="s">
        <v>151</v>
      </c>
    </row>
    <row r="83" spans="4:10">
      <c r="D83" s="4">
        <v>45110</v>
      </c>
      <c r="E83" s="11" t="s">
        <v>46</v>
      </c>
      <c r="F83" s="2">
        <v>2902</v>
      </c>
      <c r="G83" s="13">
        <v>1022.45</v>
      </c>
      <c r="H83" s="2">
        <v>4</v>
      </c>
      <c r="I83" s="13">
        <v>4539.6779999999999</v>
      </c>
      <c r="J83" s="11" t="s">
        <v>66</v>
      </c>
    </row>
    <row r="84" spans="4:10">
      <c r="D84" s="4">
        <v>45110</v>
      </c>
      <c r="E84" s="11" t="s">
        <v>122</v>
      </c>
      <c r="F84" s="12">
        <v>7144</v>
      </c>
      <c r="G84" s="13">
        <v>6852.61</v>
      </c>
      <c r="H84" s="12">
        <v>4</v>
      </c>
      <c r="I84" s="13">
        <v>30425.588400000001</v>
      </c>
      <c r="J84" s="11" t="s">
        <v>151</v>
      </c>
    </row>
    <row r="85" spans="4:10">
      <c r="D85" s="4">
        <v>45110</v>
      </c>
      <c r="E85" s="11" t="s">
        <v>122</v>
      </c>
      <c r="F85" s="12">
        <v>9927</v>
      </c>
      <c r="G85" s="13">
        <v>1240.6400000000001</v>
      </c>
      <c r="H85" s="12">
        <v>10</v>
      </c>
      <c r="I85" s="13">
        <v>13771.103999999999</v>
      </c>
      <c r="J85" s="11" t="s">
        <v>151</v>
      </c>
    </row>
    <row r="86" spans="4:10">
      <c r="D86" s="4">
        <v>45110</v>
      </c>
      <c r="E86" s="11" t="s">
        <v>147</v>
      </c>
      <c r="F86" s="12">
        <v>9152</v>
      </c>
      <c r="G86" s="13">
        <v>2720.63</v>
      </c>
      <c r="H86" s="12">
        <v>2</v>
      </c>
      <c r="I86" s="13">
        <v>6039.7986000000001</v>
      </c>
      <c r="J86" s="11" t="s">
        <v>151</v>
      </c>
    </row>
    <row r="87" spans="4:10">
      <c r="D87" s="4">
        <v>45110</v>
      </c>
      <c r="E87" s="11" t="s">
        <v>141</v>
      </c>
      <c r="F87" s="12">
        <v>5091</v>
      </c>
      <c r="G87" s="13">
        <v>5774.47</v>
      </c>
      <c r="H87" s="12">
        <v>8</v>
      </c>
      <c r="I87" s="13">
        <v>51277.293599999997</v>
      </c>
      <c r="J87" s="11" t="s">
        <v>151</v>
      </c>
    </row>
    <row r="88" spans="4:10">
      <c r="D88" s="4">
        <v>45112</v>
      </c>
      <c r="E88" s="11" t="s">
        <v>0</v>
      </c>
      <c r="F88" s="2">
        <v>1524</v>
      </c>
      <c r="G88" s="13">
        <v>1455.6</v>
      </c>
      <c r="H88" s="2">
        <v>4</v>
      </c>
      <c r="I88" s="13">
        <v>6462.8639999999996</v>
      </c>
      <c r="J88" s="11" t="s">
        <v>66</v>
      </c>
    </row>
    <row r="89" spans="4:10">
      <c r="D89" s="4">
        <v>45112</v>
      </c>
      <c r="E89" s="11" t="s">
        <v>1</v>
      </c>
      <c r="F89" s="2">
        <v>3987</v>
      </c>
      <c r="G89" s="13">
        <v>1795.24</v>
      </c>
      <c r="H89" s="2">
        <v>1</v>
      </c>
      <c r="I89" s="13">
        <v>1992.7164</v>
      </c>
      <c r="J89" s="11" t="s">
        <v>66</v>
      </c>
    </row>
    <row r="90" spans="4:10">
      <c r="D90" s="4">
        <v>45112</v>
      </c>
      <c r="E90" s="11" t="s">
        <v>2</v>
      </c>
      <c r="F90" s="2">
        <v>3502</v>
      </c>
      <c r="G90" s="13">
        <v>186.18</v>
      </c>
      <c r="H90" s="2">
        <v>2</v>
      </c>
      <c r="I90" s="13">
        <v>413.31959999999998</v>
      </c>
      <c r="J90" s="11" t="s">
        <v>66</v>
      </c>
    </row>
    <row r="91" spans="4:10">
      <c r="D91" s="4">
        <v>45112</v>
      </c>
      <c r="E91" s="11" t="s">
        <v>3</v>
      </c>
      <c r="F91" s="2">
        <v>3355</v>
      </c>
      <c r="G91" s="13">
        <v>259.44</v>
      </c>
      <c r="H91" s="2">
        <v>4</v>
      </c>
      <c r="I91" s="13">
        <v>1151.9136000000001</v>
      </c>
      <c r="J91" s="11" t="s">
        <v>66</v>
      </c>
    </row>
    <row r="92" spans="4:10">
      <c r="D92" s="4">
        <v>45112</v>
      </c>
      <c r="E92" s="11" t="s">
        <v>4</v>
      </c>
      <c r="F92" s="2">
        <v>1425</v>
      </c>
      <c r="G92" s="13">
        <v>278.58999999999997</v>
      </c>
      <c r="H92" s="2">
        <v>1</v>
      </c>
      <c r="I92" s="13">
        <v>309.23489999999998</v>
      </c>
      <c r="J92" s="11" t="s">
        <v>66</v>
      </c>
    </row>
    <row r="93" spans="4:10">
      <c r="D93" s="4">
        <v>45112</v>
      </c>
      <c r="E93" s="11" t="s">
        <v>5</v>
      </c>
      <c r="F93" s="2">
        <v>1661</v>
      </c>
      <c r="G93" s="13">
        <v>1602.63</v>
      </c>
      <c r="H93" s="2">
        <v>5</v>
      </c>
      <c r="I93" s="13">
        <v>8894.5964999999997</v>
      </c>
      <c r="J93" s="11" t="s">
        <v>66</v>
      </c>
    </row>
    <row r="94" spans="4:10">
      <c r="D94" s="4">
        <v>45112</v>
      </c>
      <c r="E94" s="11" t="s">
        <v>7</v>
      </c>
      <c r="F94" s="2">
        <v>2108</v>
      </c>
      <c r="G94" s="13">
        <v>1126.3699999999999</v>
      </c>
      <c r="H94" s="2">
        <v>5</v>
      </c>
      <c r="I94" s="13">
        <v>6251.3535000000002</v>
      </c>
      <c r="J94" s="11" t="s">
        <v>66</v>
      </c>
    </row>
    <row r="95" spans="4:10">
      <c r="D95" s="4">
        <v>45112</v>
      </c>
      <c r="E95" s="11" t="s">
        <v>8</v>
      </c>
      <c r="F95" s="2">
        <v>4006</v>
      </c>
      <c r="G95" s="13">
        <v>1066.58</v>
      </c>
      <c r="H95" s="2">
        <v>1</v>
      </c>
      <c r="I95" s="13">
        <v>1183.9038</v>
      </c>
      <c r="J95" s="11" t="s">
        <v>66</v>
      </c>
    </row>
    <row r="96" spans="4:10">
      <c r="D96" s="4">
        <v>45112</v>
      </c>
      <c r="E96" s="11" t="s">
        <v>9</v>
      </c>
      <c r="F96" s="2">
        <v>2288</v>
      </c>
      <c r="G96" s="13">
        <v>530.88</v>
      </c>
      <c r="H96" s="2">
        <v>4</v>
      </c>
      <c r="I96" s="13">
        <v>2357.1071999999999</v>
      </c>
      <c r="J96" s="11" t="s">
        <v>66</v>
      </c>
    </row>
    <row r="97" spans="4:10">
      <c r="D97" s="4">
        <v>45112</v>
      </c>
      <c r="E97" s="11" t="s">
        <v>10</v>
      </c>
      <c r="F97" s="2">
        <v>2117</v>
      </c>
      <c r="G97" s="13">
        <v>1433.02</v>
      </c>
      <c r="H97" s="2">
        <v>3</v>
      </c>
      <c r="I97" s="13">
        <v>4771.9566000000004</v>
      </c>
      <c r="J97" s="11" t="s">
        <v>66</v>
      </c>
    </row>
    <row r="98" spans="4:10">
      <c r="D98" s="4">
        <v>45112</v>
      </c>
      <c r="E98" s="11" t="s">
        <v>11</v>
      </c>
      <c r="F98" s="2">
        <v>2026</v>
      </c>
      <c r="G98" s="13">
        <v>1580.68</v>
      </c>
      <c r="H98" s="2">
        <v>3</v>
      </c>
      <c r="I98" s="13">
        <v>5263.6643999999997</v>
      </c>
      <c r="J98" s="11" t="s">
        <v>66</v>
      </c>
    </row>
    <row r="99" spans="4:10">
      <c r="D99" s="4">
        <v>45112</v>
      </c>
      <c r="E99" s="11" t="s">
        <v>14</v>
      </c>
      <c r="F99" s="2">
        <v>3659</v>
      </c>
      <c r="G99" s="13">
        <v>1170.5899999999999</v>
      </c>
      <c r="H99" s="2">
        <v>5</v>
      </c>
      <c r="I99" s="13">
        <v>6496.7745000000004</v>
      </c>
      <c r="J99" s="11" t="s">
        <v>66</v>
      </c>
    </row>
    <row r="100" spans="4:10">
      <c r="D100" s="4">
        <v>45112</v>
      </c>
      <c r="E100" s="11" t="s">
        <v>15</v>
      </c>
      <c r="F100" s="2">
        <v>2862</v>
      </c>
      <c r="G100" s="13">
        <v>152.85</v>
      </c>
      <c r="H100" s="2">
        <v>1</v>
      </c>
      <c r="I100" s="13">
        <v>169.6635</v>
      </c>
      <c r="J100" s="11" t="s">
        <v>66</v>
      </c>
    </row>
    <row r="101" spans="4:10">
      <c r="D101" s="4">
        <v>45112</v>
      </c>
      <c r="E101" s="11" t="s">
        <v>16</v>
      </c>
      <c r="F101" s="2">
        <v>4981</v>
      </c>
      <c r="G101" s="13">
        <v>1636.32</v>
      </c>
      <c r="H101" s="2">
        <v>2</v>
      </c>
      <c r="I101" s="13">
        <v>3632.6304</v>
      </c>
      <c r="J101" s="11" t="s">
        <v>66</v>
      </c>
    </row>
    <row r="102" spans="4:10">
      <c r="D102" s="4">
        <v>45112</v>
      </c>
      <c r="E102" s="11" t="s">
        <v>17</v>
      </c>
      <c r="F102" s="2">
        <v>3623</v>
      </c>
      <c r="G102" s="13">
        <v>1671.42</v>
      </c>
      <c r="H102" s="2">
        <v>3</v>
      </c>
      <c r="I102" s="13">
        <v>5565.8285999999998</v>
      </c>
      <c r="J102" s="11" t="s">
        <v>66</v>
      </c>
    </row>
    <row r="103" spans="4:10">
      <c r="D103" s="4">
        <v>45112</v>
      </c>
      <c r="E103" s="11" t="s">
        <v>18</v>
      </c>
      <c r="F103" s="2">
        <v>4876</v>
      </c>
      <c r="G103" s="13">
        <v>703.29</v>
      </c>
      <c r="H103" s="2">
        <v>2</v>
      </c>
      <c r="I103" s="13">
        <v>1561.3037999999999</v>
      </c>
      <c r="J103" s="11" t="s">
        <v>66</v>
      </c>
    </row>
    <row r="104" spans="4:10">
      <c r="D104" s="4">
        <v>45112</v>
      </c>
      <c r="E104" s="11" t="s">
        <v>19</v>
      </c>
      <c r="F104" s="2">
        <v>1514</v>
      </c>
      <c r="G104" s="13">
        <v>1088.58</v>
      </c>
      <c r="H104" s="2">
        <v>2</v>
      </c>
      <c r="I104" s="13">
        <v>2416.6475999999998</v>
      </c>
      <c r="J104" s="11" t="s">
        <v>66</v>
      </c>
    </row>
    <row r="105" spans="4:10">
      <c r="D105" s="4">
        <v>45112</v>
      </c>
      <c r="E105" s="11" t="s">
        <v>23</v>
      </c>
      <c r="F105" s="2">
        <v>1416</v>
      </c>
      <c r="G105" s="13">
        <v>1763.76</v>
      </c>
      <c r="H105" s="2">
        <v>1</v>
      </c>
      <c r="I105" s="13">
        <v>1957.7736</v>
      </c>
      <c r="J105" s="11" t="s">
        <v>66</v>
      </c>
    </row>
    <row r="106" spans="4:10">
      <c r="D106" s="4">
        <v>45112</v>
      </c>
      <c r="E106" s="11" t="s">
        <v>12</v>
      </c>
      <c r="F106" s="2">
        <v>1128</v>
      </c>
      <c r="G106" s="13">
        <v>1788.75</v>
      </c>
      <c r="H106" s="2">
        <v>5</v>
      </c>
      <c r="I106" s="13">
        <v>9927.5625</v>
      </c>
      <c r="J106" s="11" t="s">
        <v>66</v>
      </c>
    </row>
    <row r="107" spans="4:10">
      <c r="D107" s="4">
        <v>45112</v>
      </c>
      <c r="E107" s="11" t="s">
        <v>13</v>
      </c>
      <c r="F107" s="2">
        <v>4621</v>
      </c>
      <c r="G107" s="13">
        <v>449.87</v>
      </c>
      <c r="H107" s="2">
        <v>2</v>
      </c>
      <c r="I107" s="13">
        <v>998.71140000000003</v>
      </c>
      <c r="J107" s="11" t="s">
        <v>66</v>
      </c>
    </row>
    <row r="108" spans="4:10">
      <c r="D108" s="4">
        <v>45112</v>
      </c>
      <c r="E108" s="11" t="s">
        <v>24</v>
      </c>
      <c r="F108" s="2">
        <v>1317</v>
      </c>
      <c r="G108" s="13">
        <v>377.93</v>
      </c>
      <c r="H108" s="2">
        <v>5</v>
      </c>
      <c r="I108" s="13">
        <v>2097.5115000000001</v>
      </c>
      <c r="J108" s="11" t="s">
        <v>66</v>
      </c>
    </row>
    <row r="109" spans="4:10">
      <c r="D109" s="4">
        <v>45112</v>
      </c>
      <c r="E109" s="11" t="s">
        <v>25</v>
      </c>
      <c r="F109" s="2">
        <v>1978</v>
      </c>
      <c r="G109" s="13">
        <v>545.44000000000005</v>
      </c>
      <c r="H109" s="2">
        <v>2</v>
      </c>
      <c r="I109" s="13">
        <v>1210.8768</v>
      </c>
      <c r="J109" s="11" t="s">
        <v>66</v>
      </c>
    </row>
    <row r="110" spans="4:10">
      <c r="D110" s="4">
        <v>45112</v>
      </c>
      <c r="E110" s="11" t="s">
        <v>26</v>
      </c>
      <c r="F110" s="2">
        <v>1867</v>
      </c>
      <c r="G110" s="13">
        <v>1684.72</v>
      </c>
      <c r="H110" s="2">
        <v>2</v>
      </c>
      <c r="I110" s="13">
        <v>3740.0783999999999</v>
      </c>
      <c r="J110" s="11" t="s">
        <v>66</v>
      </c>
    </row>
    <row r="111" spans="4:10">
      <c r="D111" s="4">
        <v>45112</v>
      </c>
      <c r="E111" s="11" t="s">
        <v>28</v>
      </c>
      <c r="F111" s="2">
        <v>4258</v>
      </c>
      <c r="G111" s="13">
        <v>803.6</v>
      </c>
      <c r="H111" s="2">
        <v>4</v>
      </c>
      <c r="I111" s="13">
        <v>3567.9839999999999</v>
      </c>
      <c r="J111" s="11" t="s">
        <v>66</v>
      </c>
    </row>
    <row r="112" spans="4:10">
      <c r="D112" s="4">
        <v>45112</v>
      </c>
      <c r="E112" s="11" t="s">
        <v>29</v>
      </c>
      <c r="F112" s="2">
        <v>1602</v>
      </c>
      <c r="G112" s="13">
        <v>684.77</v>
      </c>
      <c r="H112" s="2">
        <v>3</v>
      </c>
      <c r="I112" s="13">
        <v>2280.2840999999999</v>
      </c>
      <c r="J112" s="11" t="s">
        <v>66</v>
      </c>
    </row>
    <row r="113" spans="4:10">
      <c r="D113" s="4">
        <v>45112</v>
      </c>
      <c r="E113" s="11" t="s">
        <v>30</v>
      </c>
      <c r="F113" s="2">
        <v>2080</v>
      </c>
      <c r="G113" s="13">
        <v>689.19</v>
      </c>
      <c r="H113" s="2">
        <v>3</v>
      </c>
      <c r="I113" s="13">
        <v>2295.0027</v>
      </c>
      <c r="J113" s="11" t="s">
        <v>66</v>
      </c>
    </row>
    <row r="114" spans="4:10">
      <c r="D114" s="4">
        <v>45112</v>
      </c>
      <c r="E114" s="11" t="s">
        <v>31</v>
      </c>
      <c r="F114" s="2">
        <v>3315</v>
      </c>
      <c r="G114" s="13">
        <v>937.2</v>
      </c>
      <c r="H114" s="2">
        <v>1</v>
      </c>
      <c r="I114" s="13">
        <v>1040.2919999999999</v>
      </c>
      <c r="J114" s="11" t="s">
        <v>66</v>
      </c>
    </row>
    <row r="115" spans="4:10">
      <c r="D115" s="4">
        <v>45112</v>
      </c>
      <c r="E115" s="11" t="s">
        <v>33</v>
      </c>
      <c r="F115" s="2">
        <v>2108</v>
      </c>
      <c r="G115" s="13">
        <v>375.33</v>
      </c>
      <c r="H115" s="2">
        <v>1</v>
      </c>
      <c r="I115" s="13">
        <v>416.61630000000002</v>
      </c>
      <c r="J115" s="11" t="s">
        <v>66</v>
      </c>
    </row>
    <row r="116" spans="4:10">
      <c r="D116" s="4">
        <v>45112</v>
      </c>
      <c r="E116" s="11" t="s">
        <v>34</v>
      </c>
      <c r="F116" s="2">
        <v>3823</v>
      </c>
      <c r="G116" s="13">
        <v>754.69</v>
      </c>
      <c r="H116" s="2">
        <v>5</v>
      </c>
      <c r="I116" s="13">
        <v>4188.5294999999996</v>
      </c>
      <c r="J116" s="11" t="s">
        <v>66</v>
      </c>
    </row>
    <row r="117" spans="4:10">
      <c r="D117" s="4">
        <v>45112</v>
      </c>
      <c r="E117" s="11" t="s">
        <v>35</v>
      </c>
      <c r="F117" s="2">
        <v>3185</v>
      </c>
      <c r="G117" s="13">
        <v>593.52</v>
      </c>
      <c r="H117" s="2">
        <v>2</v>
      </c>
      <c r="I117" s="13">
        <v>1317.6143999999999</v>
      </c>
      <c r="J117" s="11" t="s">
        <v>66</v>
      </c>
    </row>
    <row r="118" spans="4:10">
      <c r="D118" s="4">
        <v>45112</v>
      </c>
      <c r="E118" s="11" t="s">
        <v>36</v>
      </c>
      <c r="F118" s="2">
        <v>4921</v>
      </c>
      <c r="G118" s="13">
        <v>249.08</v>
      </c>
      <c r="H118" s="2">
        <v>2</v>
      </c>
      <c r="I118" s="13">
        <v>552.95759999999996</v>
      </c>
      <c r="J118" s="11" t="s">
        <v>66</v>
      </c>
    </row>
    <row r="119" spans="4:10">
      <c r="D119" s="4">
        <v>45112</v>
      </c>
      <c r="E119" s="11" t="s">
        <v>37</v>
      </c>
      <c r="F119" s="2">
        <v>3619</v>
      </c>
      <c r="G119" s="13">
        <v>1484.36</v>
      </c>
      <c r="H119" s="2">
        <v>2</v>
      </c>
      <c r="I119" s="13">
        <v>3295.2791999999999</v>
      </c>
      <c r="J119" s="11" t="s">
        <v>66</v>
      </c>
    </row>
    <row r="120" spans="4:10">
      <c r="D120" s="4">
        <v>45112</v>
      </c>
      <c r="E120" s="11" t="s">
        <v>38</v>
      </c>
      <c r="F120" s="2">
        <v>2221</v>
      </c>
      <c r="G120" s="13">
        <v>309.68</v>
      </c>
      <c r="H120" s="2">
        <v>5</v>
      </c>
      <c r="I120" s="13">
        <v>1718.7239999999999</v>
      </c>
      <c r="J120" s="11" t="s">
        <v>66</v>
      </c>
    </row>
    <row r="121" spans="4:10">
      <c r="D121" s="4">
        <v>45112</v>
      </c>
      <c r="E121" s="11" t="s">
        <v>39</v>
      </c>
      <c r="F121" s="2">
        <v>2529</v>
      </c>
      <c r="G121" s="13">
        <v>1147.3599999999999</v>
      </c>
      <c r="H121" s="2">
        <v>2</v>
      </c>
      <c r="I121" s="13">
        <v>2547.1392000000001</v>
      </c>
      <c r="J121" s="11" t="s">
        <v>66</v>
      </c>
    </row>
    <row r="122" spans="4:10">
      <c r="D122" s="4">
        <v>45112</v>
      </c>
      <c r="E122" s="11" t="s">
        <v>40</v>
      </c>
      <c r="F122" s="2">
        <v>2204</v>
      </c>
      <c r="G122" s="13">
        <v>1185.1199999999999</v>
      </c>
      <c r="H122" s="2">
        <v>4</v>
      </c>
      <c r="I122" s="13">
        <v>5261.9327999999996</v>
      </c>
      <c r="J122" s="11" t="s">
        <v>66</v>
      </c>
    </row>
    <row r="123" spans="4:10">
      <c r="D123" s="4">
        <v>45112</v>
      </c>
      <c r="E123" s="11" t="s">
        <v>41</v>
      </c>
      <c r="F123" s="2">
        <v>3157</v>
      </c>
      <c r="G123" s="13">
        <v>837.84</v>
      </c>
      <c r="H123" s="2">
        <v>5</v>
      </c>
      <c r="I123" s="13">
        <v>4650.0119999999997</v>
      </c>
      <c r="J123" s="11" t="s">
        <v>66</v>
      </c>
    </row>
    <row r="124" spans="4:10">
      <c r="D124" s="4">
        <v>45112</v>
      </c>
      <c r="E124" s="11" t="s">
        <v>44</v>
      </c>
      <c r="F124" s="2">
        <v>2787</v>
      </c>
      <c r="G124" s="13">
        <v>1611.21</v>
      </c>
      <c r="H124" s="2">
        <v>1</v>
      </c>
      <c r="I124" s="13">
        <v>1788.4431</v>
      </c>
      <c r="J124" s="11" t="s">
        <v>66</v>
      </c>
    </row>
    <row r="125" spans="4:10">
      <c r="D125" s="4">
        <v>45112</v>
      </c>
      <c r="E125" s="11" t="s">
        <v>45</v>
      </c>
      <c r="F125" s="2">
        <v>2992</v>
      </c>
      <c r="G125" s="13">
        <v>115.04</v>
      </c>
      <c r="H125" s="2">
        <v>3</v>
      </c>
      <c r="I125" s="13">
        <v>383.08319999999998</v>
      </c>
      <c r="J125" s="11" t="s">
        <v>66</v>
      </c>
    </row>
    <row r="126" spans="4:10">
      <c r="D126" s="4">
        <v>45112</v>
      </c>
      <c r="E126" s="11" t="s">
        <v>46</v>
      </c>
      <c r="F126" s="2">
        <v>2902</v>
      </c>
      <c r="G126" s="13">
        <v>1022.45</v>
      </c>
      <c r="H126" s="2">
        <v>3</v>
      </c>
      <c r="I126" s="13">
        <v>3404.7584999999999</v>
      </c>
      <c r="J126" s="11" t="s">
        <v>66</v>
      </c>
    </row>
    <row r="127" spans="4:10">
      <c r="D127" s="4">
        <v>45113</v>
      </c>
      <c r="E127" s="11" t="s">
        <v>124</v>
      </c>
      <c r="F127" s="2">
        <v>6241</v>
      </c>
      <c r="G127" s="13">
        <v>4568.8</v>
      </c>
      <c r="H127" s="2">
        <v>2</v>
      </c>
      <c r="I127" s="13">
        <v>10142.736000000001</v>
      </c>
      <c r="J127" s="11" t="s">
        <v>151</v>
      </c>
    </row>
    <row r="128" spans="4:10">
      <c r="D128" s="4">
        <v>45113</v>
      </c>
      <c r="E128" s="11" t="s">
        <v>125</v>
      </c>
      <c r="F128" s="2">
        <v>8513</v>
      </c>
      <c r="G128" s="13">
        <v>6044.44</v>
      </c>
      <c r="H128" s="2">
        <v>2</v>
      </c>
      <c r="I128" s="13">
        <v>13418.656800000001</v>
      </c>
      <c r="J128" s="11" t="s">
        <v>151</v>
      </c>
    </row>
    <row r="129" spans="4:10">
      <c r="D129" s="4">
        <v>45113</v>
      </c>
      <c r="E129" s="11" t="s">
        <v>131</v>
      </c>
      <c r="F129" s="2">
        <v>5829</v>
      </c>
      <c r="G129" s="13">
        <v>5887.54</v>
      </c>
      <c r="H129" s="2">
        <v>7</v>
      </c>
      <c r="I129" s="13">
        <v>45746.185799999999</v>
      </c>
      <c r="J129" s="11" t="s">
        <v>151</v>
      </c>
    </row>
    <row r="130" spans="4:10">
      <c r="D130" s="4">
        <v>45113</v>
      </c>
      <c r="E130" s="11" t="s">
        <v>145</v>
      </c>
      <c r="F130" s="2">
        <v>6406</v>
      </c>
      <c r="G130" s="13">
        <v>6151.88</v>
      </c>
      <c r="H130" s="2">
        <v>5</v>
      </c>
      <c r="I130" s="13">
        <v>34142.934000000001</v>
      </c>
      <c r="J130" s="11" t="s">
        <v>151</v>
      </c>
    </row>
    <row r="131" spans="4:10">
      <c r="D131" s="4">
        <v>45113</v>
      </c>
      <c r="E131" s="11" t="s">
        <v>123</v>
      </c>
      <c r="F131" s="2">
        <v>8607</v>
      </c>
      <c r="G131" s="13">
        <v>5792.28</v>
      </c>
      <c r="H131" s="2">
        <v>2</v>
      </c>
      <c r="I131" s="13">
        <v>12858.8616</v>
      </c>
      <c r="J131" s="11" t="s">
        <v>151</v>
      </c>
    </row>
    <row r="132" spans="4:10">
      <c r="D132" s="4">
        <v>45113</v>
      </c>
      <c r="E132" s="11" t="s">
        <v>129</v>
      </c>
      <c r="F132" s="2">
        <v>9463</v>
      </c>
      <c r="G132" s="13">
        <v>5966.2</v>
      </c>
      <c r="H132" s="2">
        <v>10</v>
      </c>
      <c r="I132" s="13">
        <v>66224.820000000007</v>
      </c>
      <c r="J132" s="11" t="s">
        <v>151</v>
      </c>
    </row>
    <row r="133" spans="4:10">
      <c r="D133" s="4">
        <v>45113</v>
      </c>
      <c r="E133" s="11" t="s">
        <v>118</v>
      </c>
      <c r="F133" s="2">
        <v>7258</v>
      </c>
      <c r="G133" s="13">
        <v>6859.8</v>
      </c>
      <c r="H133" s="2">
        <v>4</v>
      </c>
      <c r="I133" s="13">
        <v>30457.511999999999</v>
      </c>
      <c r="J133" s="11" t="s">
        <v>151</v>
      </c>
    </row>
    <row r="134" spans="4:10">
      <c r="D134" s="4">
        <v>45113</v>
      </c>
      <c r="E134" s="11" t="s">
        <v>119</v>
      </c>
      <c r="F134" s="2">
        <v>8393</v>
      </c>
      <c r="G134" s="13">
        <v>5594.92</v>
      </c>
      <c r="H134" s="2">
        <v>4</v>
      </c>
      <c r="I134" s="13">
        <v>24841.444800000001</v>
      </c>
      <c r="J134" s="11" t="s">
        <v>151</v>
      </c>
    </row>
    <row r="135" spans="4:10">
      <c r="D135" s="4">
        <v>45113</v>
      </c>
      <c r="E135" s="11" t="s">
        <v>121</v>
      </c>
      <c r="F135" s="2">
        <v>5758</v>
      </c>
      <c r="G135" s="13">
        <v>3811.46</v>
      </c>
      <c r="H135" s="2">
        <v>5</v>
      </c>
      <c r="I135" s="13">
        <v>21153.602999999999</v>
      </c>
      <c r="J135" s="11" t="s">
        <v>151</v>
      </c>
    </row>
    <row r="136" spans="4:10">
      <c r="D136" s="4">
        <v>45113</v>
      </c>
      <c r="E136" s="11" t="s">
        <v>144</v>
      </c>
      <c r="F136" s="2">
        <v>7546</v>
      </c>
      <c r="G136" s="13">
        <v>6952.04</v>
      </c>
      <c r="H136" s="2">
        <v>4</v>
      </c>
      <c r="I136" s="13">
        <v>30867.0576</v>
      </c>
      <c r="J136" s="11" t="s">
        <v>151</v>
      </c>
    </row>
    <row r="137" spans="4:10">
      <c r="D137" s="4">
        <v>45113</v>
      </c>
      <c r="E137" s="11" t="s">
        <v>113</v>
      </c>
      <c r="F137" s="2">
        <v>7263</v>
      </c>
      <c r="G137" s="13">
        <v>5047.07</v>
      </c>
      <c r="H137" s="2">
        <v>1</v>
      </c>
      <c r="I137" s="13">
        <v>5602.2476999999999</v>
      </c>
      <c r="J137" s="11" t="s">
        <v>151</v>
      </c>
    </row>
    <row r="138" spans="4:10">
      <c r="D138" s="4">
        <v>45113</v>
      </c>
      <c r="E138" s="11" t="s">
        <v>136</v>
      </c>
      <c r="F138" s="2">
        <v>5028</v>
      </c>
      <c r="G138" s="13">
        <v>1107.79</v>
      </c>
      <c r="H138" s="2">
        <v>6</v>
      </c>
      <c r="I138" s="13">
        <v>7377.8814000000002</v>
      </c>
      <c r="J138" s="11" t="s">
        <v>151</v>
      </c>
    </row>
    <row r="139" spans="4:10">
      <c r="D139" s="4">
        <v>45113</v>
      </c>
      <c r="E139" s="11" t="s">
        <v>127</v>
      </c>
      <c r="F139" s="2">
        <v>6168</v>
      </c>
      <c r="G139" s="13">
        <v>5254.2</v>
      </c>
      <c r="H139" s="2">
        <v>2</v>
      </c>
      <c r="I139" s="13">
        <v>11664.324000000001</v>
      </c>
      <c r="J139" s="11" t="s">
        <v>151</v>
      </c>
    </row>
    <row r="140" spans="4:10">
      <c r="D140" s="4">
        <v>45113</v>
      </c>
      <c r="E140" s="11" t="s">
        <v>117</v>
      </c>
      <c r="F140" s="2">
        <v>5981</v>
      </c>
      <c r="G140" s="13">
        <v>4884.87</v>
      </c>
      <c r="H140" s="2">
        <v>7</v>
      </c>
      <c r="I140" s="13">
        <v>37955.439899999998</v>
      </c>
      <c r="J140" s="11" t="s">
        <v>151</v>
      </c>
    </row>
    <row r="141" spans="4:10">
      <c r="D141" s="4">
        <v>45113</v>
      </c>
      <c r="E141" s="11" t="s">
        <v>111</v>
      </c>
      <c r="F141" s="2">
        <v>5223</v>
      </c>
      <c r="G141" s="13">
        <v>7128.1</v>
      </c>
      <c r="H141" s="2">
        <v>5</v>
      </c>
      <c r="I141" s="13">
        <v>39560.955000000002</v>
      </c>
      <c r="J141" s="11" t="s">
        <v>151</v>
      </c>
    </row>
    <row r="142" spans="4:10">
      <c r="D142" s="4">
        <v>45113</v>
      </c>
      <c r="E142" s="11" t="s">
        <v>115</v>
      </c>
      <c r="F142" s="2">
        <v>6289</v>
      </c>
      <c r="G142" s="13">
        <v>6664.59</v>
      </c>
      <c r="H142" s="2">
        <v>5</v>
      </c>
      <c r="I142" s="13">
        <v>36988.474499999997</v>
      </c>
      <c r="J142" s="11" t="s">
        <v>151</v>
      </c>
    </row>
    <row r="143" spans="4:10">
      <c r="D143" s="4">
        <v>45113</v>
      </c>
      <c r="E143" s="11" t="s">
        <v>133</v>
      </c>
      <c r="F143" s="2">
        <v>6032</v>
      </c>
      <c r="G143" s="13">
        <v>6789.26</v>
      </c>
      <c r="H143" s="2">
        <v>6</v>
      </c>
      <c r="I143" s="13">
        <v>45216.471599999997</v>
      </c>
      <c r="J143" s="11" t="s">
        <v>151</v>
      </c>
    </row>
    <row r="144" spans="4:10">
      <c r="D144" s="4">
        <v>45113</v>
      </c>
      <c r="E144" s="11" t="s">
        <v>146</v>
      </c>
      <c r="F144" s="2">
        <v>7483</v>
      </c>
      <c r="G144" s="13">
        <v>2755.95</v>
      </c>
      <c r="H144" s="2">
        <v>10</v>
      </c>
      <c r="I144" s="13">
        <v>30591.044999999998</v>
      </c>
      <c r="J144" s="11" t="s">
        <v>151</v>
      </c>
    </row>
    <row r="145" spans="4:10">
      <c r="D145" s="4">
        <v>45113</v>
      </c>
      <c r="E145" s="11" t="s">
        <v>130</v>
      </c>
      <c r="F145" s="2">
        <v>8731</v>
      </c>
      <c r="G145" s="13">
        <v>1026.52</v>
      </c>
      <c r="H145" s="2">
        <v>10</v>
      </c>
      <c r="I145" s="13">
        <v>11394.371999999999</v>
      </c>
      <c r="J145" s="11" t="s">
        <v>151</v>
      </c>
    </row>
    <row r="146" spans="4:10">
      <c r="D146" s="4">
        <v>45113</v>
      </c>
      <c r="E146" s="11" t="s">
        <v>134</v>
      </c>
      <c r="F146" s="2">
        <v>7273</v>
      </c>
      <c r="G146" s="13">
        <v>2367.39</v>
      </c>
      <c r="H146" s="2">
        <v>3</v>
      </c>
      <c r="I146" s="13">
        <v>7883.4087</v>
      </c>
      <c r="J146" s="11" t="s">
        <v>151</v>
      </c>
    </row>
    <row r="147" spans="4:10">
      <c r="D147" s="4">
        <v>45113</v>
      </c>
      <c r="E147" s="11" t="s">
        <v>116</v>
      </c>
      <c r="F147" s="2">
        <v>7399</v>
      </c>
      <c r="G147" s="13">
        <v>1232.8399999999999</v>
      </c>
      <c r="H147" s="2">
        <v>2</v>
      </c>
      <c r="I147" s="13">
        <v>2736.9047999999998</v>
      </c>
      <c r="J147" s="11" t="s">
        <v>151</v>
      </c>
    </row>
    <row r="148" spans="4:10">
      <c r="D148" s="4">
        <v>45113</v>
      </c>
      <c r="E148" s="11" t="s">
        <v>110</v>
      </c>
      <c r="F148" s="2">
        <v>7067</v>
      </c>
      <c r="G148" s="13">
        <v>3486.86</v>
      </c>
      <c r="H148" s="2">
        <v>6</v>
      </c>
      <c r="I148" s="13">
        <v>23222.4876</v>
      </c>
      <c r="J148" s="11" t="s">
        <v>151</v>
      </c>
    </row>
    <row r="149" spans="4:10">
      <c r="D149" s="4">
        <v>45113</v>
      </c>
      <c r="E149" s="11" t="s">
        <v>139</v>
      </c>
      <c r="F149" s="2">
        <v>7623</v>
      </c>
      <c r="G149" s="13">
        <v>8780.0300000000007</v>
      </c>
      <c r="H149" s="2">
        <v>9</v>
      </c>
      <c r="I149" s="13">
        <v>87712.4997</v>
      </c>
      <c r="J149" s="11" t="s">
        <v>151</v>
      </c>
    </row>
    <row r="150" spans="4:10">
      <c r="D150" s="4">
        <v>45113</v>
      </c>
      <c r="E150" s="11" t="s">
        <v>142</v>
      </c>
      <c r="F150" s="2">
        <v>9512</v>
      </c>
      <c r="G150" s="13">
        <v>3643.61</v>
      </c>
      <c r="H150" s="2">
        <v>4</v>
      </c>
      <c r="I150" s="13">
        <v>16177.6284</v>
      </c>
      <c r="J150" s="11" t="s">
        <v>151</v>
      </c>
    </row>
    <row r="151" spans="4:10">
      <c r="D151" s="4">
        <v>45113</v>
      </c>
      <c r="E151" s="11" t="s">
        <v>138</v>
      </c>
      <c r="F151" s="2">
        <v>9942</v>
      </c>
      <c r="G151" s="13">
        <v>1826.08</v>
      </c>
      <c r="H151" s="2">
        <v>8</v>
      </c>
      <c r="I151" s="13">
        <v>16215.590399999999</v>
      </c>
      <c r="J151" s="11" t="s">
        <v>151</v>
      </c>
    </row>
    <row r="152" spans="4:10">
      <c r="D152" s="4">
        <v>45113</v>
      </c>
      <c r="E152" s="11" t="s">
        <v>132</v>
      </c>
      <c r="F152" s="2">
        <v>6827</v>
      </c>
      <c r="G152" s="13">
        <v>1868.56</v>
      </c>
      <c r="H152" s="2">
        <v>3</v>
      </c>
      <c r="I152" s="13">
        <v>6222.3047999999999</v>
      </c>
      <c r="J152" s="11" t="s">
        <v>151</v>
      </c>
    </row>
    <row r="153" spans="4:10">
      <c r="D153" s="4">
        <v>45113</v>
      </c>
      <c r="E153" s="11" t="s">
        <v>140</v>
      </c>
      <c r="F153" s="2">
        <v>7327</v>
      </c>
      <c r="G153" s="13">
        <v>5462.86</v>
      </c>
      <c r="H153" s="2">
        <v>10</v>
      </c>
      <c r="I153" s="13">
        <v>60637.745999999999</v>
      </c>
      <c r="J153" s="11" t="s">
        <v>151</v>
      </c>
    </row>
    <row r="154" spans="4:10">
      <c r="D154" s="4">
        <v>45113</v>
      </c>
      <c r="E154" s="11" t="s">
        <v>120</v>
      </c>
      <c r="F154" s="2">
        <v>7143</v>
      </c>
      <c r="G154" s="13">
        <v>5848.88</v>
      </c>
      <c r="H154" s="2">
        <v>8</v>
      </c>
      <c r="I154" s="13">
        <v>51938.054400000001</v>
      </c>
      <c r="J154" s="11" t="s">
        <v>151</v>
      </c>
    </row>
    <row r="155" spans="4:10">
      <c r="D155" s="4">
        <v>45113</v>
      </c>
      <c r="E155" s="11" t="s">
        <v>137</v>
      </c>
      <c r="F155" s="2">
        <v>7356</v>
      </c>
      <c r="G155" s="13">
        <v>8147.99</v>
      </c>
      <c r="H155" s="2">
        <v>7</v>
      </c>
      <c r="I155" s="13">
        <v>63309.882299999997</v>
      </c>
      <c r="J155" s="11" t="s">
        <v>151</v>
      </c>
    </row>
    <row r="156" spans="4:10">
      <c r="D156" s="4">
        <v>45113</v>
      </c>
      <c r="E156" s="11" t="s">
        <v>143</v>
      </c>
      <c r="F156" s="2">
        <v>5778</v>
      </c>
      <c r="G156" s="13">
        <v>7404.06</v>
      </c>
      <c r="H156" s="2">
        <v>5</v>
      </c>
      <c r="I156" s="13">
        <v>41092.533000000003</v>
      </c>
      <c r="J156" s="11" t="s">
        <v>151</v>
      </c>
    </row>
    <row r="157" spans="4:10">
      <c r="D157" s="4">
        <v>45113</v>
      </c>
      <c r="E157" s="11" t="s">
        <v>122</v>
      </c>
      <c r="F157" s="2">
        <v>9927</v>
      </c>
      <c r="G157" s="13">
        <v>1240.6400000000001</v>
      </c>
      <c r="H157" s="2">
        <v>10</v>
      </c>
      <c r="I157" s="13">
        <v>13771.103999999999</v>
      </c>
      <c r="J157" s="11" t="s">
        <v>151</v>
      </c>
    </row>
    <row r="158" spans="4:10">
      <c r="D158" s="4">
        <v>45113</v>
      </c>
      <c r="E158" s="11" t="s">
        <v>147</v>
      </c>
      <c r="F158" s="2">
        <v>9152</v>
      </c>
      <c r="G158" s="13">
        <v>2720.63</v>
      </c>
      <c r="H158" s="2">
        <v>7</v>
      </c>
      <c r="I158" s="13">
        <v>21139.295099999999</v>
      </c>
      <c r="J158" s="11" t="s">
        <v>151</v>
      </c>
    </row>
    <row r="159" spans="4:10">
      <c r="D159" s="4">
        <v>45113</v>
      </c>
      <c r="E159" s="11" t="s">
        <v>141</v>
      </c>
      <c r="F159" s="2">
        <v>5091</v>
      </c>
      <c r="G159" s="13">
        <v>5774.47</v>
      </c>
      <c r="H159" s="2">
        <v>1</v>
      </c>
      <c r="I159" s="13">
        <v>6409.6616999999997</v>
      </c>
      <c r="J159" s="11" t="s">
        <v>151</v>
      </c>
    </row>
    <row r="160" spans="4:10">
      <c r="D160" s="4">
        <v>45114</v>
      </c>
      <c r="E160" s="11" t="s">
        <v>0</v>
      </c>
      <c r="F160" s="2">
        <v>1524</v>
      </c>
      <c r="G160" s="13">
        <v>1455.6</v>
      </c>
      <c r="H160" s="2">
        <v>1</v>
      </c>
      <c r="I160" s="13">
        <v>1615.7159999999999</v>
      </c>
      <c r="J160" s="11" t="s">
        <v>66</v>
      </c>
    </row>
    <row r="161" spans="4:10">
      <c r="D161" s="4">
        <v>45114</v>
      </c>
      <c r="E161" s="11" t="s">
        <v>1</v>
      </c>
      <c r="F161" s="2">
        <v>3987</v>
      </c>
      <c r="G161" s="13">
        <v>1795.24</v>
      </c>
      <c r="H161" s="2">
        <v>3</v>
      </c>
      <c r="I161" s="13">
        <v>5978.1491999999998</v>
      </c>
      <c r="J161" s="11" t="s">
        <v>66</v>
      </c>
    </row>
    <row r="162" spans="4:10">
      <c r="D162" s="4">
        <v>45114</v>
      </c>
      <c r="E162" s="11" t="s">
        <v>2</v>
      </c>
      <c r="F162" s="2">
        <v>3502</v>
      </c>
      <c r="G162" s="13">
        <v>186.18</v>
      </c>
      <c r="H162" s="2">
        <v>4</v>
      </c>
      <c r="I162" s="13">
        <v>826.63919999999996</v>
      </c>
      <c r="J162" s="11" t="s">
        <v>66</v>
      </c>
    </row>
    <row r="163" spans="4:10">
      <c r="D163" s="4">
        <v>45114</v>
      </c>
      <c r="E163" s="11" t="s">
        <v>3</v>
      </c>
      <c r="F163" s="2">
        <v>3355</v>
      </c>
      <c r="G163" s="13">
        <v>259.44</v>
      </c>
      <c r="H163" s="2">
        <v>4</v>
      </c>
      <c r="I163" s="13">
        <v>1151.9136000000001</v>
      </c>
      <c r="J163" s="11" t="s">
        <v>66</v>
      </c>
    </row>
    <row r="164" spans="4:10">
      <c r="D164" s="4">
        <v>45114</v>
      </c>
      <c r="E164" s="11" t="s">
        <v>5</v>
      </c>
      <c r="F164" s="2">
        <v>1661</v>
      </c>
      <c r="G164" s="13">
        <v>1602.63</v>
      </c>
      <c r="H164" s="2">
        <v>4</v>
      </c>
      <c r="I164" s="13">
        <v>7115.6772000000001</v>
      </c>
      <c r="J164" s="11" t="s">
        <v>66</v>
      </c>
    </row>
    <row r="165" spans="4:10">
      <c r="D165" s="4">
        <v>45114</v>
      </c>
      <c r="E165" s="11" t="s">
        <v>6</v>
      </c>
      <c r="F165" s="2">
        <v>1801</v>
      </c>
      <c r="G165" s="13">
        <v>568.29999999999995</v>
      </c>
      <c r="H165" s="2">
        <v>1</v>
      </c>
      <c r="I165" s="13">
        <v>630.81299999999999</v>
      </c>
      <c r="J165" s="11" t="s">
        <v>66</v>
      </c>
    </row>
    <row r="166" spans="4:10">
      <c r="D166" s="4">
        <v>45114</v>
      </c>
      <c r="E166" s="11" t="s">
        <v>7</v>
      </c>
      <c r="F166" s="2">
        <v>2108</v>
      </c>
      <c r="G166" s="13">
        <v>1126.3699999999999</v>
      </c>
      <c r="H166" s="2">
        <v>1</v>
      </c>
      <c r="I166" s="13">
        <v>1250.2707</v>
      </c>
      <c r="J166" s="11" t="s">
        <v>66</v>
      </c>
    </row>
    <row r="167" spans="4:10">
      <c r="D167" s="4">
        <v>45114</v>
      </c>
      <c r="E167" s="11" t="s">
        <v>8</v>
      </c>
      <c r="F167" s="2">
        <v>4006</v>
      </c>
      <c r="G167" s="13">
        <v>1066.58</v>
      </c>
      <c r="H167" s="2">
        <v>3</v>
      </c>
      <c r="I167" s="13">
        <v>3551.7114000000001</v>
      </c>
      <c r="J167" s="11" t="s">
        <v>66</v>
      </c>
    </row>
    <row r="168" spans="4:10">
      <c r="D168" s="4">
        <v>45114</v>
      </c>
      <c r="E168" s="11" t="s">
        <v>9</v>
      </c>
      <c r="F168" s="2">
        <v>2288</v>
      </c>
      <c r="G168" s="13">
        <v>530.88</v>
      </c>
      <c r="H168" s="2">
        <v>5</v>
      </c>
      <c r="I168" s="13">
        <v>2946.384</v>
      </c>
      <c r="J168" s="11" t="s">
        <v>66</v>
      </c>
    </row>
    <row r="169" spans="4:10">
      <c r="D169" s="4">
        <v>45114</v>
      </c>
      <c r="E169" s="11" t="s">
        <v>11</v>
      </c>
      <c r="F169" s="2">
        <v>2026</v>
      </c>
      <c r="G169" s="13">
        <v>1580.68</v>
      </c>
      <c r="H169" s="2">
        <v>5</v>
      </c>
      <c r="I169" s="13">
        <v>8772.7739999999994</v>
      </c>
      <c r="J169" s="11" t="s">
        <v>66</v>
      </c>
    </row>
    <row r="170" spans="4:10">
      <c r="D170" s="4">
        <v>45114</v>
      </c>
      <c r="E170" s="11" t="s">
        <v>14</v>
      </c>
      <c r="F170" s="2">
        <v>3659</v>
      </c>
      <c r="G170" s="13">
        <v>1170.5899999999999</v>
      </c>
      <c r="H170" s="2">
        <v>3</v>
      </c>
      <c r="I170" s="13">
        <v>3898.0646999999999</v>
      </c>
      <c r="J170" s="11" t="s">
        <v>66</v>
      </c>
    </row>
    <row r="171" spans="4:10">
      <c r="D171" s="4">
        <v>45114</v>
      </c>
      <c r="E171" s="11" t="s">
        <v>15</v>
      </c>
      <c r="F171" s="2">
        <v>2862</v>
      </c>
      <c r="G171" s="13">
        <v>152.85</v>
      </c>
      <c r="H171" s="2">
        <v>2</v>
      </c>
      <c r="I171" s="13">
        <v>339.327</v>
      </c>
      <c r="J171" s="11" t="s">
        <v>66</v>
      </c>
    </row>
    <row r="172" spans="4:10">
      <c r="D172" s="4">
        <v>45114</v>
      </c>
      <c r="E172" s="11" t="s">
        <v>16</v>
      </c>
      <c r="F172" s="2">
        <v>4981</v>
      </c>
      <c r="G172" s="13">
        <v>1636.32</v>
      </c>
      <c r="H172" s="2">
        <v>5</v>
      </c>
      <c r="I172" s="13">
        <v>9081.5759999999991</v>
      </c>
      <c r="J172" s="11" t="s">
        <v>66</v>
      </c>
    </row>
    <row r="173" spans="4:10">
      <c r="D173" s="4">
        <v>45114</v>
      </c>
      <c r="E173" s="11" t="s">
        <v>18</v>
      </c>
      <c r="F173" s="2">
        <v>4876</v>
      </c>
      <c r="G173" s="13">
        <v>703.29</v>
      </c>
      <c r="H173" s="2">
        <v>2</v>
      </c>
      <c r="I173" s="13">
        <v>1561.3037999999999</v>
      </c>
      <c r="J173" s="11" t="s">
        <v>66</v>
      </c>
    </row>
    <row r="174" spans="4:10">
      <c r="D174" s="4">
        <v>45114</v>
      </c>
      <c r="E174" s="11" t="s">
        <v>19</v>
      </c>
      <c r="F174" s="2">
        <v>1514</v>
      </c>
      <c r="G174" s="13">
        <v>1088.58</v>
      </c>
      <c r="H174" s="2">
        <v>3</v>
      </c>
      <c r="I174" s="13">
        <v>3624.9713999999999</v>
      </c>
      <c r="J174" s="11" t="s">
        <v>66</v>
      </c>
    </row>
    <row r="175" spans="4:10">
      <c r="D175" s="4">
        <v>45114</v>
      </c>
      <c r="E175" s="11" t="s">
        <v>21</v>
      </c>
      <c r="F175" s="2">
        <v>2345</v>
      </c>
      <c r="G175" s="13">
        <v>1163.32</v>
      </c>
      <c r="H175" s="2">
        <v>5</v>
      </c>
      <c r="I175" s="13">
        <v>6456.4260000000004</v>
      </c>
      <c r="J175" s="11" t="s">
        <v>66</v>
      </c>
    </row>
    <row r="176" spans="4:10">
      <c r="D176" s="4">
        <v>45114</v>
      </c>
      <c r="E176" s="11" t="s">
        <v>22</v>
      </c>
      <c r="F176" s="2">
        <v>1360</v>
      </c>
      <c r="G176" s="13">
        <v>1314.67</v>
      </c>
      <c r="H176" s="2">
        <v>5</v>
      </c>
      <c r="I176" s="13">
        <v>7296.4184999999998</v>
      </c>
      <c r="J176" s="11" t="s">
        <v>66</v>
      </c>
    </row>
    <row r="177" spans="4:10">
      <c r="D177" s="4">
        <v>45114</v>
      </c>
      <c r="E177" s="11" t="s">
        <v>23</v>
      </c>
      <c r="F177" s="2">
        <v>1416</v>
      </c>
      <c r="G177" s="13">
        <v>1763.76</v>
      </c>
      <c r="H177" s="2">
        <v>3</v>
      </c>
      <c r="I177" s="13">
        <v>5873.3208000000004</v>
      </c>
      <c r="J177" s="11" t="s">
        <v>66</v>
      </c>
    </row>
    <row r="178" spans="4:10">
      <c r="D178" s="4">
        <v>45114</v>
      </c>
      <c r="E178" s="11" t="s">
        <v>12</v>
      </c>
      <c r="F178" s="2">
        <v>1128</v>
      </c>
      <c r="G178" s="13">
        <v>1788.75</v>
      </c>
      <c r="H178" s="2">
        <v>1</v>
      </c>
      <c r="I178" s="13">
        <v>1985.5125</v>
      </c>
      <c r="J178" s="11" t="s">
        <v>66</v>
      </c>
    </row>
    <row r="179" spans="4:10">
      <c r="D179" s="4">
        <v>45114</v>
      </c>
      <c r="E179" s="11" t="s">
        <v>13</v>
      </c>
      <c r="F179" s="2">
        <v>4621</v>
      </c>
      <c r="G179" s="13">
        <v>449.87</v>
      </c>
      <c r="H179" s="2">
        <v>5</v>
      </c>
      <c r="I179" s="13">
        <v>2496.7784999999999</v>
      </c>
      <c r="J179" s="11" t="s">
        <v>66</v>
      </c>
    </row>
    <row r="180" spans="4:10">
      <c r="D180" s="4">
        <v>45114</v>
      </c>
      <c r="E180" s="11" t="s">
        <v>24</v>
      </c>
      <c r="F180" s="2">
        <v>1317</v>
      </c>
      <c r="G180" s="13">
        <v>377.93</v>
      </c>
      <c r="H180" s="2">
        <v>1</v>
      </c>
      <c r="I180" s="13">
        <v>419.50229999999999</v>
      </c>
      <c r="J180" s="11" t="s">
        <v>66</v>
      </c>
    </row>
    <row r="181" spans="4:10">
      <c r="D181" s="4">
        <v>45114</v>
      </c>
      <c r="E181" s="11" t="s">
        <v>25</v>
      </c>
      <c r="F181" s="2">
        <v>1978</v>
      </c>
      <c r="G181" s="13">
        <v>545.44000000000005</v>
      </c>
      <c r="H181" s="2">
        <v>5</v>
      </c>
      <c r="I181" s="13">
        <v>3027.192</v>
      </c>
      <c r="J181" s="11" t="s">
        <v>66</v>
      </c>
    </row>
    <row r="182" spans="4:10">
      <c r="D182" s="4">
        <v>45114</v>
      </c>
      <c r="E182" s="11" t="s">
        <v>27</v>
      </c>
      <c r="F182" s="2">
        <v>2792</v>
      </c>
      <c r="G182" s="13">
        <v>520.79</v>
      </c>
      <c r="H182" s="2">
        <v>3</v>
      </c>
      <c r="I182" s="13">
        <v>1734.2307000000001</v>
      </c>
      <c r="J182" s="11" t="s">
        <v>66</v>
      </c>
    </row>
    <row r="183" spans="4:10">
      <c r="D183" s="4">
        <v>45114</v>
      </c>
      <c r="E183" s="11" t="s">
        <v>28</v>
      </c>
      <c r="F183" s="2">
        <v>4258</v>
      </c>
      <c r="G183" s="13">
        <v>803.6</v>
      </c>
      <c r="H183" s="2">
        <v>5</v>
      </c>
      <c r="I183" s="13">
        <v>4459.9799999999996</v>
      </c>
      <c r="J183" s="11" t="s">
        <v>66</v>
      </c>
    </row>
    <row r="184" spans="4:10">
      <c r="D184" s="4">
        <v>45114</v>
      </c>
      <c r="E184" s="11" t="s">
        <v>29</v>
      </c>
      <c r="F184" s="2">
        <v>1602</v>
      </c>
      <c r="G184" s="13">
        <v>684.77</v>
      </c>
      <c r="H184" s="2">
        <v>3</v>
      </c>
      <c r="I184" s="13">
        <v>2280.2840999999999</v>
      </c>
      <c r="J184" s="11" t="s">
        <v>66</v>
      </c>
    </row>
    <row r="185" spans="4:10">
      <c r="D185" s="4">
        <v>45114</v>
      </c>
      <c r="E185" s="11" t="s">
        <v>30</v>
      </c>
      <c r="F185" s="2">
        <v>2080</v>
      </c>
      <c r="G185" s="13">
        <v>689.19</v>
      </c>
      <c r="H185" s="2">
        <v>1</v>
      </c>
      <c r="I185" s="13">
        <v>765.0009</v>
      </c>
      <c r="J185" s="11" t="s">
        <v>66</v>
      </c>
    </row>
    <row r="186" spans="4:10">
      <c r="D186" s="4">
        <v>45114</v>
      </c>
      <c r="E186" s="11" t="s">
        <v>31</v>
      </c>
      <c r="F186" s="2">
        <v>3315</v>
      </c>
      <c r="G186" s="13">
        <v>937.2</v>
      </c>
      <c r="H186" s="2">
        <v>5</v>
      </c>
      <c r="I186" s="13">
        <v>5201.46</v>
      </c>
      <c r="J186" s="11" t="s">
        <v>66</v>
      </c>
    </row>
    <row r="187" spans="4:10">
      <c r="D187" s="4">
        <v>45114</v>
      </c>
      <c r="E187" s="11" t="s">
        <v>33</v>
      </c>
      <c r="F187" s="2">
        <v>2108</v>
      </c>
      <c r="G187" s="13">
        <v>375.33</v>
      </c>
      <c r="H187" s="2">
        <v>5</v>
      </c>
      <c r="I187" s="13">
        <v>2083.0814999999998</v>
      </c>
      <c r="J187" s="11" t="s">
        <v>66</v>
      </c>
    </row>
    <row r="188" spans="4:10">
      <c r="D188" s="4">
        <v>45114</v>
      </c>
      <c r="E188" s="11" t="s">
        <v>34</v>
      </c>
      <c r="F188" s="2">
        <v>3823</v>
      </c>
      <c r="G188" s="13">
        <v>754.69</v>
      </c>
      <c r="H188" s="2">
        <v>2</v>
      </c>
      <c r="I188" s="13">
        <v>1675.4118000000001</v>
      </c>
      <c r="J188" s="11" t="s">
        <v>66</v>
      </c>
    </row>
    <row r="189" spans="4:10">
      <c r="D189" s="4">
        <v>45114</v>
      </c>
      <c r="E189" s="11" t="s">
        <v>36</v>
      </c>
      <c r="F189" s="2">
        <v>4921</v>
      </c>
      <c r="G189" s="13">
        <v>249.08</v>
      </c>
      <c r="H189" s="2">
        <v>3</v>
      </c>
      <c r="I189" s="13">
        <v>829.43640000000005</v>
      </c>
      <c r="J189" s="11" t="s">
        <v>66</v>
      </c>
    </row>
    <row r="190" spans="4:10">
      <c r="D190" s="4">
        <v>45114</v>
      </c>
      <c r="E190" s="11" t="s">
        <v>37</v>
      </c>
      <c r="F190" s="2">
        <v>3619</v>
      </c>
      <c r="G190" s="13">
        <v>1484.36</v>
      </c>
      <c r="H190" s="2">
        <v>3</v>
      </c>
      <c r="I190" s="13">
        <v>4942.9188000000004</v>
      </c>
      <c r="J190" s="11" t="s">
        <v>66</v>
      </c>
    </row>
    <row r="191" spans="4:10">
      <c r="D191" s="4">
        <v>45114</v>
      </c>
      <c r="E191" s="11" t="s">
        <v>38</v>
      </c>
      <c r="F191" s="2">
        <v>2221</v>
      </c>
      <c r="G191" s="13">
        <v>309.68</v>
      </c>
      <c r="H191" s="2">
        <v>3</v>
      </c>
      <c r="I191" s="13">
        <v>1031.2344000000001</v>
      </c>
      <c r="J191" s="11" t="s">
        <v>66</v>
      </c>
    </row>
    <row r="192" spans="4:10">
      <c r="D192" s="4">
        <v>45114</v>
      </c>
      <c r="E192" s="11" t="s">
        <v>39</v>
      </c>
      <c r="F192" s="2">
        <v>2529</v>
      </c>
      <c r="G192" s="13">
        <v>1147.3599999999999</v>
      </c>
      <c r="H192" s="2">
        <v>1</v>
      </c>
      <c r="I192" s="13">
        <v>1273.5696</v>
      </c>
      <c r="J192" s="11" t="s">
        <v>66</v>
      </c>
    </row>
    <row r="193" spans="4:10">
      <c r="D193" s="4">
        <v>45114</v>
      </c>
      <c r="E193" s="11" t="s">
        <v>40</v>
      </c>
      <c r="F193" s="2">
        <v>2204</v>
      </c>
      <c r="G193" s="13">
        <v>1185.1199999999999</v>
      </c>
      <c r="H193" s="2">
        <v>3</v>
      </c>
      <c r="I193" s="13">
        <v>3946.4495999999999</v>
      </c>
      <c r="J193" s="11" t="s">
        <v>66</v>
      </c>
    </row>
    <row r="194" spans="4:10">
      <c r="D194" s="4">
        <v>45114</v>
      </c>
      <c r="E194" s="11" t="s">
        <v>41</v>
      </c>
      <c r="F194" s="2">
        <v>3157</v>
      </c>
      <c r="G194" s="13">
        <v>837.84</v>
      </c>
      <c r="H194" s="2">
        <v>5</v>
      </c>
      <c r="I194" s="13">
        <v>4650.0119999999997</v>
      </c>
      <c r="J194" s="11" t="s">
        <v>66</v>
      </c>
    </row>
    <row r="195" spans="4:10">
      <c r="D195" s="4">
        <v>45114</v>
      </c>
      <c r="E195" s="11" t="s">
        <v>42</v>
      </c>
      <c r="F195" s="2">
        <v>2329</v>
      </c>
      <c r="G195" s="13">
        <v>944.36</v>
      </c>
      <c r="H195" s="2">
        <v>5</v>
      </c>
      <c r="I195" s="13">
        <v>5241.1980000000003</v>
      </c>
      <c r="J195" s="11" t="s">
        <v>66</v>
      </c>
    </row>
    <row r="196" spans="4:10">
      <c r="D196" s="4">
        <v>45114</v>
      </c>
      <c r="E196" s="11" t="s">
        <v>43</v>
      </c>
      <c r="F196" s="2">
        <v>2018</v>
      </c>
      <c r="G196" s="13">
        <v>1893.85</v>
      </c>
      <c r="H196" s="2">
        <v>5</v>
      </c>
      <c r="I196" s="13">
        <v>10510.8675</v>
      </c>
      <c r="J196" s="11" t="s">
        <v>66</v>
      </c>
    </row>
    <row r="197" spans="4:10">
      <c r="D197" s="4">
        <v>45114</v>
      </c>
      <c r="E197" s="11" t="s">
        <v>44</v>
      </c>
      <c r="F197" s="2">
        <v>2787</v>
      </c>
      <c r="G197" s="13">
        <v>1611.21</v>
      </c>
      <c r="H197" s="2">
        <v>2</v>
      </c>
      <c r="I197" s="13">
        <v>3576.8861999999999</v>
      </c>
      <c r="J197" s="11" t="s">
        <v>66</v>
      </c>
    </row>
    <row r="198" spans="4:10">
      <c r="D198" s="4">
        <v>45114</v>
      </c>
      <c r="E198" s="11" t="s">
        <v>45</v>
      </c>
      <c r="F198" s="2">
        <v>2992</v>
      </c>
      <c r="G198" s="13">
        <v>115.04</v>
      </c>
      <c r="H198" s="2">
        <v>4</v>
      </c>
      <c r="I198" s="13">
        <v>510.77760000000001</v>
      </c>
      <c r="J198" s="11" t="s">
        <v>66</v>
      </c>
    </row>
    <row r="199" spans="4:10">
      <c r="D199" s="4">
        <v>45114</v>
      </c>
      <c r="E199" s="11" t="s">
        <v>46</v>
      </c>
      <c r="F199" s="2">
        <v>2902</v>
      </c>
      <c r="G199" s="13">
        <v>1022.45</v>
      </c>
      <c r="H199" s="2">
        <v>1</v>
      </c>
      <c r="I199" s="13">
        <v>1134.9195</v>
      </c>
      <c r="J199" s="11" t="s">
        <v>66</v>
      </c>
    </row>
    <row r="200" spans="4:10">
      <c r="D200" s="4">
        <v>45114</v>
      </c>
      <c r="E200" s="11" t="s">
        <v>47</v>
      </c>
      <c r="F200" s="2">
        <v>3753</v>
      </c>
      <c r="G200" s="13">
        <v>1235.3499999999999</v>
      </c>
      <c r="H200" s="2">
        <v>4</v>
      </c>
      <c r="I200" s="13">
        <v>5484.9539999999997</v>
      </c>
      <c r="J200" s="11" t="s">
        <v>66</v>
      </c>
    </row>
    <row r="201" spans="4:10">
      <c r="D201" s="4">
        <v>45116</v>
      </c>
      <c r="E201" s="11" t="s">
        <v>124</v>
      </c>
      <c r="F201" s="2">
        <v>6241</v>
      </c>
      <c r="G201" s="13">
        <v>4568.8</v>
      </c>
      <c r="H201" s="2">
        <v>7</v>
      </c>
      <c r="I201" s="13">
        <v>35499.576000000001</v>
      </c>
      <c r="J201" s="11" t="s">
        <v>151</v>
      </c>
    </row>
    <row r="202" spans="4:10">
      <c r="D202" s="4">
        <v>45116</v>
      </c>
      <c r="E202" s="11" t="s">
        <v>1</v>
      </c>
      <c r="F202" s="2">
        <v>3987</v>
      </c>
      <c r="G202" s="13">
        <v>1795.24</v>
      </c>
      <c r="H202" s="2">
        <v>1</v>
      </c>
      <c r="I202" s="13">
        <v>1992.7164</v>
      </c>
      <c r="J202" s="11" t="s">
        <v>66</v>
      </c>
    </row>
    <row r="203" spans="4:10">
      <c r="D203" s="4">
        <v>45116</v>
      </c>
      <c r="E203" s="11" t="s">
        <v>2</v>
      </c>
      <c r="F203" s="2">
        <v>3502</v>
      </c>
      <c r="G203" s="13">
        <v>186.18</v>
      </c>
      <c r="H203" s="2">
        <v>1</v>
      </c>
      <c r="I203" s="13">
        <v>206.65979999999999</v>
      </c>
      <c r="J203" s="11" t="s">
        <v>66</v>
      </c>
    </row>
    <row r="204" spans="4:10">
      <c r="D204" s="4">
        <v>45116</v>
      </c>
      <c r="E204" s="11" t="s">
        <v>3</v>
      </c>
      <c r="F204" s="2">
        <v>3355</v>
      </c>
      <c r="G204" s="13">
        <v>259.44</v>
      </c>
      <c r="H204" s="2">
        <v>4</v>
      </c>
      <c r="I204" s="13">
        <v>1151.9136000000001</v>
      </c>
      <c r="J204" s="11" t="s">
        <v>66</v>
      </c>
    </row>
    <row r="205" spans="4:10">
      <c r="D205" s="4">
        <v>45116</v>
      </c>
      <c r="E205" s="11" t="s">
        <v>4</v>
      </c>
      <c r="F205" s="2">
        <v>1425</v>
      </c>
      <c r="G205" s="13">
        <v>278.58999999999997</v>
      </c>
      <c r="H205" s="2">
        <v>4</v>
      </c>
      <c r="I205" s="13">
        <v>1236.9395999999999</v>
      </c>
      <c r="J205" s="11" t="s">
        <v>66</v>
      </c>
    </row>
    <row r="206" spans="4:10">
      <c r="D206" s="4">
        <v>45116</v>
      </c>
      <c r="E206" s="11" t="s">
        <v>5</v>
      </c>
      <c r="F206" s="2">
        <v>1661</v>
      </c>
      <c r="G206" s="13">
        <v>1602.63</v>
      </c>
      <c r="H206" s="2">
        <v>5</v>
      </c>
      <c r="I206" s="13">
        <v>8894.5964999999997</v>
      </c>
      <c r="J206" s="11" t="s">
        <v>66</v>
      </c>
    </row>
    <row r="207" spans="4:10">
      <c r="D207" s="4">
        <v>45116</v>
      </c>
      <c r="E207" s="11" t="s">
        <v>114</v>
      </c>
      <c r="F207" s="2">
        <v>5176</v>
      </c>
      <c r="G207" s="13">
        <v>7763.33</v>
      </c>
      <c r="H207" s="2">
        <v>5</v>
      </c>
      <c r="I207" s="13">
        <v>43086.481500000002</v>
      </c>
      <c r="J207" s="11" t="s">
        <v>151</v>
      </c>
    </row>
    <row r="208" spans="4:10">
      <c r="D208" s="4">
        <v>45116</v>
      </c>
      <c r="E208" s="11" t="s">
        <v>6</v>
      </c>
      <c r="F208" s="2">
        <v>1801</v>
      </c>
      <c r="G208" s="13">
        <v>568.29999999999995</v>
      </c>
      <c r="H208" s="2">
        <v>5</v>
      </c>
      <c r="I208" s="13">
        <v>3154.0650000000001</v>
      </c>
      <c r="J208" s="11" t="s">
        <v>66</v>
      </c>
    </row>
    <row r="209" spans="4:10">
      <c r="D209" s="4">
        <v>45116</v>
      </c>
      <c r="E209" s="11" t="s">
        <v>7</v>
      </c>
      <c r="F209" s="2">
        <v>2108</v>
      </c>
      <c r="G209" s="13">
        <v>1126.3699999999999</v>
      </c>
      <c r="H209" s="2">
        <v>4</v>
      </c>
      <c r="I209" s="13">
        <v>5001.0828000000001</v>
      </c>
      <c r="J209" s="11" t="s">
        <v>66</v>
      </c>
    </row>
    <row r="210" spans="4:10">
      <c r="D210" s="4">
        <v>45116</v>
      </c>
      <c r="E210" s="11" t="s">
        <v>8</v>
      </c>
      <c r="F210" s="2">
        <v>4006</v>
      </c>
      <c r="G210" s="13">
        <v>1066.58</v>
      </c>
      <c r="H210" s="2">
        <v>1</v>
      </c>
      <c r="I210" s="13">
        <v>1183.9038</v>
      </c>
      <c r="J210" s="11" t="s">
        <v>66</v>
      </c>
    </row>
    <row r="211" spans="4:10">
      <c r="D211" s="4">
        <v>45116</v>
      </c>
      <c r="E211" s="11" t="s">
        <v>9</v>
      </c>
      <c r="F211" s="2">
        <v>2288</v>
      </c>
      <c r="G211" s="13">
        <v>530.88</v>
      </c>
      <c r="H211" s="2">
        <v>4</v>
      </c>
      <c r="I211" s="13">
        <v>2357.1071999999999</v>
      </c>
      <c r="J211" s="11" t="s">
        <v>66</v>
      </c>
    </row>
    <row r="212" spans="4:10">
      <c r="D212" s="4">
        <v>45116</v>
      </c>
      <c r="E212" s="11" t="s">
        <v>10</v>
      </c>
      <c r="F212" s="2">
        <v>2117</v>
      </c>
      <c r="G212" s="13">
        <v>1433.02</v>
      </c>
      <c r="H212" s="2">
        <v>5</v>
      </c>
      <c r="I212" s="13">
        <v>7953.2610000000004</v>
      </c>
      <c r="J212" s="11" t="s">
        <v>66</v>
      </c>
    </row>
    <row r="213" spans="4:10">
      <c r="D213" s="4">
        <v>45116</v>
      </c>
      <c r="E213" s="11" t="s">
        <v>11</v>
      </c>
      <c r="F213" s="2">
        <v>2026</v>
      </c>
      <c r="G213" s="13">
        <v>1580.68</v>
      </c>
      <c r="H213" s="2">
        <v>3</v>
      </c>
      <c r="I213" s="13">
        <v>5263.6643999999997</v>
      </c>
      <c r="J213" s="11" t="s">
        <v>66</v>
      </c>
    </row>
    <row r="214" spans="4:10">
      <c r="D214" s="4">
        <v>45116</v>
      </c>
      <c r="E214" s="11" t="s">
        <v>125</v>
      </c>
      <c r="F214" s="2">
        <v>8513</v>
      </c>
      <c r="G214" s="13">
        <v>6044.44</v>
      </c>
      <c r="H214" s="2">
        <v>3</v>
      </c>
      <c r="I214" s="13">
        <v>20127.985199999999</v>
      </c>
      <c r="J214" s="11" t="s">
        <v>151</v>
      </c>
    </row>
    <row r="215" spans="4:10">
      <c r="D215" s="4">
        <v>45116</v>
      </c>
      <c r="E215" s="11" t="s">
        <v>131</v>
      </c>
      <c r="F215" s="2">
        <v>5829</v>
      </c>
      <c r="G215" s="13">
        <v>5887.54</v>
      </c>
      <c r="H215" s="2">
        <v>3</v>
      </c>
      <c r="I215" s="13">
        <v>19605.5082</v>
      </c>
      <c r="J215" s="11" t="s">
        <v>151</v>
      </c>
    </row>
    <row r="216" spans="4:10">
      <c r="D216" s="4">
        <v>45116</v>
      </c>
      <c r="E216" s="11" t="s">
        <v>145</v>
      </c>
      <c r="F216" s="2">
        <v>6406</v>
      </c>
      <c r="G216" s="13">
        <v>6151.88</v>
      </c>
      <c r="H216" s="2">
        <v>1</v>
      </c>
      <c r="I216" s="13">
        <v>6828.5868</v>
      </c>
      <c r="J216" s="11" t="s">
        <v>151</v>
      </c>
    </row>
    <row r="217" spans="4:10">
      <c r="D217" s="4">
        <v>45116</v>
      </c>
      <c r="E217" s="11" t="s">
        <v>148</v>
      </c>
      <c r="F217" s="2">
        <v>6813</v>
      </c>
      <c r="G217" s="13">
        <v>2723.7</v>
      </c>
      <c r="H217" s="2">
        <v>9</v>
      </c>
      <c r="I217" s="13">
        <v>27209.762999999999</v>
      </c>
      <c r="J217" s="11" t="s">
        <v>151</v>
      </c>
    </row>
    <row r="218" spans="4:10">
      <c r="D218" s="4">
        <v>45116</v>
      </c>
      <c r="E218" s="11" t="s">
        <v>14</v>
      </c>
      <c r="F218" s="2">
        <v>3659</v>
      </c>
      <c r="G218" s="13">
        <v>1170.5899999999999</v>
      </c>
      <c r="H218" s="2">
        <v>2</v>
      </c>
      <c r="I218" s="13">
        <v>2598.7098000000001</v>
      </c>
      <c r="J218" s="11" t="s">
        <v>66</v>
      </c>
    </row>
    <row r="219" spans="4:10">
      <c r="D219" s="4">
        <v>45116</v>
      </c>
      <c r="E219" s="11" t="s">
        <v>123</v>
      </c>
      <c r="F219" s="2">
        <v>8607</v>
      </c>
      <c r="G219" s="13">
        <v>5792.28</v>
      </c>
      <c r="H219" s="2">
        <v>9</v>
      </c>
      <c r="I219" s="13">
        <v>57864.877200000003</v>
      </c>
      <c r="J219" s="11" t="s">
        <v>151</v>
      </c>
    </row>
    <row r="220" spans="4:10">
      <c r="D220" s="4">
        <v>45116</v>
      </c>
      <c r="E220" s="11" t="s">
        <v>129</v>
      </c>
      <c r="F220" s="2">
        <v>9463</v>
      </c>
      <c r="G220" s="13">
        <v>5966.2</v>
      </c>
      <c r="H220" s="2">
        <v>1</v>
      </c>
      <c r="I220" s="13">
        <v>6622.482</v>
      </c>
      <c r="J220" s="11" t="s">
        <v>151</v>
      </c>
    </row>
    <row r="221" spans="4:10">
      <c r="D221" s="4">
        <v>45116</v>
      </c>
      <c r="E221" s="11" t="s">
        <v>118</v>
      </c>
      <c r="F221" s="2">
        <v>7258</v>
      </c>
      <c r="G221" s="13">
        <v>6859.8</v>
      </c>
      <c r="H221" s="2">
        <v>3</v>
      </c>
      <c r="I221" s="13">
        <v>22843.133999999998</v>
      </c>
      <c r="J221" s="11" t="s">
        <v>151</v>
      </c>
    </row>
    <row r="222" spans="4:10">
      <c r="D222" s="4">
        <v>45116</v>
      </c>
      <c r="E222" s="11" t="s">
        <v>119</v>
      </c>
      <c r="F222" s="2">
        <v>8393</v>
      </c>
      <c r="G222" s="13">
        <v>5594.92</v>
      </c>
      <c r="H222" s="2">
        <v>5</v>
      </c>
      <c r="I222" s="13">
        <v>31051.806</v>
      </c>
      <c r="J222" s="11" t="s">
        <v>151</v>
      </c>
    </row>
    <row r="223" spans="4:10">
      <c r="D223" s="4">
        <v>45116</v>
      </c>
      <c r="E223" s="11" t="s">
        <v>16</v>
      </c>
      <c r="F223" s="2">
        <v>4981</v>
      </c>
      <c r="G223" s="13">
        <v>1636.32</v>
      </c>
      <c r="H223" s="2">
        <v>3</v>
      </c>
      <c r="I223" s="13">
        <v>5448.9456</v>
      </c>
      <c r="J223" s="11" t="s">
        <v>66</v>
      </c>
    </row>
    <row r="224" spans="4:10">
      <c r="D224" s="4">
        <v>45116</v>
      </c>
      <c r="E224" s="11" t="s">
        <v>17</v>
      </c>
      <c r="F224" s="2">
        <v>3623</v>
      </c>
      <c r="G224" s="13">
        <v>1671.42</v>
      </c>
      <c r="H224" s="2">
        <v>2</v>
      </c>
      <c r="I224" s="13">
        <v>3710.5524</v>
      </c>
      <c r="J224" s="11" t="s">
        <v>66</v>
      </c>
    </row>
    <row r="225" spans="4:10">
      <c r="D225" s="4">
        <v>45116</v>
      </c>
      <c r="E225" s="11" t="s">
        <v>18</v>
      </c>
      <c r="F225" s="2">
        <v>4876</v>
      </c>
      <c r="G225" s="13">
        <v>703.29</v>
      </c>
      <c r="H225" s="2">
        <v>3</v>
      </c>
      <c r="I225" s="13">
        <v>2341.9557</v>
      </c>
      <c r="J225" s="11" t="s">
        <v>66</v>
      </c>
    </row>
    <row r="226" spans="4:10">
      <c r="D226" s="4">
        <v>45116</v>
      </c>
      <c r="E226" s="11" t="s">
        <v>21</v>
      </c>
      <c r="F226" s="2">
        <v>2345</v>
      </c>
      <c r="G226" s="13">
        <v>1163.32</v>
      </c>
      <c r="H226" s="2">
        <v>4</v>
      </c>
      <c r="I226" s="13">
        <v>5165.1408000000001</v>
      </c>
      <c r="J226" s="11" t="s">
        <v>66</v>
      </c>
    </row>
    <row r="227" spans="4:10">
      <c r="D227" s="4">
        <v>45116</v>
      </c>
      <c r="E227" s="11" t="s">
        <v>121</v>
      </c>
      <c r="F227" s="2">
        <v>5758</v>
      </c>
      <c r="G227" s="13">
        <v>3811.46</v>
      </c>
      <c r="H227" s="2">
        <v>9</v>
      </c>
      <c r="I227" s="13">
        <v>38076.485399999998</v>
      </c>
      <c r="J227" s="11" t="s">
        <v>151</v>
      </c>
    </row>
    <row r="228" spans="4:10">
      <c r="D228" s="4">
        <v>45116</v>
      </c>
      <c r="E228" s="11" t="s">
        <v>144</v>
      </c>
      <c r="F228" s="2">
        <v>7546</v>
      </c>
      <c r="G228" s="13">
        <v>6952.04</v>
      </c>
      <c r="H228" s="2">
        <v>5</v>
      </c>
      <c r="I228" s="13">
        <v>38583.822</v>
      </c>
      <c r="J228" s="11" t="s">
        <v>151</v>
      </c>
    </row>
    <row r="229" spans="4:10">
      <c r="D229" s="4">
        <v>45116</v>
      </c>
      <c r="E229" s="11" t="s">
        <v>20</v>
      </c>
      <c r="F229" s="2">
        <v>1418</v>
      </c>
      <c r="G229" s="13">
        <v>1206.6500000000001</v>
      </c>
      <c r="H229" s="2">
        <v>5</v>
      </c>
      <c r="I229" s="13">
        <v>6696.9075000000003</v>
      </c>
      <c r="J229" s="11" t="s">
        <v>66</v>
      </c>
    </row>
    <row r="230" spans="4:10">
      <c r="D230" s="4">
        <v>45116</v>
      </c>
      <c r="E230" s="11" t="s">
        <v>22</v>
      </c>
      <c r="F230" s="2">
        <v>1360</v>
      </c>
      <c r="G230" s="13">
        <v>1314.67</v>
      </c>
      <c r="H230" s="2">
        <v>5</v>
      </c>
      <c r="I230" s="13">
        <v>7296.4184999999998</v>
      </c>
      <c r="J230" s="11" t="s">
        <v>66</v>
      </c>
    </row>
    <row r="231" spans="4:10">
      <c r="D231" s="4">
        <v>45116</v>
      </c>
      <c r="E231" s="11" t="s">
        <v>23</v>
      </c>
      <c r="F231" s="2">
        <v>1416</v>
      </c>
      <c r="G231" s="13">
        <v>1763.76</v>
      </c>
      <c r="H231" s="2">
        <v>2</v>
      </c>
      <c r="I231" s="13">
        <v>3915.5472</v>
      </c>
      <c r="J231" s="11" t="s">
        <v>66</v>
      </c>
    </row>
    <row r="232" spans="4:10">
      <c r="D232" s="4">
        <v>45116</v>
      </c>
      <c r="E232" s="11" t="s">
        <v>113</v>
      </c>
      <c r="F232" s="2">
        <v>7263</v>
      </c>
      <c r="G232" s="13">
        <v>5047.07</v>
      </c>
      <c r="H232" s="2">
        <v>6</v>
      </c>
      <c r="I232" s="13">
        <v>33613.486199999999</v>
      </c>
      <c r="J232" s="11" t="s">
        <v>151</v>
      </c>
    </row>
    <row r="233" spans="4:10">
      <c r="D233" s="4">
        <v>45116</v>
      </c>
      <c r="E233" s="11" t="s">
        <v>136</v>
      </c>
      <c r="F233" s="2">
        <v>5028</v>
      </c>
      <c r="G233" s="13">
        <v>1107.79</v>
      </c>
      <c r="H233" s="2">
        <v>3</v>
      </c>
      <c r="I233" s="13">
        <v>3688.9407000000001</v>
      </c>
      <c r="J233" s="11" t="s">
        <v>151</v>
      </c>
    </row>
    <row r="234" spans="4:10">
      <c r="D234" s="4">
        <v>45116</v>
      </c>
      <c r="E234" s="11" t="s">
        <v>127</v>
      </c>
      <c r="F234" s="2">
        <v>6168</v>
      </c>
      <c r="G234" s="13">
        <v>5254.2</v>
      </c>
      <c r="H234" s="2">
        <v>1</v>
      </c>
      <c r="I234" s="13">
        <v>5832.1620000000003</v>
      </c>
      <c r="J234" s="11" t="s">
        <v>151</v>
      </c>
    </row>
    <row r="235" spans="4:10">
      <c r="D235" s="4">
        <v>45116</v>
      </c>
      <c r="E235" s="11" t="s">
        <v>117</v>
      </c>
      <c r="F235" s="2">
        <v>5981</v>
      </c>
      <c r="G235" s="13">
        <v>4884.87</v>
      </c>
      <c r="H235" s="2">
        <v>8</v>
      </c>
      <c r="I235" s="13">
        <v>43377.645600000003</v>
      </c>
      <c r="J235" s="11" t="s">
        <v>151</v>
      </c>
    </row>
    <row r="236" spans="4:10">
      <c r="D236" s="4">
        <v>45116</v>
      </c>
      <c r="E236" s="11" t="s">
        <v>111</v>
      </c>
      <c r="F236" s="2">
        <v>5223</v>
      </c>
      <c r="G236" s="13">
        <v>7128.1</v>
      </c>
      <c r="H236" s="2">
        <v>2</v>
      </c>
      <c r="I236" s="13">
        <v>15824.382</v>
      </c>
      <c r="J236" s="11" t="s">
        <v>151</v>
      </c>
    </row>
    <row r="237" spans="4:10">
      <c r="D237" s="4">
        <v>45116</v>
      </c>
      <c r="E237" s="11" t="s">
        <v>24</v>
      </c>
      <c r="F237" s="2">
        <v>1317</v>
      </c>
      <c r="G237" s="13">
        <v>377.93</v>
      </c>
      <c r="H237" s="2">
        <v>4</v>
      </c>
      <c r="I237" s="13">
        <v>1678.0092</v>
      </c>
      <c r="J237" s="11" t="s">
        <v>66</v>
      </c>
    </row>
    <row r="238" spans="4:10">
      <c r="D238" s="4">
        <v>45116</v>
      </c>
      <c r="E238" s="11" t="s">
        <v>115</v>
      </c>
      <c r="F238" s="2">
        <v>6289</v>
      </c>
      <c r="G238" s="13">
        <v>6664.59</v>
      </c>
      <c r="H238" s="2">
        <v>9</v>
      </c>
      <c r="I238" s="13">
        <v>66579.254100000006</v>
      </c>
      <c r="J238" s="11" t="s">
        <v>151</v>
      </c>
    </row>
    <row r="239" spans="4:10">
      <c r="D239" s="4">
        <v>45116</v>
      </c>
      <c r="E239" s="11" t="s">
        <v>133</v>
      </c>
      <c r="F239" s="2">
        <v>6032</v>
      </c>
      <c r="G239" s="13">
        <v>6789.26</v>
      </c>
      <c r="H239" s="2">
        <v>2</v>
      </c>
      <c r="I239" s="13">
        <v>15072.1572</v>
      </c>
      <c r="J239" s="11" t="s">
        <v>151</v>
      </c>
    </row>
    <row r="240" spans="4:10">
      <c r="D240" s="4">
        <v>45116</v>
      </c>
      <c r="E240" s="11" t="s">
        <v>146</v>
      </c>
      <c r="F240" s="2">
        <v>7483</v>
      </c>
      <c r="G240" s="13">
        <v>2755.95</v>
      </c>
      <c r="H240" s="2">
        <v>3</v>
      </c>
      <c r="I240" s="13">
        <v>9177.3135000000002</v>
      </c>
      <c r="J240" s="11" t="s">
        <v>151</v>
      </c>
    </row>
    <row r="241" spans="4:10">
      <c r="D241" s="4">
        <v>45116</v>
      </c>
      <c r="E241" s="11" t="s">
        <v>26</v>
      </c>
      <c r="F241" s="2">
        <v>1867</v>
      </c>
      <c r="G241" s="13">
        <v>1684.72</v>
      </c>
      <c r="H241" s="2">
        <v>3</v>
      </c>
      <c r="I241" s="13">
        <v>5610.1175999999996</v>
      </c>
      <c r="J241" s="11" t="s">
        <v>66</v>
      </c>
    </row>
    <row r="242" spans="4:10">
      <c r="D242" s="4">
        <v>45116</v>
      </c>
      <c r="E242" s="11" t="s">
        <v>27</v>
      </c>
      <c r="F242" s="2">
        <v>2792</v>
      </c>
      <c r="G242" s="13">
        <v>520.79</v>
      </c>
      <c r="H242" s="2">
        <v>1</v>
      </c>
      <c r="I242" s="13">
        <v>578.07690000000002</v>
      </c>
      <c r="J242" s="11" t="s">
        <v>66</v>
      </c>
    </row>
    <row r="243" spans="4:10">
      <c r="D243" s="4">
        <v>45116</v>
      </c>
      <c r="E243" s="11" t="s">
        <v>28</v>
      </c>
      <c r="F243" s="2">
        <v>4258</v>
      </c>
      <c r="G243" s="13">
        <v>803.6</v>
      </c>
      <c r="H243" s="2">
        <v>4</v>
      </c>
      <c r="I243" s="13">
        <v>3567.9839999999999</v>
      </c>
      <c r="J243" s="11" t="s">
        <v>66</v>
      </c>
    </row>
    <row r="244" spans="4:10">
      <c r="D244" s="4">
        <v>45116</v>
      </c>
      <c r="E244" s="11" t="s">
        <v>29</v>
      </c>
      <c r="F244" s="2">
        <v>1602</v>
      </c>
      <c r="G244" s="13">
        <v>684.77</v>
      </c>
      <c r="H244" s="2">
        <v>2</v>
      </c>
      <c r="I244" s="13">
        <v>1520.1894</v>
      </c>
      <c r="J244" s="11" t="s">
        <v>66</v>
      </c>
    </row>
    <row r="245" spans="4:10">
      <c r="D245" s="4">
        <v>45116</v>
      </c>
      <c r="E245" s="11" t="s">
        <v>30</v>
      </c>
      <c r="F245" s="2">
        <v>2080</v>
      </c>
      <c r="G245" s="13">
        <v>689.19</v>
      </c>
      <c r="H245" s="2">
        <v>3</v>
      </c>
      <c r="I245" s="13">
        <v>2295.0027</v>
      </c>
      <c r="J245" s="11" t="s">
        <v>66</v>
      </c>
    </row>
    <row r="246" spans="4:10">
      <c r="D246" s="4">
        <v>45116</v>
      </c>
      <c r="E246" s="11" t="s">
        <v>31</v>
      </c>
      <c r="F246" s="2">
        <v>3315</v>
      </c>
      <c r="G246" s="13">
        <v>937.2</v>
      </c>
      <c r="H246" s="2">
        <v>1</v>
      </c>
      <c r="I246" s="13">
        <v>1040.2919999999999</v>
      </c>
      <c r="J246" s="11" t="s">
        <v>66</v>
      </c>
    </row>
    <row r="247" spans="4:10">
      <c r="D247" s="4">
        <v>45116</v>
      </c>
      <c r="E247" s="11" t="s">
        <v>130</v>
      </c>
      <c r="F247" s="2">
        <v>8731</v>
      </c>
      <c r="G247" s="13">
        <v>1026.52</v>
      </c>
      <c r="H247" s="2">
        <v>1</v>
      </c>
      <c r="I247" s="13">
        <v>1139.4372000000001</v>
      </c>
      <c r="J247" s="11" t="s">
        <v>151</v>
      </c>
    </row>
    <row r="248" spans="4:10">
      <c r="D248" s="4">
        <v>45116</v>
      </c>
      <c r="E248" s="11" t="s">
        <v>33</v>
      </c>
      <c r="F248" s="2">
        <v>2108</v>
      </c>
      <c r="G248" s="13">
        <v>375.33</v>
      </c>
      <c r="H248" s="2">
        <v>1</v>
      </c>
      <c r="I248" s="13">
        <v>416.61630000000002</v>
      </c>
      <c r="J248" s="11" t="s">
        <v>66</v>
      </c>
    </row>
    <row r="249" spans="4:10">
      <c r="D249" s="4">
        <v>45116</v>
      </c>
      <c r="E249" s="11" t="s">
        <v>34</v>
      </c>
      <c r="F249" s="2">
        <v>3823</v>
      </c>
      <c r="G249" s="13">
        <v>754.69</v>
      </c>
      <c r="H249" s="2">
        <v>3</v>
      </c>
      <c r="I249" s="13">
        <v>2513.1176999999998</v>
      </c>
      <c r="J249" s="11" t="s">
        <v>66</v>
      </c>
    </row>
    <row r="250" spans="4:10">
      <c r="D250" s="4">
        <v>45116</v>
      </c>
      <c r="E250" s="11" t="s">
        <v>35</v>
      </c>
      <c r="F250" s="2">
        <v>3185</v>
      </c>
      <c r="G250" s="13">
        <v>593.52</v>
      </c>
      <c r="H250" s="2">
        <v>5</v>
      </c>
      <c r="I250" s="13">
        <v>3294.0360000000001</v>
      </c>
      <c r="J250" s="11" t="s">
        <v>66</v>
      </c>
    </row>
    <row r="251" spans="4:10">
      <c r="D251" s="4">
        <v>45116</v>
      </c>
      <c r="E251" s="11" t="s">
        <v>38</v>
      </c>
      <c r="F251" s="2">
        <v>2221</v>
      </c>
      <c r="G251" s="13">
        <v>309.68</v>
      </c>
      <c r="H251" s="2">
        <v>3</v>
      </c>
      <c r="I251" s="13">
        <v>1031.2344000000001</v>
      </c>
      <c r="J251" s="11" t="s">
        <v>66</v>
      </c>
    </row>
    <row r="252" spans="4:10">
      <c r="D252" s="4">
        <v>45116</v>
      </c>
      <c r="E252" s="11" t="s">
        <v>116</v>
      </c>
      <c r="F252" s="2">
        <v>7399</v>
      </c>
      <c r="G252" s="13">
        <v>1232.8399999999999</v>
      </c>
      <c r="H252" s="2">
        <v>9</v>
      </c>
      <c r="I252" s="13">
        <v>12316.071599999999</v>
      </c>
      <c r="J252" s="11" t="s">
        <v>151</v>
      </c>
    </row>
    <row r="253" spans="4:10">
      <c r="D253" s="4">
        <v>45116</v>
      </c>
      <c r="E253" s="11" t="s">
        <v>39</v>
      </c>
      <c r="F253" s="2">
        <v>2529</v>
      </c>
      <c r="G253" s="13">
        <v>1147.3599999999999</v>
      </c>
      <c r="H253" s="2">
        <v>1</v>
      </c>
      <c r="I253" s="13">
        <v>1273.5696</v>
      </c>
      <c r="J253" s="11" t="s">
        <v>66</v>
      </c>
    </row>
    <row r="254" spans="4:10">
      <c r="D254" s="4">
        <v>45116</v>
      </c>
      <c r="E254" s="11" t="s">
        <v>40</v>
      </c>
      <c r="F254" s="2">
        <v>2204</v>
      </c>
      <c r="G254" s="13">
        <v>1185.1199999999999</v>
      </c>
      <c r="H254" s="2">
        <v>2</v>
      </c>
      <c r="I254" s="13">
        <v>2630.9663999999998</v>
      </c>
      <c r="J254" s="11" t="s">
        <v>66</v>
      </c>
    </row>
    <row r="255" spans="4:10">
      <c r="D255" s="4">
        <v>45116</v>
      </c>
      <c r="E255" s="11" t="s">
        <v>41</v>
      </c>
      <c r="F255" s="2">
        <v>3157</v>
      </c>
      <c r="G255" s="13">
        <v>837.84</v>
      </c>
      <c r="H255" s="2">
        <v>2</v>
      </c>
      <c r="I255" s="13">
        <v>1860.0047999999999</v>
      </c>
      <c r="J255" s="11" t="s">
        <v>66</v>
      </c>
    </row>
    <row r="256" spans="4:10">
      <c r="D256" s="4">
        <v>45116</v>
      </c>
      <c r="E256" s="11" t="s">
        <v>42</v>
      </c>
      <c r="F256" s="2">
        <v>2329</v>
      </c>
      <c r="G256" s="13">
        <v>944.36</v>
      </c>
      <c r="H256" s="2">
        <v>1</v>
      </c>
      <c r="I256" s="13">
        <v>1048.2396000000001</v>
      </c>
      <c r="J256" s="11" t="s">
        <v>66</v>
      </c>
    </row>
    <row r="257" spans="4:10">
      <c r="D257" s="4">
        <v>45116</v>
      </c>
      <c r="E257" s="11" t="s">
        <v>110</v>
      </c>
      <c r="F257" s="2">
        <v>7067</v>
      </c>
      <c r="G257" s="13">
        <v>3486.86</v>
      </c>
      <c r="H257" s="2">
        <v>9</v>
      </c>
      <c r="I257" s="13">
        <v>34833.731399999997</v>
      </c>
      <c r="J257" s="11" t="s">
        <v>151</v>
      </c>
    </row>
    <row r="258" spans="4:10">
      <c r="D258" s="4">
        <v>45116</v>
      </c>
      <c r="E258" s="11" t="s">
        <v>139</v>
      </c>
      <c r="F258" s="2">
        <v>7623</v>
      </c>
      <c r="G258" s="13">
        <v>8780.0300000000007</v>
      </c>
      <c r="H258" s="2">
        <v>10</v>
      </c>
      <c r="I258" s="13">
        <v>97458.332999999999</v>
      </c>
      <c r="J258" s="11" t="s">
        <v>151</v>
      </c>
    </row>
    <row r="259" spans="4:10">
      <c r="D259" s="4">
        <v>45116</v>
      </c>
      <c r="E259" s="11" t="s">
        <v>142</v>
      </c>
      <c r="F259" s="2">
        <v>9512</v>
      </c>
      <c r="G259" s="13">
        <v>3643.61</v>
      </c>
      <c r="H259" s="2">
        <v>10</v>
      </c>
      <c r="I259" s="13">
        <v>40444.071000000004</v>
      </c>
      <c r="J259" s="11" t="s">
        <v>151</v>
      </c>
    </row>
    <row r="260" spans="4:10">
      <c r="D260" s="4">
        <v>45116</v>
      </c>
      <c r="E260" s="11" t="s">
        <v>138</v>
      </c>
      <c r="F260" s="2">
        <v>9942</v>
      </c>
      <c r="G260" s="13">
        <v>1826.08</v>
      </c>
      <c r="H260" s="2">
        <v>4</v>
      </c>
      <c r="I260" s="13">
        <v>8107.7951999999996</v>
      </c>
      <c r="J260" s="11" t="s">
        <v>151</v>
      </c>
    </row>
    <row r="261" spans="4:10">
      <c r="D261" s="4">
        <v>45116</v>
      </c>
      <c r="E261" s="11" t="s">
        <v>112</v>
      </c>
      <c r="F261" s="2">
        <v>5947</v>
      </c>
      <c r="G261" s="13">
        <v>4289.26</v>
      </c>
      <c r="H261" s="2">
        <v>5</v>
      </c>
      <c r="I261" s="13">
        <v>23805.393</v>
      </c>
      <c r="J261" s="11" t="s">
        <v>151</v>
      </c>
    </row>
    <row r="262" spans="4:10">
      <c r="D262" s="4">
        <v>45116</v>
      </c>
      <c r="E262" s="11" t="s">
        <v>132</v>
      </c>
      <c r="F262" s="2">
        <v>6827</v>
      </c>
      <c r="G262" s="13">
        <v>1868.56</v>
      </c>
      <c r="H262" s="2">
        <v>1</v>
      </c>
      <c r="I262" s="13">
        <v>2074.1016</v>
      </c>
      <c r="J262" s="11" t="s">
        <v>151</v>
      </c>
    </row>
    <row r="263" spans="4:10">
      <c r="D263" s="4">
        <v>45116</v>
      </c>
      <c r="E263" s="11" t="s">
        <v>140</v>
      </c>
      <c r="F263" s="2">
        <v>7327</v>
      </c>
      <c r="G263" s="13">
        <v>5462.86</v>
      </c>
      <c r="H263" s="2">
        <v>4</v>
      </c>
      <c r="I263" s="13">
        <v>24255.098399999999</v>
      </c>
      <c r="J263" s="11" t="s">
        <v>151</v>
      </c>
    </row>
    <row r="264" spans="4:10">
      <c r="D264" s="4">
        <v>45116</v>
      </c>
      <c r="E264" s="11" t="s">
        <v>137</v>
      </c>
      <c r="F264" s="2">
        <v>7356</v>
      </c>
      <c r="G264" s="13">
        <v>8147.99</v>
      </c>
      <c r="H264" s="2">
        <v>6</v>
      </c>
      <c r="I264" s="13">
        <v>54265.613400000002</v>
      </c>
      <c r="J264" s="11" t="s">
        <v>151</v>
      </c>
    </row>
    <row r="265" spans="4:10">
      <c r="D265" s="4">
        <v>45116</v>
      </c>
      <c r="E265" s="11" t="s">
        <v>43</v>
      </c>
      <c r="F265" s="2">
        <v>2018</v>
      </c>
      <c r="G265" s="13">
        <v>1893.85</v>
      </c>
      <c r="H265" s="2">
        <v>1</v>
      </c>
      <c r="I265" s="13">
        <v>2102.1734999999999</v>
      </c>
      <c r="J265" s="11" t="s">
        <v>66</v>
      </c>
    </row>
    <row r="266" spans="4:10">
      <c r="D266" s="4">
        <v>45116</v>
      </c>
      <c r="E266" s="11" t="s">
        <v>44</v>
      </c>
      <c r="F266" s="2">
        <v>2787</v>
      </c>
      <c r="G266" s="13">
        <v>1611.21</v>
      </c>
      <c r="H266" s="2">
        <v>4</v>
      </c>
      <c r="I266" s="13">
        <v>7153.7723999999998</v>
      </c>
      <c r="J266" s="11" t="s">
        <v>66</v>
      </c>
    </row>
    <row r="267" spans="4:10">
      <c r="D267" s="4">
        <v>45116</v>
      </c>
      <c r="E267" s="11" t="s">
        <v>128</v>
      </c>
      <c r="F267" s="2">
        <v>9802</v>
      </c>
      <c r="G267" s="13">
        <v>8799.9599999999991</v>
      </c>
      <c r="H267" s="2">
        <v>9</v>
      </c>
      <c r="I267" s="13">
        <v>87911.600399999996</v>
      </c>
      <c r="J267" s="11" t="s">
        <v>151</v>
      </c>
    </row>
    <row r="268" spans="4:10">
      <c r="D268" s="4">
        <v>45116</v>
      </c>
      <c r="E268" s="11" t="s">
        <v>45</v>
      </c>
      <c r="F268" s="2">
        <v>2992</v>
      </c>
      <c r="G268" s="13">
        <v>115.04</v>
      </c>
      <c r="H268" s="2">
        <v>4</v>
      </c>
      <c r="I268" s="13">
        <v>510.77760000000001</v>
      </c>
      <c r="J268" s="11" t="s">
        <v>66</v>
      </c>
    </row>
    <row r="269" spans="4:10">
      <c r="D269" s="4">
        <v>45116</v>
      </c>
      <c r="E269" s="11" t="s">
        <v>143</v>
      </c>
      <c r="F269" s="2">
        <v>5778</v>
      </c>
      <c r="G269" s="13">
        <v>7404.06</v>
      </c>
      <c r="H269" s="2">
        <v>9</v>
      </c>
      <c r="I269" s="13">
        <v>73966.559399999998</v>
      </c>
      <c r="J269" s="11" t="s">
        <v>151</v>
      </c>
    </row>
    <row r="270" spans="4:10">
      <c r="D270" s="4">
        <v>45116</v>
      </c>
      <c r="E270" s="11" t="s">
        <v>46</v>
      </c>
      <c r="F270" s="2">
        <v>2902</v>
      </c>
      <c r="G270" s="13">
        <v>1022.45</v>
      </c>
      <c r="H270" s="2">
        <v>2</v>
      </c>
      <c r="I270" s="13">
        <v>2269.8389999999999</v>
      </c>
      <c r="J270" s="11" t="s">
        <v>66</v>
      </c>
    </row>
    <row r="271" spans="4:10">
      <c r="D271" s="4">
        <v>45116</v>
      </c>
      <c r="E271" s="11" t="s">
        <v>122</v>
      </c>
      <c r="F271" s="2">
        <v>7144</v>
      </c>
      <c r="G271" s="13">
        <v>6852.61</v>
      </c>
      <c r="H271" s="2">
        <v>6</v>
      </c>
      <c r="I271" s="13">
        <v>45638.382599999997</v>
      </c>
      <c r="J271" s="11" t="s">
        <v>151</v>
      </c>
    </row>
    <row r="272" spans="4:10">
      <c r="D272" s="4">
        <v>45116</v>
      </c>
      <c r="E272" s="11" t="s">
        <v>147</v>
      </c>
      <c r="F272" s="2">
        <v>9152</v>
      </c>
      <c r="G272" s="13">
        <v>2720.63</v>
      </c>
      <c r="H272" s="2">
        <v>5</v>
      </c>
      <c r="I272" s="13">
        <v>15099.496499999999</v>
      </c>
      <c r="J272" s="11" t="s">
        <v>151</v>
      </c>
    </row>
    <row r="273" spans="4:10">
      <c r="D273" s="4">
        <v>45116</v>
      </c>
      <c r="E273" s="11" t="s">
        <v>47</v>
      </c>
      <c r="F273" s="2">
        <v>3753</v>
      </c>
      <c r="G273" s="13">
        <v>1235.3499999999999</v>
      </c>
      <c r="H273" s="2">
        <v>4</v>
      </c>
      <c r="I273" s="13">
        <v>5484.9539999999997</v>
      </c>
      <c r="J273" s="11" t="s">
        <v>66</v>
      </c>
    </row>
    <row r="274" spans="4:10">
      <c r="D274" s="4">
        <v>45116</v>
      </c>
      <c r="E274" s="11" t="s">
        <v>141</v>
      </c>
      <c r="F274" s="2">
        <v>5091</v>
      </c>
      <c r="G274" s="13">
        <v>5774.47</v>
      </c>
      <c r="H274" s="2">
        <v>8</v>
      </c>
      <c r="I274" s="13">
        <v>51277.293599999997</v>
      </c>
      <c r="J274" s="11" t="s">
        <v>151</v>
      </c>
    </row>
    <row r="275" spans="4:10">
      <c r="D275" s="4">
        <v>45118</v>
      </c>
      <c r="E275" s="11" t="s">
        <v>124</v>
      </c>
      <c r="F275" s="2">
        <v>6241</v>
      </c>
      <c r="G275" s="13">
        <v>4568.8</v>
      </c>
      <c r="H275" s="2">
        <v>3</v>
      </c>
      <c r="I275" s="13">
        <v>15214.103999999999</v>
      </c>
      <c r="J275" s="11" t="s">
        <v>151</v>
      </c>
    </row>
    <row r="276" spans="4:10">
      <c r="D276" s="4">
        <v>45118</v>
      </c>
      <c r="E276" s="11" t="s">
        <v>114</v>
      </c>
      <c r="F276" s="2">
        <v>5176</v>
      </c>
      <c r="G276" s="13">
        <v>7763.33</v>
      </c>
      <c r="H276" s="2">
        <v>8</v>
      </c>
      <c r="I276" s="13">
        <v>68938.3704</v>
      </c>
      <c r="J276" s="11" t="s">
        <v>151</v>
      </c>
    </row>
    <row r="277" spans="4:10">
      <c r="D277" s="4">
        <v>45118</v>
      </c>
      <c r="E277" s="11" t="s">
        <v>125</v>
      </c>
      <c r="F277" s="2">
        <v>8513</v>
      </c>
      <c r="G277" s="13">
        <v>6044.44</v>
      </c>
      <c r="H277" s="2">
        <v>9</v>
      </c>
      <c r="I277" s="13">
        <v>60383.955600000001</v>
      </c>
      <c r="J277" s="11" t="s">
        <v>151</v>
      </c>
    </row>
    <row r="278" spans="4:10">
      <c r="D278" s="4">
        <v>45118</v>
      </c>
      <c r="E278" s="11" t="s">
        <v>131</v>
      </c>
      <c r="F278" s="2">
        <v>5829</v>
      </c>
      <c r="G278" s="13">
        <v>5887.54</v>
      </c>
      <c r="H278" s="2">
        <v>5</v>
      </c>
      <c r="I278" s="13">
        <v>32675.847000000002</v>
      </c>
      <c r="J278" s="11" t="s">
        <v>151</v>
      </c>
    </row>
    <row r="279" spans="4:10">
      <c r="D279" s="4">
        <v>45118</v>
      </c>
      <c r="E279" s="11" t="s">
        <v>145</v>
      </c>
      <c r="F279" s="2">
        <v>6406</v>
      </c>
      <c r="G279" s="13">
        <v>6151.88</v>
      </c>
      <c r="H279" s="2">
        <v>5</v>
      </c>
      <c r="I279" s="13">
        <v>34142.934000000001</v>
      </c>
      <c r="J279" s="11" t="s">
        <v>151</v>
      </c>
    </row>
    <row r="280" spans="4:10">
      <c r="D280" s="4">
        <v>45118</v>
      </c>
      <c r="E280" s="11" t="s">
        <v>148</v>
      </c>
      <c r="F280" s="2">
        <v>6813</v>
      </c>
      <c r="G280" s="13">
        <v>2723.7</v>
      </c>
      <c r="H280" s="2">
        <v>8</v>
      </c>
      <c r="I280" s="13">
        <v>24186.455999999998</v>
      </c>
      <c r="J280" s="11" t="s">
        <v>151</v>
      </c>
    </row>
    <row r="281" spans="4:10">
      <c r="D281" s="4">
        <v>45118</v>
      </c>
      <c r="E281" s="11" t="s">
        <v>123</v>
      </c>
      <c r="F281" s="2">
        <v>8607</v>
      </c>
      <c r="G281" s="13">
        <v>5792.28</v>
      </c>
      <c r="H281" s="2">
        <v>9</v>
      </c>
      <c r="I281" s="13">
        <v>57864.877200000003</v>
      </c>
      <c r="J281" s="11" t="s">
        <v>151</v>
      </c>
    </row>
    <row r="282" spans="4:10">
      <c r="D282" s="4">
        <v>45118</v>
      </c>
      <c r="E282" s="11" t="s">
        <v>129</v>
      </c>
      <c r="F282" s="2">
        <v>9463</v>
      </c>
      <c r="G282" s="13">
        <v>5966.2</v>
      </c>
      <c r="H282" s="2">
        <v>8</v>
      </c>
      <c r="I282" s="13">
        <v>52979.856</v>
      </c>
      <c r="J282" s="11" t="s">
        <v>151</v>
      </c>
    </row>
    <row r="283" spans="4:10">
      <c r="D283" s="4">
        <v>45118</v>
      </c>
      <c r="E283" s="11" t="s">
        <v>118</v>
      </c>
      <c r="F283" s="2">
        <v>7258</v>
      </c>
      <c r="G283" s="13">
        <v>6859.8</v>
      </c>
      <c r="H283" s="2">
        <v>10</v>
      </c>
      <c r="I283" s="13">
        <v>76143.78</v>
      </c>
      <c r="J283" s="11" t="s">
        <v>151</v>
      </c>
    </row>
    <row r="284" spans="4:10">
      <c r="D284" s="4">
        <v>45118</v>
      </c>
      <c r="E284" s="11" t="s">
        <v>119</v>
      </c>
      <c r="F284" s="2">
        <v>8393</v>
      </c>
      <c r="G284" s="13">
        <v>5594.92</v>
      </c>
      <c r="H284" s="2">
        <v>1</v>
      </c>
      <c r="I284" s="13">
        <v>6210.3612000000003</v>
      </c>
      <c r="J284" s="11" t="s">
        <v>151</v>
      </c>
    </row>
    <row r="285" spans="4:10">
      <c r="D285" s="4">
        <v>45118</v>
      </c>
      <c r="E285" s="11" t="s">
        <v>121</v>
      </c>
      <c r="F285" s="2">
        <v>5758</v>
      </c>
      <c r="G285" s="13">
        <v>3811.46</v>
      </c>
      <c r="H285" s="2">
        <v>9</v>
      </c>
      <c r="I285" s="13">
        <v>38076.485399999998</v>
      </c>
      <c r="J285" s="11" t="s">
        <v>151</v>
      </c>
    </row>
    <row r="286" spans="4:10">
      <c r="D286" s="4">
        <v>45118</v>
      </c>
      <c r="E286" s="11" t="s">
        <v>144</v>
      </c>
      <c r="F286" s="2">
        <v>7546</v>
      </c>
      <c r="G286" s="13">
        <v>6952.04</v>
      </c>
      <c r="H286" s="2">
        <v>6</v>
      </c>
      <c r="I286" s="13">
        <v>46300.5864</v>
      </c>
      <c r="J286" s="11" t="s">
        <v>151</v>
      </c>
    </row>
    <row r="287" spans="4:10">
      <c r="D287" s="4">
        <v>45118</v>
      </c>
      <c r="E287" s="11" t="s">
        <v>113</v>
      </c>
      <c r="F287" s="2">
        <v>7263</v>
      </c>
      <c r="G287" s="13">
        <v>5047.07</v>
      </c>
      <c r="H287" s="2">
        <v>3</v>
      </c>
      <c r="I287" s="13">
        <v>16806.7431</v>
      </c>
      <c r="J287" s="11" t="s">
        <v>151</v>
      </c>
    </row>
    <row r="288" spans="4:10">
      <c r="D288" s="4">
        <v>45118</v>
      </c>
      <c r="E288" s="11" t="s">
        <v>136</v>
      </c>
      <c r="F288" s="2">
        <v>5028</v>
      </c>
      <c r="G288" s="13">
        <v>1107.79</v>
      </c>
      <c r="H288" s="2">
        <v>10</v>
      </c>
      <c r="I288" s="13">
        <v>12296.468999999999</v>
      </c>
      <c r="J288" s="11" t="s">
        <v>151</v>
      </c>
    </row>
    <row r="289" spans="4:10">
      <c r="D289" s="4">
        <v>45118</v>
      </c>
      <c r="E289" s="11" t="s">
        <v>111</v>
      </c>
      <c r="F289" s="2">
        <v>5223</v>
      </c>
      <c r="G289" s="13">
        <v>7128.1</v>
      </c>
      <c r="H289" s="2">
        <v>7</v>
      </c>
      <c r="I289" s="13">
        <v>55385.337</v>
      </c>
      <c r="J289" s="11" t="s">
        <v>151</v>
      </c>
    </row>
    <row r="290" spans="4:10">
      <c r="D290" s="4">
        <v>45118</v>
      </c>
      <c r="E290" s="11" t="s">
        <v>135</v>
      </c>
      <c r="F290" s="2">
        <v>6342</v>
      </c>
      <c r="G290" s="13">
        <v>3797.87</v>
      </c>
      <c r="H290" s="2">
        <v>4</v>
      </c>
      <c r="I290" s="13">
        <v>16862.542799999999</v>
      </c>
      <c r="J290" s="11" t="s">
        <v>151</v>
      </c>
    </row>
    <row r="291" spans="4:10">
      <c r="D291" s="4">
        <v>45118</v>
      </c>
      <c r="E291" s="11" t="s">
        <v>115</v>
      </c>
      <c r="F291" s="2">
        <v>6289</v>
      </c>
      <c r="G291" s="13">
        <v>6664.59</v>
      </c>
      <c r="H291" s="2">
        <v>9</v>
      </c>
      <c r="I291" s="13">
        <v>66579.254100000006</v>
      </c>
      <c r="J291" s="11" t="s">
        <v>151</v>
      </c>
    </row>
    <row r="292" spans="4:10">
      <c r="D292" s="4">
        <v>45118</v>
      </c>
      <c r="E292" s="11" t="s">
        <v>133</v>
      </c>
      <c r="F292" s="2">
        <v>6032</v>
      </c>
      <c r="G292" s="13">
        <v>6789.26</v>
      </c>
      <c r="H292" s="2">
        <v>8</v>
      </c>
      <c r="I292" s="13">
        <v>60288.628799999999</v>
      </c>
      <c r="J292" s="11" t="s">
        <v>151</v>
      </c>
    </row>
    <row r="293" spans="4:10">
      <c r="D293" s="4">
        <v>45118</v>
      </c>
      <c r="E293" s="11" t="s">
        <v>146</v>
      </c>
      <c r="F293" s="2">
        <v>7483</v>
      </c>
      <c r="G293" s="13">
        <v>2755.95</v>
      </c>
      <c r="H293" s="2">
        <v>5</v>
      </c>
      <c r="I293" s="13">
        <v>15295.522499999999</v>
      </c>
      <c r="J293" s="11" t="s">
        <v>151</v>
      </c>
    </row>
    <row r="294" spans="4:10">
      <c r="D294" s="4">
        <v>45118</v>
      </c>
      <c r="E294" s="11" t="s">
        <v>126</v>
      </c>
      <c r="F294" s="2">
        <v>9652</v>
      </c>
      <c r="G294" s="13">
        <v>1708.55</v>
      </c>
      <c r="H294" s="2">
        <v>9</v>
      </c>
      <c r="I294" s="13">
        <v>17068.414499999999</v>
      </c>
      <c r="J294" s="11" t="s">
        <v>151</v>
      </c>
    </row>
    <row r="295" spans="4:10">
      <c r="D295" s="4">
        <v>45118</v>
      </c>
      <c r="E295" s="11" t="s">
        <v>130</v>
      </c>
      <c r="F295" s="2">
        <v>8731</v>
      </c>
      <c r="G295" s="13">
        <v>1026.52</v>
      </c>
      <c r="H295" s="2">
        <v>6</v>
      </c>
      <c r="I295" s="13">
        <v>6836.6232</v>
      </c>
      <c r="J295" s="11" t="s">
        <v>151</v>
      </c>
    </row>
    <row r="296" spans="4:10">
      <c r="D296" s="4">
        <v>45118</v>
      </c>
      <c r="E296" s="11" t="s">
        <v>134</v>
      </c>
      <c r="F296" s="2">
        <v>7273</v>
      </c>
      <c r="G296" s="13">
        <v>2367.39</v>
      </c>
      <c r="H296" s="2">
        <v>5</v>
      </c>
      <c r="I296" s="13">
        <v>13139.014499999999</v>
      </c>
      <c r="J296" s="11" t="s">
        <v>151</v>
      </c>
    </row>
    <row r="297" spans="4:10">
      <c r="D297" s="4">
        <v>45118</v>
      </c>
      <c r="E297" s="11" t="s">
        <v>110</v>
      </c>
      <c r="F297" s="2">
        <v>7067</v>
      </c>
      <c r="G297" s="13">
        <v>3486.86</v>
      </c>
      <c r="H297" s="2">
        <v>2</v>
      </c>
      <c r="I297" s="13">
        <v>7740.8292000000001</v>
      </c>
      <c r="J297" s="11" t="s">
        <v>151</v>
      </c>
    </row>
    <row r="298" spans="4:10">
      <c r="D298" s="4">
        <v>45118</v>
      </c>
      <c r="E298" s="11" t="s">
        <v>139</v>
      </c>
      <c r="F298" s="2">
        <v>7623</v>
      </c>
      <c r="G298" s="13">
        <v>8780.0300000000007</v>
      </c>
      <c r="H298" s="2">
        <v>10</v>
      </c>
      <c r="I298" s="13">
        <v>97458.332999999999</v>
      </c>
      <c r="J298" s="11" t="s">
        <v>151</v>
      </c>
    </row>
    <row r="299" spans="4:10">
      <c r="D299" s="4">
        <v>45118</v>
      </c>
      <c r="E299" s="11" t="s">
        <v>138</v>
      </c>
      <c r="F299" s="2">
        <v>9942</v>
      </c>
      <c r="G299" s="13">
        <v>1826.08</v>
      </c>
      <c r="H299" s="2">
        <v>10</v>
      </c>
      <c r="I299" s="13">
        <v>20269.488000000001</v>
      </c>
      <c r="J299" s="11" t="s">
        <v>151</v>
      </c>
    </row>
    <row r="300" spans="4:10">
      <c r="D300" s="4">
        <v>45118</v>
      </c>
      <c r="E300" s="11" t="s">
        <v>112</v>
      </c>
      <c r="F300" s="2">
        <v>5947</v>
      </c>
      <c r="G300" s="13">
        <v>4289.26</v>
      </c>
      <c r="H300" s="2">
        <v>3</v>
      </c>
      <c r="I300" s="13">
        <v>14283.2358</v>
      </c>
      <c r="J300" s="11" t="s">
        <v>151</v>
      </c>
    </row>
    <row r="301" spans="4:10">
      <c r="D301" s="4">
        <v>45118</v>
      </c>
      <c r="E301" s="11" t="s">
        <v>132</v>
      </c>
      <c r="F301" s="2">
        <v>6827</v>
      </c>
      <c r="G301" s="13">
        <v>1868.56</v>
      </c>
      <c r="H301" s="2">
        <v>6</v>
      </c>
      <c r="I301" s="13">
        <v>12444.6096</v>
      </c>
      <c r="J301" s="11" t="s">
        <v>151</v>
      </c>
    </row>
    <row r="302" spans="4:10">
      <c r="D302" s="4">
        <v>45118</v>
      </c>
      <c r="E302" s="11" t="s">
        <v>140</v>
      </c>
      <c r="F302" s="2">
        <v>7327</v>
      </c>
      <c r="G302" s="13">
        <v>5462.86</v>
      </c>
      <c r="H302" s="2">
        <v>10</v>
      </c>
      <c r="I302" s="13">
        <v>60637.745999999999</v>
      </c>
      <c r="J302" s="11" t="s">
        <v>151</v>
      </c>
    </row>
    <row r="303" spans="4:10">
      <c r="D303" s="4">
        <v>45118</v>
      </c>
      <c r="E303" s="11" t="s">
        <v>120</v>
      </c>
      <c r="F303" s="2">
        <v>7143</v>
      </c>
      <c r="G303" s="13">
        <v>5848.88</v>
      </c>
      <c r="H303" s="2">
        <v>6</v>
      </c>
      <c r="I303" s="13">
        <v>38953.540800000002</v>
      </c>
      <c r="J303" s="11" t="s">
        <v>151</v>
      </c>
    </row>
    <row r="304" spans="4:10">
      <c r="D304" s="4">
        <v>45118</v>
      </c>
      <c r="E304" s="11" t="s">
        <v>137</v>
      </c>
      <c r="F304" s="2">
        <v>7356</v>
      </c>
      <c r="G304" s="13">
        <v>8147.99</v>
      </c>
      <c r="H304" s="2">
        <v>10</v>
      </c>
      <c r="I304" s="13">
        <v>90442.688999999998</v>
      </c>
      <c r="J304" s="11" t="s">
        <v>151</v>
      </c>
    </row>
    <row r="305" spans="4:10">
      <c r="D305" s="4">
        <v>45118</v>
      </c>
      <c r="E305" s="11" t="s">
        <v>128</v>
      </c>
      <c r="F305" s="2">
        <v>9802</v>
      </c>
      <c r="G305" s="13">
        <v>8799.9599999999991</v>
      </c>
      <c r="H305" s="2">
        <v>5</v>
      </c>
      <c r="I305" s="13">
        <v>48839.777999999998</v>
      </c>
      <c r="J305" s="11" t="s">
        <v>151</v>
      </c>
    </row>
    <row r="306" spans="4:10">
      <c r="D306" s="4">
        <v>45118</v>
      </c>
      <c r="E306" s="11" t="s">
        <v>143</v>
      </c>
      <c r="F306" s="2">
        <v>5778</v>
      </c>
      <c r="G306" s="13">
        <v>7404.06</v>
      </c>
      <c r="H306" s="2">
        <v>1</v>
      </c>
      <c r="I306" s="13">
        <v>8218.5066000000006</v>
      </c>
      <c r="J306" s="11" t="s">
        <v>151</v>
      </c>
    </row>
    <row r="307" spans="4:10">
      <c r="D307" s="4">
        <v>45118</v>
      </c>
      <c r="E307" s="11" t="s">
        <v>122</v>
      </c>
      <c r="F307" s="2">
        <v>7144</v>
      </c>
      <c r="G307" s="13">
        <v>6852.61</v>
      </c>
      <c r="H307" s="2">
        <v>8</v>
      </c>
      <c r="I307" s="13">
        <v>60851.176800000001</v>
      </c>
      <c r="J307" s="11" t="s">
        <v>151</v>
      </c>
    </row>
    <row r="308" spans="4:10">
      <c r="D308" s="4">
        <v>45118</v>
      </c>
      <c r="E308" s="11" t="s">
        <v>147</v>
      </c>
      <c r="F308" s="2">
        <v>9152</v>
      </c>
      <c r="G308" s="13">
        <v>2720.63</v>
      </c>
      <c r="H308" s="2">
        <v>5</v>
      </c>
      <c r="I308" s="13">
        <v>15099.496499999999</v>
      </c>
      <c r="J308" s="11" t="s">
        <v>151</v>
      </c>
    </row>
    <row r="309" spans="4:10">
      <c r="D309" s="4">
        <v>45119</v>
      </c>
      <c r="E309" s="11" t="s">
        <v>0</v>
      </c>
      <c r="F309" s="2">
        <v>1524</v>
      </c>
      <c r="G309" s="13">
        <v>1455.6</v>
      </c>
      <c r="H309" s="2">
        <v>2</v>
      </c>
      <c r="I309" s="13">
        <v>3231.4319999999998</v>
      </c>
      <c r="J309" s="11" t="s">
        <v>66</v>
      </c>
    </row>
    <row r="310" spans="4:10">
      <c r="D310" s="4">
        <v>45119</v>
      </c>
      <c r="E310" s="11" t="s">
        <v>1</v>
      </c>
      <c r="F310" s="2">
        <v>3987</v>
      </c>
      <c r="G310" s="13">
        <v>1795.24</v>
      </c>
      <c r="H310" s="2">
        <v>2</v>
      </c>
      <c r="I310" s="13">
        <v>3985.4328</v>
      </c>
      <c r="J310" s="11" t="s">
        <v>66</v>
      </c>
    </row>
    <row r="311" spans="4:10">
      <c r="D311" s="4">
        <v>45119</v>
      </c>
      <c r="E311" s="11" t="s">
        <v>2</v>
      </c>
      <c r="F311" s="2">
        <v>3502</v>
      </c>
      <c r="G311" s="13">
        <v>186.18</v>
      </c>
      <c r="H311" s="2">
        <v>3</v>
      </c>
      <c r="I311" s="13">
        <v>619.97940000000006</v>
      </c>
      <c r="J311" s="11" t="s">
        <v>66</v>
      </c>
    </row>
    <row r="312" spans="4:10">
      <c r="D312" s="4">
        <v>45119</v>
      </c>
      <c r="E312" s="11" t="s">
        <v>3</v>
      </c>
      <c r="F312" s="2">
        <v>3355</v>
      </c>
      <c r="G312" s="13">
        <v>259.44</v>
      </c>
      <c r="H312" s="2">
        <v>3</v>
      </c>
      <c r="I312" s="13">
        <v>863.93520000000001</v>
      </c>
      <c r="J312" s="11" t="s">
        <v>66</v>
      </c>
    </row>
    <row r="313" spans="4:10">
      <c r="D313" s="4">
        <v>45119</v>
      </c>
      <c r="E313" s="11" t="s">
        <v>4</v>
      </c>
      <c r="F313" s="2">
        <v>1425</v>
      </c>
      <c r="G313" s="13">
        <v>278.58999999999997</v>
      </c>
      <c r="H313" s="2">
        <v>2</v>
      </c>
      <c r="I313" s="13">
        <v>618.46979999999996</v>
      </c>
      <c r="J313" s="11" t="s">
        <v>66</v>
      </c>
    </row>
    <row r="314" spans="4:10">
      <c r="D314" s="4">
        <v>45119</v>
      </c>
      <c r="E314" s="11" t="s">
        <v>5</v>
      </c>
      <c r="F314" s="2">
        <v>1661</v>
      </c>
      <c r="G314" s="13">
        <v>1602.63</v>
      </c>
      <c r="H314" s="2">
        <v>1</v>
      </c>
      <c r="I314" s="13">
        <v>1778.9193</v>
      </c>
      <c r="J314" s="11" t="s">
        <v>66</v>
      </c>
    </row>
    <row r="315" spans="4:10">
      <c r="D315" s="4">
        <v>45119</v>
      </c>
      <c r="E315" s="11" t="s">
        <v>7</v>
      </c>
      <c r="F315" s="2">
        <v>2108</v>
      </c>
      <c r="G315" s="13">
        <v>1126.3699999999999</v>
      </c>
      <c r="H315" s="2">
        <v>2</v>
      </c>
      <c r="I315" s="13">
        <v>2500.5414000000001</v>
      </c>
      <c r="J315" s="11" t="s">
        <v>66</v>
      </c>
    </row>
    <row r="316" spans="4:10">
      <c r="D316" s="4">
        <v>45119</v>
      </c>
      <c r="E316" s="11" t="s">
        <v>8</v>
      </c>
      <c r="F316" s="2">
        <v>4006</v>
      </c>
      <c r="G316" s="13">
        <v>1066.58</v>
      </c>
      <c r="H316" s="2">
        <v>1</v>
      </c>
      <c r="I316" s="13">
        <v>1183.9038</v>
      </c>
      <c r="J316" s="11" t="s">
        <v>66</v>
      </c>
    </row>
    <row r="317" spans="4:10">
      <c r="D317" s="4">
        <v>45119</v>
      </c>
      <c r="E317" s="11" t="s">
        <v>9</v>
      </c>
      <c r="F317" s="2">
        <v>2288</v>
      </c>
      <c r="G317" s="13">
        <v>530.88</v>
      </c>
      <c r="H317" s="2">
        <v>2</v>
      </c>
      <c r="I317" s="13">
        <v>1178.5536</v>
      </c>
      <c r="J317" s="11" t="s">
        <v>66</v>
      </c>
    </row>
    <row r="318" spans="4:10">
      <c r="D318" s="4">
        <v>45119</v>
      </c>
      <c r="E318" s="11" t="s">
        <v>10</v>
      </c>
      <c r="F318" s="2">
        <v>2117</v>
      </c>
      <c r="G318" s="13">
        <v>1433.02</v>
      </c>
      <c r="H318" s="2">
        <v>5</v>
      </c>
      <c r="I318" s="13">
        <v>7953.2610000000004</v>
      </c>
      <c r="J318" s="11" t="s">
        <v>66</v>
      </c>
    </row>
    <row r="319" spans="4:10">
      <c r="D319" s="4">
        <v>45119</v>
      </c>
      <c r="E319" s="11" t="s">
        <v>14</v>
      </c>
      <c r="F319" s="2">
        <v>3659</v>
      </c>
      <c r="G319" s="13">
        <v>1170.5899999999999</v>
      </c>
      <c r="H319" s="2">
        <v>4</v>
      </c>
      <c r="I319" s="13">
        <v>5197.4196000000002</v>
      </c>
      <c r="J319" s="11" t="s">
        <v>66</v>
      </c>
    </row>
    <row r="320" spans="4:10">
      <c r="D320" s="4">
        <v>45119</v>
      </c>
      <c r="E320" s="11" t="s">
        <v>16</v>
      </c>
      <c r="F320" s="2">
        <v>4981</v>
      </c>
      <c r="G320" s="13">
        <v>1636.32</v>
      </c>
      <c r="H320" s="2">
        <v>3</v>
      </c>
      <c r="I320" s="13">
        <v>5448.9456</v>
      </c>
      <c r="J320" s="11" t="s">
        <v>66</v>
      </c>
    </row>
    <row r="321" spans="4:10">
      <c r="D321" s="4">
        <v>45119</v>
      </c>
      <c r="E321" s="11" t="s">
        <v>17</v>
      </c>
      <c r="F321" s="2">
        <v>3623</v>
      </c>
      <c r="G321" s="13">
        <v>1671.42</v>
      </c>
      <c r="H321" s="2">
        <v>4</v>
      </c>
      <c r="I321" s="13">
        <v>7421.1048000000001</v>
      </c>
      <c r="J321" s="11" t="s">
        <v>66</v>
      </c>
    </row>
    <row r="322" spans="4:10">
      <c r="D322" s="4">
        <v>45119</v>
      </c>
      <c r="E322" s="11" t="s">
        <v>18</v>
      </c>
      <c r="F322" s="2">
        <v>4876</v>
      </c>
      <c r="G322" s="13">
        <v>703.29</v>
      </c>
      <c r="H322" s="2">
        <v>2</v>
      </c>
      <c r="I322" s="13">
        <v>1561.3037999999999</v>
      </c>
      <c r="J322" s="11" t="s">
        <v>66</v>
      </c>
    </row>
    <row r="323" spans="4:10">
      <c r="D323" s="4">
        <v>45119</v>
      </c>
      <c r="E323" s="11" t="s">
        <v>21</v>
      </c>
      <c r="F323" s="2">
        <v>2345</v>
      </c>
      <c r="G323" s="13">
        <v>1163.32</v>
      </c>
      <c r="H323" s="2">
        <v>4</v>
      </c>
      <c r="I323" s="13">
        <v>5165.1408000000001</v>
      </c>
      <c r="J323" s="11" t="s">
        <v>66</v>
      </c>
    </row>
    <row r="324" spans="4:10">
      <c r="D324" s="4">
        <v>45119</v>
      </c>
      <c r="E324" s="11" t="s">
        <v>20</v>
      </c>
      <c r="F324" s="2">
        <v>1418</v>
      </c>
      <c r="G324" s="13">
        <v>1206.6500000000001</v>
      </c>
      <c r="H324" s="2">
        <v>5</v>
      </c>
      <c r="I324" s="13">
        <v>6696.9075000000003</v>
      </c>
      <c r="J324" s="11" t="s">
        <v>66</v>
      </c>
    </row>
    <row r="325" spans="4:10">
      <c r="D325" s="4">
        <v>45119</v>
      </c>
      <c r="E325" s="11" t="s">
        <v>23</v>
      </c>
      <c r="F325" s="2">
        <v>1416</v>
      </c>
      <c r="G325" s="13">
        <v>1763.76</v>
      </c>
      <c r="H325" s="2">
        <v>3</v>
      </c>
      <c r="I325" s="13">
        <v>5873.3208000000004</v>
      </c>
      <c r="J325" s="11" t="s">
        <v>66</v>
      </c>
    </row>
    <row r="326" spans="4:10">
      <c r="D326" s="4">
        <v>45119</v>
      </c>
      <c r="E326" s="11" t="s">
        <v>24</v>
      </c>
      <c r="F326" s="2">
        <v>1317</v>
      </c>
      <c r="G326" s="13">
        <v>377.93</v>
      </c>
      <c r="H326" s="2">
        <v>5</v>
      </c>
      <c r="I326" s="13">
        <v>2097.5115000000001</v>
      </c>
      <c r="J326" s="11" t="s">
        <v>66</v>
      </c>
    </row>
    <row r="327" spans="4:10">
      <c r="D327" s="4">
        <v>45119</v>
      </c>
      <c r="E327" s="11" t="s">
        <v>25</v>
      </c>
      <c r="F327" s="2">
        <v>1978</v>
      </c>
      <c r="G327" s="13">
        <v>545.44000000000005</v>
      </c>
      <c r="H327" s="2">
        <v>4</v>
      </c>
      <c r="I327" s="13">
        <v>2421.7536</v>
      </c>
      <c r="J327" s="11" t="s">
        <v>66</v>
      </c>
    </row>
    <row r="328" spans="4:10">
      <c r="D328" s="4">
        <v>45119</v>
      </c>
      <c r="E328" s="11" t="s">
        <v>32</v>
      </c>
      <c r="F328" s="2">
        <v>2326</v>
      </c>
      <c r="G328" s="13">
        <v>156.65</v>
      </c>
      <c r="H328" s="2">
        <v>4</v>
      </c>
      <c r="I328" s="13">
        <v>695.52599999999995</v>
      </c>
      <c r="J328" s="11" t="s">
        <v>66</v>
      </c>
    </row>
    <row r="329" spans="4:10">
      <c r="D329" s="4">
        <v>45119</v>
      </c>
      <c r="E329" s="11" t="s">
        <v>26</v>
      </c>
      <c r="F329" s="2">
        <v>1867</v>
      </c>
      <c r="G329" s="13">
        <v>1684.72</v>
      </c>
      <c r="H329" s="2">
        <v>5</v>
      </c>
      <c r="I329" s="13">
        <v>9350.1959999999999</v>
      </c>
      <c r="J329" s="11" t="s">
        <v>66</v>
      </c>
    </row>
    <row r="330" spans="4:10">
      <c r="D330" s="4">
        <v>45119</v>
      </c>
      <c r="E330" s="11" t="s">
        <v>27</v>
      </c>
      <c r="F330" s="2">
        <v>2792</v>
      </c>
      <c r="G330" s="13">
        <v>520.79</v>
      </c>
      <c r="H330" s="2">
        <v>3</v>
      </c>
      <c r="I330" s="13">
        <v>1734.2307000000001</v>
      </c>
      <c r="J330" s="11" t="s">
        <v>66</v>
      </c>
    </row>
    <row r="331" spans="4:10">
      <c r="D331" s="4">
        <v>45119</v>
      </c>
      <c r="E331" s="11" t="s">
        <v>28</v>
      </c>
      <c r="F331" s="2">
        <v>4258</v>
      </c>
      <c r="G331" s="13">
        <v>803.6</v>
      </c>
      <c r="H331" s="2">
        <v>1</v>
      </c>
      <c r="I331" s="13">
        <v>891.99599999999998</v>
      </c>
      <c r="J331" s="11" t="s">
        <v>66</v>
      </c>
    </row>
    <row r="332" spans="4:10">
      <c r="D332" s="4">
        <v>45119</v>
      </c>
      <c r="E332" s="11" t="s">
        <v>29</v>
      </c>
      <c r="F332" s="2">
        <v>1602</v>
      </c>
      <c r="G332" s="13">
        <v>684.77</v>
      </c>
      <c r="H332" s="2">
        <v>1</v>
      </c>
      <c r="I332" s="13">
        <v>760.09469999999999</v>
      </c>
      <c r="J332" s="11" t="s">
        <v>66</v>
      </c>
    </row>
    <row r="333" spans="4:10">
      <c r="D333" s="4">
        <v>45119</v>
      </c>
      <c r="E333" s="11" t="s">
        <v>30</v>
      </c>
      <c r="F333" s="2">
        <v>2080</v>
      </c>
      <c r="G333" s="13">
        <v>689.19</v>
      </c>
      <c r="H333" s="2">
        <v>5</v>
      </c>
      <c r="I333" s="13">
        <v>3825.0045</v>
      </c>
      <c r="J333" s="11" t="s">
        <v>66</v>
      </c>
    </row>
    <row r="334" spans="4:10">
      <c r="D334" s="4">
        <v>45119</v>
      </c>
      <c r="E334" s="11" t="s">
        <v>33</v>
      </c>
      <c r="F334" s="2">
        <v>2108</v>
      </c>
      <c r="G334" s="13">
        <v>375.33</v>
      </c>
      <c r="H334" s="2">
        <v>4</v>
      </c>
      <c r="I334" s="13">
        <v>1666.4652000000001</v>
      </c>
      <c r="J334" s="11" t="s">
        <v>66</v>
      </c>
    </row>
    <row r="335" spans="4:10">
      <c r="D335" s="4">
        <v>45119</v>
      </c>
      <c r="E335" s="11" t="s">
        <v>34</v>
      </c>
      <c r="F335" s="2">
        <v>3823</v>
      </c>
      <c r="G335" s="13">
        <v>754.69</v>
      </c>
      <c r="H335" s="2">
        <v>2</v>
      </c>
      <c r="I335" s="13">
        <v>1675.4118000000001</v>
      </c>
      <c r="J335" s="11" t="s">
        <v>66</v>
      </c>
    </row>
    <row r="336" spans="4:10">
      <c r="D336" s="4">
        <v>45119</v>
      </c>
      <c r="E336" s="11" t="s">
        <v>35</v>
      </c>
      <c r="F336" s="2">
        <v>3185</v>
      </c>
      <c r="G336" s="13">
        <v>593.52</v>
      </c>
      <c r="H336" s="2">
        <v>2</v>
      </c>
      <c r="I336" s="13">
        <v>1317.6143999999999</v>
      </c>
      <c r="J336" s="11" t="s">
        <v>66</v>
      </c>
    </row>
    <row r="337" spans="4:10">
      <c r="D337" s="4">
        <v>45119</v>
      </c>
      <c r="E337" s="11" t="s">
        <v>36</v>
      </c>
      <c r="F337" s="2">
        <v>4921</v>
      </c>
      <c r="G337" s="13">
        <v>249.08</v>
      </c>
      <c r="H337" s="2">
        <v>5</v>
      </c>
      <c r="I337" s="13">
        <v>1382.394</v>
      </c>
      <c r="J337" s="11" t="s">
        <v>66</v>
      </c>
    </row>
    <row r="338" spans="4:10">
      <c r="D338" s="4">
        <v>45119</v>
      </c>
      <c r="E338" s="11" t="s">
        <v>37</v>
      </c>
      <c r="F338" s="2">
        <v>3619</v>
      </c>
      <c r="G338" s="13">
        <v>1484.36</v>
      </c>
      <c r="H338" s="2">
        <v>2</v>
      </c>
      <c r="I338" s="13">
        <v>3295.2791999999999</v>
      </c>
      <c r="J338" s="11" t="s">
        <v>66</v>
      </c>
    </row>
    <row r="339" spans="4:10">
      <c r="D339" s="4">
        <v>45119</v>
      </c>
      <c r="E339" s="11" t="s">
        <v>38</v>
      </c>
      <c r="F339" s="2">
        <v>2221</v>
      </c>
      <c r="G339" s="13">
        <v>309.68</v>
      </c>
      <c r="H339" s="2">
        <v>2</v>
      </c>
      <c r="I339" s="13">
        <v>687.4896</v>
      </c>
      <c r="J339" s="11" t="s">
        <v>66</v>
      </c>
    </row>
    <row r="340" spans="4:10">
      <c r="D340" s="4">
        <v>45119</v>
      </c>
      <c r="E340" s="11" t="s">
        <v>39</v>
      </c>
      <c r="F340" s="2">
        <v>2529</v>
      </c>
      <c r="G340" s="13">
        <v>1147.3599999999999</v>
      </c>
      <c r="H340" s="2">
        <v>3</v>
      </c>
      <c r="I340" s="13">
        <v>3820.7087999999999</v>
      </c>
      <c r="J340" s="11" t="s">
        <v>66</v>
      </c>
    </row>
    <row r="341" spans="4:10">
      <c r="D341" s="4">
        <v>45119</v>
      </c>
      <c r="E341" s="11" t="s">
        <v>40</v>
      </c>
      <c r="F341" s="2">
        <v>2204</v>
      </c>
      <c r="G341" s="13">
        <v>1185.1199999999999</v>
      </c>
      <c r="H341" s="2">
        <v>5</v>
      </c>
      <c r="I341" s="13">
        <v>6577.4160000000002</v>
      </c>
      <c r="J341" s="11" t="s">
        <v>66</v>
      </c>
    </row>
    <row r="342" spans="4:10">
      <c r="D342" s="4">
        <v>45119</v>
      </c>
      <c r="E342" s="11" t="s">
        <v>41</v>
      </c>
      <c r="F342" s="2">
        <v>3157</v>
      </c>
      <c r="G342" s="13">
        <v>837.84</v>
      </c>
      <c r="H342" s="2">
        <v>3</v>
      </c>
      <c r="I342" s="13">
        <v>2790.0072</v>
      </c>
      <c r="J342" s="11" t="s">
        <v>66</v>
      </c>
    </row>
    <row r="343" spans="4:10">
      <c r="D343" s="4">
        <v>45119</v>
      </c>
      <c r="E343" s="11" t="s">
        <v>42</v>
      </c>
      <c r="F343" s="2">
        <v>2329</v>
      </c>
      <c r="G343" s="13">
        <v>944.36</v>
      </c>
      <c r="H343" s="2">
        <v>2</v>
      </c>
      <c r="I343" s="13">
        <v>2096.4792000000002</v>
      </c>
      <c r="J343" s="11" t="s">
        <v>66</v>
      </c>
    </row>
    <row r="344" spans="4:10">
      <c r="D344" s="4">
        <v>45119</v>
      </c>
      <c r="E344" s="11" t="s">
        <v>43</v>
      </c>
      <c r="F344" s="2">
        <v>2018</v>
      </c>
      <c r="G344" s="13">
        <v>1893.85</v>
      </c>
      <c r="H344" s="2">
        <v>3</v>
      </c>
      <c r="I344" s="13">
        <v>6306.5204999999996</v>
      </c>
      <c r="J344" s="11" t="s">
        <v>66</v>
      </c>
    </row>
    <row r="345" spans="4:10">
      <c r="D345" s="4">
        <v>45119</v>
      </c>
      <c r="E345" s="11" t="s">
        <v>44</v>
      </c>
      <c r="F345" s="2">
        <v>2787</v>
      </c>
      <c r="G345" s="13">
        <v>1611.21</v>
      </c>
      <c r="H345" s="2">
        <v>2</v>
      </c>
      <c r="I345" s="13">
        <v>3576.8861999999999</v>
      </c>
      <c r="J345" s="11" t="s">
        <v>66</v>
      </c>
    </row>
    <row r="346" spans="4:10">
      <c r="D346" s="4">
        <v>45119</v>
      </c>
      <c r="E346" s="11" t="s">
        <v>45</v>
      </c>
      <c r="F346" s="2">
        <v>2992</v>
      </c>
      <c r="G346" s="13">
        <v>115.04</v>
      </c>
      <c r="H346" s="2">
        <v>1</v>
      </c>
      <c r="I346" s="13">
        <v>127.6944</v>
      </c>
      <c r="J346" s="11" t="s">
        <v>66</v>
      </c>
    </row>
    <row r="347" spans="4:10">
      <c r="D347" s="4">
        <v>45122</v>
      </c>
      <c r="E347" s="11" t="s">
        <v>124</v>
      </c>
      <c r="F347" s="2">
        <v>6241</v>
      </c>
      <c r="G347" s="13">
        <v>4568.8</v>
      </c>
      <c r="H347" s="2">
        <v>3</v>
      </c>
      <c r="I347" s="13">
        <v>15214.103999999999</v>
      </c>
      <c r="J347" s="11" t="s">
        <v>151</v>
      </c>
    </row>
    <row r="348" spans="4:10">
      <c r="D348" s="4">
        <v>45122</v>
      </c>
      <c r="E348" s="11" t="s">
        <v>1</v>
      </c>
      <c r="F348" s="2">
        <v>3987</v>
      </c>
      <c r="G348" s="13">
        <v>1795.24</v>
      </c>
      <c r="H348" s="2">
        <v>4</v>
      </c>
      <c r="I348" s="13">
        <v>7970.8656000000001</v>
      </c>
      <c r="J348" s="11" t="s">
        <v>66</v>
      </c>
    </row>
    <row r="349" spans="4:10">
      <c r="D349" s="4">
        <v>45122</v>
      </c>
      <c r="E349" s="11" t="s">
        <v>2</v>
      </c>
      <c r="F349" s="2">
        <v>3502</v>
      </c>
      <c r="G349" s="13">
        <v>186.18</v>
      </c>
      <c r="H349" s="2">
        <v>4</v>
      </c>
      <c r="I349" s="13">
        <v>826.63919999999996</v>
      </c>
      <c r="J349" s="11" t="s">
        <v>66</v>
      </c>
    </row>
    <row r="350" spans="4:10">
      <c r="D350" s="4">
        <v>45122</v>
      </c>
      <c r="E350" s="11" t="s">
        <v>3</v>
      </c>
      <c r="F350" s="2">
        <v>3355</v>
      </c>
      <c r="G350" s="13">
        <v>259.44</v>
      </c>
      <c r="H350" s="2">
        <v>4</v>
      </c>
      <c r="I350" s="13">
        <v>1151.9136000000001</v>
      </c>
      <c r="J350" s="11" t="s">
        <v>66</v>
      </c>
    </row>
    <row r="351" spans="4:10">
      <c r="D351" s="4">
        <v>45122</v>
      </c>
      <c r="E351" s="11" t="s">
        <v>4</v>
      </c>
      <c r="F351" s="2">
        <v>1425</v>
      </c>
      <c r="G351" s="13">
        <v>278.58999999999997</v>
      </c>
      <c r="H351" s="2">
        <v>2</v>
      </c>
      <c r="I351" s="13">
        <v>618.46979999999996</v>
      </c>
      <c r="J351" s="11" t="s">
        <v>66</v>
      </c>
    </row>
    <row r="352" spans="4:10">
      <c r="D352" s="4">
        <v>45122</v>
      </c>
      <c r="E352" s="11" t="s">
        <v>5</v>
      </c>
      <c r="F352" s="2">
        <v>1661</v>
      </c>
      <c r="G352" s="13">
        <v>1602.63</v>
      </c>
      <c r="H352" s="2">
        <v>4</v>
      </c>
      <c r="I352" s="13">
        <v>7115.6772000000001</v>
      </c>
      <c r="J352" s="11" t="s">
        <v>66</v>
      </c>
    </row>
    <row r="353" spans="4:10">
      <c r="D353" s="4">
        <v>45122</v>
      </c>
      <c r="E353" s="11" t="s">
        <v>114</v>
      </c>
      <c r="F353" s="2">
        <v>5176</v>
      </c>
      <c r="G353" s="13">
        <v>7763.33</v>
      </c>
      <c r="H353" s="2">
        <v>5</v>
      </c>
      <c r="I353" s="13">
        <v>43086.481500000002</v>
      </c>
      <c r="J353" s="11" t="s">
        <v>151</v>
      </c>
    </row>
    <row r="354" spans="4:10">
      <c r="D354" s="4">
        <v>45122</v>
      </c>
      <c r="E354" s="11" t="s">
        <v>6</v>
      </c>
      <c r="F354" s="2">
        <v>1801</v>
      </c>
      <c r="G354" s="13">
        <v>568.29999999999995</v>
      </c>
      <c r="H354" s="2">
        <v>4</v>
      </c>
      <c r="I354" s="13">
        <v>2523.252</v>
      </c>
      <c r="J354" s="11" t="s">
        <v>66</v>
      </c>
    </row>
    <row r="355" spans="4:10">
      <c r="D355" s="4">
        <v>45122</v>
      </c>
      <c r="E355" s="11" t="s">
        <v>7</v>
      </c>
      <c r="F355" s="2">
        <v>2108</v>
      </c>
      <c r="G355" s="13">
        <v>1126.3699999999999</v>
      </c>
      <c r="H355" s="2">
        <v>5</v>
      </c>
      <c r="I355" s="13">
        <v>6251.3535000000002</v>
      </c>
      <c r="J355" s="11" t="s">
        <v>66</v>
      </c>
    </row>
    <row r="356" spans="4:10">
      <c r="D356" s="4">
        <v>45122</v>
      </c>
      <c r="E356" s="11" t="s">
        <v>8</v>
      </c>
      <c r="F356" s="2">
        <v>4006</v>
      </c>
      <c r="G356" s="13">
        <v>1066.58</v>
      </c>
      <c r="H356" s="2">
        <v>1</v>
      </c>
      <c r="I356" s="13">
        <v>1183.9038</v>
      </c>
      <c r="J356" s="11" t="s">
        <v>66</v>
      </c>
    </row>
    <row r="357" spans="4:10">
      <c r="D357" s="4">
        <v>45122</v>
      </c>
      <c r="E357" s="11" t="s">
        <v>9</v>
      </c>
      <c r="F357" s="2">
        <v>2288</v>
      </c>
      <c r="G357" s="13">
        <v>530.88</v>
      </c>
      <c r="H357" s="2">
        <v>2</v>
      </c>
      <c r="I357" s="13">
        <v>1178.5536</v>
      </c>
      <c r="J357" s="11" t="s">
        <v>66</v>
      </c>
    </row>
    <row r="358" spans="4:10">
      <c r="D358" s="4">
        <v>45122</v>
      </c>
      <c r="E358" s="11" t="s">
        <v>10</v>
      </c>
      <c r="F358" s="2">
        <v>2117</v>
      </c>
      <c r="G358" s="13">
        <v>1433.02</v>
      </c>
      <c r="H358" s="2">
        <v>5</v>
      </c>
      <c r="I358" s="13">
        <v>7953.2610000000004</v>
      </c>
      <c r="J358" s="11" t="s">
        <v>66</v>
      </c>
    </row>
    <row r="359" spans="4:10">
      <c r="D359" s="4">
        <v>45122</v>
      </c>
      <c r="E359" s="11" t="s">
        <v>11</v>
      </c>
      <c r="F359" s="2">
        <v>2026</v>
      </c>
      <c r="G359" s="13">
        <v>1580.68</v>
      </c>
      <c r="H359" s="2">
        <v>5</v>
      </c>
      <c r="I359" s="13">
        <v>8772.7739999999994</v>
      </c>
      <c r="J359" s="11" t="s">
        <v>66</v>
      </c>
    </row>
    <row r="360" spans="4:10">
      <c r="D360" s="4">
        <v>45122</v>
      </c>
      <c r="E360" s="11" t="s">
        <v>131</v>
      </c>
      <c r="F360" s="2">
        <v>5829</v>
      </c>
      <c r="G360" s="13">
        <v>5887.54</v>
      </c>
      <c r="H360" s="2">
        <v>8</v>
      </c>
      <c r="I360" s="13">
        <v>52281.355199999998</v>
      </c>
      <c r="J360" s="11" t="s">
        <v>151</v>
      </c>
    </row>
    <row r="361" spans="4:10">
      <c r="D361" s="4">
        <v>45122</v>
      </c>
      <c r="E361" s="11" t="s">
        <v>145</v>
      </c>
      <c r="F361" s="2">
        <v>6406</v>
      </c>
      <c r="G361" s="13">
        <v>6151.88</v>
      </c>
      <c r="H361" s="2">
        <v>7</v>
      </c>
      <c r="I361" s="13">
        <v>47800.107600000003</v>
      </c>
      <c r="J361" s="11" t="s">
        <v>151</v>
      </c>
    </row>
    <row r="362" spans="4:10">
      <c r="D362" s="4">
        <v>45122</v>
      </c>
      <c r="E362" s="11" t="s">
        <v>148</v>
      </c>
      <c r="F362" s="2">
        <v>6813</v>
      </c>
      <c r="G362" s="13">
        <v>2723.7</v>
      </c>
      <c r="H362" s="2">
        <v>3</v>
      </c>
      <c r="I362" s="13">
        <v>9069.9210000000003</v>
      </c>
      <c r="J362" s="11" t="s">
        <v>151</v>
      </c>
    </row>
    <row r="363" spans="4:10">
      <c r="D363" s="4">
        <v>45122</v>
      </c>
      <c r="E363" s="11" t="s">
        <v>14</v>
      </c>
      <c r="F363" s="2">
        <v>3659</v>
      </c>
      <c r="G363" s="13">
        <v>1170.5899999999999</v>
      </c>
      <c r="H363" s="2">
        <v>4</v>
      </c>
      <c r="I363" s="13">
        <v>5197.4196000000002</v>
      </c>
      <c r="J363" s="11" t="s">
        <v>66</v>
      </c>
    </row>
    <row r="364" spans="4:10">
      <c r="D364" s="4">
        <v>45122</v>
      </c>
      <c r="E364" s="11" t="s">
        <v>123</v>
      </c>
      <c r="F364" s="2">
        <v>8607</v>
      </c>
      <c r="G364" s="13">
        <v>5792.28</v>
      </c>
      <c r="H364" s="2">
        <v>9</v>
      </c>
      <c r="I364" s="13">
        <v>57864.877200000003</v>
      </c>
      <c r="J364" s="11" t="s">
        <v>151</v>
      </c>
    </row>
    <row r="365" spans="4:10">
      <c r="D365" s="4">
        <v>45122</v>
      </c>
      <c r="E365" s="11" t="s">
        <v>15</v>
      </c>
      <c r="F365" s="2">
        <v>2862</v>
      </c>
      <c r="G365" s="13">
        <v>152.85</v>
      </c>
      <c r="H365" s="2">
        <v>1</v>
      </c>
      <c r="I365" s="13">
        <v>169.6635</v>
      </c>
      <c r="J365" s="11" t="s">
        <v>66</v>
      </c>
    </row>
    <row r="366" spans="4:10">
      <c r="D366" s="4">
        <v>45122</v>
      </c>
      <c r="E366" s="11" t="s">
        <v>129</v>
      </c>
      <c r="F366" s="2">
        <v>9463</v>
      </c>
      <c r="G366" s="13">
        <v>5966.2</v>
      </c>
      <c r="H366" s="2">
        <v>5</v>
      </c>
      <c r="I366" s="13">
        <v>33112.410000000003</v>
      </c>
      <c r="J366" s="11" t="s">
        <v>151</v>
      </c>
    </row>
    <row r="367" spans="4:10">
      <c r="D367" s="4">
        <v>45122</v>
      </c>
      <c r="E367" s="11" t="s">
        <v>118</v>
      </c>
      <c r="F367" s="2">
        <v>7258</v>
      </c>
      <c r="G367" s="13">
        <v>6859.8</v>
      </c>
      <c r="H367" s="2">
        <v>8</v>
      </c>
      <c r="I367" s="13">
        <v>60915.023999999998</v>
      </c>
      <c r="J367" s="11" t="s">
        <v>151</v>
      </c>
    </row>
    <row r="368" spans="4:10">
      <c r="D368" s="4">
        <v>45122</v>
      </c>
      <c r="E368" s="11" t="s">
        <v>119</v>
      </c>
      <c r="F368" s="2">
        <v>8393</v>
      </c>
      <c r="G368" s="13">
        <v>5594.92</v>
      </c>
      <c r="H368" s="2">
        <v>10</v>
      </c>
      <c r="I368" s="13">
        <v>62103.612000000001</v>
      </c>
      <c r="J368" s="11" t="s">
        <v>151</v>
      </c>
    </row>
    <row r="369" spans="4:10">
      <c r="D369" s="4">
        <v>45122</v>
      </c>
      <c r="E369" s="11" t="s">
        <v>17</v>
      </c>
      <c r="F369" s="2">
        <v>3623</v>
      </c>
      <c r="G369" s="13">
        <v>1671.42</v>
      </c>
      <c r="H369" s="2">
        <v>1</v>
      </c>
      <c r="I369" s="13">
        <v>1855.2762</v>
      </c>
      <c r="J369" s="11" t="s">
        <v>66</v>
      </c>
    </row>
    <row r="370" spans="4:10">
      <c r="D370" s="4">
        <v>45122</v>
      </c>
      <c r="E370" s="11" t="s">
        <v>18</v>
      </c>
      <c r="F370" s="2">
        <v>4876</v>
      </c>
      <c r="G370" s="13">
        <v>703.29</v>
      </c>
      <c r="H370" s="2">
        <v>5</v>
      </c>
      <c r="I370" s="13">
        <v>3903.2595000000001</v>
      </c>
      <c r="J370" s="11" t="s">
        <v>66</v>
      </c>
    </row>
    <row r="371" spans="4:10">
      <c r="D371" s="4">
        <v>45122</v>
      </c>
      <c r="E371" s="11" t="s">
        <v>21</v>
      </c>
      <c r="F371" s="2">
        <v>2345</v>
      </c>
      <c r="G371" s="13">
        <v>1163.32</v>
      </c>
      <c r="H371" s="2">
        <v>4</v>
      </c>
      <c r="I371" s="13">
        <v>5165.1408000000001</v>
      </c>
      <c r="J371" s="11" t="s">
        <v>66</v>
      </c>
    </row>
    <row r="372" spans="4:10">
      <c r="D372" s="4">
        <v>45122</v>
      </c>
      <c r="E372" s="11" t="s">
        <v>121</v>
      </c>
      <c r="F372" s="2">
        <v>5758</v>
      </c>
      <c r="G372" s="13">
        <v>3811.46</v>
      </c>
      <c r="H372" s="2">
        <v>10</v>
      </c>
      <c r="I372" s="13">
        <v>42307.205999999998</v>
      </c>
      <c r="J372" s="11" t="s">
        <v>151</v>
      </c>
    </row>
    <row r="373" spans="4:10">
      <c r="D373" s="4">
        <v>45122</v>
      </c>
      <c r="E373" s="11" t="s">
        <v>144</v>
      </c>
      <c r="F373" s="2">
        <v>7546</v>
      </c>
      <c r="G373" s="13">
        <v>6952.04</v>
      </c>
      <c r="H373" s="2">
        <v>8</v>
      </c>
      <c r="I373" s="13">
        <v>61734.1152</v>
      </c>
      <c r="J373" s="11" t="s">
        <v>151</v>
      </c>
    </row>
    <row r="374" spans="4:10">
      <c r="D374" s="4">
        <v>45122</v>
      </c>
      <c r="E374" s="11" t="s">
        <v>22</v>
      </c>
      <c r="F374" s="2">
        <v>1360</v>
      </c>
      <c r="G374" s="13">
        <v>1314.67</v>
      </c>
      <c r="H374" s="2">
        <v>1</v>
      </c>
      <c r="I374" s="13">
        <v>1459.2837</v>
      </c>
      <c r="J374" s="11" t="s">
        <v>66</v>
      </c>
    </row>
    <row r="375" spans="4:10">
      <c r="D375" s="4">
        <v>45122</v>
      </c>
      <c r="E375" s="11" t="s">
        <v>23</v>
      </c>
      <c r="F375" s="2">
        <v>1416</v>
      </c>
      <c r="G375" s="13">
        <v>1763.76</v>
      </c>
      <c r="H375" s="2">
        <v>1</v>
      </c>
      <c r="I375" s="13">
        <v>1957.7736</v>
      </c>
      <c r="J375" s="11" t="s">
        <v>66</v>
      </c>
    </row>
    <row r="376" spans="4:10">
      <c r="D376" s="4">
        <v>45122</v>
      </c>
      <c r="E376" s="11" t="s">
        <v>136</v>
      </c>
      <c r="F376" s="2">
        <v>5028</v>
      </c>
      <c r="G376" s="13">
        <v>1107.79</v>
      </c>
      <c r="H376" s="2">
        <v>9</v>
      </c>
      <c r="I376" s="13">
        <v>11066.822099999999</v>
      </c>
      <c r="J376" s="11" t="s">
        <v>151</v>
      </c>
    </row>
    <row r="377" spans="4:10">
      <c r="D377" s="4">
        <v>45122</v>
      </c>
      <c r="E377" s="11" t="s">
        <v>12</v>
      </c>
      <c r="F377" s="2">
        <v>1128</v>
      </c>
      <c r="G377" s="13">
        <v>1788.75</v>
      </c>
      <c r="H377" s="2">
        <v>3</v>
      </c>
      <c r="I377" s="13">
        <v>5956.5375000000004</v>
      </c>
      <c r="J377" s="11" t="s">
        <v>66</v>
      </c>
    </row>
    <row r="378" spans="4:10">
      <c r="D378" s="4">
        <v>45122</v>
      </c>
      <c r="E378" s="11" t="s">
        <v>13</v>
      </c>
      <c r="F378" s="2">
        <v>4621</v>
      </c>
      <c r="G378" s="13">
        <v>449.87</v>
      </c>
      <c r="H378" s="2">
        <v>2</v>
      </c>
      <c r="I378" s="13">
        <v>998.71140000000003</v>
      </c>
      <c r="J378" s="11" t="s">
        <v>66</v>
      </c>
    </row>
    <row r="379" spans="4:10">
      <c r="D379" s="4">
        <v>45122</v>
      </c>
      <c r="E379" s="11" t="s">
        <v>111</v>
      </c>
      <c r="F379" s="2">
        <v>5223</v>
      </c>
      <c r="G379" s="13">
        <v>7128.1</v>
      </c>
      <c r="H379" s="2">
        <v>2</v>
      </c>
      <c r="I379" s="13">
        <v>15824.382</v>
      </c>
      <c r="J379" s="11" t="s">
        <v>151</v>
      </c>
    </row>
    <row r="380" spans="4:10">
      <c r="D380" s="4">
        <v>45122</v>
      </c>
      <c r="E380" s="11" t="s">
        <v>135</v>
      </c>
      <c r="F380" s="2">
        <v>6342</v>
      </c>
      <c r="G380" s="13">
        <v>3797.87</v>
      </c>
      <c r="H380" s="2">
        <v>5</v>
      </c>
      <c r="I380" s="13">
        <v>21078.178500000002</v>
      </c>
      <c r="J380" s="11" t="s">
        <v>151</v>
      </c>
    </row>
    <row r="381" spans="4:10">
      <c r="D381" s="4">
        <v>45122</v>
      </c>
      <c r="E381" s="11" t="s">
        <v>115</v>
      </c>
      <c r="F381" s="2">
        <v>6289</v>
      </c>
      <c r="G381" s="13">
        <v>6664.59</v>
      </c>
      <c r="H381" s="2">
        <v>4</v>
      </c>
      <c r="I381" s="13">
        <v>29590.779600000002</v>
      </c>
      <c r="J381" s="11" t="s">
        <v>151</v>
      </c>
    </row>
    <row r="382" spans="4:10">
      <c r="D382" s="4">
        <v>45122</v>
      </c>
      <c r="E382" s="11" t="s">
        <v>32</v>
      </c>
      <c r="F382" s="2">
        <v>2326</v>
      </c>
      <c r="G382" s="13">
        <v>156.65</v>
      </c>
      <c r="H382" s="2">
        <v>3</v>
      </c>
      <c r="I382" s="13">
        <v>521.64449999999999</v>
      </c>
      <c r="J382" s="11" t="s">
        <v>66</v>
      </c>
    </row>
    <row r="383" spans="4:10">
      <c r="D383" s="4">
        <v>45122</v>
      </c>
      <c r="E383" s="11" t="s">
        <v>133</v>
      </c>
      <c r="F383" s="2">
        <v>6032</v>
      </c>
      <c r="G383" s="13">
        <v>6789.26</v>
      </c>
      <c r="H383" s="2">
        <v>10</v>
      </c>
      <c r="I383" s="13">
        <v>75360.785999999993</v>
      </c>
      <c r="J383" s="11" t="s">
        <v>151</v>
      </c>
    </row>
    <row r="384" spans="4:10">
      <c r="D384" s="4">
        <v>45122</v>
      </c>
      <c r="E384" s="11" t="s">
        <v>146</v>
      </c>
      <c r="F384" s="2">
        <v>7483</v>
      </c>
      <c r="G384" s="13">
        <v>2755.95</v>
      </c>
      <c r="H384" s="2">
        <v>9</v>
      </c>
      <c r="I384" s="13">
        <v>27531.940500000001</v>
      </c>
      <c r="J384" s="11" t="s">
        <v>151</v>
      </c>
    </row>
    <row r="385" spans="4:10">
      <c r="D385" s="4">
        <v>45122</v>
      </c>
      <c r="E385" s="11" t="s">
        <v>27</v>
      </c>
      <c r="F385" s="2">
        <v>2792</v>
      </c>
      <c r="G385" s="13">
        <v>520.79</v>
      </c>
      <c r="H385" s="2">
        <v>1</v>
      </c>
      <c r="I385" s="13">
        <v>578.07690000000002</v>
      </c>
      <c r="J385" s="11" t="s">
        <v>66</v>
      </c>
    </row>
    <row r="386" spans="4:10">
      <c r="D386" s="4">
        <v>45122</v>
      </c>
      <c r="E386" s="11" t="s">
        <v>28</v>
      </c>
      <c r="F386" s="2">
        <v>4258</v>
      </c>
      <c r="G386" s="13">
        <v>803.6</v>
      </c>
      <c r="H386" s="2">
        <v>5</v>
      </c>
      <c r="I386" s="13">
        <v>4459.9799999999996</v>
      </c>
      <c r="J386" s="11" t="s">
        <v>66</v>
      </c>
    </row>
    <row r="387" spans="4:10">
      <c r="D387" s="4">
        <v>45122</v>
      </c>
      <c r="E387" s="11" t="s">
        <v>126</v>
      </c>
      <c r="F387" s="2">
        <v>9652</v>
      </c>
      <c r="G387" s="13">
        <v>1708.55</v>
      </c>
      <c r="H387" s="2">
        <v>2</v>
      </c>
      <c r="I387" s="13">
        <v>3792.9810000000002</v>
      </c>
      <c r="J387" s="11" t="s">
        <v>151</v>
      </c>
    </row>
    <row r="388" spans="4:10">
      <c r="D388" s="4">
        <v>45122</v>
      </c>
      <c r="E388" s="11" t="s">
        <v>29</v>
      </c>
      <c r="F388" s="2">
        <v>1602</v>
      </c>
      <c r="G388" s="13">
        <v>684.77</v>
      </c>
      <c r="H388" s="2">
        <v>2</v>
      </c>
      <c r="I388" s="13">
        <v>1520.1894</v>
      </c>
      <c r="J388" s="11" t="s">
        <v>66</v>
      </c>
    </row>
    <row r="389" spans="4:10">
      <c r="D389" s="4">
        <v>45122</v>
      </c>
      <c r="E389" s="11" t="s">
        <v>30</v>
      </c>
      <c r="F389" s="2">
        <v>2080</v>
      </c>
      <c r="G389" s="13">
        <v>689.19</v>
      </c>
      <c r="H389" s="2">
        <v>1</v>
      </c>
      <c r="I389" s="13">
        <v>765.0009</v>
      </c>
      <c r="J389" s="11" t="s">
        <v>66</v>
      </c>
    </row>
    <row r="390" spans="4:10">
      <c r="D390" s="4">
        <v>45122</v>
      </c>
      <c r="E390" s="11" t="s">
        <v>31</v>
      </c>
      <c r="F390" s="2">
        <v>3315</v>
      </c>
      <c r="G390" s="13">
        <v>937.2</v>
      </c>
      <c r="H390" s="2">
        <v>3</v>
      </c>
      <c r="I390" s="13">
        <v>3120.8760000000002</v>
      </c>
      <c r="J390" s="11" t="s">
        <v>66</v>
      </c>
    </row>
    <row r="391" spans="4:10">
      <c r="D391" s="4">
        <v>45122</v>
      </c>
      <c r="E391" s="11" t="s">
        <v>130</v>
      </c>
      <c r="F391" s="2">
        <v>8731</v>
      </c>
      <c r="G391" s="13">
        <v>1026.52</v>
      </c>
      <c r="H391" s="2">
        <v>8</v>
      </c>
      <c r="I391" s="13">
        <v>9115.4976000000006</v>
      </c>
      <c r="J391" s="11" t="s">
        <v>151</v>
      </c>
    </row>
    <row r="392" spans="4:10">
      <c r="D392" s="4">
        <v>45122</v>
      </c>
      <c r="E392" s="11" t="s">
        <v>33</v>
      </c>
      <c r="F392" s="2">
        <v>2108</v>
      </c>
      <c r="G392" s="13">
        <v>375.33</v>
      </c>
      <c r="H392" s="2">
        <v>4</v>
      </c>
      <c r="I392" s="13">
        <v>1666.4652000000001</v>
      </c>
      <c r="J392" s="11" t="s">
        <v>66</v>
      </c>
    </row>
    <row r="393" spans="4:10">
      <c r="D393" s="4">
        <v>45122</v>
      </c>
      <c r="E393" s="11" t="s">
        <v>134</v>
      </c>
      <c r="F393" s="2">
        <v>7273</v>
      </c>
      <c r="G393" s="13">
        <v>2367.39</v>
      </c>
      <c r="H393" s="2">
        <v>6</v>
      </c>
      <c r="I393" s="13">
        <v>15766.8174</v>
      </c>
      <c r="J393" s="11" t="s">
        <v>151</v>
      </c>
    </row>
    <row r="394" spans="4:10">
      <c r="D394" s="4">
        <v>45122</v>
      </c>
      <c r="E394" s="11" t="s">
        <v>34</v>
      </c>
      <c r="F394" s="2">
        <v>3823</v>
      </c>
      <c r="G394" s="13">
        <v>754.69</v>
      </c>
      <c r="H394" s="2">
        <v>2</v>
      </c>
      <c r="I394" s="13">
        <v>1675.4118000000001</v>
      </c>
      <c r="J394" s="11" t="s">
        <v>66</v>
      </c>
    </row>
    <row r="395" spans="4:10">
      <c r="D395" s="4">
        <v>45122</v>
      </c>
      <c r="E395" s="11" t="s">
        <v>35</v>
      </c>
      <c r="F395" s="2">
        <v>3185</v>
      </c>
      <c r="G395" s="13">
        <v>593.52</v>
      </c>
      <c r="H395" s="2">
        <v>3</v>
      </c>
      <c r="I395" s="13">
        <v>1976.4215999999999</v>
      </c>
      <c r="J395" s="11" t="s">
        <v>66</v>
      </c>
    </row>
    <row r="396" spans="4:10">
      <c r="D396" s="4">
        <v>45122</v>
      </c>
      <c r="E396" s="11" t="s">
        <v>36</v>
      </c>
      <c r="F396" s="2">
        <v>4921</v>
      </c>
      <c r="G396" s="13">
        <v>249.08</v>
      </c>
      <c r="H396" s="2">
        <v>5</v>
      </c>
      <c r="I396" s="13">
        <v>1382.394</v>
      </c>
      <c r="J396" s="11" t="s">
        <v>66</v>
      </c>
    </row>
    <row r="397" spans="4:10">
      <c r="D397" s="4">
        <v>45122</v>
      </c>
      <c r="E397" s="11" t="s">
        <v>37</v>
      </c>
      <c r="F397" s="2">
        <v>3619</v>
      </c>
      <c r="G397" s="13">
        <v>1484.36</v>
      </c>
      <c r="H397" s="2">
        <v>2</v>
      </c>
      <c r="I397" s="13">
        <v>3295.2791999999999</v>
      </c>
      <c r="J397" s="11" t="s">
        <v>66</v>
      </c>
    </row>
    <row r="398" spans="4:10">
      <c r="D398" s="4">
        <v>45122</v>
      </c>
      <c r="E398" s="11" t="s">
        <v>116</v>
      </c>
      <c r="F398" s="2">
        <v>7399</v>
      </c>
      <c r="G398" s="13">
        <v>1232.8399999999999</v>
      </c>
      <c r="H398" s="2">
        <v>8</v>
      </c>
      <c r="I398" s="13">
        <v>10947.619199999999</v>
      </c>
      <c r="J398" s="11" t="s">
        <v>151</v>
      </c>
    </row>
    <row r="399" spans="4:10">
      <c r="D399" s="4">
        <v>45122</v>
      </c>
      <c r="E399" s="11" t="s">
        <v>40</v>
      </c>
      <c r="F399" s="2">
        <v>2204</v>
      </c>
      <c r="G399" s="13">
        <v>1185.1199999999999</v>
      </c>
      <c r="H399" s="2">
        <v>2</v>
      </c>
      <c r="I399" s="13">
        <v>2630.9663999999998</v>
      </c>
      <c r="J399" s="11" t="s">
        <v>66</v>
      </c>
    </row>
    <row r="400" spans="4:10">
      <c r="D400" s="4">
        <v>45122</v>
      </c>
      <c r="E400" s="11" t="s">
        <v>41</v>
      </c>
      <c r="F400" s="2">
        <v>3157</v>
      </c>
      <c r="G400" s="13">
        <v>837.84</v>
      </c>
      <c r="H400" s="2">
        <v>5</v>
      </c>
      <c r="I400" s="13">
        <v>4650.0119999999997</v>
      </c>
      <c r="J400" s="11" t="s">
        <v>66</v>
      </c>
    </row>
    <row r="401" spans="4:10">
      <c r="D401" s="4">
        <v>45122</v>
      </c>
      <c r="E401" s="11" t="s">
        <v>42</v>
      </c>
      <c r="F401" s="2">
        <v>2329</v>
      </c>
      <c r="G401" s="13">
        <v>944.36</v>
      </c>
      <c r="H401" s="2">
        <v>4</v>
      </c>
      <c r="I401" s="13">
        <v>4192.9584000000004</v>
      </c>
      <c r="J401" s="11" t="s">
        <v>66</v>
      </c>
    </row>
    <row r="402" spans="4:10">
      <c r="D402" s="4">
        <v>45122</v>
      </c>
      <c r="E402" s="11" t="s">
        <v>110</v>
      </c>
      <c r="F402" s="2">
        <v>7067</v>
      </c>
      <c r="G402" s="13">
        <v>3486.86</v>
      </c>
      <c r="H402" s="2">
        <v>8</v>
      </c>
      <c r="I402" s="13">
        <v>30963.316800000001</v>
      </c>
      <c r="J402" s="11" t="s">
        <v>151</v>
      </c>
    </row>
    <row r="403" spans="4:10">
      <c r="D403" s="4">
        <v>45122</v>
      </c>
      <c r="E403" s="11" t="s">
        <v>139</v>
      </c>
      <c r="F403" s="2">
        <v>7623</v>
      </c>
      <c r="G403" s="13">
        <v>8780.0300000000007</v>
      </c>
      <c r="H403" s="2">
        <v>10</v>
      </c>
      <c r="I403" s="13">
        <v>97458.332999999999</v>
      </c>
      <c r="J403" s="11" t="s">
        <v>151</v>
      </c>
    </row>
    <row r="404" spans="4:10">
      <c r="D404" s="4">
        <v>45122</v>
      </c>
      <c r="E404" s="11" t="s">
        <v>142</v>
      </c>
      <c r="F404" s="2">
        <v>9512</v>
      </c>
      <c r="G404" s="13">
        <v>3643.61</v>
      </c>
      <c r="H404" s="2">
        <v>9</v>
      </c>
      <c r="I404" s="13">
        <v>36399.6639</v>
      </c>
      <c r="J404" s="11" t="s">
        <v>151</v>
      </c>
    </row>
    <row r="405" spans="4:10">
      <c r="D405" s="4">
        <v>45122</v>
      </c>
      <c r="E405" s="11" t="s">
        <v>138</v>
      </c>
      <c r="F405" s="2">
        <v>9942</v>
      </c>
      <c r="G405" s="13">
        <v>1826.08</v>
      </c>
      <c r="H405" s="2">
        <v>5</v>
      </c>
      <c r="I405" s="13">
        <v>10134.744000000001</v>
      </c>
      <c r="J405" s="11" t="s">
        <v>151</v>
      </c>
    </row>
    <row r="406" spans="4:10">
      <c r="D406" s="4">
        <v>45122</v>
      </c>
      <c r="E406" s="11" t="s">
        <v>112</v>
      </c>
      <c r="F406" s="2">
        <v>5947</v>
      </c>
      <c r="G406" s="13">
        <v>4289.26</v>
      </c>
      <c r="H406" s="2">
        <v>8</v>
      </c>
      <c r="I406" s="13">
        <v>38088.628799999999</v>
      </c>
      <c r="J406" s="11" t="s">
        <v>151</v>
      </c>
    </row>
    <row r="407" spans="4:10">
      <c r="D407" s="4">
        <v>45122</v>
      </c>
      <c r="E407" s="11" t="s">
        <v>132</v>
      </c>
      <c r="F407" s="2">
        <v>6827</v>
      </c>
      <c r="G407" s="13">
        <v>1868.56</v>
      </c>
      <c r="H407" s="2">
        <v>2</v>
      </c>
      <c r="I407" s="13">
        <v>4148.2031999999999</v>
      </c>
      <c r="J407" s="11" t="s">
        <v>151</v>
      </c>
    </row>
    <row r="408" spans="4:10">
      <c r="D408" s="4">
        <v>45122</v>
      </c>
      <c r="E408" s="11" t="s">
        <v>140</v>
      </c>
      <c r="F408" s="2">
        <v>7327</v>
      </c>
      <c r="G408" s="13">
        <v>5462.86</v>
      </c>
      <c r="H408" s="2">
        <v>8</v>
      </c>
      <c r="I408" s="13">
        <v>48510.196799999998</v>
      </c>
      <c r="J408" s="11" t="s">
        <v>151</v>
      </c>
    </row>
    <row r="409" spans="4:10">
      <c r="D409" s="4">
        <v>45122</v>
      </c>
      <c r="E409" s="11" t="s">
        <v>120</v>
      </c>
      <c r="F409" s="2">
        <v>7143</v>
      </c>
      <c r="G409" s="13">
        <v>5848.88</v>
      </c>
      <c r="H409" s="2">
        <v>6</v>
      </c>
      <c r="I409" s="13">
        <v>38953.540800000002</v>
      </c>
      <c r="J409" s="11" t="s">
        <v>151</v>
      </c>
    </row>
    <row r="410" spans="4:10">
      <c r="D410" s="4">
        <v>45122</v>
      </c>
      <c r="E410" s="11" t="s">
        <v>137</v>
      </c>
      <c r="F410" s="2">
        <v>7356</v>
      </c>
      <c r="G410" s="13">
        <v>8147.99</v>
      </c>
      <c r="H410" s="2">
        <v>9</v>
      </c>
      <c r="I410" s="13">
        <v>81398.420100000003</v>
      </c>
      <c r="J410" s="11" t="s">
        <v>151</v>
      </c>
    </row>
    <row r="411" spans="4:10">
      <c r="D411" s="4">
        <v>45122</v>
      </c>
      <c r="E411" s="11" t="s">
        <v>43</v>
      </c>
      <c r="F411" s="2">
        <v>2018</v>
      </c>
      <c r="G411" s="13">
        <v>1893.85</v>
      </c>
      <c r="H411" s="2">
        <v>4</v>
      </c>
      <c r="I411" s="13">
        <v>8408.6939999999995</v>
      </c>
      <c r="J411" s="11" t="s">
        <v>66</v>
      </c>
    </row>
    <row r="412" spans="4:10">
      <c r="D412" s="4">
        <v>45122</v>
      </c>
      <c r="E412" s="11" t="s">
        <v>44</v>
      </c>
      <c r="F412" s="2">
        <v>2787</v>
      </c>
      <c r="G412" s="13">
        <v>1611.21</v>
      </c>
      <c r="H412" s="2">
        <v>2</v>
      </c>
      <c r="I412" s="13">
        <v>3576.8861999999999</v>
      </c>
      <c r="J412" s="11" t="s">
        <v>66</v>
      </c>
    </row>
    <row r="413" spans="4:10">
      <c r="D413" s="4">
        <v>45122</v>
      </c>
      <c r="E413" s="11" t="s">
        <v>128</v>
      </c>
      <c r="F413" s="2">
        <v>9802</v>
      </c>
      <c r="G413" s="13">
        <v>8799.9599999999991</v>
      </c>
      <c r="H413" s="2">
        <v>2</v>
      </c>
      <c r="I413" s="13">
        <v>19535.911199999999</v>
      </c>
      <c r="J413" s="11" t="s">
        <v>151</v>
      </c>
    </row>
    <row r="414" spans="4:10">
      <c r="D414" s="4">
        <v>45122</v>
      </c>
      <c r="E414" s="11" t="s">
        <v>45</v>
      </c>
      <c r="F414" s="2">
        <v>2992</v>
      </c>
      <c r="G414" s="13">
        <v>115.04</v>
      </c>
      <c r="H414" s="2">
        <v>3</v>
      </c>
      <c r="I414" s="13">
        <v>383.08319999999998</v>
      </c>
      <c r="J414" s="11" t="s">
        <v>66</v>
      </c>
    </row>
    <row r="415" spans="4:10">
      <c r="D415" s="4">
        <v>45122</v>
      </c>
      <c r="E415" s="11" t="s">
        <v>143</v>
      </c>
      <c r="F415" s="2">
        <v>5778</v>
      </c>
      <c r="G415" s="13">
        <v>7404.06</v>
      </c>
      <c r="H415" s="2">
        <v>4</v>
      </c>
      <c r="I415" s="13">
        <v>32874.026400000002</v>
      </c>
      <c r="J415" s="11" t="s">
        <v>151</v>
      </c>
    </row>
    <row r="416" spans="4:10">
      <c r="D416" s="4">
        <v>45122</v>
      </c>
      <c r="E416" s="11" t="s">
        <v>46</v>
      </c>
      <c r="F416" s="2">
        <v>2902</v>
      </c>
      <c r="G416" s="13">
        <v>1022.45</v>
      </c>
      <c r="H416" s="2">
        <v>1</v>
      </c>
      <c r="I416" s="13">
        <v>1134.9195</v>
      </c>
      <c r="J416" s="11" t="s">
        <v>66</v>
      </c>
    </row>
    <row r="417" spans="4:10">
      <c r="D417" s="4">
        <v>45122</v>
      </c>
      <c r="E417" s="11" t="s">
        <v>122</v>
      </c>
      <c r="F417" s="2">
        <v>9927</v>
      </c>
      <c r="G417" s="13">
        <v>1240.6400000000001</v>
      </c>
      <c r="H417" s="2">
        <v>2</v>
      </c>
      <c r="I417" s="13">
        <v>2754.2208000000001</v>
      </c>
      <c r="J417" s="11" t="s">
        <v>151</v>
      </c>
    </row>
    <row r="418" spans="4:10">
      <c r="D418" s="4">
        <v>45122</v>
      </c>
      <c r="E418" s="11" t="s">
        <v>122</v>
      </c>
      <c r="F418" s="2">
        <v>7144</v>
      </c>
      <c r="G418" s="13">
        <v>6852.61</v>
      </c>
      <c r="H418" s="2">
        <v>6</v>
      </c>
      <c r="I418" s="13">
        <v>45638.382599999997</v>
      </c>
      <c r="J418" s="11" t="s">
        <v>151</v>
      </c>
    </row>
    <row r="419" spans="4:10">
      <c r="D419" s="4">
        <v>45122</v>
      </c>
      <c r="E419" s="11" t="s">
        <v>147</v>
      </c>
      <c r="F419" s="2">
        <v>9152</v>
      </c>
      <c r="G419" s="13">
        <v>2720.63</v>
      </c>
      <c r="H419" s="2">
        <v>10</v>
      </c>
      <c r="I419" s="13">
        <v>30198.992999999999</v>
      </c>
      <c r="J419" s="11" t="s">
        <v>151</v>
      </c>
    </row>
    <row r="420" spans="4:10">
      <c r="D420" s="4">
        <v>45122</v>
      </c>
      <c r="E420" s="11" t="s">
        <v>47</v>
      </c>
      <c r="F420" s="2">
        <v>3753</v>
      </c>
      <c r="G420" s="13">
        <v>1235.3499999999999</v>
      </c>
      <c r="H420" s="2">
        <v>4</v>
      </c>
      <c r="I420" s="13">
        <v>5484.9539999999997</v>
      </c>
      <c r="J420" s="11" t="s">
        <v>66</v>
      </c>
    </row>
    <row r="421" spans="4:10">
      <c r="D421" s="4">
        <v>45124</v>
      </c>
      <c r="E421" s="11" t="s">
        <v>1</v>
      </c>
      <c r="F421" s="2">
        <v>3987</v>
      </c>
      <c r="G421" s="13">
        <v>1795.24</v>
      </c>
      <c r="H421" s="2">
        <v>1</v>
      </c>
      <c r="I421" s="13">
        <v>1992.7164</v>
      </c>
      <c r="J421" s="11" t="s">
        <v>66</v>
      </c>
    </row>
    <row r="422" spans="4:10">
      <c r="D422" s="4">
        <v>45124</v>
      </c>
      <c r="E422" s="11" t="s">
        <v>2</v>
      </c>
      <c r="F422" s="2">
        <v>3502</v>
      </c>
      <c r="G422" s="13">
        <v>186.18</v>
      </c>
      <c r="H422" s="2">
        <v>2</v>
      </c>
      <c r="I422" s="13">
        <v>413.31959999999998</v>
      </c>
      <c r="J422" s="11" t="s">
        <v>66</v>
      </c>
    </row>
    <row r="423" spans="4:10">
      <c r="D423" s="4">
        <v>45124</v>
      </c>
      <c r="E423" s="11" t="s">
        <v>3</v>
      </c>
      <c r="F423" s="2">
        <v>3355</v>
      </c>
      <c r="G423" s="13">
        <v>259.44</v>
      </c>
      <c r="H423" s="2">
        <v>4</v>
      </c>
      <c r="I423" s="13">
        <v>1151.9136000000001</v>
      </c>
      <c r="J423" s="11" t="s">
        <v>66</v>
      </c>
    </row>
    <row r="424" spans="4:10">
      <c r="D424" s="4">
        <v>45124</v>
      </c>
      <c r="E424" s="11" t="s">
        <v>5</v>
      </c>
      <c r="F424" s="2">
        <v>1661</v>
      </c>
      <c r="G424" s="13">
        <v>1602.63</v>
      </c>
      <c r="H424" s="2">
        <v>2</v>
      </c>
      <c r="I424" s="13">
        <v>3557.8386</v>
      </c>
      <c r="J424" s="11" t="s">
        <v>66</v>
      </c>
    </row>
    <row r="425" spans="4:10">
      <c r="D425" s="4">
        <v>45124</v>
      </c>
      <c r="E425" s="11" t="s">
        <v>6</v>
      </c>
      <c r="F425" s="2">
        <v>1801</v>
      </c>
      <c r="G425" s="13">
        <v>568.29999999999995</v>
      </c>
      <c r="H425" s="2">
        <v>5</v>
      </c>
      <c r="I425" s="13">
        <v>3154.0650000000001</v>
      </c>
      <c r="J425" s="11" t="s">
        <v>66</v>
      </c>
    </row>
    <row r="426" spans="4:10">
      <c r="D426" s="4">
        <v>45124</v>
      </c>
      <c r="E426" s="11" t="s">
        <v>7</v>
      </c>
      <c r="F426" s="2">
        <v>2108</v>
      </c>
      <c r="G426" s="13">
        <v>1126.3699999999999</v>
      </c>
      <c r="H426" s="2">
        <v>2</v>
      </c>
      <c r="I426" s="13">
        <v>2500.5414000000001</v>
      </c>
      <c r="J426" s="11" t="s">
        <v>66</v>
      </c>
    </row>
    <row r="427" spans="4:10">
      <c r="D427" s="4">
        <v>45124</v>
      </c>
      <c r="E427" s="11" t="s">
        <v>8</v>
      </c>
      <c r="F427" s="2">
        <v>4006</v>
      </c>
      <c r="G427" s="13">
        <v>1066.58</v>
      </c>
      <c r="H427" s="2">
        <v>1</v>
      </c>
      <c r="I427" s="13">
        <v>1183.9038</v>
      </c>
      <c r="J427" s="11" t="s">
        <v>66</v>
      </c>
    </row>
    <row r="428" spans="4:10">
      <c r="D428" s="4">
        <v>45124</v>
      </c>
      <c r="E428" s="11" t="s">
        <v>9</v>
      </c>
      <c r="F428" s="2">
        <v>2288</v>
      </c>
      <c r="G428" s="13">
        <v>530.88</v>
      </c>
      <c r="H428" s="2">
        <v>5</v>
      </c>
      <c r="I428" s="13">
        <v>2946.384</v>
      </c>
      <c r="J428" s="11" t="s">
        <v>66</v>
      </c>
    </row>
    <row r="429" spans="4:10">
      <c r="D429" s="4">
        <v>45124</v>
      </c>
      <c r="E429" s="11" t="s">
        <v>10</v>
      </c>
      <c r="F429" s="2">
        <v>2117</v>
      </c>
      <c r="G429" s="13">
        <v>1433.02</v>
      </c>
      <c r="H429" s="2">
        <v>5</v>
      </c>
      <c r="I429" s="13">
        <v>7953.2610000000004</v>
      </c>
      <c r="J429" s="11" t="s">
        <v>66</v>
      </c>
    </row>
    <row r="430" spans="4:10">
      <c r="D430" s="4">
        <v>45124</v>
      </c>
      <c r="E430" s="11" t="s">
        <v>11</v>
      </c>
      <c r="F430" s="2">
        <v>2026</v>
      </c>
      <c r="G430" s="13">
        <v>1580.68</v>
      </c>
      <c r="H430" s="2">
        <v>2</v>
      </c>
      <c r="I430" s="13">
        <v>3509.1095999999998</v>
      </c>
      <c r="J430" s="11" t="s">
        <v>66</v>
      </c>
    </row>
    <row r="431" spans="4:10">
      <c r="D431" s="4">
        <v>45124</v>
      </c>
      <c r="E431" s="11" t="s">
        <v>14</v>
      </c>
      <c r="F431" s="2">
        <v>3659</v>
      </c>
      <c r="G431" s="13">
        <v>1170.5899999999999</v>
      </c>
      <c r="H431" s="2">
        <v>1</v>
      </c>
      <c r="I431" s="13">
        <v>1299.3549</v>
      </c>
      <c r="J431" s="11" t="s">
        <v>66</v>
      </c>
    </row>
    <row r="432" spans="4:10">
      <c r="D432" s="4">
        <v>45124</v>
      </c>
      <c r="E432" s="11" t="s">
        <v>15</v>
      </c>
      <c r="F432" s="2">
        <v>2862</v>
      </c>
      <c r="G432" s="13">
        <v>152.85</v>
      </c>
      <c r="H432" s="2">
        <v>4</v>
      </c>
      <c r="I432" s="13">
        <v>678.654</v>
      </c>
      <c r="J432" s="11" t="s">
        <v>66</v>
      </c>
    </row>
    <row r="433" spans="4:10">
      <c r="D433" s="4">
        <v>45124</v>
      </c>
      <c r="E433" s="11" t="s">
        <v>16</v>
      </c>
      <c r="F433" s="2">
        <v>4981</v>
      </c>
      <c r="G433" s="13">
        <v>1636.32</v>
      </c>
      <c r="H433" s="2">
        <v>2</v>
      </c>
      <c r="I433" s="13">
        <v>3632.6304</v>
      </c>
      <c r="J433" s="11" t="s">
        <v>66</v>
      </c>
    </row>
    <row r="434" spans="4:10">
      <c r="D434" s="4">
        <v>45124</v>
      </c>
      <c r="E434" s="11" t="s">
        <v>17</v>
      </c>
      <c r="F434" s="2">
        <v>3623</v>
      </c>
      <c r="G434" s="13">
        <v>1671.42</v>
      </c>
      <c r="H434" s="2">
        <v>5</v>
      </c>
      <c r="I434" s="13">
        <v>9276.3809999999994</v>
      </c>
      <c r="J434" s="11" t="s">
        <v>66</v>
      </c>
    </row>
    <row r="435" spans="4:10">
      <c r="D435" s="4">
        <v>45124</v>
      </c>
      <c r="E435" s="11" t="s">
        <v>18</v>
      </c>
      <c r="F435" s="2">
        <v>4876</v>
      </c>
      <c r="G435" s="13">
        <v>703.29</v>
      </c>
      <c r="H435" s="2">
        <v>2</v>
      </c>
      <c r="I435" s="13">
        <v>1561.3037999999999</v>
      </c>
      <c r="J435" s="11" t="s">
        <v>66</v>
      </c>
    </row>
    <row r="436" spans="4:10">
      <c r="D436" s="4">
        <v>45124</v>
      </c>
      <c r="E436" s="11" t="s">
        <v>19</v>
      </c>
      <c r="F436" s="2">
        <v>1514</v>
      </c>
      <c r="G436" s="13">
        <v>1088.58</v>
      </c>
      <c r="H436" s="2">
        <v>3</v>
      </c>
      <c r="I436" s="13">
        <v>3624.9713999999999</v>
      </c>
      <c r="J436" s="11" t="s">
        <v>66</v>
      </c>
    </row>
    <row r="437" spans="4:10">
      <c r="D437" s="4">
        <v>45124</v>
      </c>
      <c r="E437" s="11" t="s">
        <v>21</v>
      </c>
      <c r="F437" s="2">
        <v>2345</v>
      </c>
      <c r="G437" s="13">
        <v>1163.32</v>
      </c>
      <c r="H437" s="2">
        <v>3</v>
      </c>
      <c r="I437" s="13">
        <v>3873.8555999999999</v>
      </c>
      <c r="J437" s="11" t="s">
        <v>66</v>
      </c>
    </row>
    <row r="438" spans="4:10">
      <c r="D438" s="4">
        <v>45124</v>
      </c>
      <c r="E438" s="11" t="s">
        <v>20</v>
      </c>
      <c r="F438" s="2">
        <v>1418</v>
      </c>
      <c r="G438" s="13">
        <v>1206.6500000000001</v>
      </c>
      <c r="H438" s="2">
        <v>4</v>
      </c>
      <c r="I438" s="13">
        <v>5357.5259999999998</v>
      </c>
      <c r="J438" s="11" t="s">
        <v>66</v>
      </c>
    </row>
    <row r="439" spans="4:10">
      <c r="D439" s="4">
        <v>45124</v>
      </c>
      <c r="E439" s="11" t="s">
        <v>23</v>
      </c>
      <c r="F439" s="2">
        <v>1416</v>
      </c>
      <c r="G439" s="13">
        <v>1763.76</v>
      </c>
      <c r="H439" s="2">
        <v>4</v>
      </c>
      <c r="I439" s="13">
        <v>7831.0944</v>
      </c>
      <c r="J439" s="11" t="s">
        <v>66</v>
      </c>
    </row>
    <row r="440" spans="4:10">
      <c r="D440" s="4">
        <v>45124</v>
      </c>
      <c r="E440" s="11" t="s">
        <v>12</v>
      </c>
      <c r="F440" s="2">
        <v>1128</v>
      </c>
      <c r="G440" s="13">
        <v>1788.75</v>
      </c>
      <c r="H440" s="2">
        <v>5</v>
      </c>
      <c r="I440" s="13">
        <v>9927.5625</v>
      </c>
      <c r="J440" s="11" t="s">
        <v>66</v>
      </c>
    </row>
    <row r="441" spans="4:10">
      <c r="D441" s="4">
        <v>45124</v>
      </c>
      <c r="E441" s="11" t="s">
        <v>13</v>
      </c>
      <c r="F441" s="2">
        <v>4621</v>
      </c>
      <c r="G441" s="13">
        <v>449.87</v>
      </c>
      <c r="H441" s="2">
        <v>2</v>
      </c>
      <c r="I441" s="13">
        <v>998.71140000000003</v>
      </c>
      <c r="J441" s="11" t="s">
        <v>66</v>
      </c>
    </row>
    <row r="442" spans="4:10">
      <c r="D442" s="4">
        <v>45124</v>
      </c>
      <c r="E442" s="11" t="s">
        <v>24</v>
      </c>
      <c r="F442" s="2">
        <v>1317</v>
      </c>
      <c r="G442" s="13">
        <v>377.93</v>
      </c>
      <c r="H442" s="2">
        <v>3</v>
      </c>
      <c r="I442" s="13">
        <v>1258.5069000000001</v>
      </c>
      <c r="J442" s="11" t="s">
        <v>66</v>
      </c>
    </row>
    <row r="443" spans="4:10">
      <c r="D443" s="4">
        <v>45124</v>
      </c>
      <c r="E443" s="11" t="s">
        <v>25</v>
      </c>
      <c r="F443" s="2">
        <v>1978</v>
      </c>
      <c r="G443" s="13">
        <v>545.44000000000005</v>
      </c>
      <c r="H443" s="2">
        <v>1</v>
      </c>
      <c r="I443" s="13">
        <v>605.4384</v>
      </c>
      <c r="J443" s="11" t="s">
        <v>66</v>
      </c>
    </row>
    <row r="444" spans="4:10">
      <c r="D444" s="4">
        <v>45124</v>
      </c>
      <c r="E444" s="11" t="s">
        <v>32</v>
      </c>
      <c r="F444" s="2">
        <v>2326</v>
      </c>
      <c r="G444" s="13">
        <v>156.65</v>
      </c>
      <c r="H444" s="2">
        <v>5</v>
      </c>
      <c r="I444" s="13">
        <v>869.40750000000003</v>
      </c>
      <c r="J444" s="11" t="s">
        <v>66</v>
      </c>
    </row>
    <row r="445" spans="4:10">
      <c r="D445" s="4">
        <v>45124</v>
      </c>
      <c r="E445" s="11" t="s">
        <v>26</v>
      </c>
      <c r="F445" s="2">
        <v>1867</v>
      </c>
      <c r="G445" s="13">
        <v>1684.72</v>
      </c>
      <c r="H445" s="2">
        <v>1</v>
      </c>
      <c r="I445" s="13">
        <v>1870.0391999999999</v>
      </c>
      <c r="J445" s="11" t="s">
        <v>66</v>
      </c>
    </row>
    <row r="446" spans="4:10">
      <c r="D446" s="4">
        <v>45124</v>
      </c>
      <c r="E446" s="11" t="s">
        <v>28</v>
      </c>
      <c r="F446" s="2">
        <v>4258</v>
      </c>
      <c r="G446" s="13">
        <v>803.6</v>
      </c>
      <c r="H446" s="2">
        <v>5</v>
      </c>
      <c r="I446" s="13">
        <v>4459.9799999999996</v>
      </c>
      <c r="J446" s="11" t="s">
        <v>66</v>
      </c>
    </row>
    <row r="447" spans="4:10">
      <c r="D447" s="4">
        <v>45124</v>
      </c>
      <c r="E447" s="11" t="s">
        <v>29</v>
      </c>
      <c r="F447" s="2">
        <v>1602</v>
      </c>
      <c r="G447" s="13">
        <v>684.77</v>
      </c>
      <c r="H447" s="2">
        <v>5</v>
      </c>
      <c r="I447" s="13">
        <v>3800.4735000000001</v>
      </c>
      <c r="J447" s="11" t="s">
        <v>66</v>
      </c>
    </row>
    <row r="448" spans="4:10">
      <c r="D448" s="4">
        <v>45124</v>
      </c>
      <c r="E448" s="11" t="s">
        <v>30</v>
      </c>
      <c r="F448" s="2">
        <v>2080</v>
      </c>
      <c r="G448" s="13">
        <v>689.19</v>
      </c>
      <c r="H448" s="2">
        <v>1</v>
      </c>
      <c r="I448" s="13">
        <v>765.0009</v>
      </c>
      <c r="J448" s="11" t="s">
        <v>66</v>
      </c>
    </row>
    <row r="449" spans="4:10">
      <c r="D449" s="4">
        <v>45124</v>
      </c>
      <c r="E449" s="11" t="s">
        <v>31</v>
      </c>
      <c r="F449" s="2">
        <v>3315</v>
      </c>
      <c r="G449" s="13">
        <v>937.2</v>
      </c>
      <c r="H449" s="2">
        <v>5</v>
      </c>
      <c r="I449" s="13">
        <v>5201.46</v>
      </c>
      <c r="J449" s="11" t="s">
        <v>66</v>
      </c>
    </row>
    <row r="450" spans="4:10">
      <c r="D450" s="4">
        <v>45124</v>
      </c>
      <c r="E450" s="11" t="s">
        <v>33</v>
      </c>
      <c r="F450" s="2">
        <v>2108</v>
      </c>
      <c r="G450" s="13">
        <v>375.33</v>
      </c>
      <c r="H450" s="2">
        <v>5</v>
      </c>
      <c r="I450" s="13">
        <v>2083.0814999999998</v>
      </c>
      <c r="J450" s="11" t="s">
        <v>66</v>
      </c>
    </row>
    <row r="451" spans="4:10">
      <c r="D451" s="4">
        <v>45124</v>
      </c>
      <c r="E451" s="11" t="s">
        <v>34</v>
      </c>
      <c r="F451" s="2">
        <v>3823</v>
      </c>
      <c r="G451" s="13">
        <v>754.69</v>
      </c>
      <c r="H451" s="2">
        <v>1</v>
      </c>
      <c r="I451" s="13">
        <v>837.70590000000004</v>
      </c>
      <c r="J451" s="11" t="s">
        <v>66</v>
      </c>
    </row>
    <row r="452" spans="4:10">
      <c r="D452" s="4">
        <v>45124</v>
      </c>
      <c r="E452" s="11" t="s">
        <v>35</v>
      </c>
      <c r="F452" s="2">
        <v>3185</v>
      </c>
      <c r="G452" s="13">
        <v>593.52</v>
      </c>
      <c r="H452" s="2">
        <v>5</v>
      </c>
      <c r="I452" s="13">
        <v>3294.0360000000001</v>
      </c>
      <c r="J452" s="11" t="s">
        <v>66</v>
      </c>
    </row>
    <row r="453" spans="4:10">
      <c r="D453" s="4">
        <v>45124</v>
      </c>
      <c r="E453" s="11" t="s">
        <v>36</v>
      </c>
      <c r="F453" s="2">
        <v>4921</v>
      </c>
      <c r="G453" s="13">
        <v>249.08</v>
      </c>
      <c r="H453" s="2">
        <v>3</v>
      </c>
      <c r="I453" s="13">
        <v>829.43640000000005</v>
      </c>
      <c r="J453" s="11" t="s">
        <v>66</v>
      </c>
    </row>
    <row r="454" spans="4:10">
      <c r="D454" s="4">
        <v>45124</v>
      </c>
      <c r="E454" s="11" t="s">
        <v>37</v>
      </c>
      <c r="F454" s="2">
        <v>3619</v>
      </c>
      <c r="G454" s="13">
        <v>1484.36</v>
      </c>
      <c r="H454" s="2">
        <v>1</v>
      </c>
      <c r="I454" s="13">
        <v>1647.6396</v>
      </c>
      <c r="J454" s="11" t="s">
        <v>66</v>
      </c>
    </row>
    <row r="455" spans="4:10">
      <c r="D455" s="4">
        <v>45124</v>
      </c>
      <c r="E455" s="11" t="s">
        <v>39</v>
      </c>
      <c r="F455" s="2">
        <v>2529</v>
      </c>
      <c r="G455" s="13">
        <v>1147.3599999999999</v>
      </c>
      <c r="H455" s="2">
        <v>3</v>
      </c>
      <c r="I455" s="13">
        <v>3820.7087999999999</v>
      </c>
      <c r="J455" s="11" t="s">
        <v>66</v>
      </c>
    </row>
    <row r="456" spans="4:10">
      <c r="D456" s="4">
        <v>45124</v>
      </c>
      <c r="E456" s="11" t="s">
        <v>40</v>
      </c>
      <c r="F456" s="2">
        <v>2204</v>
      </c>
      <c r="G456" s="13">
        <v>1185.1199999999999</v>
      </c>
      <c r="H456" s="2">
        <v>3</v>
      </c>
      <c r="I456" s="13">
        <v>3946.4495999999999</v>
      </c>
      <c r="J456" s="11" t="s">
        <v>66</v>
      </c>
    </row>
    <row r="457" spans="4:10">
      <c r="D457" s="4">
        <v>45124</v>
      </c>
      <c r="E457" s="11" t="s">
        <v>41</v>
      </c>
      <c r="F457" s="2">
        <v>3157</v>
      </c>
      <c r="G457" s="13">
        <v>837.84</v>
      </c>
      <c r="H457" s="2">
        <v>5</v>
      </c>
      <c r="I457" s="13">
        <v>4650.0119999999997</v>
      </c>
      <c r="J457" s="11" t="s">
        <v>66</v>
      </c>
    </row>
    <row r="458" spans="4:10">
      <c r="D458" s="4">
        <v>45124</v>
      </c>
      <c r="E458" s="11" t="s">
        <v>43</v>
      </c>
      <c r="F458" s="2">
        <v>2018</v>
      </c>
      <c r="G458" s="13">
        <v>1893.85</v>
      </c>
      <c r="H458" s="2">
        <v>2</v>
      </c>
      <c r="I458" s="13">
        <v>4204.3469999999998</v>
      </c>
      <c r="J458" s="11" t="s">
        <v>66</v>
      </c>
    </row>
    <row r="459" spans="4:10">
      <c r="D459" s="4">
        <v>45124</v>
      </c>
      <c r="E459" s="11" t="s">
        <v>45</v>
      </c>
      <c r="F459" s="2">
        <v>2992</v>
      </c>
      <c r="G459" s="13">
        <v>115.04</v>
      </c>
      <c r="H459" s="2">
        <v>5</v>
      </c>
      <c r="I459" s="13">
        <v>638.47199999999998</v>
      </c>
      <c r="J459" s="11" t="s">
        <v>66</v>
      </c>
    </row>
    <row r="460" spans="4:10">
      <c r="D460" s="4">
        <v>45124</v>
      </c>
      <c r="E460" s="11" t="s">
        <v>46</v>
      </c>
      <c r="F460" s="2">
        <v>2902</v>
      </c>
      <c r="G460" s="13">
        <v>1022.45</v>
      </c>
      <c r="H460" s="2">
        <v>3</v>
      </c>
      <c r="I460" s="13">
        <v>3404.7584999999999</v>
      </c>
      <c r="J460" s="11" t="s">
        <v>66</v>
      </c>
    </row>
    <row r="461" spans="4:10">
      <c r="D461" s="4">
        <v>45126</v>
      </c>
      <c r="E461" s="11" t="s">
        <v>124</v>
      </c>
      <c r="F461" s="2">
        <v>6241</v>
      </c>
      <c r="G461" s="13">
        <v>4568.8</v>
      </c>
      <c r="H461" s="2">
        <v>9</v>
      </c>
      <c r="I461" s="13">
        <v>45642.311999999998</v>
      </c>
      <c r="J461" s="11" t="s">
        <v>151</v>
      </c>
    </row>
    <row r="462" spans="4:10">
      <c r="D462" s="4">
        <v>45126</v>
      </c>
      <c r="E462" s="11" t="s">
        <v>114</v>
      </c>
      <c r="F462" s="2">
        <v>5176</v>
      </c>
      <c r="G462" s="13">
        <v>7763.33</v>
      </c>
      <c r="H462" s="2">
        <v>6</v>
      </c>
      <c r="I462" s="13">
        <v>51703.777800000003</v>
      </c>
      <c r="J462" s="11" t="s">
        <v>151</v>
      </c>
    </row>
    <row r="463" spans="4:10">
      <c r="D463" s="4">
        <v>45126</v>
      </c>
      <c r="E463" s="11" t="s">
        <v>125</v>
      </c>
      <c r="F463" s="2">
        <v>8513</v>
      </c>
      <c r="G463" s="13">
        <v>6044.44</v>
      </c>
      <c r="H463" s="2">
        <v>1</v>
      </c>
      <c r="I463" s="13">
        <v>6709.3284000000003</v>
      </c>
      <c r="J463" s="11" t="s">
        <v>151</v>
      </c>
    </row>
    <row r="464" spans="4:10">
      <c r="D464" s="4">
        <v>45126</v>
      </c>
      <c r="E464" s="11" t="s">
        <v>131</v>
      </c>
      <c r="F464" s="2">
        <v>5829</v>
      </c>
      <c r="G464" s="13">
        <v>5887.54</v>
      </c>
      <c r="H464" s="2">
        <v>9</v>
      </c>
      <c r="I464" s="13">
        <v>58816.524599999997</v>
      </c>
      <c r="J464" s="11" t="s">
        <v>151</v>
      </c>
    </row>
    <row r="465" spans="4:10">
      <c r="D465" s="4">
        <v>45126</v>
      </c>
      <c r="E465" s="11" t="s">
        <v>145</v>
      </c>
      <c r="F465" s="2">
        <v>6406</v>
      </c>
      <c r="G465" s="13">
        <v>6151.88</v>
      </c>
      <c r="H465" s="2">
        <v>8</v>
      </c>
      <c r="I465" s="13">
        <v>54628.6944</v>
      </c>
      <c r="J465" s="11" t="s">
        <v>151</v>
      </c>
    </row>
    <row r="466" spans="4:10">
      <c r="D466" s="4">
        <v>45126</v>
      </c>
      <c r="E466" s="11" t="s">
        <v>148</v>
      </c>
      <c r="F466" s="2">
        <v>6813</v>
      </c>
      <c r="G466" s="13">
        <v>2723.7</v>
      </c>
      <c r="H466" s="2">
        <v>5</v>
      </c>
      <c r="I466" s="13">
        <v>15116.535</v>
      </c>
      <c r="J466" s="11" t="s">
        <v>151</v>
      </c>
    </row>
    <row r="467" spans="4:10">
      <c r="D467" s="4">
        <v>45126</v>
      </c>
      <c r="E467" s="11" t="s">
        <v>123</v>
      </c>
      <c r="F467" s="2">
        <v>8607</v>
      </c>
      <c r="G467" s="13">
        <v>5792.28</v>
      </c>
      <c r="H467" s="2">
        <v>8</v>
      </c>
      <c r="I467" s="13">
        <v>51435.446400000001</v>
      </c>
      <c r="J467" s="11" t="s">
        <v>151</v>
      </c>
    </row>
    <row r="468" spans="4:10">
      <c r="D468" s="4">
        <v>45126</v>
      </c>
      <c r="E468" s="11" t="s">
        <v>129</v>
      </c>
      <c r="F468" s="2">
        <v>9463</v>
      </c>
      <c r="G468" s="13">
        <v>5966.2</v>
      </c>
      <c r="H468" s="2">
        <v>9</v>
      </c>
      <c r="I468" s="13">
        <v>59602.338000000003</v>
      </c>
      <c r="J468" s="11" t="s">
        <v>151</v>
      </c>
    </row>
    <row r="469" spans="4:10">
      <c r="D469" s="4">
        <v>45126</v>
      </c>
      <c r="E469" s="11" t="s">
        <v>118</v>
      </c>
      <c r="F469" s="2">
        <v>7258</v>
      </c>
      <c r="G469" s="13">
        <v>6859.8</v>
      </c>
      <c r="H469" s="2">
        <v>6</v>
      </c>
      <c r="I469" s="13">
        <v>45686.267999999996</v>
      </c>
      <c r="J469" s="11" t="s">
        <v>151</v>
      </c>
    </row>
    <row r="470" spans="4:10">
      <c r="D470" s="4">
        <v>45126</v>
      </c>
      <c r="E470" s="11" t="s">
        <v>119</v>
      </c>
      <c r="F470" s="2">
        <v>8393</v>
      </c>
      <c r="G470" s="13">
        <v>5594.92</v>
      </c>
      <c r="H470" s="2">
        <v>7</v>
      </c>
      <c r="I470" s="13">
        <v>43472.528400000003</v>
      </c>
      <c r="J470" s="11" t="s">
        <v>151</v>
      </c>
    </row>
    <row r="471" spans="4:10">
      <c r="D471" s="4">
        <v>45126</v>
      </c>
      <c r="E471" s="11" t="s">
        <v>121</v>
      </c>
      <c r="F471" s="2">
        <v>5758</v>
      </c>
      <c r="G471" s="13">
        <v>3811.46</v>
      </c>
      <c r="H471" s="2">
        <v>4</v>
      </c>
      <c r="I471" s="13">
        <v>16922.882399999999</v>
      </c>
      <c r="J471" s="11" t="s">
        <v>151</v>
      </c>
    </row>
    <row r="472" spans="4:10">
      <c r="D472" s="4">
        <v>45126</v>
      </c>
      <c r="E472" s="11" t="s">
        <v>144</v>
      </c>
      <c r="F472" s="2">
        <v>7546</v>
      </c>
      <c r="G472" s="13">
        <v>6952.04</v>
      </c>
      <c r="H472" s="2">
        <v>8</v>
      </c>
      <c r="I472" s="13">
        <v>61734.1152</v>
      </c>
      <c r="J472" s="11" t="s">
        <v>151</v>
      </c>
    </row>
    <row r="473" spans="4:10">
      <c r="D473" s="4">
        <v>45126</v>
      </c>
      <c r="E473" s="11" t="s">
        <v>113</v>
      </c>
      <c r="F473" s="2">
        <v>7263</v>
      </c>
      <c r="G473" s="13">
        <v>5047.07</v>
      </c>
      <c r="H473" s="2">
        <v>1</v>
      </c>
      <c r="I473" s="13">
        <v>5602.2476999999999</v>
      </c>
      <c r="J473" s="11" t="s">
        <v>151</v>
      </c>
    </row>
    <row r="474" spans="4:10">
      <c r="D474" s="4">
        <v>45126</v>
      </c>
      <c r="E474" s="11" t="s">
        <v>136</v>
      </c>
      <c r="F474" s="2">
        <v>5028</v>
      </c>
      <c r="G474" s="13">
        <v>1107.79</v>
      </c>
      <c r="H474" s="2">
        <v>10</v>
      </c>
      <c r="I474" s="13">
        <v>12296.468999999999</v>
      </c>
      <c r="J474" s="11" t="s">
        <v>151</v>
      </c>
    </row>
    <row r="475" spans="4:10">
      <c r="D475" s="4">
        <v>45126</v>
      </c>
      <c r="E475" s="11" t="s">
        <v>111</v>
      </c>
      <c r="F475" s="2">
        <v>5223</v>
      </c>
      <c r="G475" s="13">
        <v>7128.1</v>
      </c>
      <c r="H475" s="2">
        <v>9</v>
      </c>
      <c r="I475" s="13">
        <v>71209.718999999997</v>
      </c>
      <c r="J475" s="11" t="s">
        <v>151</v>
      </c>
    </row>
    <row r="476" spans="4:10">
      <c r="D476" s="4">
        <v>45126</v>
      </c>
      <c r="E476" s="11" t="s">
        <v>135</v>
      </c>
      <c r="F476" s="2">
        <v>6342</v>
      </c>
      <c r="G476" s="13">
        <v>3797.87</v>
      </c>
      <c r="H476" s="2">
        <v>10</v>
      </c>
      <c r="I476" s="13">
        <v>42156.357000000004</v>
      </c>
      <c r="J476" s="11" t="s">
        <v>151</v>
      </c>
    </row>
    <row r="477" spans="4:10">
      <c r="D477" s="4">
        <v>45126</v>
      </c>
      <c r="E477" s="11" t="s">
        <v>115</v>
      </c>
      <c r="F477" s="2">
        <v>6289</v>
      </c>
      <c r="G477" s="13">
        <v>6664.59</v>
      </c>
      <c r="H477" s="2">
        <v>9</v>
      </c>
      <c r="I477" s="13">
        <v>66579.254100000006</v>
      </c>
      <c r="J477" s="11" t="s">
        <v>151</v>
      </c>
    </row>
    <row r="478" spans="4:10">
      <c r="D478" s="4">
        <v>45126</v>
      </c>
      <c r="E478" s="11" t="s">
        <v>133</v>
      </c>
      <c r="F478" s="2">
        <v>6032</v>
      </c>
      <c r="G478" s="13">
        <v>6789.26</v>
      </c>
      <c r="H478" s="2">
        <v>4</v>
      </c>
      <c r="I478" s="13">
        <v>30144.314399999999</v>
      </c>
      <c r="J478" s="11" t="s">
        <v>151</v>
      </c>
    </row>
    <row r="479" spans="4:10">
      <c r="D479" s="4">
        <v>45126</v>
      </c>
      <c r="E479" s="11" t="s">
        <v>146</v>
      </c>
      <c r="F479" s="2">
        <v>7483</v>
      </c>
      <c r="G479" s="13">
        <v>2755.95</v>
      </c>
      <c r="H479" s="2">
        <v>8</v>
      </c>
      <c r="I479" s="13">
        <v>24472.835999999999</v>
      </c>
      <c r="J479" s="11" t="s">
        <v>151</v>
      </c>
    </row>
    <row r="480" spans="4:10">
      <c r="D480" s="4">
        <v>45126</v>
      </c>
      <c r="E480" s="11" t="s">
        <v>126</v>
      </c>
      <c r="F480" s="2">
        <v>9652</v>
      </c>
      <c r="G480" s="13">
        <v>1708.55</v>
      </c>
      <c r="H480" s="2">
        <v>10</v>
      </c>
      <c r="I480" s="13">
        <v>18964.904999999999</v>
      </c>
      <c r="J480" s="11" t="s">
        <v>151</v>
      </c>
    </row>
    <row r="481" spans="4:10">
      <c r="D481" s="4">
        <v>45126</v>
      </c>
      <c r="E481" s="11" t="s">
        <v>130</v>
      </c>
      <c r="F481" s="2">
        <v>8731</v>
      </c>
      <c r="G481" s="13">
        <v>1026.52</v>
      </c>
      <c r="H481" s="2">
        <v>4</v>
      </c>
      <c r="I481" s="13">
        <v>4557.7488000000003</v>
      </c>
      <c r="J481" s="11" t="s">
        <v>151</v>
      </c>
    </row>
    <row r="482" spans="4:10">
      <c r="D482" s="4">
        <v>45126</v>
      </c>
      <c r="E482" s="11" t="s">
        <v>134</v>
      </c>
      <c r="F482" s="2">
        <v>7273</v>
      </c>
      <c r="G482" s="13">
        <v>2367.39</v>
      </c>
      <c r="H482" s="2">
        <v>10</v>
      </c>
      <c r="I482" s="13">
        <v>26278.028999999999</v>
      </c>
      <c r="J482" s="11" t="s">
        <v>151</v>
      </c>
    </row>
    <row r="483" spans="4:10">
      <c r="D483" s="4">
        <v>45126</v>
      </c>
      <c r="E483" s="11" t="s">
        <v>116</v>
      </c>
      <c r="F483" s="2">
        <v>7399</v>
      </c>
      <c r="G483" s="13">
        <v>1232.8399999999999</v>
      </c>
      <c r="H483" s="2">
        <v>6</v>
      </c>
      <c r="I483" s="13">
        <v>8210.7144000000008</v>
      </c>
      <c r="J483" s="11" t="s">
        <v>151</v>
      </c>
    </row>
    <row r="484" spans="4:10">
      <c r="D484" s="4">
        <v>45126</v>
      </c>
      <c r="E484" s="11" t="s">
        <v>110</v>
      </c>
      <c r="F484" s="2">
        <v>7067</v>
      </c>
      <c r="G484" s="13">
        <v>3486.86</v>
      </c>
      <c r="H484" s="2">
        <v>4</v>
      </c>
      <c r="I484" s="13">
        <v>15481.6584</v>
      </c>
      <c r="J484" s="11" t="s">
        <v>151</v>
      </c>
    </row>
    <row r="485" spans="4:10">
      <c r="D485" s="4">
        <v>45126</v>
      </c>
      <c r="E485" s="11" t="s">
        <v>139</v>
      </c>
      <c r="F485" s="2">
        <v>7623</v>
      </c>
      <c r="G485" s="13">
        <v>8780.0300000000007</v>
      </c>
      <c r="H485" s="2">
        <v>10</v>
      </c>
      <c r="I485" s="13">
        <v>97458.332999999999</v>
      </c>
      <c r="J485" s="11" t="s">
        <v>151</v>
      </c>
    </row>
    <row r="486" spans="4:10">
      <c r="D486" s="4">
        <v>45126</v>
      </c>
      <c r="E486" s="11" t="s">
        <v>142</v>
      </c>
      <c r="F486" s="2">
        <v>9512</v>
      </c>
      <c r="G486" s="13">
        <v>3643.61</v>
      </c>
      <c r="H486" s="2">
        <v>9</v>
      </c>
      <c r="I486" s="13">
        <v>36399.6639</v>
      </c>
      <c r="J486" s="11" t="s">
        <v>151</v>
      </c>
    </row>
    <row r="487" spans="4:10">
      <c r="D487" s="4">
        <v>45126</v>
      </c>
      <c r="E487" s="11" t="s">
        <v>138</v>
      </c>
      <c r="F487" s="2">
        <v>9942</v>
      </c>
      <c r="G487" s="13">
        <v>1826.08</v>
      </c>
      <c r="H487" s="2">
        <v>4</v>
      </c>
      <c r="I487" s="13">
        <v>8107.7951999999996</v>
      </c>
      <c r="J487" s="11" t="s">
        <v>151</v>
      </c>
    </row>
    <row r="488" spans="4:10">
      <c r="D488" s="4">
        <v>45126</v>
      </c>
      <c r="E488" s="11" t="s">
        <v>112</v>
      </c>
      <c r="F488" s="2">
        <v>5947</v>
      </c>
      <c r="G488" s="13">
        <v>4289.26</v>
      </c>
      <c r="H488" s="2">
        <v>3</v>
      </c>
      <c r="I488" s="13">
        <v>14283.2358</v>
      </c>
      <c r="J488" s="11" t="s">
        <v>151</v>
      </c>
    </row>
    <row r="489" spans="4:10">
      <c r="D489" s="4">
        <v>45126</v>
      </c>
      <c r="E489" s="11" t="s">
        <v>132</v>
      </c>
      <c r="F489" s="2">
        <v>6827</v>
      </c>
      <c r="G489" s="13">
        <v>1868.56</v>
      </c>
      <c r="H489" s="2">
        <v>9</v>
      </c>
      <c r="I489" s="13">
        <v>18666.914400000001</v>
      </c>
      <c r="J489" s="11" t="s">
        <v>151</v>
      </c>
    </row>
    <row r="490" spans="4:10">
      <c r="D490" s="4">
        <v>45126</v>
      </c>
      <c r="E490" s="11" t="s">
        <v>140</v>
      </c>
      <c r="F490" s="2">
        <v>7327</v>
      </c>
      <c r="G490" s="13">
        <v>5462.86</v>
      </c>
      <c r="H490" s="2">
        <v>10</v>
      </c>
      <c r="I490" s="13">
        <v>60637.745999999999</v>
      </c>
      <c r="J490" s="11" t="s">
        <v>151</v>
      </c>
    </row>
    <row r="491" spans="4:10">
      <c r="D491" s="4">
        <v>45126</v>
      </c>
      <c r="E491" s="11" t="s">
        <v>128</v>
      </c>
      <c r="F491" s="2">
        <v>9802</v>
      </c>
      <c r="G491" s="13">
        <v>8799.9599999999991</v>
      </c>
      <c r="H491" s="2">
        <v>2</v>
      </c>
      <c r="I491" s="13">
        <v>19535.911199999999</v>
      </c>
      <c r="J491" s="11" t="s">
        <v>151</v>
      </c>
    </row>
    <row r="492" spans="4:10">
      <c r="D492" s="4">
        <v>45126</v>
      </c>
      <c r="E492" s="11" t="s">
        <v>143</v>
      </c>
      <c r="F492" s="2">
        <v>5778</v>
      </c>
      <c r="G492" s="13">
        <v>7404.06</v>
      </c>
      <c r="H492" s="2">
        <v>4</v>
      </c>
      <c r="I492" s="13">
        <v>32874.026400000002</v>
      </c>
      <c r="J492" s="11" t="s">
        <v>151</v>
      </c>
    </row>
    <row r="493" spans="4:10">
      <c r="D493" s="4">
        <v>45126</v>
      </c>
      <c r="E493" s="11" t="s">
        <v>122</v>
      </c>
      <c r="F493" s="2">
        <v>9927</v>
      </c>
      <c r="G493" s="13">
        <v>1240.6400000000001</v>
      </c>
      <c r="H493" s="2">
        <v>2</v>
      </c>
      <c r="I493" s="13">
        <v>2754.2208000000001</v>
      </c>
      <c r="J493" s="11" t="s">
        <v>151</v>
      </c>
    </row>
    <row r="494" spans="4:10">
      <c r="D494" s="4">
        <v>45126</v>
      </c>
      <c r="E494" s="11" t="s">
        <v>147</v>
      </c>
      <c r="F494" s="2">
        <v>9152</v>
      </c>
      <c r="G494" s="13">
        <v>2720.63</v>
      </c>
      <c r="H494" s="2">
        <v>7</v>
      </c>
      <c r="I494" s="13">
        <v>21139.295099999999</v>
      </c>
      <c r="J494" s="11" t="s">
        <v>151</v>
      </c>
    </row>
    <row r="495" spans="4:10">
      <c r="D495" s="4">
        <v>45126</v>
      </c>
      <c r="E495" s="11" t="s">
        <v>141</v>
      </c>
      <c r="F495" s="2">
        <v>5091</v>
      </c>
      <c r="G495" s="13">
        <v>5774.47</v>
      </c>
      <c r="H495" s="2">
        <v>6</v>
      </c>
      <c r="I495" s="13">
        <v>38457.970200000003</v>
      </c>
      <c r="J495" s="11" t="s">
        <v>151</v>
      </c>
    </row>
    <row r="496" spans="4:10">
      <c r="D496" s="4">
        <v>45128</v>
      </c>
      <c r="E496" s="11" t="s">
        <v>124</v>
      </c>
      <c r="F496" s="2">
        <v>6241</v>
      </c>
      <c r="G496" s="13">
        <v>4568.8</v>
      </c>
      <c r="H496" s="2">
        <v>4</v>
      </c>
      <c r="I496" s="13">
        <v>20285.472000000002</v>
      </c>
      <c r="J496" s="11" t="s">
        <v>151</v>
      </c>
    </row>
    <row r="497" spans="4:10">
      <c r="D497" s="4">
        <v>45128</v>
      </c>
      <c r="E497" s="11" t="s">
        <v>1</v>
      </c>
      <c r="F497" s="2">
        <v>3987</v>
      </c>
      <c r="G497" s="13">
        <v>1795.24</v>
      </c>
      <c r="H497" s="2">
        <v>5</v>
      </c>
      <c r="I497" s="13">
        <v>9963.5820000000003</v>
      </c>
      <c r="J497" s="11" t="s">
        <v>66</v>
      </c>
    </row>
    <row r="498" spans="4:10">
      <c r="D498" s="4">
        <v>45128</v>
      </c>
      <c r="E498" s="11" t="s">
        <v>2</v>
      </c>
      <c r="F498" s="2">
        <v>3502</v>
      </c>
      <c r="G498" s="13">
        <v>186.18</v>
      </c>
      <c r="H498" s="2">
        <v>4</v>
      </c>
      <c r="I498" s="13">
        <v>826.63919999999996</v>
      </c>
      <c r="J498" s="11" t="s">
        <v>66</v>
      </c>
    </row>
    <row r="499" spans="4:10">
      <c r="D499" s="4">
        <v>45128</v>
      </c>
      <c r="E499" s="11" t="s">
        <v>3</v>
      </c>
      <c r="F499" s="2">
        <v>3355</v>
      </c>
      <c r="G499" s="13">
        <v>259.44</v>
      </c>
      <c r="H499" s="2">
        <v>4</v>
      </c>
      <c r="I499" s="13">
        <v>1151.9136000000001</v>
      </c>
      <c r="J499" s="11" t="s">
        <v>66</v>
      </c>
    </row>
    <row r="500" spans="4:10">
      <c r="D500" s="4">
        <v>45128</v>
      </c>
      <c r="E500" s="11" t="s">
        <v>4</v>
      </c>
      <c r="F500" s="2">
        <v>1425</v>
      </c>
      <c r="G500" s="13">
        <v>278.58999999999997</v>
      </c>
      <c r="H500" s="2">
        <v>1</v>
      </c>
      <c r="I500" s="13">
        <v>309.23489999999998</v>
      </c>
      <c r="J500" s="11" t="s">
        <v>66</v>
      </c>
    </row>
    <row r="501" spans="4:10">
      <c r="D501" s="4">
        <v>45128</v>
      </c>
      <c r="E501" s="11" t="s">
        <v>5</v>
      </c>
      <c r="F501" s="2">
        <v>1661</v>
      </c>
      <c r="G501" s="13">
        <v>1602.63</v>
      </c>
      <c r="H501" s="2">
        <v>5</v>
      </c>
      <c r="I501" s="13">
        <v>8894.5964999999997</v>
      </c>
      <c r="J501" s="11" t="s">
        <v>66</v>
      </c>
    </row>
    <row r="502" spans="4:10">
      <c r="D502" s="4">
        <v>45128</v>
      </c>
      <c r="E502" s="11" t="s">
        <v>114</v>
      </c>
      <c r="F502" s="2">
        <v>5176</v>
      </c>
      <c r="G502" s="13">
        <v>7763.33</v>
      </c>
      <c r="H502" s="2">
        <v>3</v>
      </c>
      <c r="I502" s="13">
        <v>25851.888900000002</v>
      </c>
      <c r="J502" s="11" t="s">
        <v>151</v>
      </c>
    </row>
    <row r="503" spans="4:10">
      <c r="D503" s="4">
        <v>45128</v>
      </c>
      <c r="E503" s="11" t="s">
        <v>6</v>
      </c>
      <c r="F503" s="2">
        <v>1801</v>
      </c>
      <c r="G503" s="13">
        <v>568.29999999999995</v>
      </c>
      <c r="H503" s="2">
        <v>4</v>
      </c>
      <c r="I503" s="13">
        <v>2523.252</v>
      </c>
      <c r="J503" s="11" t="s">
        <v>66</v>
      </c>
    </row>
    <row r="504" spans="4:10">
      <c r="D504" s="4">
        <v>45128</v>
      </c>
      <c r="E504" s="11" t="s">
        <v>7</v>
      </c>
      <c r="F504" s="2">
        <v>2108</v>
      </c>
      <c r="G504" s="13">
        <v>1126.3699999999999</v>
      </c>
      <c r="H504" s="2">
        <v>2</v>
      </c>
      <c r="I504" s="13">
        <v>2500.5414000000001</v>
      </c>
      <c r="J504" s="11" t="s">
        <v>66</v>
      </c>
    </row>
    <row r="505" spans="4:10">
      <c r="D505" s="4">
        <v>45128</v>
      </c>
      <c r="E505" s="11" t="s">
        <v>9</v>
      </c>
      <c r="F505" s="2">
        <v>2288</v>
      </c>
      <c r="G505" s="13">
        <v>530.88</v>
      </c>
      <c r="H505" s="2">
        <v>3</v>
      </c>
      <c r="I505" s="13">
        <v>1767.8304000000001</v>
      </c>
      <c r="J505" s="11" t="s">
        <v>66</v>
      </c>
    </row>
    <row r="506" spans="4:10">
      <c r="D506" s="4">
        <v>45128</v>
      </c>
      <c r="E506" s="11" t="s">
        <v>10</v>
      </c>
      <c r="F506" s="2">
        <v>2117</v>
      </c>
      <c r="G506" s="13">
        <v>1433.02</v>
      </c>
      <c r="H506" s="2">
        <v>5</v>
      </c>
      <c r="I506" s="13">
        <v>7953.2610000000004</v>
      </c>
      <c r="J506" s="11" t="s">
        <v>66</v>
      </c>
    </row>
    <row r="507" spans="4:10">
      <c r="D507" s="4">
        <v>45128</v>
      </c>
      <c r="E507" s="11" t="s">
        <v>11</v>
      </c>
      <c r="F507" s="2">
        <v>2026</v>
      </c>
      <c r="G507" s="13">
        <v>1580.68</v>
      </c>
      <c r="H507" s="2">
        <v>2</v>
      </c>
      <c r="I507" s="13">
        <v>3509.1095999999998</v>
      </c>
      <c r="J507" s="11" t="s">
        <v>66</v>
      </c>
    </row>
    <row r="508" spans="4:10">
      <c r="D508" s="4">
        <v>45128</v>
      </c>
      <c r="E508" s="11" t="s">
        <v>125</v>
      </c>
      <c r="F508" s="2">
        <v>8513</v>
      </c>
      <c r="G508" s="13">
        <v>6044.44</v>
      </c>
      <c r="H508" s="2">
        <v>1</v>
      </c>
      <c r="I508" s="13">
        <v>6709.3284000000003</v>
      </c>
      <c r="J508" s="11" t="s">
        <v>151</v>
      </c>
    </row>
    <row r="509" spans="4:10">
      <c r="D509" s="4">
        <v>45128</v>
      </c>
      <c r="E509" s="11" t="s">
        <v>131</v>
      </c>
      <c r="F509" s="2">
        <v>5829</v>
      </c>
      <c r="G509" s="13">
        <v>5887.54</v>
      </c>
      <c r="H509" s="2">
        <v>6</v>
      </c>
      <c r="I509" s="13">
        <v>39211.0164</v>
      </c>
      <c r="J509" s="11" t="s">
        <v>151</v>
      </c>
    </row>
    <row r="510" spans="4:10">
      <c r="D510" s="4">
        <v>45128</v>
      </c>
      <c r="E510" s="11" t="s">
        <v>145</v>
      </c>
      <c r="F510" s="2">
        <v>6406</v>
      </c>
      <c r="G510" s="13">
        <v>6151.88</v>
      </c>
      <c r="H510" s="2">
        <v>10</v>
      </c>
      <c r="I510" s="13">
        <v>68285.868000000002</v>
      </c>
      <c r="J510" s="11" t="s">
        <v>151</v>
      </c>
    </row>
    <row r="511" spans="4:10">
      <c r="D511" s="4">
        <v>45128</v>
      </c>
      <c r="E511" s="11" t="s">
        <v>148</v>
      </c>
      <c r="F511" s="2">
        <v>6813</v>
      </c>
      <c r="G511" s="13">
        <v>2723.7</v>
      </c>
      <c r="H511" s="2">
        <v>10</v>
      </c>
      <c r="I511" s="13">
        <v>30233.07</v>
      </c>
      <c r="J511" s="11" t="s">
        <v>151</v>
      </c>
    </row>
    <row r="512" spans="4:10">
      <c r="D512" s="4">
        <v>45128</v>
      </c>
      <c r="E512" s="11" t="s">
        <v>14</v>
      </c>
      <c r="F512" s="2">
        <v>3659</v>
      </c>
      <c r="G512" s="13">
        <v>1170.5899999999999</v>
      </c>
      <c r="H512" s="2">
        <v>4</v>
      </c>
      <c r="I512" s="13">
        <v>5197.4196000000002</v>
      </c>
      <c r="J512" s="11" t="s">
        <v>66</v>
      </c>
    </row>
    <row r="513" spans="4:10">
      <c r="D513" s="4">
        <v>45128</v>
      </c>
      <c r="E513" s="11" t="s">
        <v>123</v>
      </c>
      <c r="F513" s="2">
        <v>8607</v>
      </c>
      <c r="G513" s="13">
        <v>5792.28</v>
      </c>
      <c r="H513" s="2">
        <v>8</v>
      </c>
      <c r="I513" s="13">
        <v>51435.446400000001</v>
      </c>
      <c r="J513" s="11" t="s">
        <v>151</v>
      </c>
    </row>
    <row r="514" spans="4:10">
      <c r="D514" s="4">
        <v>45128</v>
      </c>
      <c r="E514" s="11" t="s">
        <v>15</v>
      </c>
      <c r="F514" s="2">
        <v>2862</v>
      </c>
      <c r="G514" s="13">
        <v>152.85</v>
      </c>
      <c r="H514" s="2">
        <v>2</v>
      </c>
      <c r="I514" s="13">
        <v>339.327</v>
      </c>
      <c r="J514" s="11" t="s">
        <v>66</v>
      </c>
    </row>
    <row r="515" spans="4:10">
      <c r="D515" s="4">
        <v>45128</v>
      </c>
      <c r="E515" s="11" t="s">
        <v>129</v>
      </c>
      <c r="F515" s="2">
        <v>9463</v>
      </c>
      <c r="G515" s="13">
        <v>5966.2</v>
      </c>
      <c r="H515" s="2">
        <v>7</v>
      </c>
      <c r="I515" s="13">
        <v>46357.374000000003</v>
      </c>
      <c r="J515" s="11" t="s">
        <v>151</v>
      </c>
    </row>
    <row r="516" spans="4:10">
      <c r="D516" s="4">
        <v>45128</v>
      </c>
      <c r="E516" s="11" t="s">
        <v>118</v>
      </c>
      <c r="F516" s="2">
        <v>7258</v>
      </c>
      <c r="G516" s="13">
        <v>6859.8</v>
      </c>
      <c r="H516" s="2">
        <v>1</v>
      </c>
      <c r="I516" s="13">
        <v>7614.3779999999997</v>
      </c>
      <c r="J516" s="11" t="s">
        <v>151</v>
      </c>
    </row>
    <row r="517" spans="4:10">
      <c r="D517" s="4">
        <v>45128</v>
      </c>
      <c r="E517" s="11" t="s">
        <v>119</v>
      </c>
      <c r="F517" s="2">
        <v>8393</v>
      </c>
      <c r="G517" s="13">
        <v>5594.92</v>
      </c>
      <c r="H517" s="2">
        <v>5</v>
      </c>
      <c r="I517" s="13">
        <v>31051.806</v>
      </c>
      <c r="J517" s="11" t="s">
        <v>151</v>
      </c>
    </row>
    <row r="518" spans="4:10">
      <c r="D518" s="4">
        <v>45128</v>
      </c>
      <c r="E518" s="11" t="s">
        <v>16</v>
      </c>
      <c r="F518" s="2">
        <v>4981</v>
      </c>
      <c r="G518" s="13">
        <v>1636.32</v>
      </c>
      <c r="H518" s="2">
        <v>1</v>
      </c>
      <c r="I518" s="13">
        <v>1816.3152</v>
      </c>
      <c r="J518" s="11" t="s">
        <v>66</v>
      </c>
    </row>
    <row r="519" spans="4:10">
      <c r="D519" s="4">
        <v>45128</v>
      </c>
      <c r="E519" s="11" t="s">
        <v>17</v>
      </c>
      <c r="F519" s="2">
        <v>3623</v>
      </c>
      <c r="G519" s="13">
        <v>1671.42</v>
      </c>
      <c r="H519" s="2">
        <v>1</v>
      </c>
      <c r="I519" s="13">
        <v>1855.2762</v>
      </c>
      <c r="J519" s="11" t="s">
        <v>66</v>
      </c>
    </row>
    <row r="520" spans="4:10">
      <c r="D520" s="4">
        <v>45128</v>
      </c>
      <c r="E520" s="11" t="s">
        <v>18</v>
      </c>
      <c r="F520" s="2">
        <v>4876</v>
      </c>
      <c r="G520" s="13">
        <v>703.29</v>
      </c>
      <c r="H520" s="2">
        <v>3</v>
      </c>
      <c r="I520" s="13">
        <v>2341.9557</v>
      </c>
      <c r="J520" s="11" t="s">
        <v>66</v>
      </c>
    </row>
    <row r="521" spans="4:10">
      <c r="D521" s="4">
        <v>45128</v>
      </c>
      <c r="E521" s="11" t="s">
        <v>21</v>
      </c>
      <c r="F521" s="2">
        <v>2345</v>
      </c>
      <c r="G521" s="13">
        <v>1163.32</v>
      </c>
      <c r="H521" s="2">
        <v>1</v>
      </c>
      <c r="I521" s="13">
        <v>1291.2852</v>
      </c>
      <c r="J521" s="11" t="s">
        <v>66</v>
      </c>
    </row>
    <row r="522" spans="4:10">
      <c r="D522" s="4">
        <v>45128</v>
      </c>
      <c r="E522" s="11" t="s">
        <v>121</v>
      </c>
      <c r="F522" s="2">
        <v>5758</v>
      </c>
      <c r="G522" s="13">
        <v>3811.46</v>
      </c>
      <c r="H522" s="2">
        <v>3</v>
      </c>
      <c r="I522" s="13">
        <v>12692.1618</v>
      </c>
      <c r="J522" s="11" t="s">
        <v>151</v>
      </c>
    </row>
    <row r="523" spans="4:10">
      <c r="D523" s="4">
        <v>45128</v>
      </c>
      <c r="E523" s="11" t="s">
        <v>144</v>
      </c>
      <c r="F523" s="2">
        <v>7546</v>
      </c>
      <c r="G523" s="13">
        <v>6952.04</v>
      </c>
      <c r="H523" s="2">
        <v>2</v>
      </c>
      <c r="I523" s="13">
        <v>15433.5288</v>
      </c>
      <c r="J523" s="11" t="s">
        <v>151</v>
      </c>
    </row>
    <row r="524" spans="4:10">
      <c r="D524" s="4">
        <v>45128</v>
      </c>
      <c r="E524" s="11" t="s">
        <v>22</v>
      </c>
      <c r="F524" s="2">
        <v>1360</v>
      </c>
      <c r="G524" s="13">
        <v>1314.67</v>
      </c>
      <c r="H524" s="2">
        <v>3</v>
      </c>
      <c r="I524" s="13">
        <v>4377.8510999999999</v>
      </c>
      <c r="J524" s="11" t="s">
        <v>66</v>
      </c>
    </row>
    <row r="525" spans="4:10">
      <c r="D525" s="4">
        <v>45128</v>
      </c>
      <c r="E525" s="11" t="s">
        <v>23</v>
      </c>
      <c r="F525" s="2">
        <v>1416</v>
      </c>
      <c r="G525" s="13">
        <v>1763.76</v>
      </c>
      <c r="H525" s="2">
        <v>5</v>
      </c>
      <c r="I525" s="13">
        <v>9788.8680000000004</v>
      </c>
      <c r="J525" s="11" t="s">
        <v>66</v>
      </c>
    </row>
    <row r="526" spans="4:10">
      <c r="D526" s="4">
        <v>45128</v>
      </c>
      <c r="E526" s="11" t="s">
        <v>113</v>
      </c>
      <c r="F526" s="2">
        <v>7263</v>
      </c>
      <c r="G526" s="13">
        <v>5047.07</v>
      </c>
      <c r="H526" s="2">
        <v>8</v>
      </c>
      <c r="I526" s="13">
        <v>44817.981599999999</v>
      </c>
      <c r="J526" s="11" t="s">
        <v>151</v>
      </c>
    </row>
    <row r="527" spans="4:10">
      <c r="D527" s="4">
        <v>45128</v>
      </c>
      <c r="E527" s="11" t="s">
        <v>136</v>
      </c>
      <c r="F527" s="2">
        <v>5028</v>
      </c>
      <c r="G527" s="13">
        <v>1107.79</v>
      </c>
      <c r="H527" s="2">
        <v>2</v>
      </c>
      <c r="I527" s="13">
        <v>2459.2937999999999</v>
      </c>
      <c r="J527" s="11" t="s">
        <v>151</v>
      </c>
    </row>
    <row r="528" spans="4:10">
      <c r="D528" s="4">
        <v>45128</v>
      </c>
      <c r="E528" s="11" t="s">
        <v>127</v>
      </c>
      <c r="F528" s="2">
        <v>6168</v>
      </c>
      <c r="G528" s="13">
        <v>5254.2</v>
      </c>
      <c r="H528" s="2">
        <v>3</v>
      </c>
      <c r="I528" s="13">
        <v>17496.486000000001</v>
      </c>
      <c r="J528" s="11" t="s">
        <v>151</v>
      </c>
    </row>
    <row r="529" spans="4:10">
      <c r="D529" s="4">
        <v>45128</v>
      </c>
      <c r="E529" s="11" t="s">
        <v>12</v>
      </c>
      <c r="F529" s="2">
        <v>1128</v>
      </c>
      <c r="G529" s="13">
        <v>1788.75</v>
      </c>
      <c r="H529" s="2">
        <v>1</v>
      </c>
      <c r="I529" s="13">
        <v>1985.5125</v>
      </c>
      <c r="J529" s="11" t="s">
        <v>66</v>
      </c>
    </row>
    <row r="530" spans="4:10">
      <c r="D530" s="4">
        <v>45128</v>
      </c>
      <c r="E530" s="11" t="s">
        <v>117</v>
      </c>
      <c r="F530" s="2">
        <v>5981</v>
      </c>
      <c r="G530" s="13">
        <v>4884.87</v>
      </c>
      <c r="H530" s="2">
        <v>5</v>
      </c>
      <c r="I530" s="13">
        <v>27111.0285</v>
      </c>
      <c r="J530" s="11" t="s">
        <v>151</v>
      </c>
    </row>
    <row r="531" spans="4:10">
      <c r="D531" s="4">
        <v>45128</v>
      </c>
      <c r="E531" s="11" t="s">
        <v>111</v>
      </c>
      <c r="F531" s="2">
        <v>5223</v>
      </c>
      <c r="G531" s="13">
        <v>7128.1</v>
      </c>
      <c r="H531" s="2">
        <v>3</v>
      </c>
      <c r="I531" s="13">
        <v>23736.573</v>
      </c>
      <c r="J531" s="11" t="s">
        <v>151</v>
      </c>
    </row>
    <row r="532" spans="4:10">
      <c r="D532" s="4">
        <v>45128</v>
      </c>
      <c r="E532" s="11" t="s">
        <v>24</v>
      </c>
      <c r="F532" s="2">
        <v>1317</v>
      </c>
      <c r="G532" s="13">
        <v>377.93</v>
      </c>
      <c r="H532" s="2">
        <v>1</v>
      </c>
      <c r="I532" s="13">
        <v>419.50229999999999</v>
      </c>
      <c r="J532" s="11" t="s">
        <v>66</v>
      </c>
    </row>
    <row r="533" spans="4:10">
      <c r="D533" s="4">
        <v>45128</v>
      </c>
      <c r="E533" s="11" t="s">
        <v>25</v>
      </c>
      <c r="F533" s="2">
        <v>1978</v>
      </c>
      <c r="G533" s="13">
        <v>545.44000000000005</v>
      </c>
      <c r="H533" s="2">
        <v>3</v>
      </c>
      <c r="I533" s="13">
        <v>1816.3152</v>
      </c>
      <c r="J533" s="11" t="s">
        <v>66</v>
      </c>
    </row>
    <row r="534" spans="4:10">
      <c r="D534" s="4">
        <v>45128</v>
      </c>
      <c r="E534" s="11" t="s">
        <v>135</v>
      </c>
      <c r="F534" s="2">
        <v>6342</v>
      </c>
      <c r="G534" s="13">
        <v>3797.87</v>
      </c>
      <c r="H534" s="2">
        <v>8</v>
      </c>
      <c r="I534" s="13">
        <v>33725.085599999999</v>
      </c>
      <c r="J534" s="11" t="s">
        <v>151</v>
      </c>
    </row>
    <row r="535" spans="4:10">
      <c r="D535" s="4">
        <v>45128</v>
      </c>
      <c r="E535" s="11" t="s">
        <v>115</v>
      </c>
      <c r="F535" s="2">
        <v>6289</v>
      </c>
      <c r="G535" s="13">
        <v>6664.59</v>
      </c>
      <c r="H535" s="2">
        <v>1</v>
      </c>
      <c r="I535" s="13">
        <v>7397.6949000000004</v>
      </c>
      <c r="J535" s="11" t="s">
        <v>151</v>
      </c>
    </row>
    <row r="536" spans="4:10">
      <c r="D536" s="4">
        <v>45128</v>
      </c>
      <c r="E536" s="11" t="s">
        <v>133</v>
      </c>
      <c r="F536" s="2">
        <v>6032</v>
      </c>
      <c r="G536" s="13">
        <v>6789.26</v>
      </c>
      <c r="H536" s="2">
        <v>10</v>
      </c>
      <c r="I536" s="13">
        <v>75360.785999999993</v>
      </c>
      <c r="J536" s="11" t="s">
        <v>151</v>
      </c>
    </row>
    <row r="537" spans="4:10">
      <c r="D537" s="4">
        <v>45128</v>
      </c>
      <c r="E537" s="11" t="s">
        <v>146</v>
      </c>
      <c r="F537" s="2">
        <v>7483</v>
      </c>
      <c r="G537" s="13">
        <v>2755.95</v>
      </c>
      <c r="H537" s="2">
        <v>2</v>
      </c>
      <c r="I537" s="13">
        <v>6118.2089999999998</v>
      </c>
      <c r="J537" s="11" t="s">
        <v>151</v>
      </c>
    </row>
    <row r="538" spans="4:10">
      <c r="D538" s="4">
        <v>45128</v>
      </c>
      <c r="E538" s="11" t="s">
        <v>26</v>
      </c>
      <c r="F538" s="2">
        <v>1867</v>
      </c>
      <c r="G538" s="13">
        <v>1684.72</v>
      </c>
      <c r="H538" s="2">
        <v>4</v>
      </c>
      <c r="I538" s="13">
        <v>7480.1567999999997</v>
      </c>
      <c r="J538" s="11" t="s">
        <v>66</v>
      </c>
    </row>
    <row r="539" spans="4:10">
      <c r="D539" s="4">
        <v>45128</v>
      </c>
      <c r="E539" s="11" t="s">
        <v>27</v>
      </c>
      <c r="F539" s="2">
        <v>2792</v>
      </c>
      <c r="G539" s="13">
        <v>520.79</v>
      </c>
      <c r="H539" s="2">
        <v>3</v>
      </c>
      <c r="I539" s="13">
        <v>1734.2307000000001</v>
      </c>
      <c r="J539" s="11" t="s">
        <v>66</v>
      </c>
    </row>
    <row r="540" spans="4:10">
      <c r="D540" s="4">
        <v>45128</v>
      </c>
      <c r="E540" s="11" t="s">
        <v>28</v>
      </c>
      <c r="F540" s="2">
        <v>4258</v>
      </c>
      <c r="G540" s="13">
        <v>803.6</v>
      </c>
      <c r="H540" s="2">
        <v>5</v>
      </c>
      <c r="I540" s="13">
        <v>4459.9799999999996</v>
      </c>
      <c r="J540" s="11" t="s">
        <v>66</v>
      </c>
    </row>
    <row r="541" spans="4:10">
      <c r="D541" s="4">
        <v>45128</v>
      </c>
      <c r="E541" s="11" t="s">
        <v>126</v>
      </c>
      <c r="F541" s="2">
        <v>9652</v>
      </c>
      <c r="G541" s="13">
        <v>1708.55</v>
      </c>
      <c r="H541" s="2">
        <v>2</v>
      </c>
      <c r="I541" s="13">
        <v>3792.9810000000002</v>
      </c>
      <c r="J541" s="11" t="s">
        <v>151</v>
      </c>
    </row>
    <row r="542" spans="4:10">
      <c r="D542" s="4">
        <v>45128</v>
      </c>
      <c r="E542" s="11" t="s">
        <v>29</v>
      </c>
      <c r="F542" s="2">
        <v>1602</v>
      </c>
      <c r="G542" s="13">
        <v>684.77</v>
      </c>
      <c r="H542" s="2">
        <v>5</v>
      </c>
      <c r="I542" s="13">
        <v>3800.4735000000001</v>
      </c>
      <c r="J542" s="11" t="s">
        <v>66</v>
      </c>
    </row>
    <row r="543" spans="4:10">
      <c r="D543" s="4">
        <v>45128</v>
      </c>
      <c r="E543" s="11" t="s">
        <v>30</v>
      </c>
      <c r="F543" s="2">
        <v>2080</v>
      </c>
      <c r="G543" s="13">
        <v>689.19</v>
      </c>
      <c r="H543" s="2">
        <v>5</v>
      </c>
      <c r="I543" s="13">
        <v>3825.0045</v>
      </c>
      <c r="J543" s="11" t="s">
        <v>66</v>
      </c>
    </row>
    <row r="544" spans="4:10">
      <c r="D544" s="4">
        <v>45128</v>
      </c>
      <c r="E544" s="11" t="s">
        <v>31</v>
      </c>
      <c r="F544" s="2">
        <v>3315</v>
      </c>
      <c r="G544" s="13">
        <v>937.2</v>
      </c>
      <c r="H544" s="2">
        <v>4</v>
      </c>
      <c r="I544" s="13">
        <v>4161.1679999999997</v>
      </c>
      <c r="J544" s="11" t="s">
        <v>66</v>
      </c>
    </row>
    <row r="545" spans="4:10">
      <c r="D545" s="4">
        <v>45128</v>
      </c>
      <c r="E545" s="11" t="s">
        <v>130</v>
      </c>
      <c r="F545" s="2">
        <v>8731</v>
      </c>
      <c r="G545" s="13">
        <v>1026.52</v>
      </c>
      <c r="H545" s="2">
        <v>9</v>
      </c>
      <c r="I545" s="13">
        <v>10254.934800000001</v>
      </c>
      <c r="J545" s="11" t="s">
        <v>151</v>
      </c>
    </row>
    <row r="546" spans="4:10">
      <c r="D546" s="4">
        <v>45128</v>
      </c>
      <c r="E546" s="11" t="s">
        <v>33</v>
      </c>
      <c r="F546" s="2">
        <v>2108</v>
      </c>
      <c r="G546" s="13">
        <v>375.33</v>
      </c>
      <c r="H546" s="2">
        <v>5</v>
      </c>
      <c r="I546" s="13">
        <v>2083.0814999999998</v>
      </c>
      <c r="J546" s="11" t="s">
        <v>66</v>
      </c>
    </row>
    <row r="547" spans="4:10">
      <c r="D547" s="4">
        <v>45128</v>
      </c>
      <c r="E547" s="11" t="s">
        <v>134</v>
      </c>
      <c r="F547" s="2">
        <v>7273</v>
      </c>
      <c r="G547" s="13">
        <v>2367.39</v>
      </c>
      <c r="H547" s="2">
        <v>9</v>
      </c>
      <c r="I547" s="13">
        <v>23650.2261</v>
      </c>
      <c r="J547" s="11" t="s">
        <v>151</v>
      </c>
    </row>
    <row r="548" spans="4:10">
      <c r="D548" s="4">
        <v>45128</v>
      </c>
      <c r="E548" s="11" t="s">
        <v>35</v>
      </c>
      <c r="F548" s="2">
        <v>3185</v>
      </c>
      <c r="G548" s="13">
        <v>593.52</v>
      </c>
      <c r="H548" s="2">
        <v>1</v>
      </c>
      <c r="I548" s="13">
        <v>658.80719999999997</v>
      </c>
      <c r="J548" s="11" t="s">
        <v>66</v>
      </c>
    </row>
    <row r="549" spans="4:10">
      <c r="D549" s="4">
        <v>45128</v>
      </c>
      <c r="E549" s="11" t="s">
        <v>36</v>
      </c>
      <c r="F549" s="2">
        <v>4921</v>
      </c>
      <c r="G549" s="13">
        <v>249.08</v>
      </c>
      <c r="H549" s="2">
        <v>1</v>
      </c>
      <c r="I549" s="13">
        <v>276.47879999999998</v>
      </c>
      <c r="J549" s="11" t="s">
        <v>66</v>
      </c>
    </row>
    <row r="550" spans="4:10">
      <c r="D550" s="4">
        <v>45128</v>
      </c>
      <c r="E550" s="11" t="s">
        <v>37</v>
      </c>
      <c r="F550" s="2">
        <v>3619</v>
      </c>
      <c r="G550" s="13">
        <v>1484.36</v>
      </c>
      <c r="H550" s="2">
        <v>3</v>
      </c>
      <c r="I550" s="13">
        <v>4942.9188000000004</v>
      </c>
      <c r="J550" s="11" t="s">
        <v>66</v>
      </c>
    </row>
    <row r="551" spans="4:10">
      <c r="D551" s="4">
        <v>45128</v>
      </c>
      <c r="E551" s="11" t="s">
        <v>38</v>
      </c>
      <c r="F551" s="2">
        <v>2221</v>
      </c>
      <c r="G551" s="13">
        <v>309.68</v>
      </c>
      <c r="H551" s="2">
        <v>4</v>
      </c>
      <c r="I551" s="13">
        <v>1374.9792</v>
      </c>
      <c r="J551" s="11" t="s">
        <v>66</v>
      </c>
    </row>
    <row r="552" spans="4:10">
      <c r="D552" s="4">
        <v>45128</v>
      </c>
      <c r="E552" s="11" t="s">
        <v>116</v>
      </c>
      <c r="F552" s="2">
        <v>7399</v>
      </c>
      <c r="G552" s="13">
        <v>1232.8399999999999</v>
      </c>
      <c r="H552" s="2">
        <v>7</v>
      </c>
      <c r="I552" s="13">
        <v>9579.1668000000009</v>
      </c>
      <c r="J552" s="11" t="s">
        <v>151</v>
      </c>
    </row>
    <row r="553" spans="4:10">
      <c r="D553" s="4">
        <v>45128</v>
      </c>
      <c r="E553" s="11" t="s">
        <v>39</v>
      </c>
      <c r="F553" s="2">
        <v>2529</v>
      </c>
      <c r="G553" s="13">
        <v>1147.3599999999999</v>
      </c>
      <c r="H553" s="2">
        <v>1</v>
      </c>
      <c r="I553" s="13">
        <v>1273.5696</v>
      </c>
      <c r="J553" s="11" t="s">
        <v>66</v>
      </c>
    </row>
    <row r="554" spans="4:10">
      <c r="D554" s="4">
        <v>45128</v>
      </c>
      <c r="E554" s="11" t="s">
        <v>40</v>
      </c>
      <c r="F554" s="2">
        <v>2204</v>
      </c>
      <c r="G554" s="13">
        <v>1185.1199999999999</v>
      </c>
      <c r="H554" s="2">
        <v>5</v>
      </c>
      <c r="I554" s="13">
        <v>6577.4160000000002</v>
      </c>
      <c r="J554" s="11" t="s">
        <v>66</v>
      </c>
    </row>
    <row r="555" spans="4:10">
      <c r="D555" s="4">
        <v>45128</v>
      </c>
      <c r="E555" s="11" t="s">
        <v>41</v>
      </c>
      <c r="F555" s="2">
        <v>3157</v>
      </c>
      <c r="G555" s="13">
        <v>837.84</v>
      </c>
      <c r="H555" s="2">
        <v>1</v>
      </c>
      <c r="I555" s="13">
        <v>930.00239999999997</v>
      </c>
      <c r="J555" s="11" t="s">
        <v>66</v>
      </c>
    </row>
    <row r="556" spans="4:10">
      <c r="D556" s="4">
        <v>45128</v>
      </c>
      <c r="E556" s="11" t="s">
        <v>42</v>
      </c>
      <c r="F556" s="2">
        <v>2329</v>
      </c>
      <c r="G556" s="13">
        <v>944.36</v>
      </c>
      <c r="H556" s="2">
        <v>5</v>
      </c>
      <c r="I556" s="13">
        <v>5241.1980000000003</v>
      </c>
      <c r="J556" s="11" t="s">
        <v>66</v>
      </c>
    </row>
    <row r="557" spans="4:10">
      <c r="D557" s="4">
        <v>45128</v>
      </c>
      <c r="E557" s="11" t="s">
        <v>110</v>
      </c>
      <c r="F557" s="2">
        <v>7067</v>
      </c>
      <c r="G557" s="13">
        <v>3486.86</v>
      </c>
      <c r="H557" s="2">
        <v>5</v>
      </c>
      <c r="I557" s="13">
        <v>19352.073</v>
      </c>
      <c r="J557" s="11" t="s">
        <v>151</v>
      </c>
    </row>
    <row r="558" spans="4:10">
      <c r="D558" s="4">
        <v>45128</v>
      </c>
      <c r="E558" s="11" t="s">
        <v>139</v>
      </c>
      <c r="F558" s="2">
        <v>7623</v>
      </c>
      <c r="G558" s="13">
        <v>8780.0300000000007</v>
      </c>
      <c r="H558" s="2">
        <v>5</v>
      </c>
      <c r="I558" s="13">
        <v>48729.166499999999</v>
      </c>
      <c r="J558" s="11" t="s">
        <v>151</v>
      </c>
    </row>
    <row r="559" spans="4:10">
      <c r="D559" s="4">
        <v>45128</v>
      </c>
      <c r="E559" s="11" t="s">
        <v>142</v>
      </c>
      <c r="F559" s="2">
        <v>9512</v>
      </c>
      <c r="G559" s="13">
        <v>3643.61</v>
      </c>
      <c r="H559" s="2">
        <v>8</v>
      </c>
      <c r="I559" s="13">
        <v>32355.256799999999</v>
      </c>
      <c r="J559" s="11" t="s">
        <v>151</v>
      </c>
    </row>
    <row r="560" spans="4:10">
      <c r="D560" s="4">
        <v>45128</v>
      </c>
      <c r="E560" s="11" t="s">
        <v>138</v>
      </c>
      <c r="F560" s="2">
        <v>9942</v>
      </c>
      <c r="G560" s="13">
        <v>1826.08</v>
      </c>
      <c r="H560" s="2">
        <v>6</v>
      </c>
      <c r="I560" s="13">
        <v>12161.692800000001</v>
      </c>
      <c r="J560" s="11" t="s">
        <v>151</v>
      </c>
    </row>
    <row r="561" spans="4:10">
      <c r="D561" s="4">
        <v>45128</v>
      </c>
      <c r="E561" s="11" t="s">
        <v>112</v>
      </c>
      <c r="F561" s="2">
        <v>5947</v>
      </c>
      <c r="G561" s="13">
        <v>4289.26</v>
      </c>
      <c r="H561" s="2">
        <v>6</v>
      </c>
      <c r="I561" s="13">
        <v>28566.471600000001</v>
      </c>
      <c r="J561" s="11" t="s">
        <v>151</v>
      </c>
    </row>
    <row r="562" spans="4:10">
      <c r="D562" s="4">
        <v>45128</v>
      </c>
      <c r="E562" s="11" t="s">
        <v>132</v>
      </c>
      <c r="F562" s="2">
        <v>6827</v>
      </c>
      <c r="G562" s="13">
        <v>1868.56</v>
      </c>
      <c r="H562" s="2">
        <v>4</v>
      </c>
      <c r="I562" s="13">
        <v>8296.4063999999998</v>
      </c>
      <c r="J562" s="11" t="s">
        <v>151</v>
      </c>
    </row>
    <row r="563" spans="4:10">
      <c r="D563" s="4">
        <v>45128</v>
      </c>
      <c r="E563" s="11" t="s">
        <v>140</v>
      </c>
      <c r="F563" s="2">
        <v>7327</v>
      </c>
      <c r="G563" s="13">
        <v>5462.86</v>
      </c>
      <c r="H563" s="2">
        <v>2</v>
      </c>
      <c r="I563" s="13">
        <v>12127.549199999999</v>
      </c>
      <c r="J563" s="11" t="s">
        <v>151</v>
      </c>
    </row>
    <row r="564" spans="4:10">
      <c r="D564" s="4">
        <v>45128</v>
      </c>
      <c r="E564" s="11" t="s">
        <v>120</v>
      </c>
      <c r="F564" s="2">
        <v>7143</v>
      </c>
      <c r="G564" s="13">
        <v>5848.88</v>
      </c>
      <c r="H564" s="2">
        <v>4</v>
      </c>
      <c r="I564" s="13">
        <v>25969.0272</v>
      </c>
      <c r="J564" s="11" t="s">
        <v>151</v>
      </c>
    </row>
    <row r="565" spans="4:10">
      <c r="D565" s="4">
        <v>45128</v>
      </c>
      <c r="E565" s="11" t="s">
        <v>137</v>
      </c>
      <c r="F565" s="2">
        <v>7356</v>
      </c>
      <c r="G565" s="13">
        <v>8147.99</v>
      </c>
      <c r="H565" s="2">
        <v>6</v>
      </c>
      <c r="I565" s="13">
        <v>54265.613400000002</v>
      </c>
      <c r="J565" s="11" t="s">
        <v>151</v>
      </c>
    </row>
    <row r="566" spans="4:10">
      <c r="D566" s="4">
        <v>45128</v>
      </c>
      <c r="E566" s="11" t="s">
        <v>44</v>
      </c>
      <c r="F566" s="2">
        <v>2787</v>
      </c>
      <c r="G566" s="13">
        <v>1611.21</v>
      </c>
      <c r="H566" s="2">
        <v>5</v>
      </c>
      <c r="I566" s="13">
        <v>8942.2155000000002</v>
      </c>
      <c r="J566" s="11" t="s">
        <v>66</v>
      </c>
    </row>
    <row r="567" spans="4:10">
      <c r="D567" s="4">
        <v>45128</v>
      </c>
      <c r="E567" s="11" t="s">
        <v>128</v>
      </c>
      <c r="F567" s="2">
        <v>9802</v>
      </c>
      <c r="G567" s="13">
        <v>8799.9599999999991</v>
      </c>
      <c r="H567" s="2">
        <v>10</v>
      </c>
      <c r="I567" s="13">
        <v>97679.555999999997</v>
      </c>
      <c r="J567" s="11" t="s">
        <v>151</v>
      </c>
    </row>
    <row r="568" spans="4:10">
      <c r="D568" s="4">
        <v>45128</v>
      </c>
      <c r="E568" s="11" t="s">
        <v>45</v>
      </c>
      <c r="F568" s="2">
        <v>2992</v>
      </c>
      <c r="G568" s="13">
        <v>115.04</v>
      </c>
      <c r="H568" s="2">
        <v>4</v>
      </c>
      <c r="I568" s="13">
        <v>510.77760000000001</v>
      </c>
      <c r="J568" s="11" t="s">
        <v>66</v>
      </c>
    </row>
    <row r="569" spans="4:10">
      <c r="D569" s="4">
        <v>45128</v>
      </c>
      <c r="E569" s="11" t="s">
        <v>143</v>
      </c>
      <c r="F569" s="2">
        <v>5778</v>
      </c>
      <c r="G569" s="13">
        <v>7404.06</v>
      </c>
      <c r="H569" s="2">
        <v>1</v>
      </c>
      <c r="I569" s="13">
        <v>8218.5066000000006</v>
      </c>
      <c r="J569" s="11" t="s">
        <v>151</v>
      </c>
    </row>
    <row r="570" spans="4:10">
      <c r="D570" s="4">
        <v>45128</v>
      </c>
      <c r="E570" s="11" t="s">
        <v>46</v>
      </c>
      <c r="F570" s="2">
        <v>2902</v>
      </c>
      <c r="G570" s="13">
        <v>1022.45</v>
      </c>
      <c r="H570" s="2">
        <v>5</v>
      </c>
      <c r="I570" s="13">
        <v>5674.5974999999999</v>
      </c>
      <c r="J570" s="11" t="s">
        <v>66</v>
      </c>
    </row>
    <row r="571" spans="4:10">
      <c r="D571" s="4">
        <v>45128</v>
      </c>
      <c r="E571" s="11" t="s">
        <v>122</v>
      </c>
      <c r="F571" s="2">
        <v>9927</v>
      </c>
      <c r="G571" s="13">
        <v>1240.6400000000001</v>
      </c>
      <c r="H571" s="2">
        <v>4</v>
      </c>
      <c r="I571" s="13">
        <v>5508.4416000000001</v>
      </c>
      <c r="J571" s="11" t="s">
        <v>151</v>
      </c>
    </row>
    <row r="572" spans="4:10">
      <c r="D572" s="4">
        <v>45128</v>
      </c>
      <c r="E572" s="11" t="s">
        <v>122</v>
      </c>
      <c r="F572" s="2">
        <v>7144</v>
      </c>
      <c r="G572" s="13">
        <v>6852.61</v>
      </c>
      <c r="H572" s="2">
        <v>10</v>
      </c>
      <c r="I572" s="13">
        <v>76063.971000000005</v>
      </c>
      <c r="J572" s="11" t="s">
        <v>151</v>
      </c>
    </row>
    <row r="573" spans="4:10">
      <c r="D573" s="4">
        <v>45128</v>
      </c>
      <c r="E573" s="11" t="s">
        <v>147</v>
      </c>
      <c r="F573" s="2">
        <v>9152</v>
      </c>
      <c r="G573" s="13">
        <v>2720.63</v>
      </c>
      <c r="H573" s="2">
        <v>4</v>
      </c>
      <c r="I573" s="13">
        <v>12079.5972</v>
      </c>
      <c r="J573" s="11" t="s">
        <v>151</v>
      </c>
    </row>
    <row r="574" spans="4:10">
      <c r="D574" s="4">
        <v>45128</v>
      </c>
      <c r="E574" s="11" t="s">
        <v>141</v>
      </c>
      <c r="F574" s="2">
        <v>5091</v>
      </c>
      <c r="G574" s="13">
        <v>5774.47</v>
      </c>
      <c r="H574" s="2">
        <v>2</v>
      </c>
      <c r="I574" s="13">
        <v>12819.323399999999</v>
      </c>
      <c r="J574" s="11" t="s">
        <v>151</v>
      </c>
    </row>
    <row r="575" spans="4:10">
      <c r="D575" s="4">
        <v>45130</v>
      </c>
      <c r="E575" s="11" t="s">
        <v>124</v>
      </c>
      <c r="F575" s="2">
        <v>6241</v>
      </c>
      <c r="G575" s="13">
        <v>4568.8</v>
      </c>
      <c r="H575" s="2">
        <v>2</v>
      </c>
      <c r="I575" s="13">
        <v>10142.736000000001</v>
      </c>
      <c r="J575" s="11" t="s">
        <v>151</v>
      </c>
    </row>
    <row r="576" spans="4:10">
      <c r="D576" s="4">
        <v>45130</v>
      </c>
      <c r="E576" s="11" t="s">
        <v>114</v>
      </c>
      <c r="F576" s="2">
        <v>5176</v>
      </c>
      <c r="G576" s="13">
        <v>7763.33</v>
      </c>
      <c r="H576" s="2">
        <v>2</v>
      </c>
      <c r="I576" s="13">
        <v>17234.5926</v>
      </c>
      <c r="J576" s="11" t="s">
        <v>151</v>
      </c>
    </row>
    <row r="577" spans="4:10">
      <c r="D577" s="4">
        <v>45130</v>
      </c>
      <c r="E577" s="11" t="s">
        <v>125</v>
      </c>
      <c r="F577" s="2">
        <v>8513</v>
      </c>
      <c r="G577" s="13">
        <v>6044.44</v>
      </c>
      <c r="H577" s="2">
        <v>6</v>
      </c>
      <c r="I577" s="13">
        <v>40255.970399999998</v>
      </c>
      <c r="J577" s="11" t="s">
        <v>151</v>
      </c>
    </row>
    <row r="578" spans="4:10">
      <c r="D578" s="4">
        <v>45130</v>
      </c>
      <c r="E578" s="11" t="s">
        <v>131</v>
      </c>
      <c r="F578" s="2">
        <v>5829</v>
      </c>
      <c r="G578" s="13">
        <v>5887.54</v>
      </c>
      <c r="H578" s="2">
        <v>2</v>
      </c>
      <c r="I578" s="13">
        <v>13070.3388</v>
      </c>
      <c r="J578" s="11" t="s">
        <v>151</v>
      </c>
    </row>
    <row r="579" spans="4:10">
      <c r="D579" s="4">
        <v>45130</v>
      </c>
      <c r="E579" s="11" t="s">
        <v>145</v>
      </c>
      <c r="F579" s="2">
        <v>6406</v>
      </c>
      <c r="G579" s="13">
        <v>6151.88</v>
      </c>
      <c r="H579" s="2">
        <v>9</v>
      </c>
      <c r="I579" s="13">
        <v>61457.281199999998</v>
      </c>
      <c r="J579" s="11" t="s">
        <v>151</v>
      </c>
    </row>
    <row r="580" spans="4:10">
      <c r="D580" s="4">
        <v>45130</v>
      </c>
      <c r="E580" s="11" t="s">
        <v>123</v>
      </c>
      <c r="F580" s="2">
        <v>8607</v>
      </c>
      <c r="G580" s="13">
        <v>5792.28</v>
      </c>
      <c r="H580" s="2">
        <v>8</v>
      </c>
      <c r="I580" s="13">
        <v>51435.446400000001</v>
      </c>
      <c r="J580" s="11" t="s">
        <v>151</v>
      </c>
    </row>
    <row r="581" spans="4:10">
      <c r="D581" s="4">
        <v>45130</v>
      </c>
      <c r="E581" s="11" t="s">
        <v>129</v>
      </c>
      <c r="F581" s="2">
        <v>9463</v>
      </c>
      <c r="G581" s="13">
        <v>5966.2</v>
      </c>
      <c r="H581" s="2">
        <v>7</v>
      </c>
      <c r="I581" s="13">
        <v>46357.374000000003</v>
      </c>
      <c r="J581" s="11" t="s">
        <v>151</v>
      </c>
    </row>
    <row r="582" spans="4:10">
      <c r="D582" s="4">
        <v>45130</v>
      </c>
      <c r="E582" s="11" t="s">
        <v>118</v>
      </c>
      <c r="F582" s="2">
        <v>7258</v>
      </c>
      <c r="G582" s="13">
        <v>6859.8</v>
      </c>
      <c r="H582" s="2">
        <v>2</v>
      </c>
      <c r="I582" s="13">
        <v>15228.755999999999</v>
      </c>
      <c r="J582" s="11" t="s">
        <v>151</v>
      </c>
    </row>
    <row r="583" spans="4:10">
      <c r="D583" s="4">
        <v>45130</v>
      </c>
      <c r="E583" s="11" t="s">
        <v>119</v>
      </c>
      <c r="F583" s="2">
        <v>8393</v>
      </c>
      <c r="G583" s="13">
        <v>5594.92</v>
      </c>
      <c r="H583" s="2">
        <v>6</v>
      </c>
      <c r="I583" s="13">
        <v>37262.167200000004</v>
      </c>
      <c r="J583" s="11" t="s">
        <v>151</v>
      </c>
    </row>
    <row r="584" spans="4:10">
      <c r="D584" s="4">
        <v>45130</v>
      </c>
      <c r="E584" s="11" t="s">
        <v>121</v>
      </c>
      <c r="F584" s="2">
        <v>5758</v>
      </c>
      <c r="G584" s="13">
        <v>3811.46</v>
      </c>
      <c r="H584" s="2">
        <v>4</v>
      </c>
      <c r="I584" s="13">
        <v>16922.882399999999</v>
      </c>
      <c r="J584" s="11" t="s">
        <v>151</v>
      </c>
    </row>
    <row r="585" spans="4:10">
      <c r="D585" s="4">
        <v>45130</v>
      </c>
      <c r="E585" s="11" t="s">
        <v>144</v>
      </c>
      <c r="F585" s="2">
        <v>7546</v>
      </c>
      <c r="G585" s="13">
        <v>6952.04</v>
      </c>
      <c r="H585" s="2">
        <v>3</v>
      </c>
      <c r="I585" s="13">
        <v>23150.2932</v>
      </c>
      <c r="J585" s="11" t="s">
        <v>151</v>
      </c>
    </row>
    <row r="586" spans="4:10">
      <c r="D586" s="4">
        <v>45130</v>
      </c>
      <c r="E586" s="11" t="s">
        <v>113</v>
      </c>
      <c r="F586" s="2">
        <v>7263</v>
      </c>
      <c r="G586" s="13">
        <v>5047.07</v>
      </c>
      <c r="H586" s="2">
        <v>4</v>
      </c>
      <c r="I586" s="13">
        <v>22408.9908</v>
      </c>
      <c r="J586" s="11" t="s">
        <v>151</v>
      </c>
    </row>
    <row r="587" spans="4:10">
      <c r="D587" s="4">
        <v>45130</v>
      </c>
      <c r="E587" s="11" t="s">
        <v>136</v>
      </c>
      <c r="F587" s="2">
        <v>5028</v>
      </c>
      <c r="G587" s="13">
        <v>1107.79</v>
      </c>
      <c r="H587" s="2">
        <v>6</v>
      </c>
      <c r="I587" s="13">
        <v>7377.8814000000002</v>
      </c>
      <c r="J587" s="11" t="s">
        <v>151</v>
      </c>
    </row>
    <row r="588" spans="4:10">
      <c r="D588" s="4">
        <v>45130</v>
      </c>
      <c r="E588" s="11" t="s">
        <v>127</v>
      </c>
      <c r="F588" s="2">
        <v>6168</v>
      </c>
      <c r="G588" s="13">
        <v>5254.2</v>
      </c>
      <c r="H588" s="2">
        <v>6</v>
      </c>
      <c r="I588" s="13">
        <v>34992.972000000002</v>
      </c>
      <c r="J588" s="11" t="s">
        <v>151</v>
      </c>
    </row>
    <row r="589" spans="4:10">
      <c r="D589" s="4">
        <v>45130</v>
      </c>
      <c r="E589" s="11" t="s">
        <v>111</v>
      </c>
      <c r="F589" s="2">
        <v>5223</v>
      </c>
      <c r="G589" s="13">
        <v>7128.1</v>
      </c>
      <c r="H589" s="2">
        <v>4</v>
      </c>
      <c r="I589" s="13">
        <v>31648.763999999999</v>
      </c>
      <c r="J589" s="11" t="s">
        <v>151</v>
      </c>
    </row>
    <row r="590" spans="4:10">
      <c r="D590" s="4">
        <v>45130</v>
      </c>
      <c r="E590" s="11" t="s">
        <v>135</v>
      </c>
      <c r="F590" s="2">
        <v>6342</v>
      </c>
      <c r="G590" s="13">
        <v>3797.87</v>
      </c>
      <c r="H590" s="2">
        <v>10</v>
      </c>
      <c r="I590" s="13">
        <v>42156.357000000004</v>
      </c>
      <c r="J590" s="11" t="s">
        <v>151</v>
      </c>
    </row>
    <row r="591" spans="4:10">
      <c r="D591" s="4">
        <v>45130</v>
      </c>
      <c r="E591" s="11" t="s">
        <v>115</v>
      </c>
      <c r="F591" s="2">
        <v>6289</v>
      </c>
      <c r="G591" s="13">
        <v>6664.59</v>
      </c>
      <c r="H591" s="2">
        <v>4</v>
      </c>
      <c r="I591" s="13">
        <v>29590.779600000002</v>
      </c>
      <c r="J591" s="11" t="s">
        <v>151</v>
      </c>
    </row>
    <row r="592" spans="4:10">
      <c r="D592" s="4">
        <v>45130</v>
      </c>
      <c r="E592" s="11" t="s">
        <v>133</v>
      </c>
      <c r="F592" s="2">
        <v>6032</v>
      </c>
      <c r="G592" s="13">
        <v>6789.26</v>
      </c>
      <c r="H592" s="2">
        <v>6</v>
      </c>
      <c r="I592" s="13">
        <v>45216.471599999997</v>
      </c>
      <c r="J592" s="11" t="s">
        <v>151</v>
      </c>
    </row>
    <row r="593" spans="4:10">
      <c r="D593" s="4">
        <v>45130</v>
      </c>
      <c r="E593" s="11" t="s">
        <v>146</v>
      </c>
      <c r="F593" s="2">
        <v>7483</v>
      </c>
      <c r="G593" s="13">
        <v>2755.95</v>
      </c>
      <c r="H593" s="2">
        <v>5</v>
      </c>
      <c r="I593" s="13">
        <v>15295.522499999999</v>
      </c>
      <c r="J593" s="11" t="s">
        <v>151</v>
      </c>
    </row>
    <row r="594" spans="4:10">
      <c r="D594" s="4">
        <v>45130</v>
      </c>
      <c r="E594" s="11" t="s">
        <v>126</v>
      </c>
      <c r="F594" s="2">
        <v>9652</v>
      </c>
      <c r="G594" s="13">
        <v>1708.55</v>
      </c>
      <c r="H594" s="2">
        <v>3</v>
      </c>
      <c r="I594" s="13">
        <v>5689.4714999999997</v>
      </c>
      <c r="J594" s="11" t="s">
        <v>151</v>
      </c>
    </row>
    <row r="595" spans="4:10">
      <c r="D595" s="4">
        <v>45130</v>
      </c>
      <c r="E595" s="11" t="s">
        <v>130</v>
      </c>
      <c r="F595" s="2">
        <v>8731</v>
      </c>
      <c r="G595" s="13">
        <v>1026.52</v>
      </c>
      <c r="H595" s="2">
        <v>6</v>
      </c>
      <c r="I595" s="13">
        <v>6836.6232</v>
      </c>
      <c r="J595" s="11" t="s">
        <v>151</v>
      </c>
    </row>
    <row r="596" spans="4:10">
      <c r="D596" s="4">
        <v>45130</v>
      </c>
      <c r="E596" s="11" t="s">
        <v>134</v>
      </c>
      <c r="F596" s="2">
        <v>7273</v>
      </c>
      <c r="G596" s="13">
        <v>2367.39</v>
      </c>
      <c r="H596" s="2">
        <v>5</v>
      </c>
      <c r="I596" s="13">
        <v>13139.014499999999</v>
      </c>
      <c r="J596" s="11" t="s">
        <v>151</v>
      </c>
    </row>
    <row r="597" spans="4:10">
      <c r="D597" s="4">
        <v>45130</v>
      </c>
      <c r="E597" s="11" t="s">
        <v>116</v>
      </c>
      <c r="F597" s="2">
        <v>7399</v>
      </c>
      <c r="G597" s="13">
        <v>1232.8399999999999</v>
      </c>
      <c r="H597" s="2">
        <v>3</v>
      </c>
      <c r="I597" s="13">
        <v>4105.3572000000004</v>
      </c>
      <c r="J597" s="11" t="s">
        <v>151</v>
      </c>
    </row>
    <row r="598" spans="4:10">
      <c r="D598" s="4">
        <v>45130</v>
      </c>
      <c r="E598" s="11" t="s">
        <v>139</v>
      </c>
      <c r="F598" s="2">
        <v>7623</v>
      </c>
      <c r="G598" s="13">
        <v>8780.0300000000007</v>
      </c>
      <c r="H598" s="2">
        <v>5</v>
      </c>
      <c r="I598" s="13">
        <v>48729.166499999999</v>
      </c>
      <c r="J598" s="11" t="s">
        <v>151</v>
      </c>
    </row>
    <row r="599" spans="4:10">
      <c r="D599" s="4">
        <v>45130</v>
      </c>
      <c r="E599" s="11" t="s">
        <v>142</v>
      </c>
      <c r="F599" s="2">
        <v>9512</v>
      </c>
      <c r="G599" s="13">
        <v>3643.61</v>
      </c>
      <c r="H599" s="2">
        <v>1</v>
      </c>
      <c r="I599" s="13">
        <v>4044.4070999999999</v>
      </c>
      <c r="J599" s="11" t="s">
        <v>151</v>
      </c>
    </row>
    <row r="600" spans="4:10">
      <c r="D600" s="4">
        <v>45130</v>
      </c>
      <c r="E600" s="11" t="s">
        <v>138</v>
      </c>
      <c r="F600" s="2">
        <v>9942</v>
      </c>
      <c r="G600" s="13">
        <v>1826.08</v>
      </c>
      <c r="H600" s="2">
        <v>9</v>
      </c>
      <c r="I600" s="13">
        <v>18242.539199999999</v>
      </c>
      <c r="J600" s="11" t="s">
        <v>151</v>
      </c>
    </row>
    <row r="601" spans="4:10">
      <c r="D601" s="4">
        <v>45130</v>
      </c>
      <c r="E601" s="11" t="s">
        <v>112</v>
      </c>
      <c r="F601" s="2">
        <v>5947</v>
      </c>
      <c r="G601" s="13">
        <v>4289.26</v>
      </c>
      <c r="H601" s="2">
        <v>6</v>
      </c>
      <c r="I601" s="13">
        <v>28566.471600000001</v>
      </c>
      <c r="J601" s="11" t="s">
        <v>151</v>
      </c>
    </row>
    <row r="602" spans="4:10">
      <c r="D602" s="4">
        <v>45130</v>
      </c>
      <c r="E602" s="11" t="s">
        <v>132</v>
      </c>
      <c r="F602" s="2">
        <v>6827</v>
      </c>
      <c r="G602" s="13">
        <v>1868.56</v>
      </c>
      <c r="H602" s="2">
        <v>6</v>
      </c>
      <c r="I602" s="13">
        <v>12444.6096</v>
      </c>
      <c r="J602" s="11" t="s">
        <v>151</v>
      </c>
    </row>
    <row r="603" spans="4:10">
      <c r="D603" s="4">
        <v>45130</v>
      </c>
      <c r="E603" s="11" t="s">
        <v>140</v>
      </c>
      <c r="F603" s="2">
        <v>7327</v>
      </c>
      <c r="G603" s="13">
        <v>5462.86</v>
      </c>
      <c r="H603" s="2">
        <v>2</v>
      </c>
      <c r="I603" s="13">
        <v>12127.549199999999</v>
      </c>
      <c r="J603" s="11" t="s">
        <v>151</v>
      </c>
    </row>
    <row r="604" spans="4:10">
      <c r="D604" s="4">
        <v>45130</v>
      </c>
      <c r="E604" s="11" t="s">
        <v>120</v>
      </c>
      <c r="F604" s="2">
        <v>7143</v>
      </c>
      <c r="G604" s="13">
        <v>5848.88</v>
      </c>
      <c r="H604" s="2">
        <v>2</v>
      </c>
      <c r="I604" s="13">
        <v>12984.5136</v>
      </c>
      <c r="J604" s="11" t="s">
        <v>151</v>
      </c>
    </row>
    <row r="605" spans="4:10">
      <c r="D605" s="4">
        <v>45130</v>
      </c>
      <c r="E605" s="11" t="s">
        <v>137</v>
      </c>
      <c r="F605" s="2">
        <v>7356</v>
      </c>
      <c r="G605" s="13">
        <v>8147.99</v>
      </c>
      <c r="H605" s="2">
        <v>5</v>
      </c>
      <c r="I605" s="13">
        <v>45221.344499999999</v>
      </c>
      <c r="J605" s="11" t="s">
        <v>151</v>
      </c>
    </row>
    <row r="606" spans="4:10">
      <c r="D606" s="4">
        <v>45130</v>
      </c>
      <c r="E606" s="11" t="s">
        <v>128</v>
      </c>
      <c r="F606" s="2">
        <v>9802</v>
      </c>
      <c r="G606" s="13">
        <v>8799.9599999999991</v>
      </c>
      <c r="H606" s="2">
        <v>5</v>
      </c>
      <c r="I606" s="13">
        <v>48839.777999999998</v>
      </c>
      <c r="J606" s="11" t="s">
        <v>151</v>
      </c>
    </row>
    <row r="607" spans="4:10">
      <c r="D607" s="4">
        <v>45130</v>
      </c>
      <c r="E607" s="11" t="s">
        <v>143</v>
      </c>
      <c r="F607" s="2">
        <v>5778</v>
      </c>
      <c r="G607" s="13">
        <v>7404.06</v>
      </c>
      <c r="H607" s="2">
        <v>2</v>
      </c>
      <c r="I607" s="13">
        <v>16437.013200000001</v>
      </c>
      <c r="J607" s="11" t="s">
        <v>151</v>
      </c>
    </row>
    <row r="608" spans="4:10">
      <c r="D608" s="4">
        <v>45130</v>
      </c>
      <c r="E608" s="11" t="s">
        <v>122</v>
      </c>
      <c r="F608" s="2">
        <v>9927</v>
      </c>
      <c r="G608" s="13">
        <v>1240.6400000000001</v>
      </c>
      <c r="H608" s="2">
        <v>5</v>
      </c>
      <c r="I608" s="13">
        <v>6885.5519999999997</v>
      </c>
      <c r="J608" s="11" t="s">
        <v>151</v>
      </c>
    </row>
    <row r="609" spans="4:10">
      <c r="D609" s="4">
        <v>45130</v>
      </c>
      <c r="E609" s="11" t="s">
        <v>122</v>
      </c>
      <c r="F609" s="2">
        <v>7144</v>
      </c>
      <c r="G609" s="13">
        <v>6852.61</v>
      </c>
      <c r="H609" s="2">
        <v>1</v>
      </c>
      <c r="I609" s="13">
        <v>7606.3971000000001</v>
      </c>
      <c r="J609" s="11" t="s">
        <v>151</v>
      </c>
    </row>
    <row r="610" spans="4:10">
      <c r="D610" s="4">
        <v>45130</v>
      </c>
      <c r="E610" s="11" t="s">
        <v>147</v>
      </c>
      <c r="F610" s="2">
        <v>9152</v>
      </c>
      <c r="G610" s="13">
        <v>2720.63</v>
      </c>
      <c r="H610" s="2">
        <v>3</v>
      </c>
      <c r="I610" s="13">
        <v>9059.6978999999992</v>
      </c>
      <c r="J610" s="11" t="s">
        <v>151</v>
      </c>
    </row>
    <row r="611" spans="4:10">
      <c r="D611" s="4">
        <v>45132</v>
      </c>
      <c r="E611" s="11" t="s">
        <v>124</v>
      </c>
      <c r="F611" s="2">
        <v>6241</v>
      </c>
      <c r="G611" s="13">
        <v>4568.8</v>
      </c>
      <c r="H611" s="2">
        <v>7</v>
      </c>
      <c r="I611" s="13">
        <v>35499.576000000001</v>
      </c>
      <c r="J611" s="11" t="s">
        <v>151</v>
      </c>
    </row>
    <row r="612" spans="4:10">
      <c r="D612" s="4">
        <v>45132</v>
      </c>
      <c r="E612" s="11" t="s">
        <v>0</v>
      </c>
      <c r="F612" s="2">
        <v>1524</v>
      </c>
      <c r="G612" s="13">
        <v>1455.6</v>
      </c>
      <c r="H612" s="2">
        <v>1</v>
      </c>
      <c r="I612" s="13">
        <v>1615.7159999999999</v>
      </c>
      <c r="J612" s="11" t="s">
        <v>66</v>
      </c>
    </row>
    <row r="613" spans="4:10">
      <c r="D613" s="4">
        <v>45132</v>
      </c>
      <c r="E613" s="11" t="s">
        <v>1</v>
      </c>
      <c r="F613" s="2">
        <v>3987</v>
      </c>
      <c r="G613" s="13">
        <v>1795.24</v>
      </c>
      <c r="H613" s="2">
        <v>5</v>
      </c>
      <c r="I613" s="13">
        <v>9963.5820000000003</v>
      </c>
      <c r="J613" s="11" t="s">
        <v>66</v>
      </c>
    </row>
    <row r="614" spans="4:10">
      <c r="D614" s="4">
        <v>45132</v>
      </c>
      <c r="E614" s="11" t="s">
        <v>2</v>
      </c>
      <c r="F614" s="2">
        <v>3502</v>
      </c>
      <c r="G614" s="13">
        <v>186.18</v>
      </c>
      <c r="H614" s="2">
        <v>3</v>
      </c>
      <c r="I614" s="13">
        <v>619.97940000000006</v>
      </c>
      <c r="J614" s="11" t="s">
        <v>66</v>
      </c>
    </row>
    <row r="615" spans="4:10">
      <c r="D615" s="4">
        <v>45132</v>
      </c>
      <c r="E615" s="11" t="s">
        <v>4</v>
      </c>
      <c r="F615" s="2">
        <v>1425</v>
      </c>
      <c r="G615" s="13">
        <v>278.58999999999997</v>
      </c>
      <c r="H615" s="2">
        <v>1</v>
      </c>
      <c r="I615" s="13">
        <v>309.23489999999998</v>
      </c>
      <c r="J615" s="11" t="s">
        <v>66</v>
      </c>
    </row>
    <row r="616" spans="4:10">
      <c r="D616" s="4">
        <v>45132</v>
      </c>
      <c r="E616" s="11" t="s">
        <v>114</v>
      </c>
      <c r="F616" s="2">
        <v>5176</v>
      </c>
      <c r="G616" s="13">
        <v>7763.33</v>
      </c>
      <c r="H616" s="2">
        <v>10</v>
      </c>
      <c r="I616" s="13">
        <v>86172.963000000003</v>
      </c>
      <c r="J616" s="11" t="s">
        <v>151</v>
      </c>
    </row>
    <row r="617" spans="4:10">
      <c r="D617" s="4">
        <v>45132</v>
      </c>
      <c r="E617" s="11" t="s">
        <v>6</v>
      </c>
      <c r="F617" s="2">
        <v>1801</v>
      </c>
      <c r="G617" s="13">
        <v>568.29999999999995</v>
      </c>
      <c r="H617" s="2">
        <v>4</v>
      </c>
      <c r="I617" s="13">
        <v>2523.252</v>
      </c>
      <c r="J617" s="11" t="s">
        <v>66</v>
      </c>
    </row>
    <row r="618" spans="4:10">
      <c r="D618" s="4">
        <v>45132</v>
      </c>
      <c r="E618" s="11" t="s">
        <v>7</v>
      </c>
      <c r="F618" s="2">
        <v>2108</v>
      </c>
      <c r="G618" s="13">
        <v>1126.3699999999999</v>
      </c>
      <c r="H618" s="2">
        <v>3</v>
      </c>
      <c r="I618" s="13">
        <v>3750.8121000000001</v>
      </c>
      <c r="J618" s="11" t="s">
        <v>66</v>
      </c>
    </row>
    <row r="619" spans="4:10">
      <c r="D619" s="4">
        <v>45132</v>
      </c>
      <c r="E619" s="11" t="s">
        <v>8</v>
      </c>
      <c r="F619" s="2">
        <v>4006</v>
      </c>
      <c r="G619" s="13">
        <v>1066.58</v>
      </c>
      <c r="H619" s="2">
        <v>1</v>
      </c>
      <c r="I619" s="13">
        <v>1183.9038</v>
      </c>
      <c r="J619" s="11" t="s">
        <v>66</v>
      </c>
    </row>
    <row r="620" spans="4:10">
      <c r="D620" s="4">
        <v>45132</v>
      </c>
      <c r="E620" s="11" t="s">
        <v>9</v>
      </c>
      <c r="F620" s="2">
        <v>2288</v>
      </c>
      <c r="G620" s="13">
        <v>530.88</v>
      </c>
      <c r="H620" s="2">
        <v>2</v>
      </c>
      <c r="I620" s="13">
        <v>1178.5536</v>
      </c>
      <c r="J620" s="11" t="s">
        <v>66</v>
      </c>
    </row>
    <row r="621" spans="4:10">
      <c r="D621" s="4">
        <v>45132</v>
      </c>
      <c r="E621" s="11" t="s">
        <v>10</v>
      </c>
      <c r="F621" s="2">
        <v>2117</v>
      </c>
      <c r="G621" s="13">
        <v>1433.02</v>
      </c>
      <c r="H621" s="2">
        <v>4</v>
      </c>
      <c r="I621" s="13">
        <v>6362.6088</v>
      </c>
      <c r="J621" s="11" t="s">
        <v>66</v>
      </c>
    </row>
    <row r="622" spans="4:10">
      <c r="D622" s="4">
        <v>45132</v>
      </c>
      <c r="E622" s="11" t="s">
        <v>11</v>
      </c>
      <c r="F622" s="2">
        <v>2026</v>
      </c>
      <c r="G622" s="13">
        <v>1580.68</v>
      </c>
      <c r="H622" s="2">
        <v>5</v>
      </c>
      <c r="I622" s="13">
        <v>8772.7739999999994</v>
      </c>
      <c r="J622" s="11" t="s">
        <v>66</v>
      </c>
    </row>
    <row r="623" spans="4:10">
      <c r="D623" s="4">
        <v>45132</v>
      </c>
      <c r="E623" s="11" t="s">
        <v>125</v>
      </c>
      <c r="F623" s="2">
        <v>8513</v>
      </c>
      <c r="G623" s="13">
        <v>6044.44</v>
      </c>
      <c r="H623" s="2">
        <v>7</v>
      </c>
      <c r="I623" s="13">
        <v>46965.298799999997</v>
      </c>
      <c r="J623" s="11" t="s">
        <v>151</v>
      </c>
    </row>
    <row r="624" spans="4:10">
      <c r="D624" s="4">
        <v>45132</v>
      </c>
      <c r="E624" s="11" t="s">
        <v>145</v>
      </c>
      <c r="F624" s="2">
        <v>6406</v>
      </c>
      <c r="G624" s="13">
        <v>6151.88</v>
      </c>
      <c r="H624" s="2">
        <v>2</v>
      </c>
      <c r="I624" s="13">
        <v>13657.1736</v>
      </c>
      <c r="J624" s="11" t="s">
        <v>151</v>
      </c>
    </row>
    <row r="625" spans="4:10">
      <c r="D625" s="4">
        <v>45132</v>
      </c>
      <c r="E625" s="11" t="s">
        <v>148</v>
      </c>
      <c r="F625" s="2">
        <v>6813</v>
      </c>
      <c r="G625" s="13">
        <v>2723.7</v>
      </c>
      <c r="H625" s="2">
        <v>5</v>
      </c>
      <c r="I625" s="13">
        <v>15116.535</v>
      </c>
      <c r="J625" s="11" t="s">
        <v>151</v>
      </c>
    </row>
    <row r="626" spans="4:10">
      <c r="D626" s="4">
        <v>45132</v>
      </c>
      <c r="E626" s="11" t="s">
        <v>14</v>
      </c>
      <c r="F626" s="2">
        <v>3659</v>
      </c>
      <c r="G626" s="13">
        <v>1170.5899999999999</v>
      </c>
      <c r="H626" s="2">
        <v>1</v>
      </c>
      <c r="I626" s="13">
        <v>1299.3549</v>
      </c>
      <c r="J626" s="11" t="s">
        <v>66</v>
      </c>
    </row>
    <row r="627" spans="4:10">
      <c r="D627" s="4">
        <v>45132</v>
      </c>
      <c r="E627" s="11" t="s">
        <v>123</v>
      </c>
      <c r="F627" s="2">
        <v>8607</v>
      </c>
      <c r="G627" s="13">
        <v>5792.28</v>
      </c>
      <c r="H627" s="2">
        <v>10</v>
      </c>
      <c r="I627" s="13">
        <v>64294.307999999997</v>
      </c>
      <c r="J627" s="11" t="s">
        <v>151</v>
      </c>
    </row>
    <row r="628" spans="4:10">
      <c r="D628" s="4">
        <v>45132</v>
      </c>
      <c r="E628" s="11" t="s">
        <v>129</v>
      </c>
      <c r="F628" s="2">
        <v>9463</v>
      </c>
      <c r="G628" s="13">
        <v>5966.2</v>
      </c>
      <c r="H628" s="2">
        <v>3</v>
      </c>
      <c r="I628" s="13">
        <v>19867.446</v>
      </c>
      <c r="J628" s="11" t="s">
        <v>151</v>
      </c>
    </row>
    <row r="629" spans="4:10">
      <c r="D629" s="4">
        <v>45132</v>
      </c>
      <c r="E629" s="11" t="s">
        <v>118</v>
      </c>
      <c r="F629" s="2">
        <v>7258</v>
      </c>
      <c r="G629" s="13">
        <v>6859.8</v>
      </c>
      <c r="H629" s="2">
        <v>5</v>
      </c>
      <c r="I629" s="13">
        <v>38071.89</v>
      </c>
      <c r="J629" s="11" t="s">
        <v>151</v>
      </c>
    </row>
    <row r="630" spans="4:10">
      <c r="D630" s="4">
        <v>45132</v>
      </c>
      <c r="E630" s="11" t="s">
        <v>119</v>
      </c>
      <c r="F630" s="2">
        <v>8393</v>
      </c>
      <c r="G630" s="13">
        <v>5594.92</v>
      </c>
      <c r="H630" s="2">
        <v>9</v>
      </c>
      <c r="I630" s="13">
        <v>55893.250800000002</v>
      </c>
      <c r="J630" s="11" t="s">
        <v>151</v>
      </c>
    </row>
    <row r="631" spans="4:10">
      <c r="D631" s="4">
        <v>45132</v>
      </c>
      <c r="E631" s="11" t="s">
        <v>16</v>
      </c>
      <c r="F631" s="2">
        <v>4981</v>
      </c>
      <c r="G631" s="13">
        <v>1636.32</v>
      </c>
      <c r="H631" s="2">
        <v>1</v>
      </c>
      <c r="I631" s="13">
        <v>1816.3152</v>
      </c>
      <c r="J631" s="11" t="s">
        <v>66</v>
      </c>
    </row>
    <row r="632" spans="4:10">
      <c r="D632" s="4">
        <v>45132</v>
      </c>
      <c r="E632" s="11" t="s">
        <v>17</v>
      </c>
      <c r="F632" s="2">
        <v>3623</v>
      </c>
      <c r="G632" s="13">
        <v>1671.42</v>
      </c>
      <c r="H632" s="2">
        <v>5</v>
      </c>
      <c r="I632" s="13">
        <v>9276.3809999999994</v>
      </c>
      <c r="J632" s="11" t="s">
        <v>66</v>
      </c>
    </row>
    <row r="633" spans="4:10">
      <c r="D633" s="4">
        <v>45132</v>
      </c>
      <c r="E633" s="11" t="s">
        <v>18</v>
      </c>
      <c r="F633" s="2">
        <v>4876</v>
      </c>
      <c r="G633" s="13">
        <v>703.29</v>
      </c>
      <c r="H633" s="2">
        <v>2</v>
      </c>
      <c r="I633" s="13">
        <v>1561.3037999999999</v>
      </c>
      <c r="J633" s="11" t="s">
        <v>66</v>
      </c>
    </row>
    <row r="634" spans="4:10">
      <c r="D634" s="4">
        <v>45132</v>
      </c>
      <c r="E634" s="11" t="s">
        <v>121</v>
      </c>
      <c r="F634" s="2">
        <v>5758</v>
      </c>
      <c r="G634" s="13">
        <v>3811.46</v>
      </c>
      <c r="H634" s="2">
        <v>6</v>
      </c>
      <c r="I634" s="13">
        <v>25384.3236</v>
      </c>
      <c r="J634" s="11" t="s">
        <v>151</v>
      </c>
    </row>
    <row r="635" spans="4:10">
      <c r="D635" s="4">
        <v>45132</v>
      </c>
      <c r="E635" s="11" t="s">
        <v>144</v>
      </c>
      <c r="F635" s="2">
        <v>7546</v>
      </c>
      <c r="G635" s="13">
        <v>6952.04</v>
      </c>
      <c r="H635" s="2">
        <v>8</v>
      </c>
      <c r="I635" s="13">
        <v>61734.1152</v>
      </c>
      <c r="J635" s="11" t="s">
        <v>151</v>
      </c>
    </row>
    <row r="636" spans="4:10">
      <c r="D636" s="4">
        <v>45132</v>
      </c>
      <c r="E636" s="11" t="s">
        <v>20</v>
      </c>
      <c r="F636" s="2">
        <v>1418</v>
      </c>
      <c r="G636" s="13">
        <v>1206.6500000000001</v>
      </c>
      <c r="H636" s="2">
        <v>2</v>
      </c>
      <c r="I636" s="13">
        <v>2678.7629999999999</v>
      </c>
      <c r="J636" s="11" t="s">
        <v>66</v>
      </c>
    </row>
    <row r="637" spans="4:10">
      <c r="D637" s="4">
        <v>45132</v>
      </c>
      <c r="E637" s="11" t="s">
        <v>22</v>
      </c>
      <c r="F637" s="2">
        <v>1360</v>
      </c>
      <c r="G637" s="13">
        <v>1314.67</v>
      </c>
      <c r="H637" s="2">
        <v>4</v>
      </c>
      <c r="I637" s="13">
        <v>5837.1347999999998</v>
      </c>
      <c r="J637" s="11" t="s">
        <v>66</v>
      </c>
    </row>
    <row r="638" spans="4:10">
      <c r="D638" s="4">
        <v>45132</v>
      </c>
      <c r="E638" s="11" t="s">
        <v>23</v>
      </c>
      <c r="F638" s="2">
        <v>1416</v>
      </c>
      <c r="G638" s="13">
        <v>1763.76</v>
      </c>
      <c r="H638" s="2">
        <v>2</v>
      </c>
      <c r="I638" s="13">
        <v>3915.5472</v>
      </c>
      <c r="J638" s="11" t="s">
        <v>66</v>
      </c>
    </row>
    <row r="639" spans="4:10">
      <c r="D639" s="4">
        <v>45132</v>
      </c>
      <c r="E639" s="11" t="s">
        <v>113</v>
      </c>
      <c r="F639" s="2">
        <v>7263</v>
      </c>
      <c r="G639" s="13">
        <v>5047.07</v>
      </c>
      <c r="H639" s="2">
        <v>1</v>
      </c>
      <c r="I639" s="13">
        <v>5602.2476999999999</v>
      </c>
      <c r="J639" s="11" t="s">
        <v>151</v>
      </c>
    </row>
    <row r="640" spans="4:10">
      <c r="D640" s="4">
        <v>45132</v>
      </c>
      <c r="E640" s="11" t="s">
        <v>12</v>
      </c>
      <c r="F640" s="2">
        <v>1128</v>
      </c>
      <c r="G640" s="13">
        <v>1788.75</v>
      </c>
      <c r="H640" s="2">
        <v>1</v>
      </c>
      <c r="I640" s="13">
        <v>1985.5125</v>
      </c>
      <c r="J640" s="11" t="s">
        <v>66</v>
      </c>
    </row>
    <row r="641" spans="4:10">
      <c r="D641" s="4">
        <v>45132</v>
      </c>
      <c r="E641" s="11" t="s">
        <v>13</v>
      </c>
      <c r="F641" s="2">
        <v>4621</v>
      </c>
      <c r="G641" s="13">
        <v>449.87</v>
      </c>
      <c r="H641" s="2">
        <v>1</v>
      </c>
      <c r="I641" s="13">
        <v>499.35570000000001</v>
      </c>
      <c r="J641" s="11" t="s">
        <v>66</v>
      </c>
    </row>
    <row r="642" spans="4:10">
      <c r="D642" s="4">
        <v>45132</v>
      </c>
      <c r="E642" s="11" t="s">
        <v>117</v>
      </c>
      <c r="F642" s="2">
        <v>5981</v>
      </c>
      <c r="G642" s="13">
        <v>4884.87</v>
      </c>
      <c r="H642" s="2">
        <v>6</v>
      </c>
      <c r="I642" s="13">
        <v>32533.234199999999</v>
      </c>
      <c r="J642" s="11" t="s">
        <v>151</v>
      </c>
    </row>
    <row r="643" spans="4:10">
      <c r="D643" s="4">
        <v>45132</v>
      </c>
      <c r="E643" s="11" t="s">
        <v>111</v>
      </c>
      <c r="F643" s="2">
        <v>5223</v>
      </c>
      <c r="G643" s="13">
        <v>7128.1</v>
      </c>
      <c r="H643" s="2">
        <v>5</v>
      </c>
      <c r="I643" s="13">
        <v>39560.955000000002</v>
      </c>
      <c r="J643" s="11" t="s">
        <v>151</v>
      </c>
    </row>
    <row r="644" spans="4:10">
      <c r="D644" s="4">
        <v>45132</v>
      </c>
      <c r="E644" s="11" t="s">
        <v>24</v>
      </c>
      <c r="F644" s="2">
        <v>1317</v>
      </c>
      <c r="G644" s="13">
        <v>377.93</v>
      </c>
      <c r="H644" s="2">
        <v>3</v>
      </c>
      <c r="I644" s="13">
        <v>1258.5069000000001</v>
      </c>
      <c r="J644" s="11" t="s">
        <v>66</v>
      </c>
    </row>
    <row r="645" spans="4:10">
      <c r="D645" s="4">
        <v>45132</v>
      </c>
      <c r="E645" s="11" t="s">
        <v>25</v>
      </c>
      <c r="F645" s="2">
        <v>1978</v>
      </c>
      <c r="G645" s="13">
        <v>545.44000000000005</v>
      </c>
      <c r="H645" s="2">
        <v>3</v>
      </c>
      <c r="I645" s="13">
        <v>1816.3152</v>
      </c>
      <c r="J645" s="11" t="s">
        <v>66</v>
      </c>
    </row>
    <row r="646" spans="4:10">
      <c r="D646" s="4">
        <v>45132</v>
      </c>
      <c r="E646" s="11" t="s">
        <v>135</v>
      </c>
      <c r="F646" s="2">
        <v>6342</v>
      </c>
      <c r="G646" s="13">
        <v>3797.87</v>
      </c>
      <c r="H646" s="2">
        <v>6</v>
      </c>
      <c r="I646" s="13">
        <v>25293.814200000001</v>
      </c>
      <c r="J646" s="11" t="s">
        <v>151</v>
      </c>
    </row>
    <row r="647" spans="4:10">
      <c r="D647" s="4">
        <v>45132</v>
      </c>
      <c r="E647" s="11" t="s">
        <v>115</v>
      </c>
      <c r="F647" s="2">
        <v>6289</v>
      </c>
      <c r="G647" s="13">
        <v>6664.59</v>
      </c>
      <c r="H647" s="2">
        <v>9</v>
      </c>
      <c r="I647" s="13">
        <v>66579.254100000006</v>
      </c>
      <c r="J647" s="11" t="s">
        <v>151</v>
      </c>
    </row>
    <row r="648" spans="4:10">
      <c r="D648" s="4">
        <v>45132</v>
      </c>
      <c r="E648" s="11" t="s">
        <v>32</v>
      </c>
      <c r="F648" s="2">
        <v>2326</v>
      </c>
      <c r="G648" s="13">
        <v>156.65</v>
      </c>
      <c r="H648" s="2">
        <v>1</v>
      </c>
      <c r="I648" s="13">
        <v>173.88149999999999</v>
      </c>
      <c r="J648" s="11" t="s">
        <v>66</v>
      </c>
    </row>
    <row r="649" spans="4:10">
      <c r="D649" s="4">
        <v>45132</v>
      </c>
      <c r="E649" s="11" t="s">
        <v>133</v>
      </c>
      <c r="F649" s="2">
        <v>6032</v>
      </c>
      <c r="G649" s="13">
        <v>6789.26</v>
      </c>
      <c r="H649" s="2">
        <v>3</v>
      </c>
      <c r="I649" s="13">
        <v>22608.235799999999</v>
      </c>
      <c r="J649" s="11" t="s">
        <v>151</v>
      </c>
    </row>
    <row r="650" spans="4:10">
      <c r="D650" s="4">
        <v>45132</v>
      </c>
      <c r="E650" s="11" t="s">
        <v>146</v>
      </c>
      <c r="F650" s="2">
        <v>7483</v>
      </c>
      <c r="G650" s="13">
        <v>2755.95</v>
      </c>
      <c r="H650" s="2">
        <v>2</v>
      </c>
      <c r="I650" s="13">
        <v>6118.2089999999998</v>
      </c>
      <c r="J650" s="11" t="s">
        <v>151</v>
      </c>
    </row>
    <row r="651" spans="4:10">
      <c r="D651" s="4">
        <v>45132</v>
      </c>
      <c r="E651" s="11" t="s">
        <v>26</v>
      </c>
      <c r="F651" s="2">
        <v>1867</v>
      </c>
      <c r="G651" s="13">
        <v>1684.72</v>
      </c>
      <c r="H651" s="2">
        <v>1</v>
      </c>
      <c r="I651" s="13">
        <v>1870.0391999999999</v>
      </c>
      <c r="J651" s="11" t="s">
        <v>66</v>
      </c>
    </row>
    <row r="652" spans="4:10">
      <c r="D652" s="4">
        <v>45132</v>
      </c>
      <c r="E652" s="11" t="s">
        <v>27</v>
      </c>
      <c r="F652" s="2">
        <v>2792</v>
      </c>
      <c r="G652" s="13">
        <v>520.79</v>
      </c>
      <c r="H652" s="2">
        <v>4</v>
      </c>
      <c r="I652" s="13">
        <v>2312.3076000000001</v>
      </c>
      <c r="J652" s="11" t="s">
        <v>66</v>
      </c>
    </row>
    <row r="653" spans="4:10">
      <c r="D653" s="4">
        <v>45132</v>
      </c>
      <c r="E653" s="11" t="s">
        <v>28</v>
      </c>
      <c r="F653" s="2">
        <v>4258</v>
      </c>
      <c r="G653" s="13">
        <v>803.6</v>
      </c>
      <c r="H653" s="2">
        <v>1</v>
      </c>
      <c r="I653" s="13">
        <v>891.99599999999998</v>
      </c>
      <c r="J653" s="11" t="s">
        <v>66</v>
      </c>
    </row>
    <row r="654" spans="4:10">
      <c r="D654" s="4">
        <v>45132</v>
      </c>
      <c r="E654" s="11" t="s">
        <v>126</v>
      </c>
      <c r="F654" s="2">
        <v>9652</v>
      </c>
      <c r="G654" s="13">
        <v>1708.55</v>
      </c>
      <c r="H654" s="2">
        <v>6</v>
      </c>
      <c r="I654" s="13">
        <v>11378.942999999999</v>
      </c>
      <c r="J654" s="11" t="s">
        <v>151</v>
      </c>
    </row>
    <row r="655" spans="4:10">
      <c r="D655" s="4">
        <v>45132</v>
      </c>
      <c r="E655" s="11" t="s">
        <v>29</v>
      </c>
      <c r="F655" s="2">
        <v>1602</v>
      </c>
      <c r="G655" s="13">
        <v>684.77</v>
      </c>
      <c r="H655" s="2">
        <v>4</v>
      </c>
      <c r="I655" s="13">
        <v>3040.3788</v>
      </c>
      <c r="J655" s="11" t="s">
        <v>66</v>
      </c>
    </row>
    <row r="656" spans="4:10">
      <c r="D656" s="4">
        <v>45132</v>
      </c>
      <c r="E656" s="11" t="s">
        <v>30</v>
      </c>
      <c r="F656" s="2">
        <v>2080</v>
      </c>
      <c r="G656" s="13">
        <v>689.19</v>
      </c>
      <c r="H656" s="2">
        <v>3</v>
      </c>
      <c r="I656" s="13">
        <v>2295.0027</v>
      </c>
      <c r="J656" s="11" t="s">
        <v>66</v>
      </c>
    </row>
    <row r="657" spans="4:10">
      <c r="D657" s="4">
        <v>45132</v>
      </c>
      <c r="E657" s="11" t="s">
        <v>31</v>
      </c>
      <c r="F657" s="2">
        <v>3315</v>
      </c>
      <c r="G657" s="13">
        <v>937.2</v>
      </c>
      <c r="H657" s="2">
        <v>2</v>
      </c>
      <c r="I657" s="13">
        <v>2080.5839999999998</v>
      </c>
      <c r="J657" s="11" t="s">
        <v>66</v>
      </c>
    </row>
    <row r="658" spans="4:10">
      <c r="D658" s="4">
        <v>45132</v>
      </c>
      <c r="E658" s="11" t="s">
        <v>130</v>
      </c>
      <c r="F658" s="2">
        <v>8731</v>
      </c>
      <c r="G658" s="13">
        <v>1026.52</v>
      </c>
      <c r="H658" s="2">
        <v>1</v>
      </c>
      <c r="I658" s="13">
        <v>1139.4372000000001</v>
      </c>
      <c r="J658" s="11" t="s">
        <v>151</v>
      </c>
    </row>
    <row r="659" spans="4:10">
      <c r="D659" s="4">
        <v>45132</v>
      </c>
      <c r="E659" s="11" t="s">
        <v>33</v>
      </c>
      <c r="F659" s="2">
        <v>2108</v>
      </c>
      <c r="G659" s="13">
        <v>375.33</v>
      </c>
      <c r="H659" s="2">
        <v>5</v>
      </c>
      <c r="I659" s="13">
        <v>2083.0814999999998</v>
      </c>
      <c r="J659" s="11" t="s">
        <v>66</v>
      </c>
    </row>
    <row r="660" spans="4:10">
      <c r="D660" s="4">
        <v>45132</v>
      </c>
      <c r="E660" s="11" t="s">
        <v>134</v>
      </c>
      <c r="F660" s="2">
        <v>7273</v>
      </c>
      <c r="G660" s="13">
        <v>2367.39</v>
      </c>
      <c r="H660" s="2">
        <v>8</v>
      </c>
      <c r="I660" s="13">
        <v>21022.423200000001</v>
      </c>
      <c r="J660" s="11" t="s">
        <v>151</v>
      </c>
    </row>
    <row r="661" spans="4:10">
      <c r="D661" s="4">
        <v>45132</v>
      </c>
      <c r="E661" s="11" t="s">
        <v>34</v>
      </c>
      <c r="F661" s="2">
        <v>3823</v>
      </c>
      <c r="G661" s="13">
        <v>754.69</v>
      </c>
      <c r="H661" s="2">
        <v>4</v>
      </c>
      <c r="I661" s="13">
        <v>3350.8236000000002</v>
      </c>
      <c r="J661" s="11" t="s">
        <v>66</v>
      </c>
    </row>
    <row r="662" spans="4:10">
      <c r="D662" s="4">
        <v>45132</v>
      </c>
      <c r="E662" s="11" t="s">
        <v>35</v>
      </c>
      <c r="F662" s="2">
        <v>3185</v>
      </c>
      <c r="G662" s="13">
        <v>593.52</v>
      </c>
      <c r="H662" s="2">
        <v>3</v>
      </c>
      <c r="I662" s="13">
        <v>1976.4215999999999</v>
      </c>
      <c r="J662" s="11" t="s">
        <v>66</v>
      </c>
    </row>
    <row r="663" spans="4:10">
      <c r="D663" s="4">
        <v>45132</v>
      </c>
      <c r="E663" s="11" t="s">
        <v>36</v>
      </c>
      <c r="F663" s="2">
        <v>4921</v>
      </c>
      <c r="G663" s="13">
        <v>249.08</v>
      </c>
      <c r="H663" s="2">
        <v>1</v>
      </c>
      <c r="I663" s="13">
        <v>276.47879999999998</v>
      </c>
      <c r="J663" s="11" t="s">
        <v>66</v>
      </c>
    </row>
    <row r="664" spans="4:10">
      <c r="D664" s="4">
        <v>45132</v>
      </c>
      <c r="E664" s="11" t="s">
        <v>37</v>
      </c>
      <c r="F664" s="2">
        <v>3619</v>
      </c>
      <c r="G664" s="13">
        <v>1484.36</v>
      </c>
      <c r="H664" s="2">
        <v>2</v>
      </c>
      <c r="I664" s="13">
        <v>3295.2791999999999</v>
      </c>
      <c r="J664" s="11" t="s">
        <v>66</v>
      </c>
    </row>
    <row r="665" spans="4:10">
      <c r="D665" s="4">
        <v>45132</v>
      </c>
      <c r="E665" s="11" t="s">
        <v>116</v>
      </c>
      <c r="F665" s="2">
        <v>7399</v>
      </c>
      <c r="G665" s="13">
        <v>1232.8399999999999</v>
      </c>
      <c r="H665" s="2">
        <v>4</v>
      </c>
      <c r="I665" s="13">
        <v>5473.8095999999996</v>
      </c>
      <c r="J665" s="11" t="s">
        <v>151</v>
      </c>
    </row>
    <row r="666" spans="4:10">
      <c r="D666" s="4">
        <v>45132</v>
      </c>
      <c r="E666" s="11" t="s">
        <v>39</v>
      </c>
      <c r="F666" s="2">
        <v>2529</v>
      </c>
      <c r="G666" s="13">
        <v>1147.3599999999999</v>
      </c>
      <c r="H666" s="2">
        <v>2</v>
      </c>
      <c r="I666" s="13">
        <v>2547.1392000000001</v>
      </c>
      <c r="J666" s="11" t="s">
        <v>66</v>
      </c>
    </row>
    <row r="667" spans="4:10">
      <c r="D667" s="4">
        <v>45132</v>
      </c>
      <c r="E667" s="11" t="s">
        <v>41</v>
      </c>
      <c r="F667" s="2">
        <v>3157</v>
      </c>
      <c r="G667" s="13">
        <v>837.84</v>
      </c>
      <c r="H667" s="2">
        <v>2</v>
      </c>
      <c r="I667" s="13">
        <v>1860.0047999999999</v>
      </c>
      <c r="J667" s="11" t="s">
        <v>66</v>
      </c>
    </row>
    <row r="668" spans="4:10">
      <c r="D668" s="4">
        <v>45132</v>
      </c>
      <c r="E668" s="11" t="s">
        <v>42</v>
      </c>
      <c r="F668" s="2">
        <v>2329</v>
      </c>
      <c r="G668" s="13">
        <v>944.36</v>
      </c>
      <c r="H668" s="2">
        <v>3</v>
      </c>
      <c r="I668" s="13">
        <v>3144.7188000000001</v>
      </c>
      <c r="J668" s="11" t="s">
        <v>66</v>
      </c>
    </row>
    <row r="669" spans="4:10">
      <c r="D669" s="4">
        <v>45132</v>
      </c>
      <c r="E669" s="11" t="s">
        <v>110</v>
      </c>
      <c r="F669" s="2">
        <v>7067</v>
      </c>
      <c r="G669" s="13">
        <v>3486.86</v>
      </c>
      <c r="H669" s="2">
        <v>5</v>
      </c>
      <c r="I669" s="13">
        <v>19352.073</v>
      </c>
      <c r="J669" s="11" t="s">
        <v>151</v>
      </c>
    </row>
    <row r="670" spans="4:10">
      <c r="D670" s="4">
        <v>45132</v>
      </c>
      <c r="E670" s="11" t="s">
        <v>139</v>
      </c>
      <c r="F670" s="2">
        <v>7623</v>
      </c>
      <c r="G670" s="13">
        <v>8780.0300000000007</v>
      </c>
      <c r="H670" s="2">
        <v>1</v>
      </c>
      <c r="I670" s="13">
        <v>9745.8333000000002</v>
      </c>
      <c r="J670" s="11" t="s">
        <v>151</v>
      </c>
    </row>
    <row r="671" spans="4:10">
      <c r="D671" s="4">
        <v>45132</v>
      </c>
      <c r="E671" s="11" t="s">
        <v>142</v>
      </c>
      <c r="F671" s="2">
        <v>9512</v>
      </c>
      <c r="G671" s="13">
        <v>3643.61</v>
      </c>
      <c r="H671" s="2">
        <v>6</v>
      </c>
      <c r="I671" s="13">
        <v>24266.442599999998</v>
      </c>
      <c r="J671" s="11" t="s">
        <v>151</v>
      </c>
    </row>
    <row r="672" spans="4:10">
      <c r="D672" s="4">
        <v>45132</v>
      </c>
      <c r="E672" s="11" t="s">
        <v>138</v>
      </c>
      <c r="F672" s="2">
        <v>9942</v>
      </c>
      <c r="G672" s="13">
        <v>1826.08</v>
      </c>
      <c r="H672" s="2">
        <v>10</v>
      </c>
      <c r="I672" s="13">
        <v>20269.488000000001</v>
      </c>
      <c r="J672" s="11" t="s">
        <v>151</v>
      </c>
    </row>
    <row r="673" spans="4:10">
      <c r="D673" s="4">
        <v>45132</v>
      </c>
      <c r="E673" s="11" t="s">
        <v>112</v>
      </c>
      <c r="F673" s="2">
        <v>5947</v>
      </c>
      <c r="G673" s="13">
        <v>4289.26</v>
      </c>
      <c r="H673" s="2">
        <v>5</v>
      </c>
      <c r="I673" s="13">
        <v>23805.393</v>
      </c>
      <c r="J673" s="11" t="s">
        <v>151</v>
      </c>
    </row>
    <row r="674" spans="4:10">
      <c r="D674" s="4">
        <v>45132</v>
      </c>
      <c r="E674" s="11" t="s">
        <v>132</v>
      </c>
      <c r="F674" s="2">
        <v>6827</v>
      </c>
      <c r="G674" s="13">
        <v>1868.56</v>
      </c>
      <c r="H674" s="2">
        <v>1</v>
      </c>
      <c r="I674" s="13">
        <v>2074.1016</v>
      </c>
      <c r="J674" s="11" t="s">
        <v>151</v>
      </c>
    </row>
    <row r="675" spans="4:10">
      <c r="D675" s="4">
        <v>45132</v>
      </c>
      <c r="E675" s="11" t="s">
        <v>140</v>
      </c>
      <c r="F675" s="2">
        <v>7327</v>
      </c>
      <c r="G675" s="13">
        <v>5462.86</v>
      </c>
      <c r="H675" s="2">
        <v>3</v>
      </c>
      <c r="I675" s="13">
        <v>18191.323799999998</v>
      </c>
      <c r="J675" s="11" t="s">
        <v>151</v>
      </c>
    </row>
    <row r="676" spans="4:10">
      <c r="D676" s="4">
        <v>45132</v>
      </c>
      <c r="E676" s="11" t="s">
        <v>120</v>
      </c>
      <c r="F676" s="2">
        <v>7143</v>
      </c>
      <c r="G676" s="13">
        <v>5848.88</v>
      </c>
      <c r="H676" s="2">
        <v>7</v>
      </c>
      <c r="I676" s="13">
        <v>45445.797599999998</v>
      </c>
      <c r="J676" s="11" t="s">
        <v>151</v>
      </c>
    </row>
    <row r="677" spans="4:10">
      <c r="D677" s="4">
        <v>45132</v>
      </c>
      <c r="E677" s="11" t="s">
        <v>137</v>
      </c>
      <c r="F677" s="2">
        <v>7356</v>
      </c>
      <c r="G677" s="13">
        <v>8147.99</v>
      </c>
      <c r="H677" s="2">
        <v>10</v>
      </c>
      <c r="I677" s="13">
        <v>90442.688999999998</v>
      </c>
      <c r="J677" s="11" t="s">
        <v>151</v>
      </c>
    </row>
    <row r="678" spans="4:10">
      <c r="D678" s="4">
        <v>45132</v>
      </c>
      <c r="E678" s="11" t="s">
        <v>44</v>
      </c>
      <c r="F678" s="2">
        <v>2787</v>
      </c>
      <c r="G678" s="13">
        <v>1611.21</v>
      </c>
      <c r="H678" s="2">
        <v>4</v>
      </c>
      <c r="I678" s="13">
        <v>7153.7723999999998</v>
      </c>
      <c r="J678" s="11" t="s">
        <v>66</v>
      </c>
    </row>
    <row r="679" spans="4:10">
      <c r="D679" s="4">
        <v>45132</v>
      </c>
      <c r="E679" s="11" t="s">
        <v>128</v>
      </c>
      <c r="F679" s="2">
        <v>9802</v>
      </c>
      <c r="G679" s="13">
        <v>8799.9599999999991</v>
      </c>
      <c r="H679" s="2">
        <v>7</v>
      </c>
      <c r="I679" s="13">
        <v>68375.689199999993</v>
      </c>
      <c r="J679" s="11" t="s">
        <v>151</v>
      </c>
    </row>
    <row r="680" spans="4:10">
      <c r="D680" s="4">
        <v>45132</v>
      </c>
      <c r="E680" s="11" t="s">
        <v>143</v>
      </c>
      <c r="F680" s="2">
        <v>5778</v>
      </c>
      <c r="G680" s="13">
        <v>7404.06</v>
      </c>
      <c r="H680" s="2">
        <v>1</v>
      </c>
      <c r="I680" s="13">
        <v>8218.5066000000006</v>
      </c>
      <c r="J680" s="11" t="s">
        <v>151</v>
      </c>
    </row>
    <row r="681" spans="4:10">
      <c r="D681" s="4">
        <v>45132</v>
      </c>
      <c r="E681" s="11" t="s">
        <v>46</v>
      </c>
      <c r="F681" s="2">
        <v>2902</v>
      </c>
      <c r="G681" s="13">
        <v>1022.45</v>
      </c>
      <c r="H681" s="2">
        <v>3</v>
      </c>
      <c r="I681" s="13">
        <v>3404.7584999999999</v>
      </c>
      <c r="J681" s="11" t="s">
        <v>66</v>
      </c>
    </row>
    <row r="682" spans="4:10">
      <c r="D682" s="4">
        <v>45132</v>
      </c>
      <c r="E682" s="11" t="s">
        <v>122</v>
      </c>
      <c r="F682" s="2">
        <v>7144</v>
      </c>
      <c r="G682" s="13">
        <v>6852.61</v>
      </c>
      <c r="H682" s="2">
        <v>10</v>
      </c>
      <c r="I682" s="13">
        <v>76063.971000000005</v>
      </c>
      <c r="J682" s="11" t="s">
        <v>151</v>
      </c>
    </row>
    <row r="683" spans="4:10">
      <c r="D683" s="4">
        <v>45132</v>
      </c>
      <c r="E683" s="11" t="s">
        <v>47</v>
      </c>
      <c r="F683" s="2">
        <v>3753</v>
      </c>
      <c r="G683" s="13">
        <v>1235.3499999999999</v>
      </c>
      <c r="H683" s="2">
        <v>2</v>
      </c>
      <c r="I683" s="13">
        <v>2742.4769999999999</v>
      </c>
      <c r="J683" s="11" t="s">
        <v>66</v>
      </c>
    </row>
    <row r="684" spans="4:10">
      <c r="D684" s="4">
        <v>45132</v>
      </c>
      <c r="E684" s="11" t="s">
        <v>141</v>
      </c>
      <c r="F684" s="2">
        <v>5091</v>
      </c>
      <c r="G684" s="13">
        <v>5774.47</v>
      </c>
      <c r="H684" s="2">
        <v>7</v>
      </c>
      <c r="I684" s="13">
        <v>44867.6319</v>
      </c>
      <c r="J684" s="11" t="s">
        <v>151</v>
      </c>
    </row>
    <row r="685" spans="4:10">
      <c r="D685" s="4">
        <v>45135</v>
      </c>
      <c r="E685" s="11" t="s">
        <v>124</v>
      </c>
      <c r="F685" s="2">
        <v>6241</v>
      </c>
      <c r="G685" s="13">
        <v>4568.8</v>
      </c>
      <c r="H685" s="2">
        <v>9</v>
      </c>
      <c r="I685" s="13">
        <v>45642.311999999998</v>
      </c>
      <c r="J685" s="11" t="s">
        <v>151</v>
      </c>
    </row>
    <row r="686" spans="4:10">
      <c r="D686" s="4">
        <v>45135</v>
      </c>
      <c r="E686" s="11" t="s">
        <v>0</v>
      </c>
      <c r="F686" s="2">
        <v>1524</v>
      </c>
      <c r="G686" s="13">
        <v>1455.6</v>
      </c>
      <c r="H686" s="2">
        <v>1</v>
      </c>
      <c r="I686" s="13">
        <v>1615.7159999999999</v>
      </c>
      <c r="J686" s="11" t="s">
        <v>66</v>
      </c>
    </row>
    <row r="687" spans="4:10">
      <c r="D687" s="4">
        <v>45135</v>
      </c>
      <c r="E687" s="11" t="s">
        <v>2</v>
      </c>
      <c r="F687" s="2">
        <v>3502</v>
      </c>
      <c r="G687" s="13">
        <v>186.18</v>
      </c>
      <c r="H687" s="2">
        <v>5</v>
      </c>
      <c r="I687" s="13">
        <v>1033.299</v>
      </c>
      <c r="J687" s="11" t="s">
        <v>66</v>
      </c>
    </row>
    <row r="688" spans="4:10">
      <c r="D688" s="4">
        <v>45135</v>
      </c>
      <c r="E688" s="11" t="s">
        <v>4</v>
      </c>
      <c r="F688" s="2">
        <v>1425</v>
      </c>
      <c r="G688" s="13">
        <v>278.58999999999997</v>
      </c>
      <c r="H688" s="2">
        <v>4</v>
      </c>
      <c r="I688" s="13">
        <v>1236.9395999999999</v>
      </c>
      <c r="J688" s="11" t="s">
        <v>66</v>
      </c>
    </row>
    <row r="689" spans="4:10">
      <c r="D689" s="4">
        <v>45135</v>
      </c>
      <c r="E689" s="11" t="s">
        <v>5</v>
      </c>
      <c r="F689" s="2">
        <v>1661</v>
      </c>
      <c r="G689" s="13">
        <v>1602.63</v>
      </c>
      <c r="H689" s="2">
        <v>1</v>
      </c>
      <c r="I689" s="13">
        <v>1778.9193</v>
      </c>
      <c r="J689" s="11" t="s">
        <v>66</v>
      </c>
    </row>
    <row r="690" spans="4:10">
      <c r="D690" s="4">
        <v>45135</v>
      </c>
      <c r="E690" s="11" t="s">
        <v>114</v>
      </c>
      <c r="F690" s="2">
        <v>5176</v>
      </c>
      <c r="G690" s="13">
        <v>7763.33</v>
      </c>
      <c r="H690" s="2">
        <v>3</v>
      </c>
      <c r="I690" s="13">
        <v>25851.888900000002</v>
      </c>
      <c r="J690" s="11" t="s">
        <v>151</v>
      </c>
    </row>
    <row r="691" spans="4:10">
      <c r="D691" s="4">
        <v>45135</v>
      </c>
      <c r="E691" s="11" t="s">
        <v>6</v>
      </c>
      <c r="F691" s="2">
        <v>1801</v>
      </c>
      <c r="G691" s="13">
        <v>568.29999999999995</v>
      </c>
      <c r="H691" s="2">
        <v>2</v>
      </c>
      <c r="I691" s="13">
        <v>1261.626</v>
      </c>
      <c r="J691" s="11" t="s">
        <v>66</v>
      </c>
    </row>
    <row r="692" spans="4:10">
      <c r="D692" s="4">
        <v>45135</v>
      </c>
      <c r="E692" s="11" t="s">
        <v>7</v>
      </c>
      <c r="F692" s="2">
        <v>2108</v>
      </c>
      <c r="G692" s="13">
        <v>1126.3699999999999</v>
      </c>
      <c r="H692" s="2">
        <v>5</v>
      </c>
      <c r="I692" s="13">
        <v>6251.3535000000002</v>
      </c>
      <c r="J692" s="11" t="s">
        <v>66</v>
      </c>
    </row>
    <row r="693" spans="4:10">
      <c r="D693" s="4">
        <v>45135</v>
      </c>
      <c r="E693" s="11" t="s">
        <v>8</v>
      </c>
      <c r="F693" s="2">
        <v>4006</v>
      </c>
      <c r="G693" s="13">
        <v>1066.58</v>
      </c>
      <c r="H693" s="2">
        <v>1</v>
      </c>
      <c r="I693" s="13">
        <v>1183.9038</v>
      </c>
      <c r="J693" s="11" t="s">
        <v>66</v>
      </c>
    </row>
    <row r="694" spans="4:10">
      <c r="D694" s="4">
        <v>45135</v>
      </c>
      <c r="E694" s="11" t="s">
        <v>9</v>
      </c>
      <c r="F694" s="2">
        <v>2288</v>
      </c>
      <c r="G694" s="13">
        <v>530.88</v>
      </c>
      <c r="H694" s="2">
        <v>3</v>
      </c>
      <c r="I694" s="13">
        <v>1767.8304000000001</v>
      </c>
      <c r="J694" s="11" t="s">
        <v>66</v>
      </c>
    </row>
    <row r="695" spans="4:10">
      <c r="D695" s="4">
        <v>45135</v>
      </c>
      <c r="E695" s="11" t="s">
        <v>10</v>
      </c>
      <c r="F695" s="2">
        <v>2117</v>
      </c>
      <c r="G695" s="13">
        <v>1433.02</v>
      </c>
      <c r="H695" s="2">
        <v>3</v>
      </c>
      <c r="I695" s="13">
        <v>4771.9566000000004</v>
      </c>
      <c r="J695" s="11" t="s">
        <v>66</v>
      </c>
    </row>
    <row r="696" spans="4:10">
      <c r="D696" s="4">
        <v>45135</v>
      </c>
      <c r="E696" s="11" t="s">
        <v>11</v>
      </c>
      <c r="F696" s="2">
        <v>2026</v>
      </c>
      <c r="G696" s="13">
        <v>1580.68</v>
      </c>
      <c r="H696" s="2">
        <v>5</v>
      </c>
      <c r="I696" s="13">
        <v>8772.7739999999994</v>
      </c>
      <c r="J696" s="11" t="s">
        <v>66</v>
      </c>
    </row>
    <row r="697" spans="4:10">
      <c r="D697" s="4">
        <v>45135</v>
      </c>
      <c r="E697" s="11" t="s">
        <v>125</v>
      </c>
      <c r="F697" s="2">
        <v>8513</v>
      </c>
      <c r="G697" s="13">
        <v>6044.44</v>
      </c>
      <c r="H697" s="2">
        <v>3</v>
      </c>
      <c r="I697" s="13">
        <v>20127.985199999999</v>
      </c>
      <c r="J697" s="11" t="s">
        <v>151</v>
      </c>
    </row>
    <row r="698" spans="4:10">
      <c r="D698" s="4">
        <v>45135</v>
      </c>
      <c r="E698" s="11" t="s">
        <v>131</v>
      </c>
      <c r="F698" s="2">
        <v>5829</v>
      </c>
      <c r="G698" s="13">
        <v>5887.54</v>
      </c>
      <c r="H698" s="2">
        <v>2</v>
      </c>
      <c r="I698" s="13">
        <v>13070.3388</v>
      </c>
      <c r="J698" s="11" t="s">
        <v>151</v>
      </c>
    </row>
    <row r="699" spans="4:10">
      <c r="D699" s="4">
        <v>45135</v>
      </c>
      <c r="E699" s="11" t="s">
        <v>145</v>
      </c>
      <c r="F699" s="2">
        <v>6406</v>
      </c>
      <c r="G699" s="13">
        <v>6151.88</v>
      </c>
      <c r="H699" s="2">
        <v>3</v>
      </c>
      <c r="I699" s="13">
        <v>20485.760399999999</v>
      </c>
      <c r="J699" s="11" t="s">
        <v>151</v>
      </c>
    </row>
    <row r="700" spans="4:10">
      <c r="D700" s="4">
        <v>45135</v>
      </c>
      <c r="E700" s="11" t="s">
        <v>148</v>
      </c>
      <c r="F700" s="2">
        <v>6813</v>
      </c>
      <c r="G700" s="13">
        <v>2723.7</v>
      </c>
      <c r="H700" s="2">
        <v>2</v>
      </c>
      <c r="I700" s="13">
        <v>6046.6139999999996</v>
      </c>
      <c r="J700" s="11" t="s">
        <v>151</v>
      </c>
    </row>
    <row r="701" spans="4:10">
      <c r="D701" s="4">
        <v>45135</v>
      </c>
      <c r="E701" s="11" t="s">
        <v>14</v>
      </c>
      <c r="F701" s="2">
        <v>3659</v>
      </c>
      <c r="G701" s="13">
        <v>1170.5899999999999</v>
      </c>
      <c r="H701" s="2">
        <v>5</v>
      </c>
      <c r="I701" s="13">
        <v>6496.7745000000004</v>
      </c>
      <c r="J701" s="11" t="s">
        <v>66</v>
      </c>
    </row>
    <row r="702" spans="4:10">
      <c r="D702" s="4">
        <v>45135</v>
      </c>
      <c r="E702" s="11" t="s">
        <v>123</v>
      </c>
      <c r="F702" s="2">
        <v>8607</v>
      </c>
      <c r="G702" s="13">
        <v>5792.28</v>
      </c>
      <c r="H702" s="2">
        <v>9</v>
      </c>
      <c r="I702" s="13">
        <v>57864.877200000003</v>
      </c>
      <c r="J702" s="11" t="s">
        <v>151</v>
      </c>
    </row>
    <row r="703" spans="4:10">
      <c r="D703" s="4">
        <v>45135</v>
      </c>
      <c r="E703" s="11" t="s">
        <v>15</v>
      </c>
      <c r="F703" s="2">
        <v>2862</v>
      </c>
      <c r="G703" s="13">
        <v>152.85</v>
      </c>
      <c r="H703" s="2">
        <v>2</v>
      </c>
      <c r="I703" s="13">
        <v>339.327</v>
      </c>
      <c r="J703" s="11" t="s">
        <v>66</v>
      </c>
    </row>
    <row r="704" spans="4:10">
      <c r="D704" s="4">
        <v>45135</v>
      </c>
      <c r="E704" s="11" t="s">
        <v>129</v>
      </c>
      <c r="F704" s="2">
        <v>9463</v>
      </c>
      <c r="G704" s="13">
        <v>5966.2</v>
      </c>
      <c r="H704" s="2">
        <v>7</v>
      </c>
      <c r="I704" s="13">
        <v>46357.374000000003</v>
      </c>
      <c r="J704" s="11" t="s">
        <v>151</v>
      </c>
    </row>
    <row r="705" spans="4:10">
      <c r="D705" s="4">
        <v>45135</v>
      </c>
      <c r="E705" s="11" t="s">
        <v>118</v>
      </c>
      <c r="F705" s="2">
        <v>7258</v>
      </c>
      <c r="G705" s="13">
        <v>6859.8</v>
      </c>
      <c r="H705" s="2">
        <v>5</v>
      </c>
      <c r="I705" s="13">
        <v>38071.89</v>
      </c>
      <c r="J705" s="11" t="s">
        <v>151</v>
      </c>
    </row>
    <row r="706" spans="4:10">
      <c r="D706" s="4">
        <v>45135</v>
      </c>
      <c r="E706" s="11" t="s">
        <v>119</v>
      </c>
      <c r="F706" s="2">
        <v>8393</v>
      </c>
      <c r="G706" s="13">
        <v>5594.92</v>
      </c>
      <c r="H706" s="2">
        <v>7</v>
      </c>
      <c r="I706" s="13">
        <v>43472.528400000003</v>
      </c>
      <c r="J706" s="11" t="s">
        <v>151</v>
      </c>
    </row>
    <row r="707" spans="4:10">
      <c r="D707" s="4">
        <v>45135</v>
      </c>
      <c r="E707" s="11" t="s">
        <v>16</v>
      </c>
      <c r="F707" s="2">
        <v>4981</v>
      </c>
      <c r="G707" s="13">
        <v>1636.32</v>
      </c>
      <c r="H707" s="2">
        <v>2</v>
      </c>
      <c r="I707" s="13">
        <v>3632.6304</v>
      </c>
      <c r="J707" s="11" t="s">
        <v>66</v>
      </c>
    </row>
    <row r="708" spans="4:10">
      <c r="D708" s="4">
        <v>45135</v>
      </c>
      <c r="E708" s="11" t="s">
        <v>17</v>
      </c>
      <c r="F708" s="2">
        <v>3623</v>
      </c>
      <c r="G708" s="13">
        <v>1671.42</v>
      </c>
      <c r="H708" s="2">
        <v>4</v>
      </c>
      <c r="I708" s="13">
        <v>7421.1048000000001</v>
      </c>
      <c r="J708" s="11" t="s">
        <v>66</v>
      </c>
    </row>
    <row r="709" spans="4:10">
      <c r="D709" s="4">
        <v>45135</v>
      </c>
      <c r="E709" s="11" t="s">
        <v>18</v>
      </c>
      <c r="F709" s="2">
        <v>4876</v>
      </c>
      <c r="G709" s="13">
        <v>703.29</v>
      </c>
      <c r="H709" s="2">
        <v>3</v>
      </c>
      <c r="I709" s="13">
        <v>2341.9557</v>
      </c>
      <c r="J709" s="11" t="s">
        <v>66</v>
      </c>
    </row>
    <row r="710" spans="4:10">
      <c r="D710" s="4">
        <v>45135</v>
      </c>
      <c r="E710" s="11" t="s">
        <v>121</v>
      </c>
      <c r="F710" s="2">
        <v>5758</v>
      </c>
      <c r="G710" s="13">
        <v>3811.46</v>
      </c>
      <c r="H710" s="2">
        <v>5</v>
      </c>
      <c r="I710" s="13">
        <v>21153.602999999999</v>
      </c>
      <c r="J710" s="11" t="s">
        <v>151</v>
      </c>
    </row>
    <row r="711" spans="4:10">
      <c r="D711" s="4">
        <v>45135</v>
      </c>
      <c r="E711" s="11" t="s">
        <v>144</v>
      </c>
      <c r="F711" s="2">
        <v>7546</v>
      </c>
      <c r="G711" s="13">
        <v>6952.04</v>
      </c>
      <c r="H711" s="2">
        <v>10</v>
      </c>
      <c r="I711" s="13">
        <v>77167.644</v>
      </c>
      <c r="J711" s="11" t="s">
        <v>151</v>
      </c>
    </row>
    <row r="712" spans="4:10">
      <c r="D712" s="4">
        <v>45135</v>
      </c>
      <c r="E712" s="11" t="s">
        <v>20</v>
      </c>
      <c r="F712" s="2">
        <v>1418</v>
      </c>
      <c r="G712" s="13">
        <v>1206.6500000000001</v>
      </c>
      <c r="H712" s="2">
        <v>1</v>
      </c>
      <c r="I712" s="13">
        <v>1339.3815</v>
      </c>
      <c r="J712" s="11" t="s">
        <v>66</v>
      </c>
    </row>
    <row r="713" spans="4:10">
      <c r="D713" s="4">
        <v>45135</v>
      </c>
      <c r="E713" s="11" t="s">
        <v>22</v>
      </c>
      <c r="F713" s="2">
        <v>1360</v>
      </c>
      <c r="G713" s="13">
        <v>1314.67</v>
      </c>
      <c r="H713" s="2">
        <v>3</v>
      </c>
      <c r="I713" s="13">
        <v>4377.8510999999999</v>
      </c>
      <c r="J713" s="11" t="s">
        <v>66</v>
      </c>
    </row>
    <row r="714" spans="4:10">
      <c r="D714" s="4">
        <v>45135</v>
      </c>
      <c r="E714" s="11" t="s">
        <v>23</v>
      </c>
      <c r="F714" s="2">
        <v>1416</v>
      </c>
      <c r="G714" s="13">
        <v>1763.76</v>
      </c>
      <c r="H714" s="2">
        <v>5</v>
      </c>
      <c r="I714" s="13">
        <v>9788.8680000000004</v>
      </c>
      <c r="J714" s="11" t="s">
        <v>66</v>
      </c>
    </row>
    <row r="715" spans="4:10">
      <c r="D715" s="4">
        <v>45135</v>
      </c>
      <c r="E715" s="11" t="s">
        <v>113</v>
      </c>
      <c r="F715" s="2">
        <v>7263</v>
      </c>
      <c r="G715" s="13">
        <v>5047.07</v>
      </c>
      <c r="H715" s="2">
        <v>3</v>
      </c>
      <c r="I715" s="13">
        <v>16806.7431</v>
      </c>
      <c r="J715" s="11" t="s">
        <v>151</v>
      </c>
    </row>
    <row r="716" spans="4:10">
      <c r="D716" s="4">
        <v>45135</v>
      </c>
      <c r="E716" s="11" t="s">
        <v>136</v>
      </c>
      <c r="F716" s="2">
        <v>5028</v>
      </c>
      <c r="G716" s="13">
        <v>1107.79</v>
      </c>
      <c r="H716" s="2">
        <v>3</v>
      </c>
      <c r="I716" s="13">
        <v>3688.9407000000001</v>
      </c>
      <c r="J716" s="11" t="s">
        <v>151</v>
      </c>
    </row>
    <row r="717" spans="4:10">
      <c r="D717" s="4">
        <v>45135</v>
      </c>
      <c r="E717" s="11" t="s">
        <v>127</v>
      </c>
      <c r="F717" s="2">
        <v>6168</v>
      </c>
      <c r="G717" s="13">
        <v>5254.2</v>
      </c>
      <c r="H717" s="2">
        <v>1</v>
      </c>
      <c r="I717" s="13">
        <v>5832.1620000000003</v>
      </c>
      <c r="J717" s="11" t="s">
        <v>151</v>
      </c>
    </row>
    <row r="718" spans="4:10">
      <c r="D718" s="4">
        <v>45135</v>
      </c>
      <c r="E718" s="11" t="s">
        <v>12</v>
      </c>
      <c r="F718" s="2">
        <v>1128</v>
      </c>
      <c r="G718" s="13">
        <v>1788.75</v>
      </c>
      <c r="H718" s="2">
        <v>5</v>
      </c>
      <c r="I718" s="13">
        <v>9927.5625</v>
      </c>
      <c r="J718" s="11" t="s">
        <v>66</v>
      </c>
    </row>
    <row r="719" spans="4:10">
      <c r="D719" s="4">
        <v>45135</v>
      </c>
      <c r="E719" s="11" t="s">
        <v>13</v>
      </c>
      <c r="F719" s="2">
        <v>4621</v>
      </c>
      <c r="G719" s="13">
        <v>449.87</v>
      </c>
      <c r="H719" s="2">
        <v>4</v>
      </c>
      <c r="I719" s="13">
        <v>1997.4228000000001</v>
      </c>
      <c r="J719" s="11" t="s">
        <v>66</v>
      </c>
    </row>
    <row r="720" spans="4:10">
      <c r="D720" s="4">
        <v>45135</v>
      </c>
      <c r="E720" s="11" t="s">
        <v>117</v>
      </c>
      <c r="F720" s="2">
        <v>5981</v>
      </c>
      <c r="G720" s="13">
        <v>4884.87</v>
      </c>
      <c r="H720" s="2">
        <v>4</v>
      </c>
      <c r="I720" s="13">
        <v>21688.822800000002</v>
      </c>
      <c r="J720" s="11" t="s">
        <v>151</v>
      </c>
    </row>
    <row r="721" spans="4:10">
      <c r="D721" s="4">
        <v>45135</v>
      </c>
      <c r="E721" s="11" t="s">
        <v>111</v>
      </c>
      <c r="F721" s="2">
        <v>5223</v>
      </c>
      <c r="G721" s="13">
        <v>7128.1</v>
      </c>
      <c r="H721" s="2">
        <v>3</v>
      </c>
      <c r="I721" s="13">
        <v>23736.573</v>
      </c>
      <c r="J721" s="11" t="s">
        <v>151</v>
      </c>
    </row>
    <row r="722" spans="4:10">
      <c r="D722" s="4">
        <v>45135</v>
      </c>
      <c r="E722" s="11" t="s">
        <v>24</v>
      </c>
      <c r="F722" s="2">
        <v>1317</v>
      </c>
      <c r="G722" s="13">
        <v>377.93</v>
      </c>
      <c r="H722" s="2">
        <v>5</v>
      </c>
      <c r="I722" s="13">
        <v>2097.5115000000001</v>
      </c>
      <c r="J722" s="11" t="s">
        <v>66</v>
      </c>
    </row>
    <row r="723" spans="4:10">
      <c r="D723" s="4">
        <v>45135</v>
      </c>
      <c r="E723" s="11" t="s">
        <v>25</v>
      </c>
      <c r="F723" s="2">
        <v>1978</v>
      </c>
      <c r="G723" s="13">
        <v>545.44000000000005</v>
      </c>
      <c r="H723" s="2">
        <v>1</v>
      </c>
      <c r="I723" s="13">
        <v>605.4384</v>
      </c>
      <c r="J723" s="11" t="s">
        <v>66</v>
      </c>
    </row>
    <row r="724" spans="4:10">
      <c r="D724" s="4">
        <v>45135</v>
      </c>
      <c r="E724" s="11" t="s">
        <v>135</v>
      </c>
      <c r="F724" s="2">
        <v>6342</v>
      </c>
      <c r="G724" s="13">
        <v>3797.87</v>
      </c>
      <c r="H724" s="2">
        <v>10</v>
      </c>
      <c r="I724" s="13">
        <v>42156.357000000004</v>
      </c>
      <c r="J724" s="11" t="s">
        <v>151</v>
      </c>
    </row>
    <row r="725" spans="4:10">
      <c r="D725" s="4">
        <v>45135</v>
      </c>
      <c r="E725" s="11" t="s">
        <v>32</v>
      </c>
      <c r="F725" s="2">
        <v>2326</v>
      </c>
      <c r="G725" s="13">
        <v>156.65</v>
      </c>
      <c r="H725" s="2">
        <v>3</v>
      </c>
      <c r="I725" s="13">
        <v>521.64449999999999</v>
      </c>
      <c r="J725" s="11" t="s">
        <v>66</v>
      </c>
    </row>
    <row r="726" spans="4:10">
      <c r="D726" s="4">
        <v>45135</v>
      </c>
      <c r="E726" s="11" t="s">
        <v>133</v>
      </c>
      <c r="F726" s="2">
        <v>6032</v>
      </c>
      <c r="G726" s="13">
        <v>6789.26</v>
      </c>
      <c r="H726" s="2">
        <v>10</v>
      </c>
      <c r="I726" s="13">
        <v>75360.785999999993</v>
      </c>
      <c r="J726" s="11" t="s">
        <v>151</v>
      </c>
    </row>
    <row r="727" spans="4:10">
      <c r="D727" s="4">
        <v>45135</v>
      </c>
      <c r="E727" s="11" t="s">
        <v>146</v>
      </c>
      <c r="F727" s="2">
        <v>7483</v>
      </c>
      <c r="G727" s="13">
        <v>2755.95</v>
      </c>
      <c r="H727" s="2">
        <v>6</v>
      </c>
      <c r="I727" s="13">
        <v>18354.627</v>
      </c>
      <c r="J727" s="11" t="s">
        <v>151</v>
      </c>
    </row>
    <row r="728" spans="4:10">
      <c r="D728" s="4">
        <v>45135</v>
      </c>
      <c r="E728" s="11" t="s">
        <v>26</v>
      </c>
      <c r="F728" s="2">
        <v>1867</v>
      </c>
      <c r="G728" s="13">
        <v>1684.72</v>
      </c>
      <c r="H728" s="2">
        <v>1</v>
      </c>
      <c r="I728" s="13">
        <v>1870.0391999999999</v>
      </c>
      <c r="J728" s="11" t="s">
        <v>66</v>
      </c>
    </row>
    <row r="729" spans="4:10">
      <c r="D729" s="4">
        <v>45135</v>
      </c>
      <c r="E729" s="11" t="s">
        <v>28</v>
      </c>
      <c r="F729" s="2">
        <v>4258</v>
      </c>
      <c r="G729" s="13">
        <v>803.6</v>
      </c>
      <c r="H729" s="2">
        <v>3</v>
      </c>
      <c r="I729" s="13">
        <v>2675.9879999999998</v>
      </c>
      <c r="J729" s="11" t="s">
        <v>66</v>
      </c>
    </row>
    <row r="730" spans="4:10">
      <c r="D730" s="4">
        <v>45135</v>
      </c>
      <c r="E730" s="11" t="s">
        <v>126</v>
      </c>
      <c r="F730" s="2">
        <v>9652</v>
      </c>
      <c r="G730" s="13">
        <v>1708.55</v>
      </c>
      <c r="H730" s="2">
        <v>7</v>
      </c>
      <c r="I730" s="13">
        <v>13275.433499999999</v>
      </c>
      <c r="J730" s="11" t="s">
        <v>151</v>
      </c>
    </row>
    <row r="731" spans="4:10">
      <c r="D731" s="4">
        <v>45135</v>
      </c>
      <c r="E731" s="11" t="s">
        <v>30</v>
      </c>
      <c r="F731" s="2">
        <v>2080</v>
      </c>
      <c r="G731" s="13">
        <v>689.19</v>
      </c>
      <c r="H731" s="2">
        <v>2</v>
      </c>
      <c r="I731" s="13">
        <v>1530.0018</v>
      </c>
      <c r="J731" s="11" t="s">
        <v>66</v>
      </c>
    </row>
    <row r="732" spans="4:10">
      <c r="D732" s="4">
        <v>45135</v>
      </c>
      <c r="E732" s="11" t="s">
        <v>31</v>
      </c>
      <c r="F732" s="2">
        <v>3315</v>
      </c>
      <c r="G732" s="13">
        <v>937.2</v>
      </c>
      <c r="H732" s="2">
        <v>2</v>
      </c>
      <c r="I732" s="13">
        <v>2080.5839999999998</v>
      </c>
      <c r="J732" s="11" t="s">
        <v>66</v>
      </c>
    </row>
    <row r="733" spans="4:10">
      <c r="D733" s="4">
        <v>45135</v>
      </c>
      <c r="E733" s="11" t="s">
        <v>130</v>
      </c>
      <c r="F733" s="2">
        <v>8731</v>
      </c>
      <c r="G733" s="13">
        <v>1026.52</v>
      </c>
      <c r="H733" s="2">
        <v>3</v>
      </c>
      <c r="I733" s="13">
        <v>3418.3116</v>
      </c>
      <c r="J733" s="11" t="s">
        <v>151</v>
      </c>
    </row>
    <row r="734" spans="4:10">
      <c r="D734" s="4">
        <v>45135</v>
      </c>
      <c r="E734" s="11" t="s">
        <v>33</v>
      </c>
      <c r="F734" s="2">
        <v>2108</v>
      </c>
      <c r="G734" s="13">
        <v>375.33</v>
      </c>
      <c r="H734" s="2">
        <v>2</v>
      </c>
      <c r="I734" s="13">
        <v>833.23260000000005</v>
      </c>
      <c r="J734" s="11" t="s">
        <v>66</v>
      </c>
    </row>
    <row r="735" spans="4:10">
      <c r="D735" s="4">
        <v>45135</v>
      </c>
      <c r="E735" s="11" t="s">
        <v>134</v>
      </c>
      <c r="F735" s="2">
        <v>7273</v>
      </c>
      <c r="G735" s="13">
        <v>2367.39</v>
      </c>
      <c r="H735" s="2">
        <v>8</v>
      </c>
      <c r="I735" s="13">
        <v>21022.423200000001</v>
      </c>
      <c r="J735" s="11" t="s">
        <v>151</v>
      </c>
    </row>
    <row r="736" spans="4:10">
      <c r="D736" s="4">
        <v>45135</v>
      </c>
      <c r="E736" s="11" t="s">
        <v>34</v>
      </c>
      <c r="F736" s="2">
        <v>3823</v>
      </c>
      <c r="G736" s="13">
        <v>754.69</v>
      </c>
      <c r="H736" s="2">
        <v>5</v>
      </c>
      <c r="I736" s="13">
        <v>4188.5294999999996</v>
      </c>
      <c r="J736" s="11" t="s">
        <v>66</v>
      </c>
    </row>
    <row r="737" spans="4:10">
      <c r="D737" s="4">
        <v>45135</v>
      </c>
      <c r="E737" s="11" t="s">
        <v>35</v>
      </c>
      <c r="F737" s="2">
        <v>3185</v>
      </c>
      <c r="G737" s="13">
        <v>593.52</v>
      </c>
      <c r="H737" s="2">
        <v>1</v>
      </c>
      <c r="I737" s="13">
        <v>658.80719999999997</v>
      </c>
      <c r="J737" s="11" t="s">
        <v>66</v>
      </c>
    </row>
    <row r="738" spans="4:10">
      <c r="D738" s="4">
        <v>45135</v>
      </c>
      <c r="E738" s="11" t="s">
        <v>36</v>
      </c>
      <c r="F738" s="2">
        <v>4921</v>
      </c>
      <c r="G738" s="13">
        <v>249.08</v>
      </c>
      <c r="H738" s="2">
        <v>3</v>
      </c>
      <c r="I738" s="13">
        <v>829.43640000000005</v>
      </c>
      <c r="J738" s="11" t="s">
        <v>66</v>
      </c>
    </row>
    <row r="739" spans="4:10">
      <c r="D739" s="4">
        <v>45135</v>
      </c>
      <c r="E739" s="11" t="s">
        <v>37</v>
      </c>
      <c r="F739" s="2">
        <v>3619</v>
      </c>
      <c r="G739" s="13">
        <v>1484.36</v>
      </c>
      <c r="H739" s="2">
        <v>3</v>
      </c>
      <c r="I739" s="13">
        <v>4942.9188000000004</v>
      </c>
      <c r="J739" s="11" t="s">
        <v>66</v>
      </c>
    </row>
    <row r="740" spans="4:10">
      <c r="D740" s="4">
        <v>45135</v>
      </c>
      <c r="E740" s="11" t="s">
        <v>38</v>
      </c>
      <c r="F740" s="2">
        <v>2221</v>
      </c>
      <c r="G740" s="13">
        <v>309.68</v>
      </c>
      <c r="H740" s="2">
        <v>1</v>
      </c>
      <c r="I740" s="13">
        <v>343.7448</v>
      </c>
      <c r="J740" s="11" t="s">
        <v>66</v>
      </c>
    </row>
    <row r="741" spans="4:10">
      <c r="D741" s="4">
        <v>45135</v>
      </c>
      <c r="E741" s="11" t="s">
        <v>116</v>
      </c>
      <c r="F741" s="2">
        <v>7399</v>
      </c>
      <c r="G741" s="13">
        <v>1232.8399999999999</v>
      </c>
      <c r="H741" s="2">
        <v>10</v>
      </c>
      <c r="I741" s="13">
        <v>13684.523999999999</v>
      </c>
      <c r="J741" s="11" t="s">
        <v>151</v>
      </c>
    </row>
    <row r="742" spans="4:10">
      <c r="D742" s="4">
        <v>45135</v>
      </c>
      <c r="E742" s="11" t="s">
        <v>39</v>
      </c>
      <c r="F742" s="2">
        <v>2529</v>
      </c>
      <c r="G742" s="13">
        <v>1147.3599999999999</v>
      </c>
      <c r="H742" s="2">
        <v>3</v>
      </c>
      <c r="I742" s="13">
        <v>3820.7087999999999</v>
      </c>
      <c r="J742" s="11" t="s">
        <v>66</v>
      </c>
    </row>
    <row r="743" spans="4:10">
      <c r="D743" s="4">
        <v>45135</v>
      </c>
      <c r="E743" s="11" t="s">
        <v>41</v>
      </c>
      <c r="F743" s="2">
        <v>3157</v>
      </c>
      <c r="G743" s="13">
        <v>837.84</v>
      </c>
      <c r="H743" s="2">
        <v>4</v>
      </c>
      <c r="I743" s="13">
        <v>3720.0095999999999</v>
      </c>
      <c r="J743" s="11" t="s">
        <v>66</v>
      </c>
    </row>
    <row r="744" spans="4:10">
      <c r="D744" s="4">
        <v>45135</v>
      </c>
      <c r="E744" s="11" t="s">
        <v>42</v>
      </c>
      <c r="F744" s="2">
        <v>2329</v>
      </c>
      <c r="G744" s="13">
        <v>944.36</v>
      </c>
      <c r="H744" s="2">
        <v>5</v>
      </c>
      <c r="I744" s="13">
        <v>5241.1980000000003</v>
      </c>
      <c r="J744" s="11" t="s">
        <v>66</v>
      </c>
    </row>
    <row r="745" spans="4:10">
      <c r="D745" s="4">
        <v>45135</v>
      </c>
      <c r="E745" s="11" t="s">
        <v>139</v>
      </c>
      <c r="F745" s="2">
        <v>7623</v>
      </c>
      <c r="G745" s="13">
        <v>8780.0300000000007</v>
      </c>
      <c r="H745" s="2">
        <v>7</v>
      </c>
      <c r="I745" s="13">
        <v>68220.833100000003</v>
      </c>
      <c r="J745" s="11" t="s">
        <v>151</v>
      </c>
    </row>
    <row r="746" spans="4:10">
      <c r="D746" s="4">
        <v>45135</v>
      </c>
      <c r="E746" s="11" t="s">
        <v>142</v>
      </c>
      <c r="F746" s="2">
        <v>9512</v>
      </c>
      <c r="G746" s="13">
        <v>3643.61</v>
      </c>
      <c r="H746" s="2">
        <v>5</v>
      </c>
      <c r="I746" s="13">
        <v>20222.035500000002</v>
      </c>
      <c r="J746" s="11" t="s">
        <v>151</v>
      </c>
    </row>
    <row r="747" spans="4:10">
      <c r="D747" s="4">
        <v>45135</v>
      </c>
      <c r="E747" s="11" t="s">
        <v>138</v>
      </c>
      <c r="F747" s="2">
        <v>9942</v>
      </c>
      <c r="G747" s="13">
        <v>1826.08</v>
      </c>
      <c r="H747" s="2">
        <v>10</v>
      </c>
      <c r="I747" s="13">
        <v>20269.488000000001</v>
      </c>
      <c r="J747" s="11" t="s">
        <v>151</v>
      </c>
    </row>
    <row r="748" spans="4:10">
      <c r="D748" s="4">
        <v>45135</v>
      </c>
      <c r="E748" s="11" t="s">
        <v>112</v>
      </c>
      <c r="F748" s="2">
        <v>5947</v>
      </c>
      <c r="G748" s="13">
        <v>4289.26</v>
      </c>
      <c r="H748" s="2">
        <v>8</v>
      </c>
      <c r="I748" s="13">
        <v>38088.628799999999</v>
      </c>
      <c r="J748" s="11" t="s">
        <v>151</v>
      </c>
    </row>
    <row r="749" spans="4:10">
      <c r="D749" s="4">
        <v>45135</v>
      </c>
      <c r="E749" s="11" t="s">
        <v>132</v>
      </c>
      <c r="F749" s="2">
        <v>6827</v>
      </c>
      <c r="G749" s="13">
        <v>1868.56</v>
      </c>
      <c r="H749" s="2">
        <v>2</v>
      </c>
      <c r="I749" s="13">
        <v>4148.2031999999999</v>
      </c>
      <c r="J749" s="11" t="s">
        <v>151</v>
      </c>
    </row>
    <row r="750" spans="4:10">
      <c r="D750" s="4">
        <v>45135</v>
      </c>
      <c r="E750" s="11" t="s">
        <v>140</v>
      </c>
      <c r="F750" s="2">
        <v>7327</v>
      </c>
      <c r="G750" s="13">
        <v>5462.86</v>
      </c>
      <c r="H750" s="2">
        <v>4</v>
      </c>
      <c r="I750" s="13">
        <v>24255.098399999999</v>
      </c>
      <c r="J750" s="11" t="s">
        <v>151</v>
      </c>
    </row>
    <row r="751" spans="4:10">
      <c r="D751" s="4">
        <v>45135</v>
      </c>
      <c r="E751" s="11" t="s">
        <v>120</v>
      </c>
      <c r="F751" s="2">
        <v>7143</v>
      </c>
      <c r="G751" s="13">
        <v>5848.88</v>
      </c>
      <c r="H751" s="2">
        <v>9</v>
      </c>
      <c r="I751" s="13">
        <v>58430.311199999996</v>
      </c>
      <c r="J751" s="11" t="s">
        <v>151</v>
      </c>
    </row>
    <row r="752" spans="4:10">
      <c r="D752" s="4">
        <v>45135</v>
      </c>
      <c r="E752" s="11" t="s">
        <v>137</v>
      </c>
      <c r="F752" s="2">
        <v>7356</v>
      </c>
      <c r="G752" s="13">
        <v>8147.99</v>
      </c>
      <c r="H752" s="2">
        <v>10</v>
      </c>
      <c r="I752" s="13">
        <v>90442.688999999998</v>
      </c>
      <c r="J752" s="11" t="s">
        <v>151</v>
      </c>
    </row>
    <row r="753" spans="4:10">
      <c r="D753" s="4">
        <v>45135</v>
      </c>
      <c r="E753" s="11" t="s">
        <v>43</v>
      </c>
      <c r="F753" s="2">
        <v>2018</v>
      </c>
      <c r="G753" s="13">
        <v>1893.85</v>
      </c>
      <c r="H753" s="2">
        <v>2</v>
      </c>
      <c r="I753" s="13">
        <v>4204.3469999999998</v>
      </c>
      <c r="J753" s="11" t="s">
        <v>66</v>
      </c>
    </row>
    <row r="754" spans="4:10">
      <c r="D754" s="4">
        <v>45135</v>
      </c>
      <c r="E754" s="11" t="s">
        <v>44</v>
      </c>
      <c r="F754" s="2">
        <v>2787</v>
      </c>
      <c r="G754" s="13">
        <v>1611.21</v>
      </c>
      <c r="H754" s="2">
        <v>3</v>
      </c>
      <c r="I754" s="13">
        <v>5365.3293000000003</v>
      </c>
      <c r="J754" s="11" t="s">
        <v>66</v>
      </c>
    </row>
    <row r="755" spans="4:10">
      <c r="D755" s="4">
        <v>45135</v>
      </c>
      <c r="E755" s="11" t="s">
        <v>128</v>
      </c>
      <c r="F755" s="2">
        <v>9802</v>
      </c>
      <c r="G755" s="13">
        <v>8799.9599999999991</v>
      </c>
      <c r="H755" s="2">
        <v>1</v>
      </c>
      <c r="I755" s="13">
        <v>9767.9555999999993</v>
      </c>
      <c r="J755" s="11" t="s">
        <v>151</v>
      </c>
    </row>
    <row r="756" spans="4:10">
      <c r="D756" s="4">
        <v>45135</v>
      </c>
      <c r="E756" s="11" t="s">
        <v>46</v>
      </c>
      <c r="F756" s="2">
        <v>2902</v>
      </c>
      <c r="G756" s="13">
        <v>1022.45</v>
      </c>
      <c r="H756" s="2">
        <v>4</v>
      </c>
      <c r="I756" s="13">
        <v>4539.6779999999999</v>
      </c>
      <c r="J756" s="11" t="s">
        <v>66</v>
      </c>
    </row>
    <row r="757" spans="4:10">
      <c r="D757" s="4">
        <v>45135</v>
      </c>
      <c r="E757" s="11" t="s">
        <v>122</v>
      </c>
      <c r="F757" s="2">
        <v>9927</v>
      </c>
      <c r="G757" s="13">
        <v>1240.6400000000001</v>
      </c>
      <c r="H757" s="2">
        <v>1</v>
      </c>
      <c r="I757" s="13">
        <v>1377.1104</v>
      </c>
      <c r="J757" s="11" t="s">
        <v>151</v>
      </c>
    </row>
    <row r="758" spans="4:10">
      <c r="D758" s="4">
        <v>45135</v>
      </c>
      <c r="E758" s="11" t="s">
        <v>122</v>
      </c>
      <c r="F758" s="2">
        <v>7144</v>
      </c>
      <c r="G758" s="13">
        <v>6852.61</v>
      </c>
      <c r="H758" s="2">
        <v>4</v>
      </c>
      <c r="I758" s="13">
        <v>30425.588400000001</v>
      </c>
      <c r="J758" s="11" t="s">
        <v>151</v>
      </c>
    </row>
    <row r="759" spans="4:10">
      <c r="D759" s="4">
        <v>45135</v>
      </c>
      <c r="E759" s="11" t="s">
        <v>147</v>
      </c>
      <c r="F759" s="2">
        <v>9152</v>
      </c>
      <c r="G759" s="13">
        <v>2720.63</v>
      </c>
      <c r="H759" s="2">
        <v>2</v>
      </c>
      <c r="I759" s="13">
        <v>6039.7986000000001</v>
      </c>
      <c r="J759" s="11" t="s">
        <v>151</v>
      </c>
    </row>
    <row r="760" spans="4:10">
      <c r="D760" s="4">
        <v>45135</v>
      </c>
      <c r="E760" s="11" t="s">
        <v>47</v>
      </c>
      <c r="F760" s="2">
        <v>3753</v>
      </c>
      <c r="G760" s="13">
        <v>1235.3499999999999</v>
      </c>
      <c r="H760" s="2">
        <v>4</v>
      </c>
      <c r="I760" s="13">
        <v>5484.9539999999997</v>
      </c>
      <c r="J760" s="11" t="s">
        <v>66</v>
      </c>
    </row>
    <row r="761" spans="4:10">
      <c r="D761" s="4">
        <v>45135</v>
      </c>
      <c r="E761" s="11" t="s">
        <v>141</v>
      </c>
      <c r="F761" s="2">
        <v>5091</v>
      </c>
      <c r="G761" s="13">
        <v>5774.47</v>
      </c>
      <c r="H761" s="2">
        <v>3</v>
      </c>
      <c r="I761" s="13">
        <v>19228.985100000002</v>
      </c>
      <c r="J761" s="11" t="s">
        <v>151</v>
      </c>
    </row>
  </sheetData>
  <phoneticPr fontId="2" type="noConversion"/>
  <pageMargins left="0.7" right="0.7" top="0.75" bottom="0.75" header="0.3" footer="0.3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11FC-E6B8-4F3C-AE16-65C2DBC14A7E}">
  <dimension ref="A1"/>
  <sheetViews>
    <sheetView showGridLines="0" tabSelected="1" workbookViewId="0"/>
  </sheetViews>
  <sheetFormatPr defaultRowHeight="14.4"/>
  <cols>
    <col min="3" max="3" width="8.88671875" customWidth="1"/>
  </cols>
  <sheetData>
    <row r="1" spans="1:1">
      <c r="A1" s="1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1 6 f b d 5 - 1 f f a - 4 0 6 b - b 7 f d - b 4 e 9 4 2 1 e f 7 0 6 "   x m l n s = " h t t p : / / s c h e m a s . m i c r o s o f t . c o m / D a t a M a s h u p " > A A A A A I I F A A B Q S w M E F A A C A A g A k 1 Y W V 9 u U X H K k A A A A 9 g A A A B I A H A B D b 2 5 m a W c v U G F j a 2 F n Z S 5 4 b W w g o h g A K K A U A A A A A A A A A A A A A A A A A A A A A A A A A A A A h Y + 9 D o I w G E V f h X S n P 8 i g 5 K M M r J K Y m B j j 1 p Q K j V A M L Z Z 3 c / C R f A U x i r o 5 3 n P P c O / 9 e o N s b J v g o n q r O 5 M i h i k K l J F d q U 2 V o s E d w y X K O G y E P I l K B Z N s b D L a M k W 1 c + e E E O 8 9 9 g v c 9 R W J K G V k X 6 y 3 s l a t Q B 9 Z / 5 d D b a w T R i r E Y f c a w y P M 2 A r H N M Y U y A y h 0 O Y r R N P e Z / s D I R 8 a N / S K S x v m B y B z B P L + w B 9 Q S w M E F A A C A A g A k 1 Y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N W F l c G j 7 z 6 f A I A A M U M A A A T A B w A R m 9 y b X V s Y X M v U 2 V j d G l v b j E u b S C i G A A o o B Q A A A A A A A A A A A A A A A A A A A A A A A A A A A D F l k 1 v 2 k A Q h u 9 I / I f V 9 m I k y y p S 1 R 6 i H i J C J a S 2 q g J N D l W F N v Y G 3 N i 7 a L 1 O Q K j / v T P + Y O 2 1 3 U A C g U M g u / P x z j D z 4 I T 7 O p S C T P P 3 4 U W / 1 + 8 l S 6 Z 4 Q B 7 5 Y v 4 n j T b k M 4 m 4 7 v c I v K Y y V T 6 H k / H a 5 5 E 3 S p X i Q t 9 K 9 X A n 5 Y M z c H O z d / R L G G m O U a 7 l U 0 L B Y c b u I u 5 N e Q S Z 8 M z J Q 7 m E M 3 9 J Z n y t v a l m S i e 3 o V 4 6 v 7 6 z m P 9 2 C Q U R d E C Y C H K T s Q g s g / e f 6 M C k H a 9 X Y A t p R 1 J o U G Y y 5 z f Z 5 5 G M 0 l g 4 t k g I V n q 5 Z E s n m s d 4 N r n C v z 9 F q M t 3 8 k O F P s f / L m O Z Z u Y 0 O y J P H m R b 0 7 + v 9 T c F j Z Z M L E D h b L P i p p i Z Y i K 5 l y r O S 8 H L x G m p 3 t 3 u d G i w I R p 6 m I t D U R O h P 3 7 w 0 D k 7 K y T W D W t 6 8 6 / b 3 x i f X Q F W r F o 5 t m O l v G u + i p g P i m 9 Y l F Y K L M 6 z U 8 f q g k u L y Z z D R + o W p q r 0 w T l x t x T n o 6 u R w 2 c 7 a e n C P m Y B i / Y E T F t l C L j F v m O Q p F o H X h T H j q 2 i E p Z e Q U h a j y l V k E 1 n S 9 T s y o S 1 8 0 P 9 W b z d + J X D + N I x n I i E K w 0 Z v o a w M S w y W i 6 D Y L d P T c k Q s v Q o N p 3 e 8 E X I q 3 P W 2 c Z h d x 8 b e r C V J h M s c g y r s M G G 9 n u h 6 E x Q 5 V 3 M m T 4 / 8 F D F m Y k X B s 0 R K Q d n H + K 9 x P / k x M t E t R D v P 3 B r B e J 5 i F f O 5 k H I 2 5 t K 3 b R r Y u l Q j t p g 2 p G p A 6 T 7 Q 8 9 m q U H e U e b w F c g r 6 V M i 7 x v u 9 C m I l 1 c I i D + E c 4 i 4 e c w S C P N m p G t S D F W c i G P 2 H J g n s G d / 8 q o / H U c M d U y 6 N d a n g t 7 9 H v K O / T y H B m b k j Y b a X s f y s X 2 r 8 a J 9 q a l h W n 2 4 6 7 E u / g F Q S w E C L Q A U A A I A C A C T V h Z X 2 5 R c c q Q A A A D 2 A A A A E g A A A A A A A A A A A A A A A A A A A A A A Q 2 9 u Z m l n L 1 B h Y 2 t h Z 2 U u e G 1 s U E s B A i 0 A F A A C A A g A k 1 Y W V w / K 6 a u k A A A A 6 Q A A A B M A A A A A A A A A A A A A A A A A 8 A A A A F t D b 2 5 0 Z W 5 0 X 1 R 5 c G V z X S 5 4 b W x Q S w E C L Q A U A A I A C A C T V h Z X B o + 8 + n w C A A D F D A A A E w A A A A A A A A A A A A A A A A D h A Q A A R m 9 y b X V s Y X M v U 2 V j d G l v b j E u b V B L B Q Y A A A A A A w A D A M I A A A C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L A A A A A A A A D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Z W d f a n V s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2 Z W d f a n V s e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3 Z l Z 2 l l X 2 p 1 b H k i I C 8 + P E V u d H J 5 I F R 5 c G U 9 I l J l Y 2 9 2 Z X J 5 V G F y Z 2 V 0 Q 2 9 s d W 1 u I i B W Y W x 1 Z T 0 i b D E 3 I i A v P j x F b n R y e S B U e X B l P S J S Z W N v d m V y e V R h c m d l d F J v d y I g V m F s d W U 9 I m w 2 I i A v P j x F b n R y e S B U e X B l P S J B Z G R l Z F R v R G F 0 Y U 1 v Z G V s I i B W Y W x 1 Z T 0 i b D A i I C 8 + P E V u d H J 5 I F R 5 c G U 9 I k Z p b G x D b 3 V u d C I g V m F s d W U 9 I m w z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F U M T g 6 N D U 6 N D c u N j k 5 M j Y 0 M V o i I C 8 + P E V u d H J 5 I F R 5 c G U 9 I k Z p b G x D b 2 x 1 b W 5 U e X B l c y I g V m F s d W U 9 I n N D U U 1 H Q m h F R E V R W T 0 i I C 8 + P E V u d H J 5 I F R 5 c G U 9 I k Z p b G x D b 2 x 1 b W 5 O Y W 1 l c y I g V m F s d W U 9 I n N b J n F 1 b 3 Q 7 R G F 0 Z S Z x d W 9 0 O y w m c X V v d D t J R C Z x d W 9 0 O y w m c X V v d D t J d G V t J n F 1 b 3 Q 7 L C Z x d W 9 0 O 1 V u a X Q m c X V v d D s s J n F 1 b 3 Q 7 V W 5 p d C B Q c m l j Z S Z x d W 9 0 O y w m c X V v d D t B b W 9 1 b n Q m c X V v d D s s J n F 1 b 3 Q 7 U H J p Y 2 U g d y 4 g V G F 4 J n F 1 b 3 Q 7 L C Z x d W 9 0 O 0 N v b X B h b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d f a n V s e S 9 D a G F u Z 2 V k I F R 5 c G U x L n t O Y W 1 l L D Z 9 J n F 1 b 3 Q 7 L C Z x d W 9 0 O 1 N l Y 3 R p b 2 4 x L 3 Z l Z 1 9 q d W x 5 L 0 N o Y W 5 n Z W Q g V H l w Z S 5 7 S U Q s M X 0 m c X V v d D s s J n F 1 b 3 Q 7 U 2 V j d G l v b j E v d m V n X 2 p 1 b H k v Q 2 h h b m d l Z C B U e X B l L n t J d G V t L D B 9 J n F 1 b 3 Q 7 L C Z x d W 9 0 O 1 N l Y 3 R p b 2 4 x L 3 Z l Z 1 9 q d W x 5 L 0 N o Y W 5 n Z W Q g V H l w Z S 5 7 V W 5 p d C w y f S Z x d W 9 0 O y w m c X V v d D t T Z W N 0 a W 9 u M S 9 2 Z W d f a n V s e S 9 D a G F u Z 2 V k I F R 5 c G U u e 1 V u a X Q g U H J p Y 2 U s M 3 0 m c X V v d D s s J n F 1 b 3 Q 7 U 2 V j d G l v b j E v d m V n X 2 p 1 b H k v Q 2 h h b m d l Z C B U e X B l L n t B b W 9 1 b n Q s N H 0 m c X V v d D s s J n F 1 b 3 Q 7 U 2 V j d G l v b j E v d m V n X 2 p 1 b H k v Q 2 h h b m d l Z C B U e X B l L n t Q c m l j Z S B 3 L i B U Y X g s N X 0 m c X V v d D s s J n F 1 b 3 Q 7 U 2 V j d G l v b j E v d m V n X 2 p 1 b H k v S W 5 z Z X J 0 Z W Q g T G l 0 Z X J h b C 5 7 T G l 0 Z X J h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2 Z W d f a n V s e S 9 D a G F u Z 2 V k I F R 5 c G U x L n t O Y W 1 l L D Z 9 J n F 1 b 3 Q 7 L C Z x d W 9 0 O 1 N l Y 3 R p b 2 4 x L 3 Z l Z 1 9 q d W x 5 L 0 N o Y W 5 n Z W Q g V H l w Z S 5 7 S U Q s M X 0 m c X V v d D s s J n F 1 b 3 Q 7 U 2 V j d G l v b j E v d m V n X 2 p 1 b H k v Q 2 h h b m d l Z C B U e X B l L n t J d G V t L D B 9 J n F 1 b 3 Q 7 L C Z x d W 9 0 O 1 N l Y 3 R p b 2 4 x L 3 Z l Z 1 9 q d W x 5 L 0 N o Y W 5 n Z W Q g V H l w Z S 5 7 V W 5 p d C w y f S Z x d W 9 0 O y w m c X V v d D t T Z W N 0 a W 9 u M S 9 2 Z W d f a n V s e S 9 D a G F u Z 2 V k I F R 5 c G U u e 1 V u a X Q g U H J p Y 2 U s M 3 0 m c X V v d D s s J n F 1 b 3 Q 7 U 2 V j d G l v b j E v d m V n X 2 p 1 b H k v Q 2 h h b m d l Z C B U e X B l L n t B b W 9 1 b n Q s N H 0 m c X V v d D s s J n F 1 b 3 Q 7 U 2 V j d G l v b j E v d m V n X 2 p 1 b H k v Q 2 h h b m d l Z C B U e X B l L n t Q c m l j Z S B 3 L i B U Y X g s N X 0 m c X V v d D s s J n F 1 b 3 Q 7 U 2 V j d G l v b j E v d m V n X 2 p 1 b H k v S W 5 z Z X J 0 Z W Q g T G l 0 Z X J h b C 5 7 T G l 0 Z X J h b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n X 2 p 1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n X 2 p 1 b H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n X 2 p 1 b H k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n X 2 p 1 b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d f a n V s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n X 2 p 1 b H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n X 2 p 1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d f a n V s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n X 2 p 1 b H k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n X 2 p 1 b H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d F 9 q d W x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Y X R f a n V s e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2 1 l Y X R f a n V s e S I g L z 4 8 R W 5 0 c n k g V H l w Z T 0 i U m V j b 3 Z l c n l U Y X J n Z X R D b 2 x 1 b W 4 i I F Z h b H V l P S J s M T c i I C 8 + P E V u d H J 5 I F R 5 c G U 9 I l J l Y 2 9 2 Z X J 5 V G F y Z 2 V 0 U m 9 3 I i B W Y W x 1 Z T 0 i b D Y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Y X R f a n V s e S 9 D a G F u Z 2 V k I F R 5 c G U x L n t E Y X R l L D Z 9 J n F 1 b 3 Q 7 L C Z x d W 9 0 O 1 N l Y 3 R p b 2 4 x L 2 1 l Y X R f a n V s e S 9 D a G F u Z 2 V k I F R 5 c G U u e 0 l 0 Z W 0 s M H 0 m c X V v d D s s J n F 1 b 3 Q 7 U 2 V j d G l v b j E v b W V h d F 9 q d W x 5 L 0 N o Y W 5 n Z W Q g V H l w Z S 5 7 a W Q s M X 0 m c X V v d D s s J n F 1 b 3 Q 7 U 2 V j d G l v b j E v b W V h d F 9 q d W x 5 L 0 N o Y W 5 n Z W Q g V H l w Z S 5 7 V W 5 p d C B Q c m l j Z S w y f S Z x d W 9 0 O y w m c X V v d D t T Z W N 0 a W 9 u M S 9 t Z W F 0 X 2 p 1 b H k v Q 2 h h b m d l Z C B U e X B l L n t V b m l 0 L D N 9 J n F 1 b 3 Q 7 L C Z x d W 9 0 O 1 N l Y 3 R p b 2 4 x L 2 1 l Y X R f a n V s e S 9 D a G F u Z 2 V k I F R 5 c G U u e 0 F t b 3 V u d C w 0 f S Z x d W 9 0 O y w m c X V v d D t T Z W N 0 a W 9 u M S 9 t Z W F 0 X 2 p 1 b H k v Q 2 h h b m d l Z C B U e X B l L n t Q c m l j Z S B 3 L i B U Y X g s N X 0 m c X V v d D s s J n F 1 b 3 Q 7 U 2 V j d G l v b j E v b W V h d F 9 q d W x 5 L 0 l u c 2 V y d G V k I E x p d G V y Y W w u e 0 N v b X B h b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W V h d F 9 q d W x 5 L 0 N o Y W 5 n Z W Q g V H l w Z T E u e 0 R h d G U s N n 0 m c X V v d D s s J n F 1 b 3 Q 7 U 2 V j d G l v b j E v b W V h d F 9 q d W x 5 L 0 N o Y W 5 n Z W Q g V H l w Z S 5 7 S X R l b S w w f S Z x d W 9 0 O y w m c X V v d D t T Z W N 0 a W 9 u M S 9 t Z W F 0 X 2 p 1 b H k v Q 2 h h b m d l Z C B U e X B l L n t p Z C w x f S Z x d W 9 0 O y w m c X V v d D t T Z W N 0 a W 9 u M S 9 t Z W F 0 X 2 p 1 b H k v Q 2 h h b m d l Z C B U e X B l L n t V b m l 0 I F B y a W N l L D J 9 J n F 1 b 3 Q 7 L C Z x d W 9 0 O 1 N l Y 3 R p b 2 4 x L 2 1 l Y X R f a n V s e S 9 D a G F u Z 2 V k I F R 5 c G U u e 1 V u a X Q s M 3 0 m c X V v d D s s J n F 1 b 3 Q 7 U 2 V j d G l v b j E v b W V h d F 9 q d W x 5 L 0 N o Y W 5 n Z W Q g V H l w Z S 5 7 Q W 1 v d W 5 0 L D R 9 J n F 1 b 3 Q 7 L C Z x d W 9 0 O 1 N l Y 3 R p b 2 4 x L 2 1 l Y X R f a n V s e S 9 D a G F u Z 2 V k I F R 5 c G U u e 1 B y a W N l I H c u I F R h e C w 1 f S Z x d W 9 0 O y w m c X V v d D t T Z W N 0 a W 9 u M S 9 t Z W F 0 X 2 p 1 b H k v S W 5 z Z X J 0 Z W Q g T G l 0 Z X J h b C 5 7 Q 2 9 t c G F u e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J d G V t J n F 1 b 3 Q 7 L C Z x d W 9 0 O 0 l E J n F 1 b 3 Q 7 L C Z x d W 9 0 O 1 V u a X Q g U H J p Y 2 U m c X V v d D s s J n F 1 b 3 Q 7 V W 5 p d C Z x d W 9 0 O y w m c X V v d D t B b W 9 1 b n Q m c X V v d D s s J n F 1 b 3 Q 7 U H J p Y 2 U g d y 4 g V G F 4 J n F 1 b 3 Q 7 L C Z x d W 9 0 O 0 N v b X B h b n k m c X V v d D t d I i A v P j x F b n R y e S B U e X B l P S J G a W x s Q 2 9 s d W 1 u V H l w Z X M i I F Z h b H V l P S J z Q 1 F Z R E V R W U R F U V k 9 I i A v P j x F b n R y e S B U e X B l P S J G a W x s T G F z d F V w Z G F 0 Z W Q i I F Z h b H V l P S J k M j A y M y 0 w O C 0 y M l Q x M D o 1 M D o w M y 4 0 M T Q 4 O T Y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2 I i A v P j x F b n R y e S B U e X B l P S J B Z G R l Z F R v R G F 0 Y U 1 v Z G V s I i B W Y W x 1 Z T 0 i b D A i I C 8 + P E V u d H J 5 I F R 5 c G U 9 I l F 1 Z X J 5 S U Q i I F Z h b H V l P S J z M 2 M 5 Y 2 U 3 N z c t M T g 5 Y y 0 0 N G M w L W J l M z Y t Y z F m M T E 4 Y z d k M T U w I i A v P j w v U 3 R h Y m x l R W 5 0 c m l l c z 4 8 L 0 l 0 Z W 0 + P E l 0 Z W 0 + P E l 0 Z W 1 M b 2 N h d G l v b j 4 8 S X R l b V R 5 c G U + R m 9 y b X V s Y T w v S X R l b V R 5 c G U + P E l 0 Z W 1 Q Y X R o P l N l Y 3 R p b 2 4 x L 2 1 l Y X R f a n V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0 X 2 p 1 b H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d F 9 q d W x 5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R f a n V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R f a n V s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d F 9 q d W x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d F 9 q d W x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R f a n V s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d F 9 q d W x 5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R f a n V s e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x 5 X 2 1 h c 3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d W x 5 X 2 1 h c 3 R l c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2 1 h c 3 R l c l 9 q d W x 5 I i A v P j x F b n R y e S B U e X B l P S J S Z W N v d m V y e V R h c m d l d E N v b H V t b i I g V m F s d W U 9 I m w 0 I i A v P j x F b n R y e S B U e X B l P S J S Z W N v d m V y e V R h c m d l d F J v d y I g V m F s d W U 9 I m w 3 I i A v P j x F b n R y e S B U e X B l P S J B Z G R l Z F R v R G F 0 Y U 1 v Z G V s I i B W Y W x 1 Z T 0 i b D A i I C 8 + P E V u d H J 5 I F R 5 c G U 9 I k Z p b G x D b 3 V u d C I g V m F s d W U 9 I m w 3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J U M T A 6 N T I 6 M z k u M T M y O T M 3 M F o i I C 8 + P E V u d H J 5 I F R 5 c G U 9 I k Z p b G x D b 2 x 1 b W 5 U e X B l c y I g V m F s d W U 9 I n N D U V l E R V F N U k J n P T 0 i I C 8 + P E V u d H J 5 I F R 5 c G U 9 I k Z p b G x D b 2 x 1 b W 5 O Y W 1 l c y I g V m F s d W U 9 I n N b J n F 1 b 3 Q 7 R G F 0 Z S Z x d W 9 0 O y w m c X V v d D t J d G V t J n F 1 b 3 Q 7 L C Z x d W 9 0 O 0 l E J n F 1 b 3 Q 7 L C Z x d W 9 0 O 1 V u a X Q g U H J p Y 2 U m c X V v d D s s J n F 1 b 3 Q 7 Q W 1 v d W 5 0 J n F 1 b 3 Q 7 L C Z x d W 9 0 O 1 B y a W N l I H c u I F R h e C Z x d W 9 0 O y w m c X V v d D t D b 2 1 w Y W 5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n V s e V 9 t Y X N 0 Z X I v Q 2 h h b m d l Z C B U e X B l L n t E Y X R l L D B 9 J n F 1 b 3 Q 7 L C Z x d W 9 0 O 1 N l Y 3 R p b 2 4 x L 2 p 1 b H l f b W F z d G V y L 0 N o Y W 5 n Z W Q g V H l w Z S 5 7 S X R l b S w x f S Z x d W 9 0 O y w m c X V v d D t T Z W N 0 a W 9 u M S 9 q d W x 5 X 2 1 h c 3 R l c i 9 D a G F u Z 2 V k I F R 5 c G U u e 0 l E L D J 9 J n F 1 b 3 Q 7 L C Z x d W 9 0 O 1 N l Y 3 R p b 2 4 x L 2 p 1 b H l f b W F z d G V y L 0 N o Y W 5 n Z W Q g V H l w Z S 5 7 V W 5 p d C B Q c m l j Z S w z f S Z x d W 9 0 O y w m c X V v d D t T Z W N 0 a W 9 u M S 9 q d W x 5 X 2 1 h c 3 R l c i 9 D a G F u Z 2 V k I F R 5 c G U u e 0 F t b 3 V u d C w 0 f S Z x d W 9 0 O y w m c X V v d D t T Z W N 0 a W 9 u M S 9 q d W x 5 X 2 1 h c 3 R l c i 9 D a G F u Z 2 V k I F R 5 c G U u e 1 B y a W N l I H c u I F R h e C w 1 f S Z x d W 9 0 O y w m c X V v d D t T Z W N 0 a W 9 u M S 9 q d W x 5 X 2 1 h c 3 R l c i 9 D a G F u Z 2 V k I F R 5 c G U u e 0 N v b X B h b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n V s e V 9 t Y X N 0 Z X I v Q 2 h h b m d l Z C B U e X B l L n t E Y X R l L D B 9 J n F 1 b 3 Q 7 L C Z x d W 9 0 O 1 N l Y 3 R p b 2 4 x L 2 p 1 b H l f b W F z d G V y L 0 N o Y W 5 n Z W Q g V H l w Z S 5 7 S X R l b S w x f S Z x d W 9 0 O y w m c X V v d D t T Z W N 0 a W 9 u M S 9 q d W x 5 X 2 1 h c 3 R l c i 9 D a G F u Z 2 V k I F R 5 c G U u e 0 l E L D J 9 J n F 1 b 3 Q 7 L C Z x d W 9 0 O 1 N l Y 3 R p b 2 4 x L 2 p 1 b H l f b W F z d G V y L 0 N o Y W 5 n Z W Q g V H l w Z S 5 7 V W 5 p d C B Q c m l j Z S w z f S Z x d W 9 0 O y w m c X V v d D t T Z W N 0 a W 9 u M S 9 q d W x 5 X 2 1 h c 3 R l c i 9 D a G F u Z 2 V k I F R 5 c G U u e 0 F t b 3 V u d C w 0 f S Z x d W 9 0 O y w m c X V v d D t T Z W N 0 a W 9 u M S 9 q d W x 5 X 2 1 h c 3 R l c i 9 D a G F u Z 2 V k I F R 5 c G U u e 1 B y a W N l I H c u I F R h e C w 1 f S Z x d W 9 0 O y w m c X V v d D t T Z W N 0 a W 9 u M S 9 q d W x 5 X 2 1 h c 3 R l c i 9 D a G F u Z 2 V k I F R 5 c G U u e 0 N v b X B h b n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1 b H l f b W F z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1 b H l f b W F z d G V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1 b H l f b W F z d G V y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1 b H l f b W F z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V s e V 9 t Y X N 0 Z X I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r j W 8 4 a 3 f k i B y n G q 6 w Z c F Q A A A A A C A A A A A A A Q Z g A A A A E A A C A A A A A p A h c D a C Q w G 4 i + U K r G 2 x N z t P p E r 3 g O p A g z 8 o + D v 1 0 X V g A A A A A O g A A A A A I A A C A A A A D G H 7 T q 3 5 U w J F Z x G P L H f E U q J w o B n 3 g W S 7 u r A O 9 K 0 A v g i V A A A A A o q F Q w B F 2 J N d D 6 e F x Z R g Q 8 N M W a 7 A a p I q e Y P a v O e E H h b K C z i t w o F M 8 u i x j / 0 q S U y Z G W x G 3 6 J e m U U I v m N y s U N w y Y 1 9 O + a m + 0 I j 2 4 S 1 6 d L P h k z k A A A A D O X Z h R y 7 f 6 x Q d O W n H c 5 r j p B 8 K R N B k e o L D h E a 8 0 Z e I Y l P W 4 T N 1 7 r G 0 6 A x L l K f u t 1 C C A c C V W W C f l t + K d i / a Z l M a C < / D a t a M a s h u p > 
</file>

<file path=customXml/itemProps1.xml><?xml version="1.0" encoding="utf-8"?>
<ds:datastoreItem xmlns:ds="http://schemas.openxmlformats.org/officeDocument/2006/customXml" ds:itemID="{F49FB234-A36F-4068-A82E-A78DE0537D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rand_vegie</vt:lpstr>
      <vt:lpstr>rand_meat</vt:lpstr>
      <vt:lpstr>meat_july</vt:lpstr>
      <vt:lpstr>vegie_july</vt:lpstr>
      <vt:lpstr>master_july</vt:lpstr>
      <vt:lpstr>report_july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</dc:creator>
  <cp:lastModifiedBy>Já</cp:lastModifiedBy>
  <dcterms:created xsi:type="dcterms:W3CDTF">2023-08-21T11:39:41Z</dcterms:created>
  <dcterms:modified xsi:type="dcterms:W3CDTF">2023-08-22T18:52:44Z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53ba99ec-8ed1-4aec-be2c-bb0ad77ba64e</vt:lpwstr>
  </property>
</Properties>
</file>