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maryannmoran/Library/CloudStorage/Dropbox/Zac's CUE Project/Mario's glu:ac data/"/>
    </mc:Choice>
  </mc:AlternateContent>
  <xr:revisionPtr revIDLastSave="0" documentId="13_ncr:1_{9ECC0576-47B6-A847-9F65-F1432F15862B}" xr6:coauthVersionLast="47" xr6:coauthVersionMax="47" xr10:uidLastSave="{00000000-0000-0000-0000-000000000000}"/>
  <bookViews>
    <workbookView xWindow="4660" yWindow="2000" windowWidth="24320" windowHeight="23120" xr2:uid="{00000000-000D-0000-FFFF-FFFF00000000}"/>
  </bookViews>
  <sheets>
    <sheet name="R.pom" sheetId="1" r:id="rId1"/>
    <sheet name="A.ma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27" i="1" s="1"/>
  <c r="J27" i="1"/>
  <c r="I27" i="1"/>
  <c r="I26" i="1"/>
  <c r="J26" i="1"/>
  <c r="E21" i="2"/>
  <c r="E22" i="2"/>
  <c r="B22" i="2"/>
  <c r="F21" i="2"/>
  <c r="G21" i="2"/>
  <c r="F19" i="2"/>
  <c r="G19" i="2"/>
  <c r="C21" i="2"/>
  <c r="D21" i="2"/>
  <c r="B21" i="2"/>
  <c r="E20" i="2"/>
  <c r="B20" i="2"/>
  <c r="C19" i="2"/>
  <c r="D19" i="2"/>
  <c r="E19" i="2"/>
  <c r="B19" i="2"/>
</calcChain>
</file>

<file path=xl/sharedStrings.xml><?xml version="1.0" encoding="utf-8"?>
<sst xmlns="http://schemas.openxmlformats.org/spreadsheetml/2006/main" count="48" uniqueCount="33">
  <si>
    <t>Time</t>
  </si>
  <si>
    <t>RA1_acetate</t>
  </si>
  <si>
    <t>RA2_acetate</t>
  </si>
  <si>
    <t>RA3_acetate</t>
  </si>
  <si>
    <t>RG1_glucose</t>
  </si>
  <si>
    <t>RG2_glucose</t>
  </si>
  <si>
    <t>RG3_glucose</t>
  </si>
  <si>
    <t>A4G1_acetate</t>
  </si>
  <si>
    <t>A4G2_acetate</t>
  </si>
  <si>
    <t>A4G3_acetate</t>
  </si>
  <si>
    <t>A8G1_acetate</t>
  </si>
  <si>
    <t>A8G2_acetate</t>
  </si>
  <si>
    <t>A8G3_acetate</t>
  </si>
  <si>
    <t>A4G1_glucose</t>
  </si>
  <si>
    <t>A4G2_glucose</t>
  </si>
  <si>
    <t>A4G3_glucose</t>
  </si>
  <si>
    <t>A8G1_glucose</t>
  </si>
  <si>
    <t>A8G2_glucose</t>
  </si>
  <si>
    <t>A8G3_glucose</t>
  </si>
  <si>
    <t>AA1_acetate</t>
  </si>
  <si>
    <t>AA2_acetate</t>
  </si>
  <si>
    <t>AA3_acetate</t>
  </si>
  <si>
    <t>AG1_glucose</t>
  </si>
  <si>
    <t>AG2_glucose</t>
  </si>
  <si>
    <t>AG3_glucose</t>
  </si>
  <si>
    <t>uptake doubles</t>
  </si>
  <si>
    <t>uptake singles</t>
  </si>
  <si>
    <t>12 mM</t>
  </si>
  <si>
    <t>4 mM</t>
  </si>
  <si>
    <t>8mM</t>
  </si>
  <si>
    <t>mean glucose remaining, umole:</t>
  </si>
  <si>
    <t>per umole</t>
  </si>
  <si>
    <t xml:space="preserve">residual glucose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</si>
</sst>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Acetate alone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'R.pom'!$B$1</c:f>
              <c:strCache>
                <c:ptCount val="1"/>
                <c:pt idx="0">
                  <c:v>RA1_acetate</c:v>
                </c:pt>
              </c:strCache>
            </c:strRef>
          </c:tx>
          <c:spPr>
            <a:ln w="9525">
              <a:solidFill>
                <a:schemeClr val="accent2">
                  <a:lumMod val="75000"/>
                </a:schemeClr>
              </a:solidFill>
            </a:ln>
          </c:spPr>
          <c:xVal>
            <c:numRef>
              <c:f>'R.pom'!$A$2:$A$10</c:f>
              <c:numCache>
                <c:formatCode>General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8.5</c:v>
                </c:pt>
                <c:pt idx="3">
                  <c:v>12.5</c:v>
                </c:pt>
                <c:pt idx="4">
                  <c:v>15.5</c:v>
                </c:pt>
                <c:pt idx="5">
                  <c:v>17.5</c:v>
                </c:pt>
                <c:pt idx="6">
                  <c:v>23</c:v>
                </c:pt>
                <c:pt idx="7">
                  <c:v>26</c:v>
                </c:pt>
                <c:pt idx="8">
                  <c:v>28</c:v>
                </c:pt>
              </c:numCache>
            </c:numRef>
          </c:xVal>
          <c:yVal>
            <c:numRef>
              <c:f>'R.pom'!$B$2:$B$10</c:f>
              <c:numCache>
                <c:formatCode>General</c:formatCode>
                <c:ptCount val="9"/>
                <c:pt idx="0">
                  <c:v>1200</c:v>
                </c:pt>
                <c:pt idx="1">
                  <c:v>1198</c:v>
                </c:pt>
                <c:pt idx="2">
                  <c:v>1113</c:v>
                </c:pt>
                <c:pt idx="3">
                  <c:v>908</c:v>
                </c:pt>
                <c:pt idx="4">
                  <c:v>582</c:v>
                </c:pt>
                <c:pt idx="5">
                  <c:v>222</c:v>
                </c:pt>
                <c:pt idx="6">
                  <c:v>22</c:v>
                </c:pt>
                <c:pt idx="7">
                  <c:v>20</c:v>
                </c:pt>
                <c:pt idx="8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BA-D246-8C31-270860571869}"/>
            </c:ext>
          </c:extLst>
        </c:ser>
        <c:ser>
          <c:idx val="4"/>
          <c:order val="1"/>
          <c:tx>
            <c:strRef>
              <c:f>'R.pom'!$C$1</c:f>
              <c:strCache>
                <c:ptCount val="1"/>
                <c:pt idx="0">
                  <c:v>RA2_acetate</c:v>
                </c:pt>
              </c:strCache>
            </c:strRef>
          </c:tx>
          <c:spPr>
            <a:ln w="9525">
              <a:solidFill>
                <a:schemeClr val="accent2">
                  <a:lumMod val="75000"/>
                </a:schemeClr>
              </a:solidFill>
            </a:ln>
          </c:spPr>
          <c:xVal>
            <c:numRef>
              <c:f>'R.pom'!$A$2:$A$10</c:f>
              <c:numCache>
                <c:formatCode>General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8.5</c:v>
                </c:pt>
                <c:pt idx="3">
                  <c:v>12.5</c:v>
                </c:pt>
                <c:pt idx="4">
                  <c:v>15.5</c:v>
                </c:pt>
                <c:pt idx="5">
                  <c:v>17.5</c:v>
                </c:pt>
                <c:pt idx="6">
                  <c:v>23</c:v>
                </c:pt>
                <c:pt idx="7">
                  <c:v>26</c:v>
                </c:pt>
                <c:pt idx="8">
                  <c:v>28</c:v>
                </c:pt>
              </c:numCache>
            </c:numRef>
          </c:xVal>
          <c:yVal>
            <c:numRef>
              <c:f>'R.pom'!$C$2:$C$10</c:f>
              <c:numCache>
                <c:formatCode>General</c:formatCode>
                <c:ptCount val="9"/>
                <c:pt idx="0">
                  <c:v>1200</c:v>
                </c:pt>
                <c:pt idx="1">
                  <c:v>1231</c:v>
                </c:pt>
                <c:pt idx="2">
                  <c:v>1164</c:v>
                </c:pt>
                <c:pt idx="3">
                  <c:v>988</c:v>
                </c:pt>
                <c:pt idx="4">
                  <c:v>686</c:v>
                </c:pt>
                <c:pt idx="5">
                  <c:v>388</c:v>
                </c:pt>
                <c:pt idx="6">
                  <c:v>38</c:v>
                </c:pt>
                <c:pt idx="7">
                  <c:v>23</c:v>
                </c:pt>
                <c:pt idx="8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5BA-D246-8C31-270860571869}"/>
            </c:ext>
          </c:extLst>
        </c:ser>
        <c:ser>
          <c:idx val="5"/>
          <c:order val="2"/>
          <c:tx>
            <c:strRef>
              <c:f>'R.pom'!$D$1</c:f>
              <c:strCache>
                <c:ptCount val="1"/>
                <c:pt idx="0">
                  <c:v>RA3_acetate</c:v>
                </c:pt>
              </c:strCache>
            </c:strRef>
          </c:tx>
          <c:spPr>
            <a:ln w="9525">
              <a:solidFill>
                <a:schemeClr val="accent2">
                  <a:lumMod val="75000"/>
                </a:schemeClr>
              </a:solidFill>
            </a:ln>
          </c:spPr>
          <c:xVal>
            <c:numRef>
              <c:f>'R.pom'!$A$2:$A$10</c:f>
              <c:numCache>
                <c:formatCode>General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8.5</c:v>
                </c:pt>
                <c:pt idx="3">
                  <c:v>12.5</c:v>
                </c:pt>
                <c:pt idx="4">
                  <c:v>15.5</c:v>
                </c:pt>
                <c:pt idx="5">
                  <c:v>17.5</c:v>
                </c:pt>
                <c:pt idx="6">
                  <c:v>23</c:v>
                </c:pt>
                <c:pt idx="7">
                  <c:v>26</c:v>
                </c:pt>
                <c:pt idx="8">
                  <c:v>28</c:v>
                </c:pt>
              </c:numCache>
            </c:numRef>
          </c:xVal>
          <c:yVal>
            <c:numRef>
              <c:f>'R.pom'!$D$2:$D$10</c:f>
              <c:numCache>
                <c:formatCode>General</c:formatCode>
                <c:ptCount val="9"/>
                <c:pt idx="0">
                  <c:v>1200</c:v>
                </c:pt>
                <c:pt idx="1">
                  <c:v>1217</c:v>
                </c:pt>
                <c:pt idx="2">
                  <c:v>1159</c:v>
                </c:pt>
                <c:pt idx="3">
                  <c:v>997</c:v>
                </c:pt>
                <c:pt idx="4">
                  <c:v>715</c:v>
                </c:pt>
                <c:pt idx="5">
                  <c:v>427</c:v>
                </c:pt>
                <c:pt idx="6">
                  <c:v>35</c:v>
                </c:pt>
                <c:pt idx="7">
                  <c:v>29</c:v>
                </c:pt>
                <c:pt idx="8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5BA-D246-8C31-270860571869}"/>
            </c:ext>
          </c:extLst>
        </c:ser>
        <c:ser>
          <c:idx val="0"/>
          <c:order val="3"/>
          <c:tx>
            <c:strRef>
              <c:f>'R.pom'!$B$1</c:f>
              <c:strCache>
                <c:ptCount val="1"/>
                <c:pt idx="0">
                  <c:v>RA1_acetate</c:v>
                </c:pt>
              </c:strCache>
            </c:strRef>
          </c:tx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'R.pom'!$A$2:$A$10</c:f>
              <c:numCache>
                <c:formatCode>General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8.5</c:v>
                </c:pt>
                <c:pt idx="3">
                  <c:v>12.5</c:v>
                </c:pt>
                <c:pt idx="4">
                  <c:v>15.5</c:v>
                </c:pt>
                <c:pt idx="5">
                  <c:v>17.5</c:v>
                </c:pt>
                <c:pt idx="6">
                  <c:v>23</c:v>
                </c:pt>
                <c:pt idx="7">
                  <c:v>26</c:v>
                </c:pt>
                <c:pt idx="8">
                  <c:v>28</c:v>
                </c:pt>
              </c:numCache>
            </c:numRef>
          </c:xVal>
          <c:yVal>
            <c:numRef>
              <c:f>'R.pom'!$B$2:$B$10</c:f>
              <c:numCache>
                <c:formatCode>General</c:formatCode>
                <c:ptCount val="9"/>
                <c:pt idx="0">
                  <c:v>1200</c:v>
                </c:pt>
                <c:pt idx="1">
                  <c:v>1198</c:v>
                </c:pt>
                <c:pt idx="2">
                  <c:v>1113</c:v>
                </c:pt>
                <c:pt idx="3">
                  <c:v>908</c:v>
                </c:pt>
                <c:pt idx="4">
                  <c:v>582</c:v>
                </c:pt>
                <c:pt idx="5">
                  <c:v>222</c:v>
                </c:pt>
                <c:pt idx="6">
                  <c:v>22</c:v>
                </c:pt>
                <c:pt idx="7">
                  <c:v>20</c:v>
                </c:pt>
                <c:pt idx="8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BA-D246-8C31-270860571869}"/>
            </c:ext>
          </c:extLst>
        </c:ser>
        <c:ser>
          <c:idx val="1"/>
          <c:order val="4"/>
          <c:tx>
            <c:strRef>
              <c:f>'R.pom'!$C$1</c:f>
              <c:strCache>
                <c:ptCount val="1"/>
                <c:pt idx="0">
                  <c:v>RA2_acetate</c:v>
                </c:pt>
              </c:strCache>
            </c:strRef>
          </c:tx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'R.pom'!$A$2:$A$10</c:f>
              <c:numCache>
                <c:formatCode>General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8.5</c:v>
                </c:pt>
                <c:pt idx="3">
                  <c:v>12.5</c:v>
                </c:pt>
                <c:pt idx="4">
                  <c:v>15.5</c:v>
                </c:pt>
                <c:pt idx="5">
                  <c:v>17.5</c:v>
                </c:pt>
                <c:pt idx="6">
                  <c:v>23</c:v>
                </c:pt>
                <c:pt idx="7">
                  <c:v>26</c:v>
                </c:pt>
                <c:pt idx="8">
                  <c:v>28</c:v>
                </c:pt>
              </c:numCache>
            </c:numRef>
          </c:xVal>
          <c:yVal>
            <c:numRef>
              <c:f>'R.pom'!$C$2:$C$10</c:f>
              <c:numCache>
                <c:formatCode>General</c:formatCode>
                <c:ptCount val="9"/>
                <c:pt idx="0">
                  <c:v>1200</c:v>
                </c:pt>
                <c:pt idx="1">
                  <c:v>1231</c:v>
                </c:pt>
                <c:pt idx="2">
                  <c:v>1164</c:v>
                </c:pt>
                <c:pt idx="3">
                  <c:v>988</c:v>
                </c:pt>
                <c:pt idx="4">
                  <c:v>686</c:v>
                </c:pt>
                <c:pt idx="5">
                  <c:v>388</c:v>
                </c:pt>
                <c:pt idx="6">
                  <c:v>38</c:v>
                </c:pt>
                <c:pt idx="7">
                  <c:v>23</c:v>
                </c:pt>
                <c:pt idx="8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BA-D246-8C31-270860571869}"/>
            </c:ext>
          </c:extLst>
        </c:ser>
        <c:ser>
          <c:idx val="2"/>
          <c:order val="5"/>
          <c:tx>
            <c:strRef>
              <c:f>'R.pom'!$D$1</c:f>
              <c:strCache>
                <c:ptCount val="1"/>
                <c:pt idx="0">
                  <c:v>RA3_acetate</c:v>
                </c:pt>
              </c:strCache>
            </c:strRef>
          </c:tx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'R.pom'!$A$2:$A$10</c:f>
              <c:numCache>
                <c:formatCode>General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8.5</c:v>
                </c:pt>
                <c:pt idx="3">
                  <c:v>12.5</c:v>
                </c:pt>
                <c:pt idx="4">
                  <c:v>15.5</c:v>
                </c:pt>
                <c:pt idx="5">
                  <c:v>17.5</c:v>
                </c:pt>
                <c:pt idx="6">
                  <c:v>23</c:v>
                </c:pt>
                <c:pt idx="7">
                  <c:v>26</c:v>
                </c:pt>
                <c:pt idx="8">
                  <c:v>28</c:v>
                </c:pt>
              </c:numCache>
            </c:numRef>
          </c:xVal>
          <c:yVal>
            <c:numRef>
              <c:f>'R.pom'!$D$2:$D$10</c:f>
              <c:numCache>
                <c:formatCode>General</c:formatCode>
                <c:ptCount val="9"/>
                <c:pt idx="0">
                  <c:v>1200</c:v>
                </c:pt>
                <c:pt idx="1">
                  <c:v>1217</c:v>
                </c:pt>
                <c:pt idx="2">
                  <c:v>1159</c:v>
                </c:pt>
                <c:pt idx="3">
                  <c:v>997</c:v>
                </c:pt>
                <c:pt idx="4">
                  <c:v>715</c:v>
                </c:pt>
                <c:pt idx="5">
                  <c:v>427</c:v>
                </c:pt>
                <c:pt idx="6">
                  <c:v>35</c:v>
                </c:pt>
                <c:pt idx="7">
                  <c:v>29</c:v>
                </c:pt>
                <c:pt idx="8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BA-D246-8C31-270860571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25504"/>
        <c:axId val="616427216"/>
      </c:scatterChart>
      <c:valAx>
        <c:axId val="61642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16427216"/>
        <c:crosses val="autoZero"/>
        <c:crossBetween val="midCat"/>
      </c:valAx>
      <c:valAx>
        <c:axId val="616427216"/>
        <c:scaling>
          <c:orientation val="minMax"/>
          <c:max val="1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Concentration (uM)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1642550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100">
          <a:solidFill>
            <a:schemeClr val="tx1"/>
          </a:solidFill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Glucose alone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'R.pom'!$E$1</c:f>
              <c:strCache>
                <c:ptCount val="1"/>
                <c:pt idx="0">
                  <c:v>RG1_glucose</c:v>
                </c:pt>
              </c:strCache>
            </c:strRef>
          </c:tx>
          <c:spPr>
            <a:ln w="95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'R.pom'!$A$2:$A$10</c:f>
              <c:numCache>
                <c:formatCode>General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8.5</c:v>
                </c:pt>
                <c:pt idx="3">
                  <c:v>12.5</c:v>
                </c:pt>
                <c:pt idx="4">
                  <c:v>15.5</c:v>
                </c:pt>
                <c:pt idx="5">
                  <c:v>17.5</c:v>
                </c:pt>
                <c:pt idx="6">
                  <c:v>23</c:v>
                </c:pt>
                <c:pt idx="7">
                  <c:v>26</c:v>
                </c:pt>
                <c:pt idx="8">
                  <c:v>28</c:v>
                </c:pt>
              </c:numCache>
            </c:numRef>
          </c:xVal>
          <c:yVal>
            <c:numRef>
              <c:f>'R.pom'!$E$2:$E$10</c:f>
              <c:numCache>
                <c:formatCode>General</c:formatCode>
                <c:ptCount val="9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1130</c:v>
                </c:pt>
                <c:pt idx="6">
                  <c:v>865</c:v>
                </c:pt>
                <c:pt idx="7">
                  <c:v>462</c:v>
                </c:pt>
                <c:pt idx="8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1-A545-A77B-CEF2D7F71404}"/>
            </c:ext>
          </c:extLst>
        </c:ser>
        <c:ser>
          <c:idx val="1"/>
          <c:order val="1"/>
          <c:tx>
            <c:strRef>
              <c:f>'R.pom'!$F$1</c:f>
              <c:strCache>
                <c:ptCount val="1"/>
                <c:pt idx="0">
                  <c:v>RG2_glucose</c:v>
                </c:pt>
              </c:strCache>
            </c:strRef>
          </c:tx>
          <c:spPr>
            <a:ln w="95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'R.pom'!$A$2:$A$10</c:f>
              <c:numCache>
                <c:formatCode>General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8.5</c:v>
                </c:pt>
                <c:pt idx="3">
                  <c:v>12.5</c:v>
                </c:pt>
                <c:pt idx="4">
                  <c:v>15.5</c:v>
                </c:pt>
                <c:pt idx="5">
                  <c:v>17.5</c:v>
                </c:pt>
                <c:pt idx="6">
                  <c:v>23</c:v>
                </c:pt>
                <c:pt idx="7">
                  <c:v>26</c:v>
                </c:pt>
                <c:pt idx="8">
                  <c:v>28</c:v>
                </c:pt>
              </c:numCache>
            </c:numRef>
          </c:xVal>
          <c:yVal>
            <c:numRef>
              <c:f>'R.pom'!$F$2:$F$10</c:f>
              <c:numCache>
                <c:formatCode>General</c:formatCode>
                <c:ptCount val="9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1158</c:v>
                </c:pt>
                <c:pt idx="6">
                  <c:v>790</c:v>
                </c:pt>
                <c:pt idx="7">
                  <c:v>403</c:v>
                </c:pt>
                <c:pt idx="8">
                  <c:v>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61-A545-A77B-CEF2D7F71404}"/>
            </c:ext>
          </c:extLst>
        </c:ser>
        <c:ser>
          <c:idx val="2"/>
          <c:order val="2"/>
          <c:tx>
            <c:strRef>
              <c:f>'R.pom'!$G$1</c:f>
              <c:strCache>
                <c:ptCount val="1"/>
                <c:pt idx="0">
                  <c:v>RG3_glucose</c:v>
                </c:pt>
              </c:strCache>
            </c:strRef>
          </c:tx>
          <c:spPr>
            <a:ln w="95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'R.pom'!$A$2:$A$10</c:f>
              <c:numCache>
                <c:formatCode>General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8.5</c:v>
                </c:pt>
                <c:pt idx="3">
                  <c:v>12.5</c:v>
                </c:pt>
                <c:pt idx="4">
                  <c:v>15.5</c:v>
                </c:pt>
                <c:pt idx="5">
                  <c:v>17.5</c:v>
                </c:pt>
                <c:pt idx="6">
                  <c:v>23</c:v>
                </c:pt>
                <c:pt idx="7">
                  <c:v>26</c:v>
                </c:pt>
                <c:pt idx="8">
                  <c:v>28</c:v>
                </c:pt>
              </c:numCache>
            </c:numRef>
          </c:xVal>
          <c:yVal>
            <c:numRef>
              <c:f>'R.pom'!$G$2:$G$10</c:f>
              <c:numCache>
                <c:formatCode>General</c:formatCode>
                <c:ptCount val="9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933</c:v>
                </c:pt>
                <c:pt idx="7">
                  <c:v>656</c:v>
                </c:pt>
                <c:pt idx="8">
                  <c:v>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61-A545-A77B-CEF2D7F71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25504"/>
        <c:axId val="616427216"/>
      </c:scatterChart>
      <c:valAx>
        <c:axId val="61642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16427216"/>
        <c:crosses val="autoZero"/>
        <c:crossBetween val="midCat"/>
      </c:valAx>
      <c:valAx>
        <c:axId val="616427216"/>
        <c:scaling>
          <c:orientation val="minMax"/>
          <c:max val="1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Concentration (uM)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1642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More</a:t>
            </a:r>
            <a:r>
              <a:rPr lang="en-US" baseline="0"/>
              <a:t> </a:t>
            </a:r>
            <a:r>
              <a:rPr lang="en-US"/>
              <a:t>Acetate,</a:t>
            </a:r>
            <a:r>
              <a:rPr lang="en-US" baseline="0"/>
              <a:t> mixed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'R.pom'!$B$12</c:f>
              <c:strCache>
                <c:ptCount val="1"/>
                <c:pt idx="0">
                  <c:v>A4G1_acetate</c:v>
                </c:pt>
              </c:strCache>
            </c:strRef>
          </c:tx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'R.pom'!$A$13:$A$19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16.3</c:v>
                </c:pt>
                <c:pt idx="5">
                  <c:v>20</c:v>
                </c:pt>
              </c:numCache>
            </c:numRef>
          </c:xVal>
          <c:yVal>
            <c:numRef>
              <c:f>'R.pom'!$B$13:$B$19</c:f>
              <c:numCache>
                <c:formatCode>0</c:formatCode>
                <c:ptCount val="7"/>
                <c:pt idx="0">
                  <c:v>800</c:v>
                </c:pt>
                <c:pt idx="1">
                  <c:v>788.01881309999999</c:v>
                </c:pt>
                <c:pt idx="2">
                  <c:v>701.1097317</c:v>
                </c:pt>
                <c:pt idx="3">
                  <c:v>463.2196634</c:v>
                </c:pt>
                <c:pt idx="4">
                  <c:v>23.70896007</c:v>
                </c:pt>
                <c:pt idx="5">
                  <c:v>24.323393939999999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D-5C44-A622-7BED8ED63734}"/>
            </c:ext>
          </c:extLst>
        </c:ser>
        <c:ser>
          <c:idx val="1"/>
          <c:order val="1"/>
          <c:tx>
            <c:strRef>
              <c:f>'R.pom'!$C$12</c:f>
              <c:strCache>
                <c:ptCount val="1"/>
                <c:pt idx="0">
                  <c:v>A4G2_acetate</c:v>
                </c:pt>
              </c:strCache>
            </c:strRef>
          </c:tx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'R.pom'!$A$13:$A$19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16.3</c:v>
                </c:pt>
                <c:pt idx="5">
                  <c:v>20</c:v>
                </c:pt>
              </c:numCache>
            </c:numRef>
          </c:xVal>
          <c:yVal>
            <c:numRef>
              <c:f>'R.pom'!$C$13:$C$19</c:f>
              <c:numCache>
                <c:formatCode>0</c:formatCode>
                <c:ptCount val="7"/>
                <c:pt idx="0">
                  <c:v>800</c:v>
                </c:pt>
                <c:pt idx="1">
                  <c:v>800</c:v>
                </c:pt>
                <c:pt idx="2">
                  <c:v>705.26430630000004</c:v>
                </c:pt>
                <c:pt idx="3">
                  <c:v>496.64323080000003</c:v>
                </c:pt>
                <c:pt idx="4">
                  <c:v>14.04777286</c:v>
                </c:pt>
                <c:pt idx="5">
                  <c:v>10.793869969999999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D-5C44-A622-7BED8ED63734}"/>
            </c:ext>
          </c:extLst>
        </c:ser>
        <c:ser>
          <c:idx val="2"/>
          <c:order val="2"/>
          <c:tx>
            <c:strRef>
              <c:f>'R.pom'!$D$12</c:f>
              <c:strCache>
                <c:ptCount val="1"/>
                <c:pt idx="0">
                  <c:v>A4G3_acetate</c:v>
                </c:pt>
              </c:strCache>
            </c:strRef>
          </c:tx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'R.pom'!$A$13:$A$19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16.3</c:v>
                </c:pt>
                <c:pt idx="5">
                  <c:v>20</c:v>
                </c:pt>
              </c:numCache>
            </c:numRef>
          </c:xVal>
          <c:yVal>
            <c:numRef>
              <c:f>'R.pom'!$D$13:$D$19</c:f>
              <c:numCache>
                <c:formatCode>0</c:formatCode>
                <c:ptCount val="7"/>
                <c:pt idx="0">
                  <c:v>800</c:v>
                </c:pt>
                <c:pt idx="1">
                  <c:v>776.75279550000005</c:v>
                </c:pt>
                <c:pt idx="2">
                  <c:v>677.76660389999995</c:v>
                </c:pt>
                <c:pt idx="3">
                  <c:v>444.41928869999998</c:v>
                </c:pt>
                <c:pt idx="4">
                  <c:v>17.827707220000001</c:v>
                </c:pt>
                <c:pt idx="5">
                  <c:v>17.913346050000001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5D-5C44-A622-7BED8ED63734}"/>
            </c:ext>
          </c:extLst>
        </c:ser>
        <c:ser>
          <c:idx val="3"/>
          <c:order val="3"/>
          <c:tx>
            <c:strRef>
              <c:f>'R.pom'!$H$12</c:f>
              <c:strCache>
                <c:ptCount val="1"/>
                <c:pt idx="0">
                  <c:v>A4G1_glucose</c:v>
                </c:pt>
              </c:strCache>
            </c:strRef>
          </c:tx>
          <c:spPr>
            <a:ln w="95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'R.pom'!$A$13:$A$19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16.3</c:v>
                </c:pt>
                <c:pt idx="5">
                  <c:v>20</c:v>
                </c:pt>
              </c:numCache>
            </c:numRef>
          </c:xVal>
          <c:yVal>
            <c:numRef>
              <c:f>'R.pom'!$H$13:$H$19</c:f>
              <c:numCache>
                <c:formatCode>0</c:formatCode>
                <c:ptCount val="7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363.7313355</c:v>
                </c:pt>
                <c:pt idx="4">
                  <c:v>267.87418730000002</c:v>
                </c:pt>
                <c:pt idx="5">
                  <c:v>123.553668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D-9548-B3B8-CF3EEB99F1F6}"/>
            </c:ext>
          </c:extLst>
        </c:ser>
        <c:ser>
          <c:idx val="4"/>
          <c:order val="4"/>
          <c:tx>
            <c:strRef>
              <c:f>'R.pom'!$I$12</c:f>
              <c:strCache>
                <c:ptCount val="1"/>
                <c:pt idx="0">
                  <c:v>A4G2_glucose</c:v>
                </c:pt>
              </c:strCache>
            </c:strRef>
          </c:tx>
          <c:spPr>
            <a:ln w="95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'R.pom'!$A$13:$A$19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16.3</c:v>
                </c:pt>
                <c:pt idx="5">
                  <c:v>20</c:v>
                </c:pt>
              </c:numCache>
            </c:numRef>
          </c:xVal>
          <c:yVal>
            <c:numRef>
              <c:f>'R.pom'!$I$13:$I$19</c:f>
              <c:numCache>
                <c:formatCode>0</c:formatCode>
                <c:ptCount val="7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264.27489659999998</c:v>
                </c:pt>
                <c:pt idx="5">
                  <c:v>71.044829449999995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DD-9548-B3B8-CF3EEB99F1F6}"/>
            </c:ext>
          </c:extLst>
        </c:ser>
        <c:ser>
          <c:idx val="5"/>
          <c:order val="5"/>
          <c:tx>
            <c:strRef>
              <c:f>'R.pom'!$J$12</c:f>
              <c:strCache>
                <c:ptCount val="1"/>
                <c:pt idx="0">
                  <c:v>A4G3_glucose</c:v>
                </c:pt>
              </c:strCache>
            </c:strRef>
          </c:tx>
          <c:spPr>
            <a:ln w="95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'R.pom'!$A$13:$A$19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16.3</c:v>
                </c:pt>
                <c:pt idx="5">
                  <c:v>20</c:v>
                </c:pt>
              </c:numCache>
            </c:numRef>
          </c:xVal>
          <c:yVal>
            <c:numRef>
              <c:f>'R.pom'!$J$13:$J$19</c:f>
              <c:numCache>
                <c:formatCode>0</c:formatCode>
                <c:ptCount val="7"/>
                <c:pt idx="0">
                  <c:v>400</c:v>
                </c:pt>
                <c:pt idx="1">
                  <c:v>393.6865267</c:v>
                </c:pt>
                <c:pt idx="2">
                  <c:v>400</c:v>
                </c:pt>
                <c:pt idx="3">
                  <c:v>370.3073847</c:v>
                </c:pt>
                <c:pt idx="4">
                  <c:v>223.01111059999999</c:v>
                </c:pt>
                <c:pt idx="5">
                  <c:v>94.522598759999994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DD-9548-B3B8-CF3EEB99F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25504"/>
        <c:axId val="616427216"/>
      </c:scatterChart>
      <c:valAx>
        <c:axId val="616425504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16427216"/>
        <c:crosses val="autoZero"/>
        <c:crossBetween val="midCat"/>
      </c:valAx>
      <c:valAx>
        <c:axId val="616427216"/>
        <c:scaling>
          <c:orientation val="minMax"/>
          <c:max val="1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Concentration (uM)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1642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More</a:t>
            </a:r>
            <a:r>
              <a:rPr lang="en-US" baseline="0"/>
              <a:t> </a:t>
            </a:r>
            <a:r>
              <a:rPr lang="en-US"/>
              <a:t>Glucose,</a:t>
            </a:r>
            <a:r>
              <a:rPr lang="en-US" baseline="0"/>
              <a:t> mixed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'R.pom'!$E$12</c:f>
              <c:strCache>
                <c:ptCount val="1"/>
                <c:pt idx="0">
                  <c:v>A8G1_acetate</c:v>
                </c:pt>
              </c:strCache>
            </c:strRef>
          </c:tx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'R.pom'!$A$13:$A$19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16.3</c:v>
                </c:pt>
                <c:pt idx="5">
                  <c:v>20</c:v>
                </c:pt>
              </c:numCache>
            </c:numRef>
          </c:xVal>
          <c:yVal>
            <c:numRef>
              <c:f>'R.pom'!$E$13:$E$19</c:f>
              <c:numCache>
                <c:formatCode>0</c:formatCode>
                <c:ptCount val="7"/>
                <c:pt idx="0">
                  <c:v>400</c:v>
                </c:pt>
                <c:pt idx="1">
                  <c:v>362.82388229999998</c:v>
                </c:pt>
                <c:pt idx="2">
                  <c:v>251.60956809999999</c:v>
                </c:pt>
                <c:pt idx="3">
                  <c:v>16.72955455</c:v>
                </c:pt>
                <c:pt idx="4">
                  <c:v>18.459887940000002</c:v>
                </c:pt>
                <c:pt idx="5">
                  <c:v>33.755113729999998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2-5843-B5B3-2D819111AC3A}"/>
            </c:ext>
          </c:extLst>
        </c:ser>
        <c:ser>
          <c:idx val="1"/>
          <c:order val="1"/>
          <c:tx>
            <c:strRef>
              <c:f>'R.pom'!$F$12</c:f>
              <c:strCache>
                <c:ptCount val="1"/>
                <c:pt idx="0">
                  <c:v>A8G2_acetate</c:v>
                </c:pt>
              </c:strCache>
            </c:strRef>
          </c:tx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'R.pom'!$A$13:$A$19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16.3</c:v>
                </c:pt>
                <c:pt idx="5">
                  <c:v>20</c:v>
                </c:pt>
              </c:numCache>
            </c:numRef>
          </c:xVal>
          <c:yVal>
            <c:numRef>
              <c:f>'R.pom'!$F$13:$F$19</c:f>
              <c:numCache>
                <c:formatCode>0</c:formatCode>
                <c:ptCount val="7"/>
                <c:pt idx="0">
                  <c:v>400</c:v>
                </c:pt>
                <c:pt idx="1">
                  <c:v>371.38205850000003</c:v>
                </c:pt>
                <c:pt idx="2">
                  <c:v>261.08694850000001</c:v>
                </c:pt>
                <c:pt idx="3">
                  <c:v>19.94706073</c:v>
                </c:pt>
                <c:pt idx="4">
                  <c:v>18.33874222</c:v>
                </c:pt>
                <c:pt idx="5">
                  <c:v>18.012444410000001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E2-5843-B5B3-2D819111AC3A}"/>
            </c:ext>
          </c:extLst>
        </c:ser>
        <c:ser>
          <c:idx val="2"/>
          <c:order val="2"/>
          <c:tx>
            <c:strRef>
              <c:f>'R.pom'!$G$12</c:f>
              <c:strCache>
                <c:ptCount val="1"/>
                <c:pt idx="0">
                  <c:v>A8G3_acetate</c:v>
                </c:pt>
              </c:strCache>
            </c:strRef>
          </c:tx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'R.pom'!$A$13:$A$19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16.3</c:v>
                </c:pt>
                <c:pt idx="5">
                  <c:v>20</c:v>
                </c:pt>
              </c:numCache>
            </c:numRef>
          </c:xVal>
          <c:yVal>
            <c:numRef>
              <c:f>'R.pom'!$G$13:$G$19</c:f>
              <c:numCache>
                <c:formatCode>0</c:formatCode>
                <c:ptCount val="7"/>
                <c:pt idx="0">
                  <c:v>400</c:v>
                </c:pt>
                <c:pt idx="1">
                  <c:v>379.7393227</c:v>
                </c:pt>
                <c:pt idx="2">
                  <c:v>295.55459860000002</c:v>
                </c:pt>
                <c:pt idx="3">
                  <c:v>41.646552749999998</c:v>
                </c:pt>
                <c:pt idx="4">
                  <c:v>16.324561540000001</c:v>
                </c:pt>
                <c:pt idx="5">
                  <c:v>20.897614000000001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E2-5843-B5B3-2D819111AC3A}"/>
            </c:ext>
          </c:extLst>
        </c:ser>
        <c:ser>
          <c:idx val="3"/>
          <c:order val="3"/>
          <c:tx>
            <c:strRef>
              <c:f>'R.pom'!$K$12</c:f>
              <c:strCache>
                <c:ptCount val="1"/>
                <c:pt idx="0">
                  <c:v>A8G1_glucose</c:v>
                </c:pt>
              </c:strCache>
            </c:strRef>
          </c:tx>
          <c:spPr>
            <a:ln w="95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'R.pom'!$A$13:$A$19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16.3</c:v>
                </c:pt>
                <c:pt idx="5">
                  <c:v>20</c:v>
                </c:pt>
              </c:numCache>
            </c:numRef>
          </c:xVal>
          <c:yVal>
            <c:numRef>
              <c:f>'R.pom'!$K$13:$K$19</c:f>
              <c:numCache>
                <c:formatCode>0</c:formatCode>
                <c:ptCount val="7"/>
                <c:pt idx="0">
                  <c:v>800</c:v>
                </c:pt>
                <c:pt idx="1">
                  <c:v>758.47477909999998</c:v>
                </c:pt>
                <c:pt idx="2">
                  <c:v>764.74757480000005</c:v>
                </c:pt>
                <c:pt idx="3">
                  <c:v>714.59697219999998</c:v>
                </c:pt>
                <c:pt idx="4">
                  <c:v>479.46761020000002</c:v>
                </c:pt>
                <c:pt idx="5">
                  <c:v>184.64420459999999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E2-5843-B5B3-2D819111AC3A}"/>
            </c:ext>
          </c:extLst>
        </c:ser>
        <c:ser>
          <c:idx val="4"/>
          <c:order val="4"/>
          <c:tx>
            <c:strRef>
              <c:f>'R.pom'!$L$12</c:f>
              <c:strCache>
                <c:ptCount val="1"/>
                <c:pt idx="0">
                  <c:v>A8G2_glucose</c:v>
                </c:pt>
              </c:strCache>
            </c:strRef>
          </c:tx>
          <c:spPr>
            <a:ln w="95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'R.pom'!$A$13:$A$19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16.3</c:v>
                </c:pt>
                <c:pt idx="5">
                  <c:v>20</c:v>
                </c:pt>
              </c:numCache>
            </c:numRef>
          </c:xVal>
          <c:yVal>
            <c:numRef>
              <c:f>'R.pom'!$L$13:$L$19</c:f>
              <c:numCache>
                <c:formatCode>0</c:formatCode>
                <c:ptCount val="7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763.0296045</c:v>
                </c:pt>
                <c:pt idx="4">
                  <c:v>494.06704760000002</c:v>
                </c:pt>
                <c:pt idx="5">
                  <c:v>111.1166254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E2-5843-B5B3-2D819111AC3A}"/>
            </c:ext>
          </c:extLst>
        </c:ser>
        <c:ser>
          <c:idx val="5"/>
          <c:order val="5"/>
          <c:tx>
            <c:strRef>
              <c:f>'R.pom'!$M$12</c:f>
              <c:strCache>
                <c:ptCount val="1"/>
                <c:pt idx="0">
                  <c:v>A8G3_glucose</c:v>
                </c:pt>
              </c:strCache>
            </c:strRef>
          </c:tx>
          <c:spPr>
            <a:ln w="95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'R.pom'!$A$13:$A$19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16.3</c:v>
                </c:pt>
                <c:pt idx="5">
                  <c:v>20</c:v>
                </c:pt>
              </c:numCache>
            </c:numRef>
          </c:xVal>
          <c:yVal>
            <c:numRef>
              <c:f>'R.pom'!$M$13:$M$19</c:f>
              <c:numCache>
                <c:formatCode>0</c:formatCode>
                <c:ptCount val="7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650.68650920000005</c:v>
                </c:pt>
                <c:pt idx="5">
                  <c:v>348.52271839999997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E2-5843-B5B3-2D819111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25504"/>
        <c:axId val="616427216"/>
      </c:scatterChart>
      <c:valAx>
        <c:axId val="616425504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16427216"/>
        <c:crosses val="autoZero"/>
        <c:crossBetween val="midCat"/>
      </c:valAx>
      <c:valAx>
        <c:axId val="616427216"/>
        <c:scaling>
          <c:orientation val="minMax"/>
          <c:max val="1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Concentration (uM)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1642550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Acetate alone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A.mac!$B$1</c:f>
              <c:strCache>
                <c:ptCount val="1"/>
                <c:pt idx="0">
                  <c:v>AA1_acetate</c:v>
                </c:pt>
              </c:strCache>
            </c:strRef>
          </c:tx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A.mac!$A$2:$A$6</c:f>
              <c:numCache>
                <c:formatCode>0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A.mac!$B$2:$B$6</c:f>
              <c:numCache>
                <c:formatCode>0</c:formatCode>
                <c:ptCount val="5"/>
                <c:pt idx="0">
                  <c:v>1200</c:v>
                </c:pt>
                <c:pt idx="1">
                  <c:v>1155.836953</c:v>
                </c:pt>
                <c:pt idx="2">
                  <c:v>992.3277339</c:v>
                </c:pt>
                <c:pt idx="3">
                  <c:v>347.0949152</c:v>
                </c:pt>
                <c:pt idx="4">
                  <c:v>37.495512650000002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E-244E-9FC7-2127DB115B77}"/>
            </c:ext>
          </c:extLst>
        </c:ser>
        <c:ser>
          <c:idx val="1"/>
          <c:order val="1"/>
          <c:tx>
            <c:strRef>
              <c:f>A.mac!$C$1</c:f>
              <c:strCache>
                <c:ptCount val="1"/>
                <c:pt idx="0">
                  <c:v>AA2_acetate</c:v>
                </c:pt>
              </c:strCache>
            </c:strRef>
          </c:tx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A.mac!$A$2:$A$6</c:f>
              <c:numCache>
                <c:formatCode>0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A.mac!$C$2:$C$6</c:f>
              <c:numCache>
                <c:formatCode>0</c:formatCode>
                <c:ptCount val="5"/>
                <c:pt idx="0">
                  <c:v>1200</c:v>
                </c:pt>
                <c:pt idx="1">
                  <c:v>1152.705267</c:v>
                </c:pt>
                <c:pt idx="2">
                  <c:v>1009.1462330000001</c:v>
                </c:pt>
                <c:pt idx="3">
                  <c:v>439.24324519999999</c:v>
                </c:pt>
                <c:pt idx="4">
                  <c:v>49.202006490000002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E-244E-9FC7-2127DB115B77}"/>
            </c:ext>
          </c:extLst>
        </c:ser>
        <c:ser>
          <c:idx val="2"/>
          <c:order val="2"/>
          <c:tx>
            <c:strRef>
              <c:f>A.mac!$D$1</c:f>
              <c:strCache>
                <c:ptCount val="1"/>
                <c:pt idx="0">
                  <c:v>AA3_acetate</c:v>
                </c:pt>
              </c:strCache>
            </c:strRef>
          </c:tx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A.mac!$A$2:$A$6</c:f>
              <c:numCache>
                <c:formatCode>0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A.mac!$D$2:$D$6</c:f>
              <c:numCache>
                <c:formatCode>0</c:formatCode>
                <c:ptCount val="5"/>
                <c:pt idx="0">
                  <c:v>1200</c:v>
                </c:pt>
                <c:pt idx="1">
                  <c:v>1200</c:v>
                </c:pt>
                <c:pt idx="2">
                  <c:v>1108.7895189999999</c:v>
                </c:pt>
                <c:pt idx="3">
                  <c:v>648.40316280000002</c:v>
                </c:pt>
                <c:pt idx="4">
                  <c:v>59.250473569999997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9E-244E-9FC7-2127DB115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25504"/>
        <c:axId val="616427216"/>
      </c:scatterChart>
      <c:valAx>
        <c:axId val="61642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16427216"/>
        <c:crosses val="autoZero"/>
        <c:crossBetween val="midCat"/>
      </c:valAx>
      <c:valAx>
        <c:axId val="616427216"/>
        <c:scaling>
          <c:orientation val="minMax"/>
          <c:max val="1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Concentration (uM)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1642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Glucose alone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A.mac!$E$1</c:f>
              <c:strCache>
                <c:ptCount val="1"/>
                <c:pt idx="0">
                  <c:v>AG1_glucose</c:v>
                </c:pt>
              </c:strCache>
            </c:strRef>
          </c:tx>
          <c:spPr>
            <a:ln w="95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A.mac!$A$2:$A$6</c:f>
              <c:numCache>
                <c:formatCode>0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A.mac!$E$2:$E$6</c:f>
              <c:numCache>
                <c:formatCode>0</c:formatCode>
                <c:ptCount val="5"/>
                <c:pt idx="0">
                  <c:v>1200</c:v>
                </c:pt>
                <c:pt idx="1">
                  <c:v>1173.313551</c:v>
                </c:pt>
                <c:pt idx="2">
                  <c:v>1107.403282</c:v>
                </c:pt>
                <c:pt idx="3">
                  <c:v>277.2673059</c:v>
                </c:pt>
                <c:pt idx="4">
                  <c:v>198.00507630000001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A-C641-A67E-27CAF13E3252}"/>
            </c:ext>
          </c:extLst>
        </c:ser>
        <c:ser>
          <c:idx val="1"/>
          <c:order val="1"/>
          <c:tx>
            <c:strRef>
              <c:f>A.mac!$F$1</c:f>
              <c:strCache>
                <c:ptCount val="1"/>
                <c:pt idx="0">
                  <c:v>AG2_glucose</c:v>
                </c:pt>
              </c:strCache>
            </c:strRef>
          </c:tx>
          <c:spPr>
            <a:ln w="95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A.mac!$A$2:$A$6</c:f>
              <c:numCache>
                <c:formatCode>0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A.mac!$F$2:$F$6</c:f>
              <c:numCache>
                <c:formatCode>0</c:formatCode>
                <c:ptCount val="5"/>
                <c:pt idx="0">
                  <c:v>1200</c:v>
                </c:pt>
                <c:pt idx="1">
                  <c:v>1200</c:v>
                </c:pt>
                <c:pt idx="2">
                  <c:v>1110.883255</c:v>
                </c:pt>
                <c:pt idx="3">
                  <c:v>294.67546909999999</c:v>
                </c:pt>
                <c:pt idx="4">
                  <c:v>207.73093600000001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A-C641-A67E-27CAF13E3252}"/>
            </c:ext>
          </c:extLst>
        </c:ser>
        <c:ser>
          <c:idx val="2"/>
          <c:order val="2"/>
          <c:tx>
            <c:strRef>
              <c:f>A.mac!$G$1</c:f>
              <c:strCache>
                <c:ptCount val="1"/>
                <c:pt idx="0">
                  <c:v>AG3_glucose</c:v>
                </c:pt>
              </c:strCache>
            </c:strRef>
          </c:tx>
          <c:spPr>
            <a:ln w="95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A.mac!$A$2:$A$6</c:f>
              <c:numCache>
                <c:formatCode>0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A.mac!$G$2:$G$6</c:f>
              <c:numCache>
                <c:formatCode>0</c:formatCode>
                <c:ptCount val="5"/>
                <c:pt idx="0">
                  <c:v>1200</c:v>
                </c:pt>
                <c:pt idx="1">
                  <c:v>1185.3979489999999</c:v>
                </c:pt>
                <c:pt idx="2">
                  <c:v>1037.133065</c:v>
                </c:pt>
                <c:pt idx="3">
                  <c:v>339.12990539999998</c:v>
                </c:pt>
                <c:pt idx="4">
                  <c:v>178.1705168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AA-C641-A67E-27CAF13E3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25504"/>
        <c:axId val="616427216"/>
      </c:scatterChart>
      <c:valAx>
        <c:axId val="61642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16427216"/>
        <c:crosses val="autoZero"/>
        <c:crossBetween val="midCat"/>
      </c:valAx>
      <c:valAx>
        <c:axId val="616427216"/>
        <c:scaling>
          <c:orientation val="minMax"/>
          <c:max val="1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Concentration (uM)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1642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More Acetate, mixed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A.mac!$B$1</c:f>
              <c:strCache>
                <c:ptCount val="1"/>
                <c:pt idx="0">
                  <c:v>AA1_acetate</c:v>
                </c:pt>
              </c:strCache>
            </c:strRef>
          </c:tx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A.mac!$A$9:$A$15</c:f>
              <c:numCache>
                <c:formatCode>0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</c:numCache>
            </c:numRef>
          </c:xVal>
          <c:yVal>
            <c:numRef>
              <c:f>A.mac!$B$9:$B$15</c:f>
              <c:numCache>
                <c:formatCode>0</c:formatCode>
                <c:ptCount val="7"/>
                <c:pt idx="0">
                  <c:v>800</c:v>
                </c:pt>
                <c:pt idx="1">
                  <c:v>780.33698700000002</c:v>
                </c:pt>
                <c:pt idx="2">
                  <c:v>762.56888600000002</c:v>
                </c:pt>
                <c:pt idx="3">
                  <c:v>720.18583790000002</c:v>
                </c:pt>
                <c:pt idx="4">
                  <c:v>606.953351</c:v>
                </c:pt>
                <c:pt idx="5">
                  <c:v>131.50565109999999</c:v>
                </c:pt>
                <c:pt idx="6">
                  <c:v>35.254193229999998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6-D74C-8EE7-33FA759B8419}"/>
            </c:ext>
          </c:extLst>
        </c:ser>
        <c:ser>
          <c:idx val="1"/>
          <c:order val="1"/>
          <c:tx>
            <c:strRef>
              <c:f>A.mac!$C$1</c:f>
              <c:strCache>
                <c:ptCount val="1"/>
                <c:pt idx="0">
                  <c:v>AA2_acetate</c:v>
                </c:pt>
              </c:strCache>
            </c:strRef>
          </c:tx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A.mac!$A$9:$A$15</c:f>
              <c:numCache>
                <c:formatCode>0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</c:numCache>
            </c:numRef>
          </c:xVal>
          <c:yVal>
            <c:numRef>
              <c:f>A.mac!$C$9:$C$15</c:f>
              <c:numCache>
                <c:formatCode>0</c:formatCode>
                <c:ptCount val="7"/>
                <c:pt idx="0">
                  <c:v>800</c:v>
                </c:pt>
                <c:pt idx="1">
                  <c:v>753.30336580000005</c:v>
                </c:pt>
                <c:pt idx="2">
                  <c:v>713.30306719999999</c:v>
                </c:pt>
                <c:pt idx="3">
                  <c:v>688.8717206</c:v>
                </c:pt>
                <c:pt idx="4">
                  <c:v>574.73602849999997</c:v>
                </c:pt>
                <c:pt idx="5">
                  <c:v>54.263132589999998</c:v>
                </c:pt>
                <c:pt idx="6">
                  <c:v>36.625989160000003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6-D74C-8EE7-33FA759B8419}"/>
            </c:ext>
          </c:extLst>
        </c:ser>
        <c:ser>
          <c:idx val="2"/>
          <c:order val="2"/>
          <c:tx>
            <c:strRef>
              <c:f>A.mac!$D$1</c:f>
              <c:strCache>
                <c:ptCount val="1"/>
                <c:pt idx="0">
                  <c:v>AA3_acetate</c:v>
                </c:pt>
              </c:strCache>
            </c:strRef>
          </c:tx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A.mac!$A$9:$A$15</c:f>
              <c:numCache>
                <c:formatCode>0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</c:numCache>
            </c:numRef>
          </c:xVal>
          <c:yVal>
            <c:numRef>
              <c:f>A.mac!$D$9:$D$15</c:f>
              <c:numCache>
                <c:formatCode>0</c:formatCode>
                <c:ptCount val="7"/>
                <c:pt idx="0">
                  <c:v>800</c:v>
                </c:pt>
                <c:pt idx="1">
                  <c:v>739.81481269999995</c:v>
                </c:pt>
                <c:pt idx="2">
                  <c:v>710.21071270000004</c:v>
                </c:pt>
                <c:pt idx="3">
                  <c:v>658.64273300000002</c:v>
                </c:pt>
                <c:pt idx="4">
                  <c:v>567.98002199999996</c:v>
                </c:pt>
                <c:pt idx="5">
                  <c:v>114.95533020000001</c:v>
                </c:pt>
                <c:pt idx="6">
                  <c:v>41.71508944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36-D74C-8EE7-33FA759B8419}"/>
            </c:ext>
          </c:extLst>
        </c:ser>
        <c:ser>
          <c:idx val="3"/>
          <c:order val="3"/>
          <c:tx>
            <c:strRef>
              <c:f>A.mac!$H$8</c:f>
              <c:strCache>
                <c:ptCount val="1"/>
                <c:pt idx="0">
                  <c:v>A4G1_glucose</c:v>
                </c:pt>
              </c:strCache>
            </c:strRef>
          </c:tx>
          <c:spPr>
            <a:ln w="95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A.mac!$A$9:$A$15</c:f>
              <c:numCache>
                <c:formatCode>0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</c:numCache>
            </c:numRef>
          </c:xVal>
          <c:yVal>
            <c:numRef>
              <c:f>A.mac!$H$9:$H$15</c:f>
              <c:numCache>
                <c:formatCode>0</c:formatCode>
                <c:ptCount val="7"/>
                <c:pt idx="0">
                  <c:v>400</c:v>
                </c:pt>
                <c:pt idx="1">
                  <c:v>395.74372469999997</c:v>
                </c:pt>
                <c:pt idx="2">
                  <c:v>400</c:v>
                </c:pt>
                <c:pt idx="3">
                  <c:v>287.76954949999998</c:v>
                </c:pt>
                <c:pt idx="4">
                  <c:v>131.0046739</c:v>
                </c:pt>
                <c:pt idx="5">
                  <c:v>188.6115164</c:v>
                </c:pt>
                <c:pt idx="6">
                  <c:v>153.00573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36-D74C-8EE7-33FA759B8419}"/>
            </c:ext>
          </c:extLst>
        </c:ser>
        <c:ser>
          <c:idx val="4"/>
          <c:order val="4"/>
          <c:tx>
            <c:strRef>
              <c:f>A.mac!$I$8</c:f>
              <c:strCache>
                <c:ptCount val="1"/>
                <c:pt idx="0">
                  <c:v>A4G2_glucose</c:v>
                </c:pt>
              </c:strCache>
            </c:strRef>
          </c:tx>
          <c:spPr>
            <a:ln w="95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A.mac!$A$9:$A$15</c:f>
              <c:numCache>
                <c:formatCode>0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</c:numCache>
            </c:numRef>
          </c:xVal>
          <c:yVal>
            <c:numRef>
              <c:f>A.mac!$I$9:$I$15</c:f>
              <c:numCache>
                <c:formatCode>0</c:formatCode>
                <c:ptCount val="7"/>
                <c:pt idx="0">
                  <c:v>400</c:v>
                </c:pt>
                <c:pt idx="1">
                  <c:v>372.7673896</c:v>
                </c:pt>
                <c:pt idx="2">
                  <c:v>334.72107620000003</c:v>
                </c:pt>
                <c:pt idx="3">
                  <c:v>264.79731729999997</c:v>
                </c:pt>
                <c:pt idx="4">
                  <c:v>157.30414379999999</c:v>
                </c:pt>
                <c:pt idx="5">
                  <c:v>130.97940449999999</c:v>
                </c:pt>
                <c:pt idx="6">
                  <c:v>149.53279570000001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36-D74C-8EE7-33FA759B8419}"/>
            </c:ext>
          </c:extLst>
        </c:ser>
        <c:ser>
          <c:idx val="5"/>
          <c:order val="5"/>
          <c:tx>
            <c:strRef>
              <c:f>A.mac!$J$8</c:f>
              <c:strCache>
                <c:ptCount val="1"/>
                <c:pt idx="0">
                  <c:v>A4G3_glucose</c:v>
                </c:pt>
              </c:strCache>
            </c:strRef>
          </c:tx>
          <c:spPr>
            <a:ln w="95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A.mac!$A$9:$A$15</c:f>
              <c:numCache>
                <c:formatCode>0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</c:numCache>
            </c:numRef>
          </c:xVal>
          <c:yVal>
            <c:numRef>
              <c:f>A.mac!$J$9:$J$15</c:f>
              <c:numCache>
                <c:formatCode>0</c:formatCode>
                <c:ptCount val="7"/>
                <c:pt idx="0">
                  <c:v>400</c:v>
                </c:pt>
                <c:pt idx="1">
                  <c:v>366.771885</c:v>
                </c:pt>
                <c:pt idx="2">
                  <c:v>333.8362363</c:v>
                </c:pt>
                <c:pt idx="3">
                  <c:v>230.3904076</c:v>
                </c:pt>
                <c:pt idx="4">
                  <c:v>116.5556191</c:v>
                </c:pt>
                <c:pt idx="5">
                  <c:v>129.38278260000001</c:v>
                </c:pt>
                <c:pt idx="6">
                  <c:v>168.8638674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36-D74C-8EE7-33FA759B8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25504"/>
        <c:axId val="616427216"/>
      </c:scatterChart>
      <c:valAx>
        <c:axId val="616425504"/>
        <c:scaling>
          <c:orientation val="minMax"/>
          <c:max val="1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16427216"/>
        <c:crosses val="autoZero"/>
        <c:crossBetween val="midCat"/>
      </c:valAx>
      <c:valAx>
        <c:axId val="616427216"/>
        <c:scaling>
          <c:orientation val="minMax"/>
          <c:max val="1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Concentration (uM)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1642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More Glucose, mixed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A.mac!$G$8</c:f>
              <c:strCache>
                <c:ptCount val="1"/>
                <c:pt idx="0">
                  <c:v>A8G3_acetate</c:v>
                </c:pt>
              </c:strCache>
            </c:strRef>
          </c:tx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A.mac!$A$9:$A$15</c:f>
              <c:numCache>
                <c:formatCode>0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</c:numCache>
            </c:numRef>
          </c:xVal>
          <c:yVal>
            <c:numRef>
              <c:f>A.mac!$G$9:$G$15</c:f>
              <c:numCache>
                <c:formatCode>0</c:formatCode>
                <c:ptCount val="7"/>
                <c:pt idx="0">
                  <c:v>400</c:v>
                </c:pt>
                <c:pt idx="1">
                  <c:v>379.97864959999998</c:v>
                </c:pt>
                <c:pt idx="2">
                  <c:v>342.80738009999999</c:v>
                </c:pt>
                <c:pt idx="3">
                  <c:v>301.640739</c:v>
                </c:pt>
                <c:pt idx="4">
                  <c:v>267.39659280000001</c:v>
                </c:pt>
                <c:pt idx="5">
                  <c:v>79.35752832</c:v>
                </c:pt>
                <c:pt idx="6">
                  <c:v>26.353197479999999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9A-3B41-BFCF-3990095F8F77}"/>
            </c:ext>
          </c:extLst>
        </c:ser>
        <c:ser>
          <c:idx val="1"/>
          <c:order val="1"/>
          <c:tx>
            <c:strRef>
              <c:f>A.mac!$F$8</c:f>
              <c:strCache>
                <c:ptCount val="1"/>
                <c:pt idx="0">
                  <c:v>A8G2_acetate</c:v>
                </c:pt>
              </c:strCache>
            </c:strRef>
          </c:tx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A.mac!$A$9:$A$15</c:f>
              <c:numCache>
                <c:formatCode>0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</c:numCache>
            </c:numRef>
          </c:xVal>
          <c:yVal>
            <c:numRef>
              <c:f>A.mac!$F$9:$F$15</c:f>
              <c:numCache>
                <c:formatCode>0</c:formatCode>
                <c:ptCount val="7"/>
                <c:pt idx="0">
                  <c:v>400</c:v>
                </c:pt>
                <c:pt idx="1">
                  <c:v>392.37118679999998</c:v>
                </c:pt>
                <c:pt idx="2">
                  <c:v>358.0529014</c:v>
                </c:pt>
                <c:pt idx="3">
                  <c:v>304.19040510000002</c:v>
                </c:pt>
                <c:pt idx="4">
                  <c:v>256.13764650000002</c:v>
                </c:pt>
                <c:pt idx="5">
                  <c:v>78.158280469999994</c:v>
                </c:pt>
                <c:pt idx="6">
                  <c:v>30.44309741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9A-3B41-BFCF-3990095F8F77}"/>
            </c:ext>
          </c:extLst>
        </c:ser>
        <c:ser>
          <c:idx val="2"/>
          <c:order val="2"/>
          <c:tx>
            <c:strRef>
              <c:f>A.mac!$G$8</c:f>
              <c:strCache>
                <c:ptCount val="1"/>
                <c:pt idx="0">
                  <c:v>A8G3_acetate</c:v>
                </c:pt>
              </c:strCache>
            </c:strRef>
          </c:tx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A.mac!$A$9:$A$15</c:f>
              <c:numCache>
                <c:formatCode>0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</c:numCache>
            </c:numRef>
          </c:xVal>
          <c:yVal>
            <c:numRef>
              <c:f>A.mac!$G$9:$G$15</c:f>
              <c:numCache>
                <c:formatCode>0</c:formatCode>
                <c:ptCount val="7"/>
                <c:pt idx="0">
                  <c:v>400</c:v>
                </c:pt>
                <c:pt idx="1">
                  <c:v>379.97864959999998</c:v>
                </c:pt>
                <c:pt idx="2">
                  <c:v>342.80738009999999</c:v>
                </c:pt>
                <c:pt idx="3">
                  <c:v>301.640739</c:v>
                </c:pt>
                <c:pt idx="4">
                  <c:v>267.39659280000001</c:v>
                </c:pt>
                <c:pt idx="5">
                  <c:v>79.35752832</c:v>
                </c:pt>
                <c:pt idx="6">
                  <c:v>26.353197479999999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A-3B41-BFCF-3990095F8F77}"/>
            </c:ext>
          </c:extLst>
        </c:ser>
        <c:ser>
          <c:idx val="3"/>
          <c:order val="3"/>
          <c:tx>
            <c:strRef>
              <c:f>A.mac!$K$8</c:f>
              <c:strCache>
                <c:ptCount val="1"/>
                <c:pt idx="0">
                  <c:v>A8G1_glucose</c:v>
                </c:pt>
              </c:strCache>
            </c:strRef>
          </c:tx>
          <c:spPr>
            <a:ln w="95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A.mac!$A$9:$A$15</c:f>
              <c:numCache>
                <c:formatCode>0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</c:numCache>
            </c:numRef>
          </c:xVal>
          <c:yVal>
            <c:numRef>
              <c:f>A.mac!$K$9:$K$15</c:f>
              <c:numCache>
                <c:formatCode>0</c:formatCode>
                <c:ptCount val="7"/>
                <c:pt idx="0">
                  <c:v>800</c:v>
                </c:pt>
                <c:pt idx="1">
                  <c:v>774.27395779999995</c:v>
                </c:pt>
                <c:pt idx="2">
                  <c:v>719.6625904</c:v>
                </c:pt>
                <c:pt idx="3">
                  <c:v>508.64001839999997</c:v>
                </c:pt>
                <c:pt idx="4">
                  <c:v>243.09683559999999</c:v>
                </c:pt>
                <c:pt idx="5">
                  <c:v>181.52066149999999</c:v>
                </c:pt>
                <c:pt idx="6">
                  <c:v>209.8316763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9A-3B41-BFCF-3990095F8F77}"/>
            </c:ext>
          </c:extLst>
        </c:ser>
        <c:ser>
          <c:idx val="4"/>
          <c:order val="4"/>
          <c:tx>
            <c:strRef>
              <c:f>A.mac!$L$8</c:f>
              <c:strCache>
                <c:ptCount val="1"/>
                <c:pt idx="0">
                  <c:v>A8G2_glucose</c:v>
                </c:pt>
              </c:strCache>
            </c:strRef>
          </c:tx>
          <c:spPr>
            <a:ln w="95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A.mac!$A$9:$A$15</c:f>
              <c:numCache>
                <c:formatCode>0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</c:numCache>
            </c:numRef>
          </c:xVal>
          <c:yVal>
            <c:numRef>
              <c:f>A.mac!$L$9:$L$15</c:f>
              <c:numCache>
                <c:formatCode>0</c:formatCode>
                <c:ptCount val="7"/>
                <c:pt idx="0">
                  <c:v>800</c:v>
                </c:pt>
                <c:pt idx="1">
                  <c:v>765.95949429999996</c:v>
                </c:pt>
                <c:pt idx="2">
                  <c:v>738.72145790000002</c:v>
                </c:pt>
                <c:pt idx="3">
                  <c:v>666.81174339999995</c:v>
                </c:pt>
                <c:pt idx="4">
                  <c:v>460.29836410000001</c:v>
                </c:pt>
                <c:pt idx="5">
                  <c:v>166.53923130000001</c:v>
                </c:pt>
                <c:pt idx="6">
                  <c:v>164.1724462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9A-3B41-BFCF-3990095F8F77}"/>
            </c:ext>
          </c:extLst>
        </c:ser>
        <c:ser>
          <c:idx val="5"/>
          <c:order val="5"/>
          <c:tx>
            <c:strRef>
              <c:f>A.mac!$M$8</c:f>
              <c:strCache>
                <c:ptCount val="1"/>
                <c:pt idx="0">
                  <c:v>A8G3_glucose</c:v>
                </c:pt>
              </c:strCache>
            </c:strRef>
          </c:tx>
          <c:spPr>
            <a:ln w="95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A.mac!$A$9:$A$15</c:f>
              <c:numCache>
                <c:formatCode>0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</c:numCache>
            </c:numRef>
          </c:xVal>
          <c:yVal>
            <c:numRef>
              <c:f>A.mac!$M$9:$M$15</c:f>
              <c:numCache>
                <c:formatCode>0</c:formatCode>
                <c:ptCount val="7"/>
                <c:pt idx="0">
                  <c:v>800</c:v>
                </c:pt>
                <c:pt idx="1">
                  <c:v>801.98276650000003</c:v>
                </c:pt>
                <c:pt idx="2">
                  <c:v>757.15051389999996</c:v>
                </c:pt>
                <c:pt idx="3">
                  <c:v>667.43790769999998</c:v>
                </c:pt>
                <c:pt idx="4">
                  <c:v>526.7081124</c:v>
                </c:pt>
                <c:pt idx="5">
                  <c:v>165.02702049999999</c:v>
                </c:pt>
                <c:pt idx="6">
                  <c:v>140.4743378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9A-3B41-BFCF-3990095F8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25504"/>
        <c:axId val="616427216"/>
      </c:scatterChart>
      <c:valAx>
        <c:axId val="616425504"/>
        <c:scaling>
          <c:orientation val="minMax"/>
          <c:max val="1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16427216"/>
        <c:crosses val="autoZero"/>
        <c:crossBetween val="midCat"/>
      </c:valAx>
      <c:valAx>
        <c:axId val="616427216"/>
        <c:scaling>
          <c:orientation val="minMax"/>
          <c:max val="1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Concentration (uM)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1642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19</xdr:col>
      <xdr:colOff>444500</xdr:colOff>
      <xdr:row>15</xdr:row>
      <xdr:rowOff>74083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B7F791-082C-0949-B420-EE3989587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19</xdr:col>
      <xdr:colOff>444500</xdr:colOff>
      <xdr:row>30</xdr:row>
      <xdr:rowOff>74083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68F275-9CB5-404C-B79E-B3BD6C9AC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828407</xdr:colOff>
      <xdr:row>31</xdr:row>
      <xdr:rowOff>71387</xdr:rowOff>
    </xdr:from>
    <xdr:to>
      <xdr:col>19</xdr:col>
      <xdr:colOff>440351</xdr:colOff>
      <xdr:row>44</xdr:row>
      <xdr:rowOff>145469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AF7387-9B0A-1848-A92A-1C1928686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19</xdr:col>
      <xdr:colOff>444500</xdr:colOff>
      <xdr:row>60</xdr:row>
      <xdr:rowOff>74083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1BF71B-78E2-C945-B3BE-D508E9763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781050</xdr:colOff>
      <xdr:row>2</xdr:row>
      <xdr:rowOff>50800</xdr:rowOff>
    </xdr:from>
    <xdr:to>
      <xdr:col>19</xdr:col>
      <xdr:colOff>400050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68C3A-FDDC-C8DF-9EBC-FB2E2672B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19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C5B008-C6EE-2C49-AAEF-D31C2EDD9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19</xdr:col>
      <xdr:colOff>444500</xdr:colOff>
      <xdr:row>45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A08359-C37B-F444-9184-637B83007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19</xdr:col>
      <xdr:colOff>444500</xdr:colOff>
      <xdr:row>62</xdr:row>
      <xdr:rowOff>101599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211934-0C2E-C749-AE26-B389C74E6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zoomScaleNormal="100" workbookViewId="0">
      <selection activeCell="H26" sqref="H2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2">
      <c r="A2">
        <v>0</v>
      </c>
      <c r="B2">
        <v>1200</v>
      </c>
      <c r="C2">
        <v>1200</v>
      </c>
      <c r="D2">
        <v>1200</v>
      </c>
      <c r="E2">
        <v>1200</v>
      </c>
      <c r="F2">
        <v>1200</v>
      </c>
      <c r="G2">
        <v>1200</v>
      </c>
    </row>
    <row r="3" spans="1:13" x14ac:dyDescent="0.2">
      <c r="A3">
        <v>4.5</v>
      </c>
      <c r="B3">
        <v>1198</v>
      </c>
      <c r="C3">
        <v>1231</v>
      </c>
      <c r="D3">
        <v>1217</v>
      </c>
      <c r="E3">
        <v>1200</v>
      </c>
      <c r="F3">
        <v>1200</v>
      </c>
      <c r="G3">
        <v>1200</v>
      </c>
    </row>
    <row r="4" spans="1:13" x14ac:dyDescent="0.2">
      <c r="A4">
        <v>8.5</v>
      </c>
      <c r="B4">
        <v>1113</v>
      </c>
      <c r="C4">
        <v>1164</v>
      </c>
      <c r="D4">
        <v>1159</v>
      </c>
      <c r="E4">
        <v>1200</v>
      </c>
      <c r="F4">
        <v>1200</v>
      </c>
      <c r="G4">
        <v>1200</v>
      </c>
    </row>
    <row r="5" spans="1:13" x14ac:dyDescent="0.2">
      <c r="A5">
        <v>12.5</v>
      </c>
      <c r="B5">
        <v>908</v>
      </c>
      <c r="C5">
        <v>988</v>
      </c>
      <c r="D5">
        <v>997</v>
      </c>
      <c r="E5">
        <v>1200</v>
      </c>
      <c r="F5">
        <v>1200</v>
      </c>
      <c r="G5">
        <v>1200</v>
      </c>
    </row>
    <row r="6" spans="1:13" x14ac:dyDescent="0.2">
      <c r="A6">
        <v>15.5</v>
      </c>
      <c r="B6">
        <v>582</v>
      </c>
      <c r="C6">
        <v>686</v>
      </c>
      <c r="D6">
        <v>715</v>
      </c>
      <c r="E6">
        <v>1200</v>
      </c>
      <c r="F6">
        <v>1200</v>
      </c>
      <c r="G6">
        <v>1200</v>
      </c>
    </row>
    <row r="7" spans="1:13" x14ac:dyDescent="0.2">
      <c r="A7">
        <v>17.5</v>
      </c>
      <c r="B7">
        <v>222</v>
      </c>
      <c r="C7">
        <v>388</v>
      </c>
      <c r="D7">
        <v>427</v>
      </c>
      <c r="E7">
        <v>1130</v>
      </c>
      <c r="F7">
        <v>1158</v>
      </c>
      <c r="G7">
        <v>1200</v>
      </c>
    </row>
    <row r="8" spans="1:13" x14ac:dyDescent="0.2">
      <c r="A8">
        <v>23</v>
      </c>
      <c r="B8">
        <v>22</v>
      </c>
      <c r="C8">
        <v>38</v>
      </c>
      <c r="D8">
        <v>35</v>
      </c>
      <c r="E8">
        <v>865</v>
      </c>
      <c r="F8">
        <v>790</v>
      </c>
      <c r="G8">
        <v>933</v>
      </c>
    </row>
    <row r="9" spans="1:13" x14ac:dyDescent="0.2">
      <c r="A9">
        <v>26</v>
      </c>
      <c r="B9">
        <v>20</v>
      </c>
      <c r="C9">
        <v>23</v>
      </c>
      <c r="D9">
        <v>29</v>
      </c>
      <c r="E9">
        <v>462</v>
      </c>
      <c r="F9">
        <v>403</v>
      </c>
      <c r="G9">
        <v>656</v>
      </c>
    </row>
    <row r="10" spans="1:13" x14ac:dyDescent="0.2">
      <c r="A10">
        <v>28</v>
      </c>
      <c r="B10">
        <v>27</v>
      </c>
      <c r="C10">
        <v>24</v>
      </c>
      <c r="D10">
        <v>28</v>
      </c>
      <c r="E10">
        <v>102</v>
      </c>
      <c r="F10">
        <v>247</v>
      </c>
      <c r="G10">
        <v>367</v>
      </c>
    </row>
    <row r="12" spans="1:13" x14ac:dyDescent="0.2">
      <c r="A12" t="s">
        <v>0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13</v>
      </c>
      <c r="I12" t="s">
        <v>14</v>
      </c>
      <c r="J12" t="s">
        <v>15</v>
      </c>
      <c r="K12" t="s">
        <v>16</v>
      </c>
      <c r="L12" t="s">
        <v>17</v>
      </c>
      <c r="M12" t="s">
        <v>18</v>
      </c>
    </row>
    <row r="13" spans="1:13" x14ac:dyDescent="0.2">
      <c r="A13">
        <v>0</v>
      </c>
      <c r="B13" s="1">
        <v>800</v>
      </c>
      <c r="C13" s="1">
        <v>800</v>
      </c>
      <c r="D13" s="1">
        <v>800</v>
      </c>
      <c r="E13" s="1">
        <v>400</v>
      </c>
      <c r="F13" s="1">
        <v>400</v>
      </c>
      <c r="G13" s="1">
        <v>400</v>
      </c>
      <c r="H13" s="1">
        <v>400</v>
      </c>
      <c r="I13" s="1">
        <v>400</v>
      </c>
      <c r="J13" s="1">
        <v>400</v>
      </c>
      <c r="K13" s="1">
        <v>800</v>
      </c>
      <c r="L13" s="1">
        <v>800</v>
      </c>
      <c r="M13" s="1">
        <v>800</v>
      </c>
    </row>
    <row r="14" spans="1:13" x14ac:dyDescent="0.2">
      <c r="A14">
        <v>4</v>
      </c>
      <c r="B14" s="1">
        <v>788.01881309999999</v>
      </c>
      <c r="C14" s="1">
        <v>800</v>
      </c>
      <c r="D14" s="1">
        <v>776.75279550000005</v>
      </c>
      <c r="E14" s="1">
        <v>362.82388229999998</v>
      </c>
      <c r="F14" s="1">
        <v>371.38205850000003</v>
      </c>
      <c r="G14" s="1">
        <v>379.7393227</v>
      </c>
      <c r="H14" s="1">
        <v>400</v>
      </c>
      <c r="I14" s="1">
        <v>400</v>
      </c>
      <c r="J14" s="1">
        <v>393.6865267</v>
      </c>
      <c r="K14" s="1">
        <v>758.47477909999998</v>
      </c>
      <c r="L14" s="1">
        <v>800</v>
      </c>
      <c r="M14" s="1">
        <v>800</v>
      </c>
    </row>
    <row r="15" spans="1:13" x14ac:dyDescent="0.2">
      <c r="A15">
        <v>8</v>
      </c>
      <c r="B15" s="1">
        <v>701.1097317</v>
      </c>
      <c r="C15" s="1">
        <v>705.26430630000004</v>
      </c>
      <c r="D15" s="1">
        <v>677.76660389999995</v>
      </c>
      <c r="E15" s="1">
        <v>251.60956809999999</v>
      </c>
      <c r="F15" s="1">
        <v>261.08694850000001</v>
      </c>
      <c r="G15" s="1">
        <v>295.55459860000002</v>
      </c>
      <c r="H15" s="1">
        <v>400</v>
      </c>
      <c r="I15" s="1">
        <v>400</v>
      </c>
      <c r="J15" s="1">
        <v>400</v>
      </c>
      <c r="K15" s="1">
        <v>764.74757480000005</v>
      </c>
      <c r="L15" s="1">
        <v>800</v>
      </c>
      <c r="M15" s="1">
        <v>800</v>
      </c>
    </row>
    <row r="16" spans="1:13" x14ac:dyDescent="0.2">
      <c r="A16">
        <v>12</v>
      </c>
      <c r="B16" s="1">
        <v>463.2196634</v>
      </c>
      <c r="C16" s="1">
        <v>496.64323080000003</v>
      </c>
      <c r="D16" s="1">
        <v>444.41928869999998</v>
      </c>
      <c r="E16" s="1">
        <v>16.72955455</v>
      </c>
      <c r="F16" s="1">
        <v>19.94706073</v>
      </c>
      <c r="G16" s="1">
        <v>41.646552749999998</v>
      </c>
      <c r="H16" s="1">
        <v>363.7313355</v>
      </c>
      <c r="I16" s="1">
        <v>400</v>
      </c>
      <c r="J16" s="1">
        <v>370.3073847</v>
      </c>
      <c r="K16" s="1">
        <v>714.59697219999998</v>
      </c>
      <c r="L16" s="1">
        <v>763.0296045</v>
      </c>
      <c r="M16" s="1">
        <v>800</v>
      </c>
    </row>
    <row r="17" spans="1:13" x14ac:dyDescent="0.2">
      <c r="A17">
        <v>16.3</v>
      </c>
      <c r="B17" s="1">
        <v>23.70896007</v>
      </c>
      <c r="C17" s="1">
        <v>14.04777286</v>
      </c>
      <c r="D17" s="1">
        <v>17.827707220000001</v>
      </c>
      <c r="E17" s="1">
        <v>18.459887940000002</v>
      </c>
      <c r="F17" s="1">
        <v>18.33874222</v>
      </c>
      <c r="G17" s="1">
        <v>16.324561540000001</v>
      </c>
      <c r="H17" s="1">
        <v>267.87418730000002</v>
      </c>
      <c r="I17" s="1">
        <v>264.27489659999998</v>
      </c>
      <c r="J17" s="1">
        <v>223.01111059999999</v>
      </c>
      <c r="K17" s="1">
        <v>479.46761020000002</v>
      </c>
      <c r="L17" s="1">
        <v>494.06704760000002</v>
      </c>
      <c r="M17" s="1">
        <v>650.68650920000005</v>
      </c>
    </row>
    <row r="18" spans="1:13" x14ac:dyDescent="0.2">
      <c r="A18">
        <v>20</v>
      </c>
      <c r="B18" s="1">
        <v>24.323393939999999</v>
      </c>
      <c r="C18" s="1">
        <v>10.793869969999999</v>
      </c>
      <c r="D18" s="1">
        <v>17.913346050000001</v>
      </c>
      <c r="E18" s="1">
        <v>33.755113729999998</v>
      </c>
      <c r="F18" s="1">
        <v>18.012444410000001</v>
      </c>
      <c r="G18" s="1">
        <v>20.897614000000001</v>
      </c>
      <c r="H18" s="1">
        <v>123.553668</v>
      </c>
      <c r="I18" s="1">
        <v>71.044829449999995</v>
      </c>
      <c r="J18" s="1">
        <v>94.522598759999994</v>
      </c>
      <c r="K18" s="1">
        <v>184.64420459999999</v>
      </c>
      <c r="L18" s="1">
        <v>111.1166254</v>
      </c>
      <c r="M18" s="1">
        <v>348.52271839999997</v>
      </c>
    </row>
    <row r="19" spans="1:13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4" spans="1:13" x14ac:dyDescent="0.2">
      <c r="G24" t="s">
        <v>32</v>
      </c>
    </row>
    <row r="25" spans="1:13" x14ac:dyDescent="0.2">
      <c r="H25" t="s">
        <v>27</v>
      </c>
      <c r="I25" t="s">
        <v>28</v>
      </c>
      <c r="J25" t="s">
        <v>29</v>
      </c>
    </row>
    <row r="26" spans="1:13" x14ac:dyDescent="0.2">
      <c r="G26" t="s">
        <v>30</v>
      </c>
      <c r="H26" s="1">
        <f>AVERAGE(E10:G10)</f>
        <v>238.66666666666666</v>
      </c>
      <c r="I26" s="1">
        <f>AVERAGE(H18:J18)</f>
        <v>96.373698736666668</v>
      </c>
      <c r="J26" s="1">
        <f>AVERAGE(K18:M18)</f>
        <v>214.7611828</v>
      </c>
    </row>
    <row r="27" spans="1:13" x14ac:dyDescent="0.2">
      <c r="G27" t="s">
        <v>31</v>
      </c>
      <c r="H27" s="1">
        <f>H26/12</f>
        <v>19.888888888888889</v>
      </c>
      <c r="I27" s="1">
        <f>I26/4</f>
        <v>24.093424684166667</v>
      </c>
      <c r="J27" s="1">
        <f>J26/8</f>
        <v>26.84514785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"/>
  <sheetViews>
    <sheetView zoomScale="80" zoomScaleNormal="80" workbookViewId="0">
      <selection activeCell="E21" sqref="E21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/>
      <c r="I1" s="1"/>
      <c r="J1" s="1"/>
      <c r="K1" s="1"/>
      <c r="L1" s="1"/>
      <c r="M1" s="1"/>
    </row>
    <row r="2" spans="1:13" x14ac:dyDescent="0.2">
      <c r="A2" s="1">
        <v>0</v>
      </c>
      <c r="B2" s="1">
        <v>1200</v>
      </c>
      <c r="C2" s="1">
        <v>1200</v>
      </c>
      <c r="D2" s="1">
        <v>1200</v>
      </c>
      <c r="E2" s="1">
        <v>1200</v>
      </c>
      <c r="F2" s="1">
        <v>1200</v>
      </c>
      <c r="G2" s="1">
        <v>1200</v>
      </c>
      <c r="H2" s="1"/>
      <c r="I2" s="1"/>
      <c r="J2" s="1"/>
      <c r="K2" s="1"/>
      <c r="L2" s="1"/>
      <c r="M2" s="1"/>
    </row>
    <row r="3" spans="1:13" x14ac:dyDescent="0.2">
      <c r="A3" s="1">
        <v>3</v>
      </c>
      <c r="B3" s="1">
        <v>1155.836953</v>
      </c>
      <c r="C3" s="1">
        <v>1152.705267</v>
      </c>
      <c r="D3" s="1">
        <v>1200</v>
      </c>
      <c r="E3" s="1">
        <v>1173.313551</v>
      </c>
      <c r="F3" s="1">
        <v>1200</v>
      </c>
      <c r="G3" s="1">
        <v>1185.3979489999999</v>
      </c>
      <c r="H3" s="1"/>
      <c r="I3" s="1"/>
      <c r="J3" s="1"/>
      <c r="K3" s="1"/>
      <c r="L3" s="1"/>
      <c r="M3" s="1"/>
    </row>
    <row r="4" spans="1:13" x14ac:dyDescent="0.2">
      <c r="A4" s="1">
        <v>6</v>
      </c>
      <c r="B4" s="1">
        <v>992.3277339</v>
      </c>
      <c r="C4" s="1">
        <v>1009.1462330000001</v>
      </c>
      <c r="D4" s="1">
        <v>1108.7895189999999</v>
      </c>
      <c r="E4" s="1">
        <v>1107.403282</v>
      </c>
      <c r="F4" s="1">
        <v>1110.883255</v>
      </c>
      <c r="G4" s="1">
        <v>1037.133065</v>
      </c>
      <c r="H4" s="1"/>
      <c r="I4" s="1"/>
      <c r="J4" s="1"/>
      <c r="K4" s="1"/>
      <c r="L4" s="1"/>
      <c r="M4" s="1"/>
    </row>
    <row r="5" spans="1:13" x14ac:dyDescent="0.2">
      <c r="A5" s="1">
        <v>9</v>
      </c>
      <c r="B5" s="1">
        <v>347.0949152</v>
      </c>
      <c r="C5" s="1">
        <v>439.24324519999999</v>
      </c>
      <c r="D5" s="1">
        <v>648.40316280000002</v>
      </c>
      <c r="E5" s="1">
        <v>277.2673059</v>
      </c>
      <c r="F5" s="1">
        <v>294.67546909999999</v>
      </c>
      <c r="G5" s="1">
        <v>339.12990539999998</v>
      </c>
      <c r="H5" s="1"/>
      <c r="I5" s="1"/>
      <c r="J5" s="1"/>
      <c r="K5" s="1"/>
      <c r="L5" s="1"/>
      <c r="M5" s="1"/>
    </row>
    <row r="6" spans="1:13" x14ac:dyDescent="0.2">
      <c r="A6" s="1">
        <v>12</v>
      </c>
      <c r="B6" s="1">
        <v>37.495512650000002</v>
      </c>
      <c r="C6" s="1">
        <v>49.202006490000002</v>
      </c>
      <c r="D6" s="1">
        <v>59.250473569999997</v>
      </c>
      <c r="E6" s="1">
        <v>198.00507630000001</v>
      </c>
      <c r="F6" s="1">
        <v>207.73093600000001</v>
      </c>
      <c r="G6" s="1">
        <v>178.1705168</v>
      </c>
      <c r="H6" s="1"/>
      <c r="I6" s="1"/>
      <c r="J6" s="1"/>
      <c r="K6" s="1"/>
      <c r="L6" s="1"/>
      <c r="M6" s="1"/>
    </row>
    <row r="7" spans="1:13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">
      <c r="A8" s="1" t="s">
        <v>0</v>
      </c>
      <c r="B8" s="1" t="s">
        <v>7</v>
      </c>
      <c r="C8" s="1" t="s">
        <v>8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I8" s="1" t="s">
        <v>14</v>
      </c>
      <c r="J8" s="1" t="s">
        <v>15</v>
      </c>
      <c r="K8" s="1" t="s">
        <v>16</v>
      </c>
      <c r="L8" s="1" t="s">
        <v>17</v>
      </c>
      <c r="M8" s="1" t="s">
        <v>18</v>
      </c>
    </row>
    <row r="9" spans="1:13" x14ac:dyDescent="0.2">
      <c r="A9" s="1">
        <v>0</v>
      </c>
      <c r="B9" s="1">
        <v>800</v>
      </c>
      <c r="C9" s="1">
        <v>800</v>
      </c>
      <c r="D9" s="1">
        <v>800</v>
      </c>
      <c r="E9" s="1">
        <v>400</v>
      </c>
      <c r="F9" s="1">
        <v>400</v>
      </c>
      <c r="G9" s="1">
        <v>400</v>
      </c>
      <c r="H9" s="1">
        <v>400</v>
      </c>
      <c r="I9" s="1">
        <v>400</v>
      </c>
      <c r="J9" s="1">
        <v>400</v>
      </c>
      <c r="K9" s="1">
        <v>800</v>
      </c>
      <c r="L9" s="1">
        <v>800</v>
      </c>
      <c r="M9" s="1">
        <v>800</v>
      </c>
    </row>
    <row r="10" spans="1:13" x14ac:dyDescent="0.2">
      <c r="A10" s="1">
        <v>3</v>
      </c>
      <c r="B10" s="1">
        <v>780.33698700000002</v>
      </c>
      <c r="C10" s="1">
        <v>753.30336580000005</v>
      </c>
      <c r="D10" s="1">
        <v>739.81481269999995</v>
      </c>
      <c r="E10" s="1">
        <v>353.63339680000001</v>
      </c>
      <c r="F10" s="1">
        <v>392.37118679999998</v>
      </c>
      <c r="G10" s="1">
        <v>379.97864959999998</v>
      </c>
      <c r="H10" s="1">
        <v>395.74372469999997</v>
      </c>
      <c r="I10" s="1">
        <v>372.7673896</v>
      </c>
      <c r="J10" s="1">
        <v>366.771885</v>
      </c>
      <c r="K10" s="1">
        <v>774.27395779999995</v>
      </c>
      <c r="L10" s="1">
        <v>765.95949429999996</v>
      </c>
      <c r="M10" s="1">
        <v>801.98276650000003</v>
      </c>
    </row>
    <row r="11" spans="1:13" x14ac:dyDescent="0.2">
      <c r="A11" s="1">
        <v>4.5</v>
      </c>
      <c r="B11" s="1">
        <v>762.56888600000002</v>
      </c>
      <c r="C11" s="1">
        <v>713.30306719999999</v>
      </c>
      <c r="D11" s="1">
        <v>710.21071270000004</v>
      </c>
      <c r="E11" s="1">
        <v>320.8680822</v>
      </c>
      <c r="F11" s="1">
        <v>358.0529014</v>
      </c>
      <c r="G11" s="1">
        <v>342.80738009999999</v>
      </c>
      <c r="H11" s="1">
        <v>400</v>
      </c>
      <c r="I11" s="1">
        <v>334.72107620000003</v>
      </c>
      <c r="J11" s="1">
        <v>333.8362363</v>
      </c>
      <c r="K11" s="1">
        <v>719.6625904</v>
      </c>
      <c r="L11" s="1">
        <v>738.72145790000002</v>
      </c>
      <c r="M11" s="1">
        <v>757.15051389999996</v>
      </c>
    </row>
    <row r="12" spans="1:13" x14ac:dyDescent="0.2">
      <c r="A12" s="1">
        <v>6</v>
      </c>
      <c r="B12" s="1">
        <v>720.18583790000002</v>
      </c>
      <c r="C12" s="1">
        <v>688.8717206</v>
      </c>
      <c r="D12" s="1">
        <v>658.64273300000002</v>
      </c>
      <c r="E12" s="1">
        <v>266.48917820000003</v>
      </c>
      <c r="F12" s="1">
        <v>304.19040510000002</v>
      </c>
      <c r="G12" s="1">
        <v>301.640739</v>
      </c>
      <c r="H12" s="1">
        <v>287.76954949999998</v>
      </c>
      <c r="I12" s="1">
        <v>264.79731729999997</v>
      </c>
      <c r="J12" s="1">
        <v>230.3904076</v>
      </c>
      <c r="K12" s="1">
        <v>508.64001839999997</v>
      </c>
      <c r="L12" s="1">
        <v>666.81174339999995</v>
      </c>
      <c r="M12" s="1">
        <v>667.43790769999998</v>
      </c>
    </row>
    <row r="13" spans="1:13" x14ac:dyDescent="0.2">
      <c r="A13" s="1">
        <v>7</v>
      </c>
      <c r="B13" s="1">
        <v>606.953351</v>
      </c>
      <c r="C13" s="1">
        <v>574.73602849999997</v>
      </c>
      <c r="D13" s="1">
        <v>567.98002199999996</v>
      </c>
      <c r="E13" s="1">
        <v>227.6283205</v>
      </c>
      <c r="F13" s="1">
        <v>256.13764650000002</v>
      </c>
      <c r="G13" s="1">
        <v>267.39659280000001</v>
      </c>
      <c r="H13" s="1">
        <v>131.0046739</v>
      </c>
      <c r="I13" s="1">
        <v>157.30414379999999</v>
      </c>
      <c r="J13" s="1">
        <v>116.5556191</v>
      </c>
      <c r="K13" s="1">
        <v>243.09683559999999</v>
      </c>
      <c r="L13" s="1">
        <v>460.29836410000001</v>
      </c>
      <c r="M13" s="1">
        <v>526.7081124</v>
      </c>
    </row>
    <row r="14" spans="1:13" x14ac:dyDescent="0.2">
      <c r="A14" s="1">
        <v>9</v>
      </c>
      <c r="B14" s="1">
        <v>131.50565109999999</v>
      </c>
      <c r="C14" s="1">
        <v>54.263132589999998</v>
      </c>
      <c r="D14" s="1">
        <v>114.95533020000001</v>
      </c>
      <c r="E14" s="1">
        <v>33.50697753</v>
      </c>
      <c r="F14" s="1">
        <v>78.158280469999994</v>
      </c>
      <c r="G14" s="1">
        <v>79.35752832</v>
      </c>
      <c r="H14" s="1">
        <v>188.6115164</v>
      </c>
      <c r="I14" s="1">
        <v>130.97940449999999</v>
      </c>
      <c r="J14" s="1">
        <v>129.38278260000001</v>
      </c>
      <c r="K14" s="1">
        <v>181.52066149999999</v>
      </c>
      <c r="L14" s="1">
        <v>166.53923130000001</v>
      </c>
      <c r="M14" s="1">
        <v>165.02702049999999</v>
      </c>
    </row>
    <row r="15" spans="1:13" x14ac:dyDescent="0.2">
      <c r="A15" s="1">
        <v>11</v>
      </c>
      <c r="B15" s="1">
        <v>35.254193229999998</v>
      </c>
      <c r="C15" s="1">
        <v>36.625989160000003</v>
      </c>
      <c r="D15" s="1">
        <v>41.71508944</v>
      </c>
      <c r="E15" s="1">
        <v>38.627841859999997</v>
      </c>
      <c r="F15" s="1">
        <v>30.44309741</v>
      </c>
      <c r="G15" s="1">
        <v>26.353197479999999</v>
      </c>
      <c r="H15" s="1">
        <v>153.00573</v>
      </c>
      <c r="I15" s="1">
        <v>149.53279570000001</v>
      </c>
      <c r="J15" s="1">
        <v>168.8638674</v>
      </c>
      <c r="K15" s="1">
        <v>209.8316763</v>
      </c>
      <c r="L15" s="1">
        <v>164.1724462</v>
      </c>
      <c r="M15" s="1">
        <v>140.4743378</v>
      </c>
    </row>
    <row r="16" spans="1:1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">
      <c r="A19" t="s">
        <v>26</v>
      </c>
      <c r="B19" s="1">
        <f>1200-B6</f>
        <v>1162.5044873500001</v>
      </c>
      <c r="C19" s="1">
        <f t="shared" ref="C19:G19" si="0">1200-C6</f>
        <v>1150.79799351</v>
      </c>
      <c r="D19" s="1">
        <f t="shared" si="0"/>
        <v>1140.7495264300001</v>
      </c>
      <c r="E19" s="1">
        <f t="shared" si="0"/>
        <v>1001.9949237</v>
      </c>
      <c r="F19" s="1">
        <f t="shared" si="0"/>
        <v>992.26906399999996</v>
      </c>
      <c r="G19" s="1">
        <f t="shared" si="0"/>
        <v>1021.8294832</v>
      </c>
    </row>
    <row r="20" spans="1:13" x14ac:dyDescent="0.2">
      <c r="B20" s="1">
        <f>AVERAGE(B19:D19)</f>
        <v>1151.3506690966667</v>
      </c>
      <c r="E20" s="1">
        <f>AVERAGE(E19:G19)</f>
        <v>1005.3644902999999</v>
      </c>
    </row>
    <row r="21" spans="1:13" x14ac:dyDescent="0.2">
      <c r="A21" t="s">
        <v>25</v>
      </c>
      <c r="B21" s="1">
        <f>1200-B15-H15</f>
        <v>1011.74007677</v>
      </c>
      <c r="C21" s="1">
        <f t="shared" ref="C21:D21" si="1">1200-C15-I15</f>
        <v>1013.84121514</v>
      </c>
      <c r="D21" s="1">
        <f t="shared" si="1"/>
        <v>989.42104316000007</v>
      </c>
      <c r="E21" s="1">
        <f>1200-E15-K15</f>
        <v>951.54048183999998</v>
      </c>
      <c r="F21" s="1">
        <f t="shared" ref="F21:G21" si="2">1200-F15-L15</f>
        <v>1005.38445639</v>
      </c>
      <c r="G21" s="1">
        <f t="shared" si="2"/>
        <v>1033.1724647199999</v>
      </c>
      <c r="H21" s="1"/>
      <c r="I21" s="1"/>
      <c r="J21" s="1"/>
      <c r="K21" s="1"/>
      <c r="L21" s="1"/>
      <c r="M21" s="1"/>
    </row>
    <row r="22" spans="1:13" x14ac:dyDescent="0.2">
      <c r="B22" s="1">
        <f>AVERAGE(B21:D21)</f>
        <v>1005.0007783566666</v>
      </c>
      <c r="E22" s="1">
        <f>AVERAGE(E21:G21)</f>
        <v>996.69913431666657</v>
      </c>
      <c r="H22" s="1"/>
      <c r="I22" s="1"/>
      <c r="J22" s="1"/>
      <c r="K22" s="1"/>
      <c r="L22" s="1"/>
      <c r="M22" s="1"/>
    </row>
    <row r="23" spans="1:13" x14ac:dyDescent="0.2">
      <c r="H23" s="1"/>
    </row>
    <row r="24" spans="1:13" x14ac:dyDescent="0.2">
      <c r="H24" s="1"/>
    </row>
    <row r="25" spans="1:13" x14ac:dyDescent="0.2">
      <c r="H25" s="1"/>
    </row>
    <row r="26" spans="1:13" x14ac:dyDescent="0.2">
      <c r="H26" s="1"/>
    </row>
    <row r="27" spans="1:13" x14ac:dyDescent="0.2">
      <c r="H27" s="1"/>
    </row>
    <row r="28" spans="1:13" x14ac:dyDescent="0.2">
      <c r="H28" s="1"/>
    </row>
    <row r="29" spans="1:13" x14ac:dyDescent="0.2">
      <c r="H2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R.pom</vt:lpstr>
      <vt:lpstr>A.mac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Ann Moran</dc:creator>
  <cp:lastModifiedBy>Mary Ann Moran</cp:lastModifiedBy>
  <dcterms:created xsi:type="dcterms:W3CDTF">2024-03-31T13:04:59Z</dcterms:created>
  <dcterms:modified xsi:type="dcterms:W3CDTF">2024-05-17T14:51:40Z</dcterms:modified>
</cp:coreProperties>
</file>