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christopherlawson/Documents/GitHub/Mobula-eregoodoo-energetics/Mobula dissections/"/>
    </mc:Choice>
  </mc:AlternateContent>
  <xr:revisionPtr revIDLastSave="0" documentId="13_ncr:1_{C4D29D81-7AD0-FC4B-B4BA-68DB42F2D8D7}" xr6:coauthVersionLast="47" xr6:coauthVersionMax="47" xr10:uidLastSave="{00000000-0000-0000-0000-000000000000}"/>
  <bookViews>
    <workbookView xWindow="0" yWindow="500" windowWidth="38400" windowHeight="22100" tabRatio="500" activeTab="2" xr2:uid="{00000000-000D-0000-FFFF-FFFF00000000}"/>
  </bookViews>
  <sheets>
    <sheet name="Sheet1" sheetId="10" r:id="rId1"/>
    <sheet name="Sheet2" sheetId="11" r:id="rId2"/>
    <sheet name="All reproductive data" sheetId="1" r:id="rId3"/>
    <sheet name="Sheet3" sheetId="12" r:id="rId4"/>
    <sheet name="SampleList" sheetId="2" r:id="rId5"/>
  </sheets>
  <definedNames>
    <definedName name="_xlnm._FilterDatabase" localSheetId="2" hidden="1">'All reproductive data'!$A$1:$AN$61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9" i="1" l="1"/>
  <c r="V19" i="1"/>
  <c r="Y20" i="1"/>
  <c r="V20" i="1"/>
  <c r="Y46" i="1" l="1"/>
  <c r="V46" i="1"/>
  <c r="Y36" i="1" l="1"/>
  <c r="Y52" i="1"/>
  <c r="Y22" i="1"/>
  <c r="Y51" i="1"/>
  <c r="Y29" i="1"/>
  <c r="Y28" i="1"/>
  <c r="V36" i="1"/>
  <c r="V52" i="1"/>
  <c r="V22" i="1"/>
  <c r="V51" i="1"/>
  <c r="V29" i="1"/>
  <c r="V28" i="1"/>
  <c r="Y44" i="1"/>
  <c r="V44" i="1"/>
  <c r="Y43" i="1"/>
  <c r="V43" i="1"/>
  <c r="Y42" i="1"/>
  <c r="V42" i="1"/>
  <c r="V34" i="1"/>
  <c r="V18" i="1"/>
  <c r="Y25" i="1"/>
  <c r="Y55" i="1"/>
  <c r="Y34" i="1"/>
  <c r="Y18" i="1"/>
  <c r="V25" i="1"/>
  <c r="V55" i="1"/>
  <c r="V39" i="1"/>
  <c r="Y39" i="1"/>
  <c r="Y35" i="1"/>
  <c r="V35" i="1"/>
  <c r="Y50" i="1"/>
  <c r="Y41" i="1"/>
  <c r="V50" i="1"/>
  <c r="V41" i="1"/>
  <c r="Y48" i="1"/>
  <c r="V48" i="1"/>
  <c r="Y32" i="1"/>
  <c r="V32" i="1"/>
  <c r="Y38" i="1"/>
  <c r="V38" i="1"/>
  <c r="Y30" i="1"/>
  <c r="V30" i="1"/>
  <c r="Y27" i="1"/>
  <c r="V27" i="1"/>
  <c r="Y56" i="1"/>
  <c r="V56" i="1"/>
  <c r="Y45" i="1"/>
  <c r="V45" i="1"/>
  <c r="Y40" i="1"/>
  <c r="V40" i="1"/>
  <c r="Y59" i="1"/>
  <c r="V59" i="1"/>
  <c r="V23" i="1"/>
  <c r="Y26" i="1"/>
  <c r="Y57" i="1"/>
  <c r="Y54" i="1"/>
  <c r="Y37" i="1"/>
  <c r="Y24" i="1"/>
  <c r="Y21" i="1"/>
  <c r="Y33" i="1"/>
  <c r="Y23" i="1"/>
  <c r="V26" i="1"/>
  <c r="V57" i="1"/>
  <c r="V54" i="1"/>
  <c r="V37" i="1"/>
  <c r="V24" i="1"/>
  <c r="V21" i="1"/>
  <c r="V33" i="1"/>
  <c r="Y60" i="1"/>
  <c r="V60" i="1"/>
  <c r="Y58" i="1"/>
  <c r="V58" i="1"/>
  <c r="V47" i="1"/>
  <c r="V49" i="1"/>
  <c r="V53" i="1"/>
  <c r="V31" i="1"/>
  <c r="Y31" i="1"/>
  <c r="Y53" i="1"/>
  <c r="Y49" i="1"/>
  <c r="Y47" i="1"/>
</calcChain>
</file>

<file path=xl/sharedStrings.xml><?xml version="1.0" encoding="utf-8"?>
<sst xmlns="http://schemas.openxmlformats.org/spreadsheetml/2006/main" count="1939" uniqueCount="297">
  <si>
    <t>TagID</t>
  </si>
  <si>
    <t>ID</t>
  </si>
  <si>
    <t>Sex</t>
  </si>
  <si>
    <t>Species</t>
  </si>
  <si>
    <t>Mobula eregoodootenkee</t>
  </si>
  <si>
    <t>Me1_06042017</t>
  </si>
  <si>
    <t>NA</t>
  </si>
  <si>
    <t>Me1_embryo_06042017</t>
  </si>
  <si>
    <t>Highly digested</t>
  </si>
  <si>
    <t>Me2_06042017</t>
  </si>
  <si>
    <t>Me3_06042017</t>
  </si>
  <si>
    <t>Maturity</t>
  </si>
  <si>
    <t>Adult</t>
  </si>
  <si>
    <t xml:space="preserve">Embryo </t>
  </si>
  <si>
    <t>Me4_06042017</t>
  </si>
  <si>
    <t>Me5_06042017</t>
  </si>
  <si>
    <t>H_S_I</t>
  </si>
  <si>
    <t>SampleType</t>
  </si>
  <si>
    <t>Muscle</t>
  </si>
  <si>
    <t>Whole</t>
  </si>
  <si>
    <t>TubeID</t>
  </si>
  <si>
    <t>Me1_embryo</t>
  </si>
  <si>
    <t>Comments</t>
  </si>
  <si>
    <t>Muscle &amp; Skin</t>
  </si>
  <si>
    <t>Liver</t>
  </si>
  <si>
    <t>Stomach contents</t>
  </si>
  <si>
    <t>Spiral Valve</t>
  </si>
  <si>
    <t>Right wing dorsal</t>
  </si>
  <si>
    <t>Right wing tip</t>
  </si>
  <si>
    <t>Whole specimen</t>
  </si>
  <si>
    <t>Vertebrae</t>
  </si>
  <si>
    <t>Near tail</t>
  </si>
  <si>
    <t>Histotroph</t>
  </si>
  <si>
    <t>Left uterus</t>
  </si>
  <si>
    <t>Me1_06042017_MI</t>
  </si>
  <si>
    <t>Me1_06042017_MII</t>
  </si>
  <si>
    <t>Me1_06042017_Liv</t>
  </si>
  <si>
    <t>Me1_06042017_SC</t>
  </si>
  <si>
    <t>Me1_06042017_SV</t>
  </si>
  <si>
    <t>Me1_06042017_Vert</t>
  </si>
  <si>
    <t>Me1_06042017_Hist</t>
  </si>
  <si>
    <t>Me1_embryo_06042017_MI</t>
  </si>
  <si>
    <t>Me2_06042017_MI</t>
  </si>
  <si>
    <t>Me2_06042017_MII</t>
  </si>
  <si>
    <t>Me2_06042017_Liv</t>
  </si>
  <si>
    <t>Me2_06042017_SC</t>
  </si>
  <si>
    <t>Me2_06042017_SV</t>
  </si>
  <si>
    <t>Me2_06042017_Vert</t>
  </si>
  <si>
    <t>Me2_06042017_Hist</t>
  </si>
  <si>
    <t>Me1_06042017_Para_1</t>
  </si>
  <si>
    <t>Me1_06042017_Para_2</t>
  </si>
  <si>
    <t>Parasitic worm whole</t>
  </si>
  <si>
    <t>Stored in ethanol</t>
  </si>
  <si>
    <t>Stored in formalin</t>
  </si>
  <si>
    <t>Highly digested, lots of parasites</t>
  </si>
  <si>
    <t>Highly digested, no parasites</t>
  </si>
  <si>
    <t>Me1_06042017_Liver</t>
  </si>
  <si>
    <t>Subsample</t>
  </si>
  <si>
    <t>Me2_06042017_Liver</t>
  </si>
  <si>
    <t>Me3_06042017_MI</t>
  </si>
  <si>
    <t>Me3_06042017_MII</t>
  </si>
  <si>
    <t>Me3_06042017_Liver</t>
  </si>
  <si>
    <t>Me3_06042017_Liv</t>
  </si>
  <si>
    <t>Me3_06042017_SC</t>
  </si>
  <si>
    <t>Me3_06042017_SV</t>
  </si>
  <si>
    <t>Me3_06042017_Vert</t>
  </si>
  <si>
    <t>Me3_06042017_Para_1</t>
  </si>
  <si>
    <t>Me4_06042017_MI</t>
  </si>
  <si>
    <t>Me4_06042017_MII</t>
  </si>
  <si>
    <t>Me4_06042017_Liver</t>
  </si>
  <si>
    <t>Me4_06042017_Liv</t>
  </si>
  <si>
    <t>Me4_06042017_SC</t>
  </si>
  <si>
    <t>Me4_06042017_SV</t>
  </si>
  <si>
    <t>Me4_06042017_Vert</t>
  </si>
  <si>
    <t>Me4_06042017_Hist</t>
  </si>
  <si>
    <t>Me5_06042017_MI</t>
  </si>
  <si>
    <t>Me5_06042017_MII</t>
  </si>
  <si>
    <t>Me5_06042017_Liver</t>
  </si>
  <si>
    <t>Me5_06042017_Liv</t>
  </si>
  <si>
    <t>Me5_06042017_SC</t>
  </si>
  <si>
    <t>Me5_06042017_SV</t>
  </si>
  <si>
    <t>Me5_06042017_Vert</t>
  </si>
  <si>
    <t>Me5_06042017_Hist</t>
  </si>
  <si>
    <t>Mass_g</t>
  </si>
  <si>
    <t>Me1_06042017_gen</t>
  </si>
  <si>
    <t xml:space="preserve">Muscle </t>
  </si>
  <si>
    <t>Me2_06042017_gen</t>
  </si>
  <si>
    <t>Me3_06042017_gen</t>
  </si>
  <si>
    <t>Me4_06042017_gen</t>
  </si>
  <si>
    <t>Me5_06042017_gen</t>
  </si>
  <si>
    <t>Use</t>
  </si>
  <si>
    <t>Genetics</t>
  </si>
  <si>
    <t>SIA &amp; FA</t>
  </si>
  <si>
    <t>Location</t>
  </si>
  <si>
    <t>UQ</t>
  </si>
  <si>
    <t>Me1_06042017_SC_gen</t>
  </si>
  <si>
    <t>NSW Fisheries</t>
  </si>
  <si>
    <t>Me2_06042017_SC_gen</t>
  </si>
  <si>
    <t>Me3_06042017_SC_gen</t>
  </si>
  <si>
    <t>Me4_06042017_SC_gen</t>
  </si>
  <si>
    <t>Me5_06042017_SC_gen</t>
  </si>
  <si>
    <t>Parasites</t>
  </si>
  <si>
    <t>Repro &amp; SIA</t>
  </si>
  <si>
    <t>Aging &amp; SIA</t>
  </si>
  <si>
    <t>Me5_06042017_Skin</t>
  </si>
  <si>
    <t>Electro &amp; mechanoreception</t>
  </si>
  <si>
    <t>Me1_06042017_Skin</t>
  </si>
  <si>
    <t>Skin to be dissected</t>
  </si>
  <si>
    <t>Me2_06042017_Skin</t>
  </si>
  <si>
    <t>Me3_06042017_Skin</t>
  </si>
  <si>
    <t>Me4_06042017_Skin</t>
  </si>
  <si>
    <t>Skin &amp; Head</t>
  </si>
  <si>
    <t>Me1_06042017_Uter</t>
  </si>
  <si>
    <t>Uterus &amp; eggs</t>
  </si>
  <si>
    <t>Me2_06042017_Uter</t>
  </si>
  <si>
    <t>Me4_06042017_Uter</t>
  </si>
  <si>
    <t>Me5_06042017_Uter</t>
  </si>
  <si>
    <t>Me6</t>
  </si>
  <si>
    <t>Me7</t>
  </si>
  <si>
    <t>Me8</t>
  </si>
  <si>
    <t>Me9</t>
  </si>
  <si>
    <t>Me10</t>
  </si>
  <si>
    <t>Me14</t>
  </si>
  <si>
    <t>Me15</t>
  </si>
  <si>
    <t>Me16</t>
  </si>
  <si>
    <t>Me17</t>
  </si>
  <si>
    <t>Me18</t>
  </si>
  <si>
    <t>Me19</t>
  </si>
  <si>
    <t>Me20</t>
  </si>
  <si>
    <t>Me21</t>
  </si>
  <si>
    <t>Me22</t>
  </si>
  <si>
    <t>Me23</t>
  </si>
  <si>
    <t>Me24</t>
  </si>
  <si>
    <t>Me25</t>
  </si>
  <si>
    <t>Me26</t>
  </si>
  <si>
    <t>Me27</t>
  </si>
  <si>
    <t>Gravid</t>
  </si>
  <si>
    <t>Yes</t>
  </si>
  <si>
    <t>No</t>
  </si>
  <si>
    <t>Smallest yolk follicle</t>
  </si>
  <si>
    <t>MOD</t>
  </si>
  <si>
    <t>Mobere-160417</t>
  </si>
  <si>
    <t>Mobere-170317-1-sk</t>
  </si>
  <si>
    <t>Manbir1-170217-1</t>
  </si>
  <si>
    <t>Manbir-22217-1-sk</t>
  </si>
  <si>
    <t>Manbir-21217-1-sk</t>
  </si>
  <si>
    <t>Mobere-240317-1-sk</t>
  </si>
  <si>
    <t>MOB5270417EVANS</t>
  </si>
  <si>
    <t>Me6_embryo</t>
  </si>
  <si>
    <t>Me7_embryo</t>
  </si>
  <si>
    <t>MOB3270417EVANS</t>
  </si>
  <si>
    <t>MOB1260417EVANSHEAD</t>
  </si>
  <si>
    <t>Me9_embryo</t>
  </si>
  <si>
    <t>MOB5260417EVANSHEAD</t>
  </si>
  <si>
    <t>MOB290414EVANS</t>
  </si>
  <si>
    <t>MOB4270417EVANS</t>
  </si>
  <si>
    <t>MOB1270417EVANS</t>
  </si>
  <si>
    <t xml:space="preserve">Claspers had been damaged prior to dissection </t>
  </si>
  <si>
    <t>MOB1250417EVANSHEAD</t>
  </si>
  <si>
    <t>Testes liquefied</t>
  </si>
  <si>
    <t>mobere-240417-1-sk</t>
  </si>
  <si>
    <t>MOB6270417EVANS</t>
  </si>
  <si>
    <t>mobere-100417-1-sk</t>
  </si>
  <si>
    <t>MOB10/04/17EVANS EP</t>
  </si>
  <si>
    <t>mobere-100417-3-sk</t>
  </si>
  <si>
    <t>MOB1240417EVANSHEAD</t>
  </si>
  <si>
    <t>mobere170417</t>
  </si>
  <si>
    <t>Maturing</t>
  </si>
  <si>
    <t>Ovaries liquefying</t>
  </si>
  <si>
    <t>MOB2240417EVANSHEAD</t>
  </si>
  <si>
    <t>MOB4260417EVANSHEAD</t>
  </si>
  <si>
    <t>Parts of right testes liquefied</t>
  </si>
  <si>
    <t>mobere-100417-2-sk</t>
  </si>
  <si>
    <t>Me11</t>
  </si>
  <si>
    <t>Me12</t>
  </si>
  <si>
    <t>Me13</t>
  </si>
  <si>
    <t>MOB3260417EVANSHEAD</t>
  </si>
  <si>
    <t>Me10_embryo</t>
  </si>
  <si>
    <t>Me11_embryo</t>
  </si>
  <si>
    <t>MOB2270417EVANS</t>
  </si>
  <si>
    <t>MOB2260417EVANSHEAD</t>
  </si>
  <si>
    <t>Me27_embryo</t>
  </si>
  <si>
    <t>Me20_embryo</t>
  </si>
  <si>
    <t>Me21_embryo</t>
  </si>
  <si>
    <t>Me22_embryo</t>
  </si>
  <si>
    <t>Date caught</t>
  </si>
  <si>
    <t>Lennox</t>
  </si>
  <si>
    <t>17/0/2017</t>
  </si>
  <si>
    <t>Sharpes</t>
  </si>
  <si>
    <t>Lighthouse</t>
  </si>
  <si>
    <t>Evans Head</t>
  </si>
  <si>
    <t>Gross stomach contents</t>
  </si>
  <si>
    <t>Disc width (cm)</t>
  </si>
  <si>
    <t xml:space="preserve">Net location </t>
  </si>
  <si>
    <t>Water depth (m)</t>
  </si>
  <si>
    <t>Necropsy ID</t>
  </si>
  <si>
    <t>Total mass (kg)</t>
  </si>
  <si>
    <t>Disc length (cm)</t>
  </si>
  <si>
    <t>Clasper length inner (mm)</t>
  </si>
  <si>
    <t>Clasper length outer (mm)</t>
  </si>
  <si>
    <t>Liver mass (kg)</t>
  </si>
  <si>
    <t>Stomach full mass (g)</t>
  </si>
  <si>
    <t xml:space="preserve">Stomach empty mass (g) </t>
  </si>
  <si>
    <t>Stomach contents mass (g)</t>
  </si>
  <si>
    <t>Uteri length (mm)</t>
  </si>
  <si>
    <t xml:space="preserve">Uteri diameter (mm) </t>
  </si>
  <si>
    <t>No. of yolk follicles left ovary</t>
  </si>
  <si>
    <t>Small fishes (Whitebait)</t>
  </si>
  <si>
    <t>Spiral valve mass (g)</t>
  </si>
  <si>
    <t>Ovary weight left (g)</t>
  </si>
  <si>
    <t>Oviductal gland left width (mm)</t>
  </si>
  <si>
    <t>Retain ovaries?</t>
  </si>
  <si>
    <t>Testes weight left (g)</t>
  </si>
  <si>
    <t>Testes weight right (g)</t>
  </si>
  <si>
    <t>Epigonal mass left (g)</t>
  </si>
  <si>
    <t>Epigonal mass right (g)</t>
  </si>
  <si>
    <t>Net soak time (h)</t>
  </si>
  <si>
    <t>Net entanglement side (east or west)</t>
  </si>
  <si>
    <t>Sea surface temperature (degrees C)</t>
  </si>
  <si>
    <t>Female</t>
  </si>
  <si>
    <t>Male</t>
  </si>
  <si>
    <t>mobere-240517-1-sk</t>
  </si>
  <si>
    <t>mobere-240517-2-sk</t>
  </si>
  <si>
    <t>mobere-240517-3-sk</t>
  </si>
  <si>
    <t>East</t>
  </si>
  <si>
    <t>West</t>
  </si>
  <si>
    <t>Me30</t>
  </si>
  <si>
    <t>Me30_embryo</t>
  </si>
  <si>
    <t>Me28</t>
  </si>
  <si>
    <t>Me29</t>
  </si>
  <si>
    <t>Me31</t>
  </si>
  <si>
    <t>9*</t>
  </si>
  <si>
    <t>The ovaries were liquefied so weight not representative</t>
  </si>
  <si>
    <t>mobere-200517-2</t>
  </si>
  <si>
    <t>TBA</t>
  </si>
  <si>
    <t>Stage</t>
  </si>
  <si>
    <t>Clasper calcification</t>
  </si>
  <si>
    <t xml:space="preserve">Maturing ovulating </t>
  </si>
  <si>
    <t>Row Labels</t>
  </si>
  <si>
    <t>Grand Total</t>
  </si>
  <si>
    <t>Preovulating</t>
  </si>
  <si>
    <t>Me1_</t>
  </si>
  <si>
    <t>Me2</t>
  </si>
  <si>
    <t>Me3</t>
  </si>
  <si>
    <t>Me4</t>
  </si>
  <si>
    <t>Me5</t>
  </si>
  <si>
    <t>Me51</t>
  </si>
  <si>
    <t>mobere-271117-LE4</t>
  </si>
  <si>
    <t>Me52</t>
  </si>
  <si>
    <t>mobere-271117-LE3</t>
  </si>
  <si>
    <t xml:space="preserve">Mature ovulating </t>
  </si>
  <si>
    <t>mobere-271117-LE1</t>
  </si>
  <si>
    <t>Me60</t>
  </si>
  <si>
    <t>Me56</t>
  </si>
  <si>
    <t>Me56_embryo</t>
  </si>
  <si>
    <t>16*</t>
  </si>
  <si>
    <t>Ovaries mildly autolysed</t>
  </si>
  <si>
    <t>Me55</t>
  </si>
  <si>
    <t>mobere-271117-LE5</t>
  </si>
  <si>
    <t>Ovaries fully autolysed</t>
  </si>
  <si>
    <t>Me54</t>
  </si>
  <si>
    <t>mobere-141217-LE4</t>
  </si>
  <si>
    <t>13*</t>
  </si>
  <si>
    <t>Me53</t>
  </si>
  <si>
    <t>Me61</t>
  </si>
  <si>
    <t>Me59</t>
  </si>
  <si>
    <t>Me54_embryo</t>
  </si>
  <si>
    <t>mobere-271117-LE2</t>
  </si>
  <si>
    <t>12*</t>
  </si>
  <si>
    <t>Me51_embryo</t>
  </si>
  <si>
    <t>mobere-141217-LE2</t>
  </si>
  <si>
    <t>mobere-141217-LE1</t>
  </si>
  <si>
    <t>Me59_embryo</t>
  </si>
  <si>
    <t>Grey are from the second trial.</t>
  </si>
  <si>
    <t>Me57</t>
  </si>
  <si>
    <t>??</t>
  </si>
  <si>
    <t>me250418le</t>
  </si>
  <si>
    <t>me250418sh</t>
  </si>
  <si>
    <t>Me57_embryo</t>
  </si>
  <si>
    <t>me131217sp</t>
  </si>
  <si>
    <t>Me63</t>
  </si>
  <si>
    <t>Me64</t>
  </si>
  <si>
    <t>Specimen sent to QLD for Mike on 18/12/2017 (ovaries autolysed)</t>
  </si>
  <si>
    <t>mobere-070218le</t>
  </si>
  <si>
    <t>SECOND TRIAL BELOW</t>
  </si>
  <si>
    <t>?</t>
  </si>
  <si>
    <t>Specimen to go to QLD in June 2018, total testes mass 48.57 g</t>
  </si>
  <si>
    <t>Specimen to go to QLD in June 2018, total testes mass 17.00 g</t>
  </si>
  <si>
    <t>Column Labels</t>
  </si>
  <si>
    <t>Total Average of Total mass (kg)</t>
  </si>
  <si>
    <t>Average of Total mass (kg)</t>
  </si>
  <si>
    <t>Total \</t>
  </si>
  <si>
    <t>\</t>
  </si>
  <si>
    <t>Season</t>
  </si>
  <si>
    <t>Summer</t>
  </si>
  <si>
    <t>Autumn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</si>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</sst>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2" fontId="0" fillId="0" borderId="2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left"/>
    </xf>
    <xf numFmtId="2" fontId="0" fillId="0" borderId="1" xfId="0" applyNumberFormat="1" applyFill="1" applyBorder="1" applyAlignment="1">
      <alignment horizontal="left"/>
    </xf>
    <xf numFmtId="2" fontId="0" fillId="0" borderId="7" xfId="0" applyNumberFormat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3" fillId="0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2" fontId="0" fillId="5" borderId="1" xfId="0" applyNumberFormat="1" applyFill="1" applyBorder="1" applyAlignment="1">
      <alignment horizontal="left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0" borderId="1" xfId="0" applyFont="1" applyFill="1" applyBorder="1" applyAlignment="1"/>
    <xf numFmtId="0" fontId="5" fillId="3" borderId="1" xfId="0" applyFont="1" applyFill="1" applyBorder="1" applyAlignment="1"/>
    <xf numFmtId="0" fontId="5" fillId="0" borderId="7" xfId="0" applyFont="1" applyFill="1" applyBorder="1" applyAlignment="1"/>
    <xf numFmtId="0" fontId="6" fillId="0" borderId="1" xfId="0" applyFont="1" applyFill="1" applyBorder="1" applyAlignment="1"/>
    <xf numFmtId="0" fontId="7" fillId="5" borderId="1" xfId="0" applyFont="1" applyFill="1" applyBorder="1" applyAlignment="1"/>
    <xf numFmtId="0" fontId="0" fillId="5" borderId="1" xfId="0" applyFill="1" applyBorder="1" applyAlignment="1"/>
    <xf numFmtId="0" fontId="6" fillId="5" borderId="1" xfId="0" applyFont="1" applyFill="1" applyBorder="1" applyAlignment="1"/>
    <xf numFmtId="0" fontId="0" fillId="3" borderId="0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4" fontId="0" fillId="0" borderId="12" xfId="0" applyNumberFormat="1" applyBorder="1" applyAlignment="1">
      <alignment horizontal="left"/>
    </xf>
    <xf numFmtId="14" fontId="0" fillId="0" borderId="12" xfId="0" applyNumberForma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14" fontId="0" fillId="3" borderId="12" xfId="0" applyNumberFormat="1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13" xfId="0" applyBorder="1" applyAlignment="1">
      <alignment horizontal="left"/>
    </xf>
    <xf numFmtId="14" fontId="0" fillId="5" borderId="12" xfId="0" applyNumberFormat="1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164" fontId="0" fillId="6" borderId="1" xfId="0" applyNumberForma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8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6" fillId="0" borderId="0" xfId="0" applyFont="1" applyFill="1" applyBorder="1"/>
    <xf numFmtId="0" fontId="0" fillId="5" borderId="1" xfId="0" applyFon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2" fontId="0" fillId="8" borderId="1" xfId="0" applyNumberForma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0" borderId="0" xfId="0" applyNumberFormat="1"/>
    <xf numFmtId="0" fontId="0" fillId="0" borderId="8" xfId="0" applyBorder="1" applyAlignment="1">
      <alignment horizontal="left"/>
    </xf>
    <xf numFmtId="14" fontId="0" fillId="0" borderId="8" xfId="0" applyNumberFormat="1" applyBorder="1" applyAlignment="1">
      <alignment horizontal="left"/>
    </xf>
    <xf numFmtId="14" fontId="0" fillId="0" borderId="8" xfId="0" applyNumberFormat="1" applyFill="1" applyBorder="1" applyAlignment="1">
      <alignment horizontal="left"/>
    </xf>
    <xf numFmtId="14" fontId="0" fillId="3" borderId="8" xfId="0" applyNumberFormat="1" applyFill="1" applyBorder="1" applyAlignment="1">
      <alignment horizontal="left"/>
    </xf>
    <xf numFmtId="14" fontId="0" fillId="0" borderId="18" xfId="0" applyNumberFormat="1" applyBorder="1" applyAlignment="1">
      <alignment horizontal="left"/>
    </xf>
    <xf numFmtId="14" fontId="0" fillId="5" borderId="8" xfId="0" applyNumberFormat="1" applyFill="1" applyBorder="1" applyAlignment="1">
      <alignment horizontal="left"/>
    </xf>
    <xf numFmtId="0" fontId="0" fillId="5" borderId="8" xfId="0" applyFill="1" applyBorder="1" applyAlignment="1">
      <alignment horizontal="left"/>
    </xf>
    <xf numFmtId="14" fontId="0" fillId="5" borderId="9" xfId="0" applyNumberFormat="1" applyFill="1" applyBorder="1" applyAlignment="1">
      <alignment horizontal="left"/>
    </xf>
    <xf numFmtId="14" fontId="0" fillId="6" borderId="14" xfId="0" applyNumberFormat="1" applyFill="1" applyBorder="1" applyAlignment="1">
      <alignment horizontal="left"/>
    </xf>
    <xf numFmtId="14" fontId="0" fillId="5" borderId="17" xfId="0" applyNumberFormat="1" applyFill="1" applyBorder="1" applyAlignment="1">
      <alignment horizontal="left"/>
    </xf>
    <xf numFmtId="14" fontId="0" fillId="6" borderId="19" xfId="0" applyNumberFormat="1" applyFill="1" applyBorder="1" applyAlignment="1">
      <alignment horizontal="left"/>
    </xf>
    <xf numFmtId="0" fontId="0" fillId="6" borderId="15" xfId="0" applyFill="1" applyBorder="1" applyAlignment="1">
      <alignment horizontal="left"/>
    </xf>
    <xf numFmtId="164" fontId="0" fillId="0" borderId="7" xfId="0" applyNumberFormat="1" applyBorder="1" applyAlignment="1">
      <alignment horizontal="left"/>
    </xf>
    <xf numFmtId="2" fontId="0" fillId="6" borderId="15" xfId="0" applyNumberForma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6" fillId="6" borderId="15" xfId="0" applyFont="1" applyFill="1" applyBorder="1" applyAlignment="1"/>
    <xf numFmtId="0" fontId="0" fillId="5" borderId="2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6" borderId="16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6" fillId="5" borderId="2" xfId="0" applyFont="1" applyFill="1" applyBorder="1" applyAlignment="1"/>
    <xf numFmtId="0" fontId="0" fillId="2" borderId="2" xfId="0" applyFill="1" applyBorder="1" applyAlignment="1">
      <alignment horizontal="left"/>
    </xf>
    <xf numFmtId="2" fontId="0" fillId="5" borderId="2" xfId="0" applyNumberFormat="1" applyFill="1" applyBorder="1" applyAlignment="1">
      <alignment horizontal="left"/>
    </xf>
    <xf numFmtId="0" fontId="0" fillId="5" borderId="10" xfId="0" applyFill="1" applyBorder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Total mass (kg)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551356080489939"/>
                  <c:y val="-8.8274642752989213E-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Sheet3!$B$2:$B$59</c:f>
              <c:numCache>
                <c:formatCode>0.00</c:formatCode>
                <c:ptCount val="58"/>
                <c:pt idx="0">
                  <c:v>115</c:v>
                </c:pt>
                <c:pt idx="1">
                  <c:v>8.5</c:v>
                </c:pt>
                <c:pt idx="2">
                  <c:v>117.5</c:v>
                </c:pt>
                <c:pt idx="3">
                  <c:v>109</c:v>
                </c:pt>
                <c:pt idx="4">
                  <c:v>116.5</c:v>
                </c:pt>
                <c:pt idx="5">
                  <c:v>118.5</c:v>
                </c:pt>
                <c:pt idx="6">
                  <c:v>111</c:v>
                </c:pt>
                <c:pt idx="7">
                  <c:v>15.7</c:v>
                </c:pt>
                <c:pt idx="8">
                  <c:v>116</c:v>
                </c:pt>
                <c:pt idx="9">
                  <c:v>16</c:v>
                </c:pt>
                <c:pt idx="10">
                  <c:v>111.5</c:v>
                </c:pt>
                <c:pt idx="11">
                  <c:v>111</c:v>
                </c:pt>
                <c:pt idx="12">
                  <c:v>18.600000000000001</c:v>
                </c:pt>
                <c:pt idx="13">
                  <c:v>113.6</c:v>
                </c:pt>
                <c:pt idx="14">
                  <c:v>16</c:v>
                </c:pt>
                <c:pt idx="15">
                  <c:v>117.5</c:v>
                </c:pt>
                <c:pt idx="16">
                  <c:v>17</c:v>
                </c:pt>
                <c:pt idx="17">
                  <c:v>111</c:v>
                </c:pt>
                <c:pt idx="18">
                  <c:v>112.5</c:v>
                </c:pt>
                <c:pt idx="19">
                  <c:v>105</c:v>
                </c:pt>
                <c:pt idx="20">
                  <c:v>106</c:v>
                </c:pt>
                <c:pt idx="21">
                  <c:v>99</c:v>
                </c:pt>
                <c:pt idx="22">
                  <c:v>107</c:v>
                </c:pt>
                <c:pt idx="23">
                  <c:v>110</c:v>
                </c:pt>
                <c:pt idx="24">
                  <c:v>115</c:v>
                </c:pt>
                <c:pt idx="25">
                  <c:v>112</c:v>
                </c:pt>
                <c:pt idx="26">
                  <c:v>14.3</c:v>
                </c:pt>
                <c:pt idx="27">
                  <c:v>112</c:v>
                </c:pt>
                <c:pt idx="28">
                  <c:v>16.8</c:v>
                </c:pt>
                <c:pt idx="29">
                  <c:v>117</c:v>
                </c:pt>
                <c:pt idx="30">
                  <c:v>16.399999999999999</c:v>
                </c:pt>
                <c:pt idx="31">
                  <c:v>103.2</c:v>
                </c:pt>
                <c:pt idx="32">
                  <c:v>92.5</c:v>
                </c:pt>
                <c:pt idx="33">
                  <c:v>104.2</c:v>
                </c:pt>
                <c:pt idx="34">
                  <c:v>103</c:v>
                </c:pt>
                <c:pt idx="35">
                  <c:v>117.5</c:v>
                </c:pt>
                <c:pt idx="36">
                  <c:v>7</c:v>
                </c:pt>
                <c:pt idx="37">
                  <c:v>108</c:v>
                </c:pt>
                <c:pt idx="38">
                  <c:v>107</c:v>
                </c:pt>
                <c:pt idx="39">
                  <c:v>115</c:v>
                </c:pt>
                <c:pt idx="40">
                  <c:v>21.2</c:v>
                </c:pt>
                <c:pt idx="41">
                  <c:v>99</c:v>
                </c:pt>
                <c:pt idx="42" formatCode="General">
                  <c:v>118.1</c:v>
                </c:pt>
                <c:pt idx="43">
                  <c:v>112.3</c:v>
                </c:pt>
                <c:pt idx="44" formatCode="General">
                  <c:v>111</c:v>
                </c:pt>
                <c:pt idx="45" formatCode="General">
                  <c:v>34.700000000000003</c:v>
                </c:pt>
                <c:pt idx="46" formatCode="General">
                  <c:v>118</c:v>
                </c:pt>
                <c:pt idx="47" formatCode="General">
                  <c:v>120</c:v>
                </c:pt>
                <c:pt idx="48" formatCode="General">
                  <c:v>42.3</c:v>
                </c:pt>
                <c:pt idx="49" formatCode="General">
                  <c:v>116.2</c:v>
                </c:pt>
                <c:pt idx="50" formatCode="General">
                  <c:v>120.1</c:v>
                </c:pt>
                <c:pt idx="51" formatCode="General">
                  <c:v>38.5</c:v>
                </c:pt>
                <c:pt idx="52" formatCode="General">
                  <c:v>115.4</c:v>
                </c:pt>
                <c:pt idx="53" formatCode="General">
                  <c:v>113.2</c:v>
                </c:pt>
                <c:pt idx="54" formatCode="General">
                  <c:v>121</c:v>
                </c:pt>
                <c:pt idx="55" formatCode="General">
                  <c:v>37</c:v>
                </c:pt>
                <c:pt idx="56" formatCode="General">
                  <c:v>106.3</c:v>
                </c:pt>
                <c:pt idx="57" formatCode="General">
                  <c:v>99.5</c:v>
                </c:pt>
              </c:numCache>
            </c:numRef>
          </c:xVal>
          <c:yVal>
            <c:numRef>
              <c:f>Sheet3!$C$2:$C$59</c:f>
              <c:numCache>
                <c:formatCode>General</c:formatCode>
                <c:ptCount val="58"/>
                <c:pt idx="0">
                  <c:v>21.5</c:v>
                </c:pt>
                <c:pt idx="1">
                  <c:v>7.9000000000000008E-3</c:v>
                </c:pt>
                <c:pt idx="2">
                  <c:v>22</c:v>
                </c:pt>
                <c:pt idx="3">
                  <c:v>16.5</c:v>
                </c:pt>
                <c:pt idx="4">
                  <c:v>19.399999999999999</c:v>
                </c:pt>
                <c:pt idx="5">
                  <c:v>22.5</c:v>
                </c:pt>
                <c:pt idx="6">
                  <c:v>15.9</c:v>
                </c:pt>
                <c:pt idx="7">
                  <c:v>7.1499999999999994E-2</c:v>
                </c:pt>
                <c:pt idx="8">
                  <c:v>18</c:v>
                </c:pt>
                <c:pt idx="9">
                  <c:v>8.2400000000000001E-2</c:v>
                </c:pt>
                <c:pt idx="10">
                  <c:v>18.100000000000001</c:v>
                </c:pt>
                <c:pt idx="11">
                  <c:v>17.8</c:v>
                </c:pt>
                <c:pt idx="12">
                  <c:v>0.11799999999999999</c:v>
                </c:pt>
                <c:pt idx="13">
                  <c:v>24.8</c:v>
                </c:pt>
                <c:pt idx="14">
                  <c:v>6.1400000000000003E-2</c:v>
                </c:pt>
                <c:pt idx="15">
                  <c:v>20.2</c:v>
                </c:pt>
                <c:pt idx="16">
                  <c:v>7.6300000000000007E-2</c:v>
                </c:pt>
                <c:pt idx="17">
                  <c:v>16</c:v>
                </c:pt>
                <c:pt idx="18">
                  <c:v>18.600000000000001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16.2</c:v>
                </c:pt>
                <c:pt idx="23">
                  <c:v>17.2</c:v>
                </c:pt>
                <c:pt idx="24">
                  <c:v>18.2</c:v>
                </c:pt>
                <c:pt idx="25">
                  <c:v>19.399999999999999</c:v>
                </c:pt>
                <c:pt idx="26">
                  <c:v>4.0500000000000001E-2</c:v>
                </c:pt>
                <c:pt idx="27">
                  <c:v>18.899999999999999</c:v>
                </c:pt>
                <c:pt idx="28">
                  <c:v>8.0500000000000002E-2</c:v>
                </c:pt>
                <c:pt idx="29">
                  <c:v>17.5</c:v>
                </c:pt>
                <c:pt idx="30">
                  <c:v>7.0199999999999999E-2</c:v>
                </c:pt>
                <c:pt idx="31">
                  <c:v>14.9</c:v>
                </c:pt>
                <c:pt idx="32">
                  <c:v>10.8</c:v>
                </c:pt>
                <c:pt idx="33">
                  <c:v>15.5</c:v>
                </c:pt>
                <c:pt idx="34">
                  <c:v>14.1</c:v>
                </c:pt>
                <c:pt idx="35">
                  <c:v>21.2</c:v>
                </c:pt>
                <c:pt idx="36">
                  <c:v>7.7999999999999996E-3</c:v>
                </c:pt>
                <c:pt idx="37">
                  <c:v>14.8</c:v>
                </c:pt>
                <c:pt idx="38">
                  <c:v>13.2</c:v>
                </c:pt>
                <c:pt idx="39">
                  <c:v>20.2</c:v>
                </c:pt>
                <c:pt idx="40">
                  <c:v>0.14599999999999999</c:v>
                </c:pt>
                <c:pt idx="41">
                  <c:v>13.1</c:v>
                </c:pt>
                <c:pt idx="42">
                  <c:v>16.600000000000001</c:v>
                </c:pt>
                <c:pt idx="43">
                  <c:v>15.2</c:v>
                </c:pt>
                <c:pt idx="44">
                  <c:v>15.4</c:v>
                </c:pt>
                <c:pt idx="45">
                  <c:v>0.54500000000000004</c:v>
                </c:pt>
                <c:pt idx="46">
                  <c:v>15.9</c:v>
                </c:pt>
                <c:pt idx="47">
                  <c:v>17.5</c:v>
                </c:pt>
                <c:pt idx="48">
                  <c:v>1.1080000000000001</c:v>
                </c:pt>
                <c:pt idx="49">
                  <c:v>18.3</c:v>
                </c:pt>
                <c:pt idx="50">
                  <c:v>18.399999999999999</c:v>
                </c:pt>
                <c:pt idx="51">
                  <c:v>0.72899999999999998</c:v>
                </c:pt>
                <c:pt idx="52">
                  <c:v>14.8</c:v>
                </c:pt>
                <c:pt idx="53">
                  <c:v>17.100000000000001</c:v>
                </c:pt>
                <c:pt idx="54">
                  <c:v>23</c:v>
                </c:pt>
                <c:pt idx="55">
                  <c:v>1.0900000000000001</c:v>
                </c:pt>
                <c:pt idx="56">
                  <c:v>14</c:v>
                </c:pt>
                <c:pt idx="5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A-4333-A0B4-1C8D41F7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96912"/>
        <c:axId val="550199536"/>
      </c:scatterChart>
      <c:valAx>
        <c:axId val="5501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99536"/>
        <c:crosses val="autoZero"/>
        <c:crossBetween val="midCat"/>
      </c:valAx>
      <c:valAx>
        <c:axId val="5501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9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13</xdr:row>
      <xdr:rowOff>104775</xdr:rowOff>
    </xdr:from>
    <xdr:to>
      <xdr:col>16</xdr:col>
      <xdr:colOff>200025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" refreshedDate="42954.388544560185" createdVersion="4" refreshedVersion="4" minRefreshableVersion="3" recordCount="42" xr:uid="{00000000-000A-0000-FFFF-FFFF00000000}">
  <cacheSource type="worksheet">
    <worksheetSource ref="A1:AM43" sheet="All reproductive data"/>
  </cacheSource>
  <cacheFields count="38">
    <cacheField name="Date caught" numFmtId="0">
      <sharedItems containsDate="1" containsMixedTypes="1" minDate="2017-02-21T00:00:00" maxDate="2017-05-25T00:00:00"/>
    </cacheField>
    <cacheField name="Net location " numFmtId="0">
      <sharedItems containsBlank="1"/>
    </cacheField>
    <cacheField name="Net soak time (h)" numFmtId="0">
      <sharedItems containsString="0" containsBlank="1" containsNumber="1" minValue="8.83" maxValue="93.45"/>
    </cacheField>
    <cacheField name="Net entanglement side (east or west)" numFmtId="0">
      <sharedItems containsBlank="1"/>
    </cacheField>
    <cacheField name="Water depth (m)" numFmtId="0">
      <sharedItems containsString="0" containsBlank="1" containsNumber="1" minValue="7" maxValue="20.7"/>
    </cacheField>
    <cacheField name="Sea surface temperature (degrees C)" numFmtId="0">
      <sharedItems containsString="0" containsBlank="1" containsNumber="1" minValue="9" maxValue="25.1"/>
    </cacheField>
    <cacheField name="Species" numFmtId="0">
      <sharedItems/>
    </cacheField>
    <cacheField name="TagID" numFmtId="0">
      <sharedItems/>
    </cacheField>
    <cacheField name="Necropsy ID" numFmtId="0">
      <sharedItems/>
    </cacheField>
    <cacheField name="Total mass (kg)" numFmtId="0">
      <sharedItems containsSemiMixedTypes="0" containsString="0" containsNumber="1" minValue="7.7999999999999996E-3" maxValue="22.5"/>
    </cacheField>
    <cacheField name="Disc width (cm)" numFmtId="2">
      <sharedItems containsSemiMixedTypes="0" containsString="0" containsNumber="1" minValue="7" maxValue="118.5"/>
    </cacheField>
    <cacheField name="Disc length (cm)" numFmtId="2">
      <sharedItems containsSemiMixedTypes="0" containsString="0" containsNumber="1" minValue="5.8" maxValue="92"/>
    </cacheField>
    <cacheField name="Sex" numFmtId="0">
      <sharedItems count="3">
        <s v="Female"/>
        <s v="NA"/>
        <s v="Male"/>
      </sharedItems>
    </cacheField>
    <cacheField name="Maturity" numFmtId="0">
      <sharedItems count="3">
        <s v="Adult"/>
        <s v="Embryo "/>
        <s v="Maturing"/>
      </sharedItems>
    </cacheField>
    <cacheField name="Stage" numFmtId="0">
      <sharedItems/>
    </cacheField>
    <cacheField name="Gravid" numFmtId="0">
      <sharedItems/>
    </cacheField>
    <cacheField name="Clasper calcification" numFmtId="0">
      <sharedItems containsMixedTypes="1" containsNumber="1" containsInteger="1" minValue="2" maxValue="3"/>
    </cacheField>
    <cacheField name="Clasper length inner (mm)" numFmtId="0">
      <sharedItems containsMixedTypes="1" containsNumber="1" minValue="91.5" maxValue="110"/>
    </cacheField>
    <cacheField name="Clasper length outer (mm)" numFmtId="0">
      <sharedItems containsMixedTypes="1" containsNumber="1" minValue="34.700000000000003" maxValue="43"/>
    </cacheField>
    <cacheField name="Liver mass (kg)" numFmtId="0">
      <sharedItems containsMixedTypes="1" containsNumber="1" minValue="0.433" maxValue="1.0960000000000001"/>
    </cacheField>
    <cacheField name="H_S_I" numFmtId="0">
      <sharedItems containsMixedTypes="1" containsNumber="1" minValue="2.4055555555555554" maxValue="6.1374045801526727"/>
    </cacheField>
    <cacheField name="Stomach full mass (g)" numFmtId="0">
      <sharedItems containsMixedTypes="1" containsNumber="1" containsInteger="1" minValue="118" maxValue="436"/>
    </cacheField>
    <cacheField name="Stomach empty mass (g) " numFmtId="0">
      <sharedItems containsMixedTypes="1" containsNumber="1" containsInteger="1" minValue="84" maxValue="200"/>
    </cacheField>
    <cacheField name="Stomach contents mass (g)" numFmtId="0">
      <sharedItems containsMixedTypes="1" containsNumber="1" containsInteger="1" minValue="9" maxValue="236"/>
    </cacheField>
    <cacheField name="Gross stomach contents" numFmtId="0">
      <sharedItems containsBlank="1"/>
    </cacheField>
    <cacheField name="Spiral valve mass (g)" numFmtId="0">
      <sharedItems containsMixedTypes="1" containsNumber="1" containsInteger="1" minValue="255" maxValue="255"/>
    </cacheField>
    <cacheField name="Uteri diameter (mm) " numFmtId="0">
      <sharedItems containsMixedTypes="1" containsNumber="1" minValue="19" maxValue="130"/>
    </cacheField>
    <cacheField name="Uteri length (mm)" numFmtId="0">
      <sharedItems containsMixedTypes="1" containsNumber="1" minValue="62" maxValue="149"/>
    </cacheField>
    <cacheField name="No. of yolk follicles left ovary" numFmtId="0">
      <sharedItems containsMixedTypes="1" containsNumber="1" containsInteger="1" minValue="7" maxValue="40"/>
    </cacheField>
    <cacheField name="Smallest yolk follicle" numFmtId="0">
      <sharedItems containsMixedTypes="1" containsNumber="1" minValue="2" maxValue="11"/>
    </cacheField>
    <cacheField name="MOD" numFmtId="0">
      <sharedItems containsMixedTypes="1" containsNumber="1" minValue="7.4" maxValue="30"/>
    </cacheField>
    <cacheField name="Ovary weight left (g)" numFmtId="0">
      <sharedItems containsBlank="1" containsMixedTypes="1" containsNumber="1" containsInteger="1" minValue="37" maxValue="77"/>
    </cacheField>
    <cacheField name="Oviductal gland left width (mm)" numFmtId="0">
      <sharedItems containsMixedTypes="1" containsNumber="1" minValue="7" maxValue="15.7"/>
    </cacheField>
    <cacheField name="Retain ovaries?" numFmtId="0">
      <sharedItems/>
    </cacheField>
    <cacheField name="Testes weight left (g)" numFmtId="0">
      <sharedItems containsMixedTypes="1" containsNumber="1" containsInteger="1" minValue="13" maxValue="48"/>
    </cacheField>
    <cacheField name="Testes weight right (g)" numFmtId="0">
      <sharedItems containsMixedTypes="1" containsNumber="1" containsInteger="1" minValue="6" maxValue="32"/>
    </cacheField>
    <cacheField name="Epigonal mass left (g)" numFmtId="0">
      <sharedItems containsMixedTypes="1" containsNumber="1" containsInteger="1" minValue="3" maxValue="25"/>
    </cacheField>
    <cacheField name="Epigonal mass right (g)" numFmtId="0">
      <sharedItems containsMixedTypes="1" containsNumber="1" containsInteger="1" minValue="2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Lawson" refreshedDate="43377.649604861108" createdVersion="6" refreshedVersion="6" minRefreshableVersion="3" recordCount="60" xr:uid="{00000000-000A-0000-FFFF-FFFF01000000}">
  <cacheSource type="worksheet">
    <worksheetSource ref="A1:AN61" sheet="All reproductive data"/>
  </cacheSource>
  <cacheFields count="39">
    <cacheField name="Date caught" numFmtId="0">
      <sharedItems containsDate="1" containsBlank="1" containsMixedTypes="1" minDate="2017-02-21T00:00:00" maxDate="2018-04-26T00:00:00"/>
    </cacheField>
    <cacheField name="Net location " numFmtId="0">
      <sharedItems containsBlank="1"/>
    </cacheField>
    <cacheField name="Net soak time (h)" numFmtId="0">
      <sharedItems containsString="0" containsBlank="1" containsNumber="1" minValue="8.83" maxValue="93.45"/>
    </cacheField>
    <cacheField name="Net entanglement side (east or west)" numFmtId="0">
      <sharedItems containsBlank="1"/>
    </cacheField>
    <cacheField name="Water depth (m)" numFmtId="0">
      <sharedItems containsString="0" containsBlank="1" containsNumber="1" minValue="7" maxValue="11"/>
    </cacheField>
    <cacheField name="Sea surface temperature (degrees C)" numFmtId="0">
      <sharedItems containsBlank="1" containsMixedTypes="1" containsNumber="1" minValue="19.5" maxValue="25.1"/>
    </cacheField>
    <cacheField name="Species" numFmtId="0">
      <sharedItems containsBlank="1"/>
    </cacheField>
    <cacheField name="TagID" numFmtId="0">
      <sharedItems containsBlank="1"/>
    </cacheField>
    <cacheField name="Necropsy ID" numFmtId="0">
      <sharedItems containsBlank="1"/>
    </cacheField>
    <cacheField name="Total mass (kg)" numFmtId="0">
      <sharedItems containsBlank="1" containsMixedTypes="1" containsNumber="1" minValue="7.7999999999999996E-3" maxValue="24.8" count="54">
        <n v="21.5"/>
        <n v="7.9000000000000008E-3"/>
        <n v="22"/>
        <n v="16.5"/>
        <n v="19.399999999999999"/>
        <n v="22.5"/>
        <n v="15.9"/>
        <n v="7.1499999999999994E-2"/>
        <n v="18"/>
        <n v="8.2400000000000001E-2"/>
        <n v="18.100000000000001"/>
        <n v="17.8"/>
        <n v="0.11799999999999999"/>
        <n v="24.8"/>
        <n v="6.1400000000000003E-2"/>
        <n v="20.2"/>
        <n v="7.6300000000000007E-2"/>
        <n v="16"/>
        <n v="18.600000000000001"/>
        <n v="13"/>
        <n v="14"/>
        <n v="15"/>
        <n v="16.2"/>
        <n v="17.2"/>
        <n v="18.2"/>
        <n v="4.0500000000000001E-2"/>
        <n v="18.899999999999999"/>
        <n v="8.0500000000000002E-2"/>
        <n v="17.5"/>
        <n v="7.0199999999999999E-2"/>
        <n v="14.9"/>
        <n v="10.8"/>
        <n v="15.5"/>
        <n v="14.1"/>
        <n v="21.2"/>
        <n v="7.7999999999999996E-3"/>
        <n v="14.8"/>
        <n v="13.2"/>
        <n v="0.14599999999999999"/>
        <n v="13.1"/>
        <m/>
        <n v="16.600000000000001"/>
        <n v="15.2"/>
        <n v="15.4"/>
        <n v="0.54500000000000004"/>
        <n v="1.1080000000000001"/>
        <n v="18.3"/>
        <n v="18.399999999999999"/>
        <n v="0.72899999999999998"/>
        <n v="17.100000000000001"/>
        <s v="??"/>
        <n v="23"/>
        <n v="1.0900000000000001"/>
        <n v="12"/>
      </sharedItems>
    </cacheField>
    <cacheField name="Disc width (cm)" numFmtId="0">
      <sharedItems containsBlank="1" containsMixedTypes="1" containsNumber="1" minValue="7" maxValue="121"/>
    </cacheField>
    <cacheField name="Disc length (cm)" numFmtId="0">
      <sharedItems containsBlank="1" containsMixedTypes="1" containsNumber="1" minValue="5.8" maxValue="92"/>
    </cacheField>
    <cacheField name="Sex" numFmtId="0">
      <sharedItems containsBlank="1" count="5">
        <s v="Female"/>
        <s v="NA"/>
        <s v="Male"/>
        <m/>
        <s v="??"/>
      </sharedItems>
    </cacheField>
    <cacheField name="Maturity" numFmtId="0">
      <sharedItems containsBlank="1" count="4">
        <s v="Adult"/>
        <s v="Embryo "/>
        <s v="Maturing"/>
        <m/>
      </sharedItems>
    </cacheField>
    <cacheField name="Stage" numFmtId="0">
      <sharedItems containsBlank="1" count="7">
        <s v="Gravid"/>
        <s v="Embryo "/>
        <s v="Preovulating"/>
        <s v="Adult"/>
        <s v="Maturing ovulating "/>
        <m/>
        <s v="Mature ovulating "/>
      </sharedItems>
    </cacheField>
    <cacheField name="Gravid" numFmtId="0">
      <sharedItems containsBlank="1"/>
    </cacheField>
    <cacheField name="Clasper calcification" numFmtId="0">
      <sharedItems containsBlank="1" containsMixedTypes="1" containsNumber="1" containsInteger="1" minValue="2" maxValue="3"/>
    </cacheField>
    <cacheField name="Clasper length inner (mm)" numFmtId="0">
      <sharedItems containsBlank="1" containsMixedTypes="1" containsNumber="1" minValue="91.5" maxValue="129"/>
    </cacheField>
    <cacheField name="Clasper length outer (mm)" numFmtId="0">
      <sharedItems containsBlank="1" containsMixedTypes="1" containsNumber="1" minValue="34.700000000000003" maxValue="43"/>
    </cacheField>
    <cacheField name="Liver mass (kg)" numFmtId="0">
      <sharedItems containsBlank="1" containsMixedTypes="1" containsNumber="1" minValue="0.433" maxValue="1.0960000000000001" count="41">
        <n v="0.95699999999999996"/>
        <s v="NA"/>
        <n v="0.84099999999999997"/>
        <n v="0.626"/>
        <n v="0.68899999999999995"/>
        <n v="1.0960000000000001"/>
        <n v="0.48699999999999999"/>
        <n v="0.433"/>
        <n v="0.92800000000000005"/>
        <n v="0.55400000000000005"/>
        <n v="0.878"/>
        <n v="0.753"/>
        <n v="0.67800000000000005"/>
        <n v="0.88300000000000001"/>
        <n v="0.60599999999999998"/>
        <n v="0.73599999999999999"/>
        <n v="0.88700000000000001"/>
        <n v="0.78200000000000003"/>
        <n v="0.93899999999999995"/>
        <n v="0.54500000000000004"/>
        <n v="0.85099999999999998"/>
        <n v="0.55900000000000005"/>
        <n v="0.747"/>
        <n v="0.53200000000000003"/>
        <n v="0.71299999999999997"/>
        <n v="0.68200000000000005"/>
        <n v="0.80500000000000005"/>
        <n v="0.77400000000000002"/>
        <n v="0.46200000000000002"/>
        <n v="0.96299999999999997"/>
        <n v="0.80400000000000005"/>
        <m/>
        <n v="0.69099999999999995"/>
        <n v="0.63"/>
        <n v="0.627"/>
        <n v="0.745"/>
        <n v="0.64400000000000002"/>
        <n v="1.0069999999999999"/>
        <n v="0.73399999999999999"/>
        <n v="0.89400000000000002"/>
        <n v="0.84399999999999997"/>
      </sharedItems>
    </cacheField>
    <cacheField name="H_S_I" numFmtId="0">
      <sharedItems containsBlank="1" containsMixedTypes="1" containsNumber="1" minValue="2.4055555555555554" maxValue="6.1374045801526727" count="45">
        <n v="4.4511627906976745"/>
        <s v="NA"/>
        <n v="3.8227272727272728"/>
        <n v="3.7939393939393939"/>
        <n v="3.5515463917525776"/>
        <n v="4.8711111111111114"/>
        <n v="3.0628930817610063"/>
        <n v="2.4055555555555554"/>
        <n v="5.1270718232044192"/>
        <n v="3.112359550561798"/>
        <n v="3.540322580645161"/>
        <n v="3.7277227722772275"/>
        <n v="4.2375000000000007"/>
        <n v="4.747311827956989"/>
        <n v="4.661538461538461"/>
        <n v="5.2571428571428571"/>
        <n v="5.913333333333334"/>
        <n v="4.8271604938271606"/>
        <n v="5.4593023255813948"/>
        <n v="2.994505494505495"/>
        <n v="4.3865979381443303"/>
        <n v="3.8941798941798944"/>
        <n v="3.1942857142857148"/>
        <n v="5.0134228187919465"/>
        <n v="4.9259259259259256"/>
        <n v="4.5999999999999996"/>
        <n v="4.836879432624114"/>
        <n v="3.7971698113207553"/>
        <n v="5.2297297297297298"/>
        <n v="3.5000000000000004"/>
        <n v="4.7673267326732676"/>
        <n v="6.1374045801526727"/>
        <m/>
        <n v="4.1626506024096379"/>
        <n v="4.1447368421052637"/>
        <n v="4.0714285714285721"/>
        <n v="4.6855345911949682"/>
        <n v="3.6799999999999997"/>
        <n v="5.5027322404371573"/>
        <n v="3.7065217391304355"/>
        <n v="4.9594594594594597"/>
        <n v="4.9766081871345023"/>
        <n v="3.8869565217391306"/>
        <n v="6.0285714285714285"/>
        <n v="6.1333333333333329"/>
      </sharedItems>
    </cacheField>
    <cacheField name="Stomach full mass (g)" numFmtId="0">
      <sharedItems containsBlank="1" containsMixedTypes="1" containsNumber="1" minValue="118" maxValue="532.5"/>
    </cacheField>
    <cacheField name="Stomach empty mass (g) " numFmtId="0">
      <sharedItems containsBlank="1" containsMixedTypes="1" containsNumber="1" minValue="84" maxValue="200"/>
    </cacheField>
    <cacheField name="Stomach contents mass (g)" numFmtId="0">
      <sharedItems containsBlank="1" containsMixedTypes="1" containsNumber="1" minValue="9" maxValue="346.5"/>
    </cacheField>
    <cacheField name="Gross stomach contents" numFmtId="0">
      <sharedItems containsBlank="1"/>
    </cacheField>
    <cacheField name="Spiral valve mass (g)" numFmtId="0">
      <sharedItems containsBlank="1" containsMixedTypes="1" containsNumber="1" minValue="139.13999999999999" maxValue="255"/>
    </cacheField>
    <cacheField name="Uteri diameter (mm) " numFmtId="0">
      <sharedItems containsBlank="1" containsMixedTypes="1" containsNumber="1" minValue="19" maxValue="156"/>
    </cacheField>
    <cacheField name="Uteri length (mm)" numFmtId="0">
      <sharedItems containsBlank="1" containsMixedTypes="1" containsNumber="1" minValue="62" maxValue="275"/>
    </cacheField>
    <cacheField name="No. of yolk follicles left ovary" numFmtId="0">
      <sharedItems containsBlank="1" containsMixedTypes="1" containsNumber="1" containsInteger="1" minValue="7" maxValue="40"/>
    </cacheField>
    <cacheField name="Smallest yolk follicle" numFmtId="0">
      <sharedItems containsBlank="1" containsMixedTypes="1" containsNumber="1" minValue="2" maxValue="11"/>
    </cacheField>
    <cacheField name="MOD" numFmtId="0">
      <sharedItems containsBlank="1" containsMixedTypes="1" containsNumber="1" minValue="7.4" maxValue="30"/>
    </cacheField>
    <cacheField name="Ovary weight left (g)" numFmtId="0">
      <sharedItems containsBlank="1" containsMixedTypes="1" containsNumber="1" containsInteger="1" minValue="37" maxValue="77"/>
    </cacheField>
    <cacheField name="Oviductal gland left width (mm)" numFmtId="0">
      <sharedItems containsBlank="1" containsMixedTypes="1" containsNumber="1" minValue="7" maxValue="15.7"/>
    </cacheField>
    <cacheField name="Retain ovaries?" numFmtId="0">
      <sharedItems containsBlank="1"/>
    </cacheField>
    <cacheField name="Testes weight left (g)" numFmtId="0">
      <sharedItems containsBlank="1" containsMixedTypes="1" containsNumber="1" containsInteger="1" minValue="13" maxValue="48"/>
    </cacheField>
    <cacheField name="Testes weight right (g)" numFmtId="0">
      <sharedItems containsBlank="1" containsMixedTypes="1" containsNumber="1" containsInteger="1" minValue="6" maxValue="32"/>
    </cacheField>
    <cacheField name="Epigonal mass left (g)" numFmtId="0">
      <sharedItems containsBlank="1" containsMixedTypes="1" containsNumber="1" containsInteger="1" minValue="3" maxValue="25"/>
    </cacheField>
    <cacheField name="Epigonal mass right (g)" numFmtId="0">
      <sharedItems containsBlank="1" containsMixedTypes="1" containsNumber="1" containsInteger="1" minValue="2" maxValue="23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d v="2017-03-17T00:00:00"/>
    <s v="Lennox"/>
    <n v="71.77"/>
    <s v="NA"/>
    <n v="9.8000000000000007"/>
    <n v="24.9"/>
    <s v="Mobula eregoodootenkee"/>
    <s v="Mobere-170317-1-sk"/>
    <s v="Me1_06042017"/>
    <n v="21.5"/>
    <n v="115"/>
    <n v="71"/>
    <x v="0"/>
    <x v="0"/>
    <s v="Gravid"/>
    <s v="Yes"/>
    <s v="NA"/>
    <s v="NA"/>
    <s v="NA"/>
    <n v="0.95699999999999996"/>
    <n v="4.4511627906976745"/>
    <n v="186"/>
    <n v="145"/>
    <n v="41"/>
    <s v="Highly digested, lots of parasites"/>
    <n v="255"/>
    <n v="69"/>
    <n v="121.2"/>
    <s v="NA"/>
    <s v="NA"/>
    <s v="NA"/>
    <s v="NA"/>
    <s v="NA"/>
    <s v="No"/>
    <s v="NA"/>
    <s v="NA"/>
    <s v="NA"/>
    <s v="NA"/>
  </r>
  <r>
    <d v="2017-03-17T00:00:00"/>
    <m/>
    <m/>
    <m/>
    <m/>
    <m/>
    <s v="Mobula eregoodootenkee"/>
    <s v="NA"/>
    <s v="Me1_embryo_06042017"/>
    <n v="7.9000000000000008E-3"/>
    <n v="8.5"/>
    <n v="6"/>
    <x v="1"/>
    <x v="1"/>
    <s v="Embryo "/>
    <s v="NA"/>
    <s v="NA"/>
    <s v="NA"/>
    <s v="NA"/>
    <s v="NA"/>
    <s v="NA"/>
    <s v="NA"/>
    <s v="NA"/>
    <s v="NA"/>
    <m/>
    <s v="NA"/>
    <s v="NA"/>
    <s v="NA"/>
    <s v="NA"/>
    <s v="NA"/>
    <s v="NA"/>
    <s v="NA"/>
    <s v="NA"/>
    <s v="NA"/>
    <s v="NA"/>
    <s v="NA"/>
    <s v="NA"/>
    <s v="NA"/>
  </r>
  <r>
    <s v="17/0/2017"/>
    <s v="Sharpes"/>
    <n v="19.63"/>
    <s v="East"/>
    <n v="10"/>
    <n v="23.6"/>
    <s v="Mobula eregoodootenkee"/>
    <s v="Manbir1-170217-1"/>
    <s v="Me2_06042017"/>
    <n v="22"/>
    <n v="117.5"/>
    <n v="71"/>
    <x v="0"/>
    <x v="0"/>
    <s v="Mature ovulating "/>
    <s v="No"/>
    <s v="NA"/>
    <s v="NA"/>
    <s v="NA"/>
    <n v="0.84099999999999997"/>
    <n v="3.8227272727272728"/>
    <n v="191"/>
    <n v="172"/>
    <n v="19"/>
    <s v="Highly digested, no parasites"/>
    <s v="NA"/>
    <n v="69"/>
    <n v="110"/>
    <s v="NA"/>
    <n v="5.2"/>
    <n v="22.7"/>
    <s v="NA"/>
    <s v="NA"/>
    <s v="Yes"/>
    <s v="NA"/>
    <s v="NA"/>
    <s v="NA"/>
    <s v="NA"/>
  </r>
  <r>
    <d v="2017-02-22T00:00:00"/>
    <s v="Lighthouse"/>
    <n v="22.63"/>
    <s v="East"/>
    <n v="9.9"/>
    <n v="24.9"/>
    <s v="Mobula eregoodootenkee"/>
    <s v="Manbir-22217-1-sk"/>
    <s v="Me3_06042017"/>
    <n v="16.5"/>
    <n v="109"/>
    <n v="65"/>
    <x v="2"/>
    <x v="0"/>
    <s v="Adult"/>
    <s v="No"/>
    <s v="NA"/>
    <n v="110"/>
    <s v="NA"/>
    <n v="0.626"/>
    <n v="3.7939393939393939"/>
    <n v="148"/>
    <n v="122"/>
    <n v="26"/>
    <s v="Highly digested"/>
    <s v="NA"/>
    <s v="NA"/>
    <s v="NA"/>
    <s v="NA"/>
    <s v="NA"/>
    <s v="NA"/>
    <s v="NA"/>
    <s v="NA"/>
    <s v="NA"/>
    <s v="NA"/>
    <s v="NA"/>
    <s v="NA"/>
    <s v="NA"/>
  </r>
  <r>
    <d v="2017-02-21T00:00:00"/>
    <s v="Evans Head"/>
    <n v="19.579999999999998"/>
    <s v="NA"/>
    <n v="9.1999999999999993"/>
    <n v="22.7"/>
    <s v="Mobula eregoodootenkee"/>
    <s v="Manbir-21217-1-sk"/>
    <s v="Me4_06042017"/>
    <n v="19.399999999999999"/>
    <n v="116.5"/>
    <n v="70.5"/>
    <x v="0"/>
    <x v="0"/>
    <s v="Mature ovulating "/>
    <s v="No"/>
    <s v="NA"/>
    <s v="NA"/>
    <s v="NA"/>
    <n v="0.68899999999999995"/>
    <n v="3.5515463917525776"/>
    <n v="216"/>
    <n v="173"/>
    <n v="43"/>
    <s v="Highly digested"/>
    <s v="NA"/>
    <n v="85"/>
    <n v="115"/>
    <s v="NA"/>
    <s v="NA"/>
    <s v="NA"/>
    <s v="NA"/>
    <s v="NA"/>
    <s v="No"/>
    <s v="NA"/>
    <s v="NA"/>
    <s v="NA"/>
    <s v="NA"/>
  </r>
  <r>
    <d v="2017-03-24T00:00:00"/>
    <s v="Evans Head"/>
    <n v="9.32"/>
    <s v="East"/>
    <n v="7.5"/>
    <n v="25.1"/>
    <s v="Mobula eregoodootenkee"/>
    <s v="Mobere-240317-1-sk"/>
    <s v="Me5_06042017"/>
    <n v="22.5"/>
    <n v="118.5"/>
    <n v="69.5"/>
    <x v="0"/>
    <x v="0"/>
    <s v="Mature ovulating "/>
    <s v="No"/>
    <s v="NA"/>
    <s v="NA"/>
    <s v="NA"/>
    <n v="1.0960000000000001"/>
    <n v="4.8711111111111114"/>
    <n v="364"/>
    <n v="165"/>
    <n v="199"/>
    <s v="Small fishes (Whitebait)"/>
    <s v="NA"/>
    <n v="64"/>
    <n v="105"/>
    <s v="NA"/>
    <s v="NA"/>
    <s v="NA"/>
    <s v="NA"/>
    <s v="NA"/>
    <s v="No"/>
    <s v="NA"/>
    <s v="NA"/>
    <s v="NA"/>
    <s v="NA"/>
  </r>
  <r>
    <d v="2017-04-27T00:00:00"/>
    <s v="Lennox"/>
    <n v="23.2"/>
    <s v="West"/>
    <n v="7"/>
    <n v="21"/>
    <s v="Mobula eregoodootenkee"/>
    <s v="MOB5270417EVANS"/>
    <s v="Me6"/>
    <n v="15.9"/>
    <n v="111"/>
    <n v="65.099999999999994"/>
    <x v="0"/>
    <x v="0"/>
    <s v="Gravid"/>
    <s v="Yes"/>
    <s v="NA"/>
    <s v="NA"/>
    <s v="NA"/>
    <n v="0.48699999999999999"/>
    <n v="3.0628930817610063"/>
    <n v="251"/>
    <n v="128"/>
    <n v="123"/>
    <s v="TBA"/>
    <s v="NA"/>
    <n v="69.3"/>
    <n v="122.1"/>
    <n v="17"/>
    <n v="3.6"/>
    <n v="8.7899999999999991"/>
    <s v="NA"/>
    <n v="11.22"/>
    <s v="Yes"/>
    <s v="NA"/>
    <s v="NA"/>
    <s v="NA"/>
    <s v="NA"/>
  </r>
  <r>
    <d v="2017-04-27T00:00:00"/>
    <m/>
    <m/>
    <m/>
    <m/>
    <m/>
    <s v="Mobula eregoodootenkee"/>
    <s v="NA"/>
    <s v="Me6_embryo"/>
    <n v="7.1499999999999994E-2"/>
    <n v="15.7"/>
    <n v="9.9"/>
    <x v="0"/>
    <x v="1"/>
    <s v="Embryo "/>
    <s v="NA"/>
    <s v="NA"/>
    <s v="NA"/>
    <s v="NA"/>
    <s v="NA"/>
    <s v="NA"/>
    <s v="NA"/>
    <s v="NA"/>
    <s v="NA"/>
    <s v="TBA"/>
    <s v="NA"/>
    <s v="NA"/>
    <s v="NA"/>
    <s v="NA"/>
    <s v="NA"/>
    <s v="NA"/>
    <s v="NA"/>
    <s v="NA"/>
    <s v="NA"/>
    <s v="NA"/>
    <s v="NA"/>
    <s v="NA"/>
    <s v="NA"/>
  </r>
  <r>
    <d v="2017-04-16T00:00:00"/>
    <s v="Evans Head"/>
    <n v="21.48"/>
    <s v="East"/>
    <n v="9"/>
    <n v="22.2"/>
    <s v="Mobula eregoodootenkee"/>
    <s v="Mobere-160417"/>
    <s v="Me7"/>
    <n v="18"/>
    <n v="116"/>
    <n v="71"/>
    <x v="0"/>
    <x v="0"/>
    <s v="Gravid"/>
    <s v="Yes"/>
    <s v="NA"/>
    <s v="NA"/>
    <s v="NA"/>
    <n v="0.433"/>
    <n v="2.4055555555555554"/>
    <n v="226"/>
    <n v="161"/>
    <n v="65"/>
    <s v="TBA"/>
    <s v="NA"/>
    <n v="73.599999999999994"/>
    <n v="124.4"/>
    <n v="40"/>
    <n v="4.7"/>
    <n v="15.8"/>
    <s v="NA"/>
    <n v="13.7"/>
    <s v="Yes"/>
    <s v="NA"/>
    <s v="NA"/>
    <s v="NA"/>
    <s v="NA"/>
  </r>
  <r>
    <d v="2017-04-16T00:00:00"/>
    <m/>
    <m/>
    <m/>
    <m/>
    <m/>
    <s v="Mobula eregoodootenkee"/>
    <s v="NA"/>
    <s v="Me7_embryo"/>
    <n v="8.2400000000000001E-2"/>
    <n v="16"/>
    <n v="10.4"/>
    <x v="2"/>
    <x v="1"/>
    <s v="Embryo "/>
    <s v="NA"/>
    <s v="NA"/>
    <s v="NA"/>
    <s v="NA"/>
    <s v="NA"/>
    <s v="NA"/>
    <s v="NA"/>
    <s v="NA"/>
    <s v="NA"/>
    <s v="TBA"/>
    <s v="NA"/>
    <s v="NA"/>
    <s v="NA"/>
    <s v="NA"/>
    <s v="NA"/>
    <s v="NA"/>
    <s v="NA"/>
    <s v="NA"/>
    <s v="NA"/>
    <s v="NA"/>
    <s v="NA"/>
    <s v="NA"/>
    <s v="NA"/>
  </r>
  <r>
    <d v="2017-04-27T00:00:00"/>
    <s v="Evans Head"/>
    <n v="23.82"/>
    <s v="West"/>
    <n v="7"/>
    <n v="21"/>
    <s v="Mobula eregoodootenkee"/>
    <s v="MOB3270417EVANS"/>
    <s v="Me8"/>
    <n v="18.100000000000001"/>
    <n v="111.5"/>
    <n v="65"/>
    <x v="0"/>
    <x v="0"/>
    <s v="Mature ovulating "/>
    <s v="No"/>
    <s v="NA"/>
    <s v="NA"/>
    <s v="NA"/>
    <n v="0.92800000000000005"/>
    <n v="5.1270718232044192"/>
    <n v="298"/>
    <n v="129"/>
    <n v="169"/>
    <s v="TBA"/>
    <s v="NA"/>
    <n v="27.5"/>
    <n v="80.599999999999994"/>
    <n v="23"/>
    <n v="5.8"/>
    <n v="14.52"/>
    <n v="37"/>
    <n v="10.68"/>
    <s v="Yes"/>
    <s v="NA"/>
    <s v="NA"/>
    <s v="NA"/>
    <s v="NA"/>
  </r>
  <r>
    <d v="2017-04-26T00:00:00"/>
    <s v="Evans Head"/>
    <n v="23.88"/>
    <s v="West"/>
    <n v="7"/>
    <n v="22.3"/>
    <s v="Mobula eregoodootenkee"/>
    <s v="MOB1260417EVANSHEAD"/>
    <s v="Me9"/>
    <n v="17.8"/>
    <n v="111"/>
    <n v="64"/>
    <x v="0"/>
    <x v="0"/>
    <s v="Gravid"/>
    <s v="Yes"/>
    <s v="NA"/>
    <s v="NA"/>
    <s v="NA"/>
    <n v="0.55400000000000005"/>
    <n v="3.112359550561798"/>
    <n v="436"/>
    <n v="200"/>
    <n v="236"/>
    <s v="TBA"/>
    <s v="NA"/>
    <n v="74.5"/>
    <n v="134"/>
    <n v="31"/>
    <n v="5.0999999999999996"/>
    <n v="10.029999999999999"/>
    <s v="NA"/>
    <n v="13"/>
    <s v="Yes"/>
    <s v="NA"/>
    <s v="NA"/>
    <s v="NA"/>
    <s v="NA"/>
  </r>
  <r>
    <d v="2017-04-26T00:00:00"/>
    <m/>
    <m/>
    <m/>
    <m/>
    <m/>
    <s v="Mobula eregoodootenkee"/>
    <s v="NA"/>
    <s v="Me9_embryo"/>
    <n v="0.11799999999999999"/>
    <n v="18.600000000000001"/>
    <n v="12.2"/>
    <x v="2"/>
    <x v="1"/>
    <s v="Embryo "/>
    <s v="NA"/>
    <s v="NA"/>
    <s v="NA"/>
    <s v="NA"/>
    <s v="NA"/>
    <s v="NA"/>
    <s v="NA"/>
    <s v="NA"/>
    <s v="NA"/>
    <s v="TBA"/>
    <s v="NA"/>
    <s v="NA"/>
    <s v="NA"/>
    <s v="NA"/>
    <s v="NA"/>
    <s v="NA"/>
    <s v="NA"/>
    <s v="NA"/>
    <s v="NA"/>
    <s v="NA"/>
    <s v="NA"/>
    <s v="NA"/>
    <s v="NA"/>
  </r>
  <r>
    <d v="2017-04-26T00:00:00"/>
    <s v="Evans Head"/>
    <n v="23.88"/>
    <s v="West"/>
    <n v="7"/>
    <n v="22.3"/>
    <s v="Mobula eregoodootenkee"/>
    <s v="MOB5260417EVANSHEAD"/>
    <s v="Me10"/>
    <n v="14.8"/>
    <n v="93"/>
    <n v="50"/>
    <x v="0"/>
    <x v="0"/>
    <s v="Gravid"/>
    <s v="Yes"/>
    <s v="NA"/>
    <s v="NA"/>
    <s v="NA"/>
    <n v="0.878"/>
    <n v="5.9324324324324325"/>
    <n v="197"/>
    <n v="170"/>
    <n v="27"/>
    <s v="TBA"/>
    <s v="NA"/>
    <n v="79"/>
    <n v="122.1"/>
    <n v="30"/>
    <n v="10.01"/>
    <n v="30"/>
    <s v="NA"/>
    <s v="NA"/>
    <s v="Yes"/>
    <s v="NA"/>
    <s v="NA"/>
    <s v="NA"/>
    <s v="NA"/>
  </r>
  <r>
    <d v="2017-04-26T00:00:00"/>
    <m/>
    <m/>
    <m/>
    <m/>
    <m/>
    <s v="Mobula eregoodootenkee"/>
    <s v="NA"/>
    <s v="Me10_embryo"/>
    <n v="6.1400000000000003E-2"/>
    <n v="16"/>
    <n v="9.9"/>
    <x v="2"/>
    <x v="1"/>
    <s v="Embryo "/>
    <s v="NA"/>
    <s v="NA"/>
    <s v="NA"/>
    <s v="NA"/>
    <s v="NA"/>
    <s v="NA"/>
    <s v="NA"/>
    <s v="NA"/>
    <s v="NA"/>
    <s v="TBA"/>
    <s v="NA"/>
    <s v="NA"/>
    <s v="NA"/>
    <s v="NA"/>
    <s v="NA"/>
    <s v="NA"/>
    <s v="NA"/>
    <s v="NA"/>
    <s v="NA"/>
    <s v="NA"/>
    <s v="NA"/>
    <s v="NA"/>
    <s v="NA"/>
  </r>
  <r>
    <d v="2017-04-26T00:00:00"/>
    <s v="Evans Head"/>
    <n v="23.88"/>
    <s v="West"/>
    <n v="7"/>
    <n v="22.3"/>
    <s v="Mobula eregoodootenkee"/>
    <s v="MOB3260417EVANSHEAD"/>
    <s v="Me11"/>
    <n v="20.2"/>
    <n v="117.5"/>
    <n v="69"/>
    <x v="0"/>
    <x v="0"/>
    <s v="Gravid"/>
    <s v="Yes"/>
    <s v="NA"/>
    <s v="NA"/>
    <s v="NA"/>
    <n v="0.753"/>
    <n v="3.7277227722772275"/>
    <n v="337"/>
    <n v="176"/>
    <n v="161"/>
    <s v="TBA"/>
    <s v="NA"/>
    <n v="92"/>
    <n v="126"/>
    <n v="14"/>
    <n v="8.07"/>
    <n v="20.059999999999999"/>
    <s v="NA"/>
    <s v="NA"/>
    <s v="Yes"/>
    <s v="NA"/>
    <s v="NA"/>
    <s v="NA"/>
    <s v="NA"/>
  </r>
  <r>
    <d v="2017-04-26T00:00:00"/>
    <m/>
    <m/>
    <m/>
    <m/>
    <m/>
    <s v="Mobula eregoodootenkee"/>
    <s v="NA"/>
    <s v="Me11_embryo"/>
    <n v="7.6300000000000007E-2"/>
    <n v="17"/>
    <n v="11"/>
    <x v="2"/>
    <x v="1"/>
    <s v="Embryo "/>
    <s v="NA"/>
    <s v="NA"/>
    <s v="NA"/>
    <s v="NA"/>
    <s v="NA"/>
    <s v="NA"/>
    <s v="NA"/>
    <s v="NA"/>
    <s v="NA"/>
    <s v="TBA"/>
    <s v="NA"/>
    <s v="NA"/>
    <s v="NA"/>
    <s v="NA"/>
    <s v="NA"/>
    <s v="NA"/>
    <s v="NA"/>
    <s v="NA"/>
    <s v="NA"/>
    <s v="NA"/>
    <s v="NA"/>
    <s v="NA"/>
    <s v="NA"/>
  </r>
  <r>
    <d v="2017-04-27T00:00:00"/>
    <s v="Evans Head"/>
    <n v="23.82"/>
    <s v="West"/>
    <n v="7"/>
    <n v="21"/>
    <s v="Mobula eregoodootenkee"/>
    <s v="MOB2270417EVANS"/>
    <s v="Me12"/>
    <n v="16"/>
    <n v="111"/>
    <n v="65"/>
    <x v="0"/>
    <x v="0"/>
    <s v="Mature ovulating "/>
    <s v="No"/>
    <s v="NA"/>
    <s v="NA"/>
    <s v="NA"/>
    <n v="0.67800000000000005"/>
    <n v="4.2375000000000007"/>
    <n v="337"/>
    <n v="144"/>
    <n v="193"/>
    <s v="TBA"/>
    <s v="NA"/>
    <n v="48.1"/>
    <n v="89"/>
    <n v="21"/>
    <n v="11"/>
    <n v="30"/>
    <s v="NA"/>
    <n v="11.06"/>
    <s v="NA"/>
    <s v="NA"/>
    <s v="NA"/>
    <s v="NA"/>
    <s v="NA"/>
  </r>
  <r>
    <d v="2017-04-26T00:00:00"/>
    <s v="Evans Head"/>
    <n v="23.88"/>
    <s v="West"/>
    <n v="7"/>
    <n v="22.3"/>
    <s v="Mobula eregoodootenkee"/>
    <s v="MOB2260417EVANSHEAD"/>
    <s v="Me13"/>
    <n v="18.600000000000001"/>
    <n v="112.5"/>
    <n v="68"/>
    <x v="0"/>
    <x v="0"/>
    <s v="Mature ovulating "/>
    <s v="No"/>
    <s v="NA"/>
    <s v="NA"/>
    <s v="NA"/>
    <n v="0.88300000000000001"/>
    <n v="4.747311827956989"/>
    <n v="365"/>
    <n v="135"/>
    <n v="230"/>
    <s v="TBA"/>
    <s v="NA"/>
    <n v="68"/>
    <n v="125"/>
    <n v="14"/>
    <n v="4.04"/>
    <n v="15.03"/>
    <s v="NA"/>
    <n v="11.7"/>
    <s v="Yes"/>
    <s v="NA"/>
    <s v="NA"/>
    <s v="NA"/>
    <s v="NA"/>
  </r>
  <r>
    <d v="2017-04-29T00:00:00"/>
    <s v="Evans Head"/>
    <n v="8.83"/>
    <s v="West"/>
    <n v="7"/>
    <n v="19.5"/>
    <s v="Mobula eregoodootenkee"/>
    <s v="MOB290414EVANS"/>
    <s v="Me14"/>
    <n v="13"/>
    <n v="105"/>
    <n v="58"/>
    <x v="2"/>
    <x v="0"/>
    <s v="Adult"/>
    <s v="NA"/>
    <n v="2"/>
    <n v="101"/>
    <n v="40.1"/>
    <n v="0.60599999999999998"/>
    <n v="4.661538461538461"/>
    <n v="118"/>
    <n v="97"/>
    <n v="21"/>
    <s v="TBA"/>
    <s v="NA"/>
    <s v="NA"/>
    <s v="NA"/>
    <s v="NA"/>
    <s v="NA"/>
    <s v="NA"/>
    <s v="NA"/>
    <s v="NA"/>
    <s v="NA"/>
    <n v="36"/>
    <n v="22"/>
    <n v="8"/>
    <n v="9"/>
  </r>
  <r>
    <d v="2017-04-27T00:00:00"/>
    <s v="Evans Head"/>
    <n v="23.82"/>
    <s v="West"/>
    <n v="7"/>
    <n v="21"/>
    <s v="Mobula eregoodootenkee"/>
    <s v="MOB4270417EVANS"/>
    <s v="Me15"/>
    <n v="14"/>
    <n v="106"/>
    <n v="61"/>
    <x v="2"/>
    <x v="0"/>
    <s v="Adult"/>
    <s v="NA"/>
    <n v="2"/>
    <n v="103.3"/>
    <n v="38.6"/>
    <n v="0.73599999999999999"/>
    <n v="5.2571428571428571"/>
    <n v="226"/>
    <n v="113"/>
    <n v="113"/>
    <s v="TBA"/>
    <s v="NA"/>
    <s v="NA"/>
    <s v="NA"/>
    <s v="NA"/>
    <s v="NA"/>
    <s v="NA"/>
    <s v="NA"/>
    <s v="NA"/>
    <s v="NA"/>
    <n v="13"/>
    <n v="9"/>
    <n v="4"/>
    <n v="7"/>
  </r>
  <r>
    <d v="2017-04-27T00:00:00"/>
    <s v="Evans Head"/>
    <n v="23.82"/>
    <s v="West"/>
    <n v="7"/>
    <n v="21"/>
    <s v="Mobula eregoodootenkee"/>
    <s v="MOB1270417EVANS"/>
    <s v="Me16"/>
    <n v="15"/>
    <n v="99"/>
    <n v="62"/>
    <x v="2"/>
    <x v="0"/>
    <s v="Adult"/>
    <s v="NA"/>
    <s v="NA"/>
    <s v="NA"/>
    <s v="NA"/>
    <n v="0.88700000000000001"/>
    <n v="5.913333333333334"/>
    <n v="156"/>
    <n v="117"/>
    <n v="39"/>
    <s v="TBA"/>
    <s v="NA"/>
    <s v="NA"/>
    <s v="NA"/>
    <s v="NA"/>
    <s v="NA"/>
    <s v="NA"/>
    <s v="NA"/>
    <s v="NA"/>
    <s v="NA"/>
    <n v="32"/>
    <n v="26"/>
    <n v="12"/>
    <n v="10"/>
  </r>
  <r>
    <d v="2017-04-25T00:00:00"/>
    <s v="Evans Head"/>
    <n v="13.83"/>
    <s v="West"/>
    <n v="7"/>
    <n v="21"/>
    <s v="Mobula eregoodootenkee"/>
    <s v="MOB1250417EVANSHEAD"/>
    <s v="Me17"/>
    <n v="16.2"/>
    <n v="107"/>
    <n v="62.1"/>
    <x v="2"/>
    <x v="0"/>
    <s v="Adult"/>
    <s v="NA"/>
    <n v="2"/>
    <n v="92.6"/>
    <n v="40.5"/>
    <n v="0.78200000000000003"/>
    <n v="4.8271604938271606"/>
    <n v="272"/>
    <n v="116"/>
    <n v="156"/>
    <s v="TBA"/>
    <s v="NA"/>
    <s v="NA"/>
    <s v="NA"/>
    <s v="NA"/>
    <s v="NA"/>
    <s v="NA"/>
    <s v="NA"/>
    <s v="NA"/>
    <s v="NA"/>
    <s v="NA"/>
    <s v="NA"/>
    <n v="25"/>
    <n v="23"/>
  </r>
  <r>
    <d v="2017-04-24T00:00:00"/>
    <s v="Lighthouse"/>
    <n v="25.07"/>
    <s v="East"/>
    <n v="10"/>
    <n v="21.9"/>
    <s v="Mobula eregoodootenkee"/>
    <s v="mobere-240417-1-sk"/>
    <s v="Me18"/>
    <n v="17.2"/>
    <n v="110"/>
    <n v="66.599999999999994"/>
    <x v="0"/>
    <x v="0"/>
    <s v="Mature ovulating "/>
    <s v="No"/>
    <s v="NA"/>
    <s v="NA"/>
    <s v="NA"/>
    <n v="0.93899999999999995"/>
    <n v="5.4593023255813948"/>
    <n v="164"/>
    <n v="134"/>
    <n v="30"/>
    <s v="TBA"/>
    <s v="NA"/>
    <n v="23.2"/>
    <n v="89.8"/>
    <n v="21"/>
    <n v="11"/>
    <n v="30"/>
    <m/>
    <s v="NA"/>
    <s v="Yes"/>
    <s v="NA"/>
    <s v="NA"/>
    <s v="NA"/>
    <s v="NA"/>
  </r>
  <r>
    <d v="2017-04-27T00:00:00"/>
    <s v="Evans Head"/>
    <n v="23.82"/>
    <s v="West"/>
    <n v="7"/>
    <n v="21"/>
    <s v="Mobula eregoodootenkee"/>
    <s v="MOB6270417EVANS"/>
    <s v="Me19"/>
    <n v="18.2"/>
    <n v="115"/>
    <n v="70.3"/>
    <x v="0"/>
    <x v="0"/>
    <s v="Mature ovulating "/>
    <s v="No"/>
    <s v="NA"/>
    <s v="NA"/>
    <s v="NA"/>
    <n v="0.54500000000000004"/>
    <n v="2.994505494505495"/>
    <n v="220"/>
    <n v="146"/>
    <n v="74"/>
    <s v="TBA"/>
    <s v="NA"/>
    <n v="88.3"/>
    <n v="134.80000000000001"/>
    <n v="22"/>
    <n v="4.5999999999999996"/>
    <n v="8.4"/>
    <n v="38"/>
    <n v="10.4"/>
    <s v="Yes"/>
    <s v="NA"/>
    <s v="NA"/>
    <s v="NA"/>
    <s v="NA"/>
  </r>
  <r>
    <d v="2017-04-10T00:00:00"/>
    <s v="Lennox"/>
    <n v="19.95"/>
    <s v="East"/>
    <n v="9"/>
    <n v="22.4"/>
    <s v="Mobula eregoodootenkee"/>
    <s v="mobere-100417-1-sk"/>
    <s v="Me20"/>
    <n v="19.399999999999999"/>
    <n v="112"/>
    <n v="69.099999999999994"/>
    <x v="0"/>
    <x v="0"/>
    <s v="Gravid"/>
    <s v="Yes"/>
    <s v="NA"/>
    <s v="NA"/>
    <s v="NA"/>
    <n v="0.85099999999999998"/>
    <n v="4.3865979381443303"/>
    <n v="337"/>
    <n v="167"/>
    <n v="170"/>
    <s v="TBA"/>
    <s v="NA"/>
    <n v="107.7"/>
    <n v="147.6"/>
    <n v="20"/>
    <n v="5"/>
    <n v="9.3000000000000007"/>
    <n v="56"/>
    <s v="NA"/>
    <s v="Yes"/>
    <s v="NA"/>
    <s v="NA"/>
    <s v="NA"/>
    <s v="NA"/>
  </r>
  <r>
    <d v="2017-04-10T00:00:00"/>
    <m/>
    <m/>
    <m/>
    <m/>
    <m/>
    <s v="Mobula eregoodootenkee"/>
    <s v="NA"/>
    <s v="Me20_embryo"/>
    <n v="4.0500000000000001E-2"/>
    <n v="14.3"/>
    <n v="92"/>
    <x v="2"/>
    <x v="1"/>
    <s v="Embryo "/>
    <s v="NA"/>
    <s v="NA"/>
    <s v="NA"/>
    <s v="NA"/>
    <s v="NA"/>
    <s v="NA"/>
    <s v="NA"/>
    <s v="NA"/>
    <s v="NA"/>
    <s v="TBA"/>
    <s v="NA"/>
    <s v="NA"/>
    <s v="NA"/>
    <s v="NA"/>
    <s v="NA"/>
    <s v="NA"/>
    <s v="NA"/>
    <s v="NA"/>
    <s v="NA"/>
    <s v="NA"/>
    <s v="NA"/>
    <s v="NA"/>
    <s v="NA"/>
  </r>
  <r>
    <d v="2017-04-10T00:00:00"/>
    <s v="Evans Head"/>
    <n v="9.08"/>
    <s v="East"/>
    <n v="7"/>
    <n v="21"/>
    <s v="Mobula eregoodootenkee"/>
    <s v="MOB10/04/17EVANS EP"/>
    <s v="Me21"/>
    <n v="18.899999999999999"/>
    <n v="112"/>
    <n v="59"/>
    <x v="0"/>
    <x v="0"/>
    <s v="Gravid"/>
    <s v="Yes"/>
    <s v="NA"/>
    <s v="NA"/>
    <s v="NA"/>
    <n v="0.73599999999999999"/>
    <n v="3.8941798941798944"/>
    <n v="198"/>
    <n v="168"/>
    <n v="30"/>
    <s v="TBA"/>
    <s v="NA"/>
    <n v="110.8"/>
    <n v="144"/>
    <n v="21"/>
    <n v="4.8"/>
    <n v="13.2"/>
    <n v="50"/>
    <n v="11"/>
    <s v="Yes"/>
    <s v="NA"/>
    <s v="NA"/>
    <s v="NA"/>
    <s v="NA"/>
  </r>
  <r>
    <d v="2017-04-10T00:00:00"/>
    <m/>
    <m/>
    <m/>
    <m/>
    <m/>
    <s v="Mobula eregoodootenkee"/>
    <s v="NA"/>
    <s v="Me21_embryo"/>
    <n v="8.0500000000000002E-2"/>
    <n v="16.8"/>
    <n v="10.9"/>
    <x v="0"/>
    <x v="1"/>
    <s v="Embryo "/>
    <s v="NA"/>
    <s v="NA"/>
    <s v="NA"/>
    <s v="NA"/>
    <s v="NA"/>
    <s v="NA"/>
    <s v="NA"/>
    <s v="NA"/>
    <s v="NA"/>
    <s v="TBA"/>
    <s v="NA"/>
    <s v="NA"/>
    <s v="NA"/>
    <s v="NA"/>
    <s v="NA"/>
    <s v="NA"/>
    <s v="NA"/>
    <s v="NA"/>
    <s v="NA"/>
    <s v="NA"/>
    <s v="NA"/>
    <s v="NA"/>
    <s v="NA"/>
  </r>
  <r>
    <d v="2017-04-10T00:00:00"/>
    <s v="Lennox"/>
    <n v="19.95"/>
    <s v="East"/>
    <n v="9"/>
    <n v="22.4"/>
    <s v="Mobula eregoodootenkee"/>
    <s v="mobere-100417-3-sk"/>
    <s v="Me22"/>
    <n v="17.5"/>
    <n v="117"/>
    <n v="67.400000000000006"/>
    <x v="0"/>
    <x v="0"/>
    <s v="Gravid"/>
    <s v="Yes"/>
    <s v="NA"/>
    <s v="NA"/>
    <s v="NA"/>
    <n v="0.55900000000000005"/>
    <n v="3.1942857142857148"/>
    <n v="313"/>
    <n v="185"/>
    <n v="128"/>
    <s v="TBA"/>
    <s v="NA"/>
    <n v="90.5"/>
    <n v="145.1"/>
    <n v="32"/>
    <n v="4.5"/>
    <n v="9.1999999999999993"/>
    <n v="43"/>
    <n v="14.6"/>
    <s v="Yes"/>
    <s v="NA"/>
    <s v="NA"/>
    <s v="NA"/>
    <s v="NA"/>
  </r>
  <r>
    <d v="2017-04-10T00:00:00"/>
    <m/>
    <m/>
    <m/>
    <m/>
    <m/>
    <s v="Mobula eregoodootenkee"/>
    <s v="NA"/>
    <s v="Me22_embryo"/>
    <n v="7.0199999999999999E-2"/>
    <n v="16.399999999999999"/>
    <n v="10.8"/>
    <x v="0"/>
    <x v="1"/>
    <s v="Embryo "/>
    <s v="NA"/>
    <s v="NA"/>
    <s v="NA"/>
    <s v="NA"/>
    <s v="NA"/>
    <s v="NA"/>
    <s v="NA"/>
    <s v="NA"/>
    <s v="NA"/>
    <s v="TBA"/>
    <s v="NA"/>
    <s v="NA"/>
    <s v="NA"/>
    <s v="NA"/>
    <s v="NA"/>
    <s v="NA"/>
    <s v="NA"/>
    <s v="NA"/>
    <s v="NA"/>
    <s v="NA"/>
    <s v="NA"/>
    <s v="NA"/>
    <s v="NA"/>
  </r>
  <r>
    <d v="2017-04-24T00:00:00"/>
    <s v="Evans Head"/>
    <n v="10.17"/>
    <s v="East"/>
    <n v="7"/>
    <n v="22"/>
    <s v="Mobula eregoodootenkee"/>
    <s v="MOB1240417EVANSHEAD"/>
    <s v="Me23"/>
    <n v="14.9"/>
    <n v="103.2"/>
    <n v="62"/>
    <x v="2"/>
    <x v="0"/>
    <s v="Adult"/>
    <s v="NA"/>
    <n v="3"/>
    <n v="104.5"/>
    <n v="41.9"/>
    <n v="0.747"/>
    <n v="5.0134228187919465"/>
    <n v="204"/>
    <n v="100"/>
    <n v="104"/>
    <s v="TBA"/>
    <s v="NA"/>
    <s v="NA"/>
    <s v="NA"/>
    <s v="NA"/>
    <s v="NA"/>
    <s v="NA"/>
    <s v="NA"/>
    <s v="NA"/>
    <s v="NA"/>
    <n v="26"/>
    <n v="16"/>
    <n v="11"/>
    <n v="10"/>
  </r>
  <r>
    <d v="2017-04-17T00:00:00"/>
    <s v="Lennox"/>
    <n v="24.25"/>
    <s v="East"/>
    <n v="9"/>
    <n v="22.1"/>
    <s v="Mobula eregoodootenkee"/>
    <s v="mobere170417"/>
    <s v="Me24"/>
    <n v="10.8"/>
    <n v="92.5"/>
    <n v="55.9"/>
    <x v="0"/>
    <x v="2"/>
    <s v="Maturing ovulating "/>
    <s v="No"/>
    <s v="NA"/>
    <s v="NA"/>
    <s v="NA"/>
    <n v="0.53200000000000003"/>
    <n v="4.9259259259259256"/>
    <n v="123"/>
    <n v="84"/>
    <n v="39"/>
    <s v="TBA"/>
    <s v="NA"/>
    <n v="19"/>
    <n v="62"/>
    <n v="7"/>
    <n v="3.5"/>
    <n v="10.4"/>
    <s v="NA"/>
    <n v="7"/>
    <s v="Yes"/>
    <s v="NA"/>
    <s v="NA"/>
    <s v="NA"/>
    <s v="NA"/>
  </r>
  <r>
    <d v="2017-04-24T00:00:00"/>
    <s v="Evans Head"/>
    <n v="10.17"/>
    <s v="East"/>
    <n v="7"/>
    <n v="22"/>
    <s v="Mobula eregoodootenkee"/>
    <s v="MOB2240417EVANSHEAD"/>
    <s v="Me25"/>
    <n v="15.5"/>
    <n v="104.2"/>
    <n v="62.1"/>
    <x v="2"/>
    <x v="0"/>
    <s v="Adult"/>
    <s v="NA"/>
    <n v="2"/>
    <n v="92.3"/>
    <n v="34.700000000000003"/>
    <n v="0.71299999999999997"/>
    <n v="4.5999999999999996"/>
    <n v="134"/>
    <n v="111"/>
    <n v="23"/>
    <s v="TBA"/>
    <s v="NA"/>
    <s v="NA"/>
    <s v="NA"/>
    <s v="NA"/>
    <s v="NA"/>
    <s v="NA"/>
    <s v="NA"/>
    <s v="NA"/>
    <s v="NA"/>
    <n v="48"/>
    <n v="6"/>
    <n v="11"/>
    <n v="16"/>
  </r>
  <r>
    <d v="2017-04-26T00:00:00"/>
    <s v="Evans Head"/>
    <n v="23.88"/>
    <s v="West"/>
    <n v="7"/>
    <n v="22.3"/>
    <s v="Mobula eregoodootenkee"/>
    <s v="MOB4260417EVANSHEAD"/>
    <s v="Me26"/>
    <n v="14.1"/>
    <n v="103"/>
    <n v="59.8"/>
    <x v="2"/>
    <x v="0"/>
    <s v="Adult"/>
    <s v="NA"/>
    <n v="2"/>
    <n v="94.7"/>
    <n v="41.7"/>
    <n v="0.68200000000000005"/>
    <n v="4.836879432624114"/>
    <n v="185"/>
    <n v="113"/>
    <n v="72"/>
    <s v="TBA"/>
    <s v="NA"/>
    <s v="NA"/>
    <s v="NA"/>
    <s v="NA"/>
    <s v="NA"/>
    <s v="NA"/>
    <s v="NA"/>
    <s v="NA"/>
    <s v="NA"/>
    <n v="30"/>
    <n v="17"/>
    <n v="5"/>
    <n v="6"/>
  </r>
  <r>
    <d v="2017-04-10T00:00:00"/>
    <s v="Lennox"/>
    <n v="19.95"/>
    <s v="East"/>
    <n v="9"/>
    <n v="22.4"/>
    <s v="Mobula eregoodootenkee"/>
    <s v="mobere-100417-2-sk"/>
    <s v="Me27"/>
    <n v="21.2"/>
    <n v="117.5"/>
    <n v="70.5"/>
    <x v="0"/>
    <x v="0"/>
    <s v="Gravid"/>
    <s v="Yes"/>
    <s v="NA"/>
    <s v="NA"/>
    <s v="NA"/>
    <n v="0.80500000000000005"/>
    <n v="3.7971698113207553"/>
    <n v="266"/>
    <n v="198"/>
    <n v="68"/>
    <s v="TBA"/>
    <s v="NA"/>
    <n v="68.5"/>
    <n v="120.2"/>
    <n v="27"/>
    <n v="4.5"/>
    <n v="11.7"/>
    <n v="77"/>
    <n v="15.7"/>
    <s v="Yes"/>
    <s v="NA"/>
    <s v="NA"/>
    <s v="NA"/>
    <s v="NA"/>
  </r>
  <r>
    <d v="2017-04-10T00:00:00"/>
    <m/>
    <m/>
    <m/>
    <m/>
    <m/>
    <s v="Mobula eregoodootenkee"/>
    <s v="NA"/>
    <s v="Me27_embryo"/>
    <n v="7.7999999999999996E-3"/>
    <n v="7"/>
    <n v="5.8"/>
    <x v="0"/>
    <x v="1"/>
    <s v="Embryo "/>
    <s v="NA"/>
    <s v="NA"/>
    <s v="NA"/>
    <s v="NA"/>
    <s v="NA"/>
    <s v="NA"/>
    <s v="NA"/>
    <s v="NA"/>
    <s v="NA"/>
    <s v="TBA"/>
    <s v="NA"/>
    <s v="NA"/>
    <s v="NA"/>
    <s v="NA"/>
    <s v="NA"/>
    <s v="NA"/>
    <s v="NA"/>
    <s v="NA"/>
    <s v="NA"/>
    <s v="NA"/>
    <s v="NA"/>
    <s v="NA"/>
    <s v="NA"/>
  </r>
  <r>
    <d v="2017-05-24T00:00:00"/>
    <s v="Lennox"/>
    <n v="93.45"/>
    <s v="East"/>
    <n v="20.7"/>
    <n v="9"/>
    <s v="Mobula eregoodootenkee"/>
    <s v="mobere-240517-3-sk"/>
    <s v="Me28"/>
    <n v="14.8"/>
    <n v="108"/>
    <n v="62.2"/>
    <x v="2"/>
    <x v="0"/>
    <s v="Adult"/>
    <s v="NA"/>
    <n v="2"/>
    <n v="92"/>
    <n v="43"/>
    <n v="0.77400000000000002"/>
    <n v="5.2297297297297298"/>
    <n v="150"/>
    <n v="127"/>
    <n v="23"/>
    <s v="TBA"/>
    <s v="NA"/>
    <s v="NA"/>
    <s v="NA"/>
    <s v="NA"/>
    <s v="NA"/>
    <s v="NA"/>
    <s v="NA"/>
    <s v="NA"/>
    <s v="NA"/>
    <n v="25"/>
    <n v="32"/>
    <n v="5"/>
    <n v="4"/>
  </r>
  <r>
    <d v="2017-05-20T00:00:00"/>
    <s v="Lennox"/>
    <n v="20.68"/>
    <s v="West"/>
    <n v="20"/>
    <n v="9.5"/>
    <s v="Mobula eregoodootenkee"/>
    <s v="mobere-200517-2"/>
    <s v="Me29"/>
    <n v="13.2"/>
    <n v="107"/>
    <n v="62"/>
    <x v="2"/>
    <x v="0"/>
    <s v="Adult"/>
    <s v="NA"/>
    <n v="3"/>
    <n v="91.5"/>
    <n v="41"/>
    <n v="0.46200000000000002"/>
    <n v="3.5000000000000004"/>
    <n v="190"/>
    <n v="125"/>
    <n v="65"/>
    <s v="TBA"/>
    <s v="NA"/>
    <s v="NA"/>
    <s v="NA"/>
    <s v="NA"/>
    <s v="NA"/>
    <s v="NA"/>
    <s v="NA"/>
    <s v="NA"/>
    <s v="NA"/>
    <n v="24"/>
    <n v="29"/>
    <n v="3"/>
    <n v="2"/>
  </r>
  <r>
    <d v="2017-05-24T00:00:00"/>
    <s v="Lennox"/>
    <n v="93.45"/>
    <s v="West"/>
    <n v="20.7"/>
    <n v="9"/>
    <s v="Mobula eregoodootenkee"/>
    <s v="mobere-240517-2-sk"/>
    <s v="Me30"/>
    <n v="20.2"/>
    <n v="115"/>
    <n v="71.2"/>
    <x v="0"/>
    <x v="0"/>
    <s v="Gravid"/>
    <s v="Yes"/>
    <s v="NA"/>
    <s v="NA"/>
    <s v="NA"/>
    <n v="0.96299999999999997"/>
    <n v="4.7673267326732676"/>
    <n v="198"/>
    <n v="164"/>
    <n v="34"/>
    <s v="TBA"/>
    <s v="NA"/>
    <n v="130"/>
    <n v="149"/>
    <n v="16"/>
    <n v="2"/>
    <n v="7.4"/>
    <s v="9*"/>
    <s v="NA"/>
    <s v="Yes"/>
    <s v="NA"/>
    <s v="NA"/>
    <s v="NA"/>
    <s v="NA"/>
  </r>
  <r>
    <d v="2017-05-24T00:00:00"/>
    <m/>
    <m/>
    <m/>
    <m/>
    <m/>
    <s v="Mobula eregoodootenkee"/>
    <s v="NA"/>
    <s v="Me30_embryo"/>
    <n v="0.14599999999999999"/>
    <n v="21.2"/>
    <n v="12.8"/>
    <x v="2"/>
    <x v="1"/>
    <s v="Embryo "/>
    <s v="NA"/>
    <s v="NA"/>
    <s v="NA"/>
    <s v="NA"/>
    <s v="NA"/>
    <s v="NA"/>
    <s v="NA"/>
    <s v="NA"/>
    <s v="NA"/>
    <s v="TBA"/>
    <s v="NA"/>
    <s v="NA"/>
    <s v="NA"/>
    <s v="NA"/>
    <s v="NA"/>
    <s v="NA"/>
    <s v="NA"/>
    <s v="NA"/>
    <s v="NA"/>
    <s v="NA"/>
    <s v="NA"/>
    <s v="NA"/>
    <s v="NA"/>
  </r>
  <r>
    <d v="2017-05-24T00:00:00"/>
    <s v="Lennox"/>
    <n v="93.45"/>
    <s v="West"/>
    <n v="20.7"/>
    <n v="9"/>
    <s v="Mobula eregoodootenkee"/>
    <s v="mobere-240517-1-sk"/>
    <s v="Me31"/>
    <n v="13.1"/>
    <n v="99"/>
    <n v="61"/>
    <x v="2"/>
    <x v="0"/>
    <s v="Adult"/>
    <s v="NA"/>
    <n v="3"/>
    <n v="92"/>
    <n v="39"/>
    <n v="0.80400000000000005"/>
    <n v="6.1374045801526727"/>
    <n v="136"/>
    <n v="127"/>
    <n v="9"/>
    <s v="TBA"/>
    <s v="NA"/>
    <s v="NA"/>
    <s v="NA"/>
    <s v="NA"/>
    <s v="NA"/>
    <s v="NA"/>
    <s v="NA"/>
    <s v="NA"/>
    <s v="NA"/>
    <n v="30"/>
    <n v="23"/>
    <n v="4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d v="2017-03-17T00:00:00"/>
    <s v="Lennox"/>
    <n v="71.77"/>
    <s v="NA"/>
    <n v="9.8000000000000007"/>
    <n v="24.9"/>
    <s v="Mobula eregoodootenkee"/>
    <s v="Mobere-170317-1-sk"/>
    <s v="Me1_"/>
    <x v="0"/>
    <n v="115"/>
    <n v="71"/>
    <x v="0"/>
    <x v="0"/>
    <x v="0"/>
    <s v="Yes"/>
    <s v="NA"/>
    <s v="NA"/>
    <s v="NA"/>
    <x v="0"/>
    <x v="0"/>
    <n v="186"/>
    <n v="145"/>
    <n v="41"/>
    <s v="Highly digested, lots of parasites"/>
    <n v="255"/>
    <n v="69"/>
    <n v="121.2"/>
    <s v="NA"/>
    <s v="NA"/>
    <s v="NA"/>
    <s v="NA"/>
    <s v="NA"/>
    <s v="No"/>
    <s v="NA"/>
    <s v="NA"/>
    <s v="NA"/>
    <s v="NA"/>
    <m/>
  </r>
  <r>
    <d v="2017-03-17T00:00:00"/>
    <m/>
    <m/>
    <m/>
    <m/>
    <m/>
    <s v="Mobula eregoodootenkee"/>
    <s v="NA"/>
    <s v="Me1_embryo"/>
    <x v="1"/>
    <n v="8.5"/>
    <n v="6"/>
    <x v="1"/>
    <x v="1"/>
    <x v="1"/>
    <s v="NA"/>
    <s v="NA"/>
    <s v="NA"/>
    <s v="NA"/>
    <x v="1"/>
    <x v="1"/>
    <s v="NA"/>
    <s v="NA"/>
    <s v="NA"/>
    <m/>
    <s v="NA"/>
    <s v="NA"/>
    <s v="NA"/>
    <s v="NA"/>
    <s v="NA"/>
    <s v="NA"/>
    <s v="NA"/>
    <s v="NA"/>
    <s v="NA"/>
    <s v="NA"/>
    <s v="NA"/>
    <s v="NA"/>
    <s v="NA"/>
    <m/>
  </r>
  <r>
    <s v="17/0/2017"/>
    <s v="Sharpes"/>
    <n v="19.63"/>
    <s v="East"/>
    <n v="10"/>
    <n v="23.6"/>
    <s v="Mobula eregoodootenkee"/>
    <s v="Manbir1-170217-1"/>
    <s v="Me2"/>
    <x v="2"/>
    <n v="117.5"/>
    <n v="71"/>
    <x v="0"/>
    <x v="0"/>
    <x v="2"/>
    <s v="No"/>
    <s v="NA"/>
    <s v="NA"/>
    <s v="NA"/>
    <x v="2"/>
    <x v="2"/>
    <n v="191"/>
    <n v="172"/>
    <n v="19"/>
    <s v="Highly digested, no parasites"/>
    <s v="NA"/>
    <n v="69"/>
    <n v="110"/>
    <s v="NA"/>
    <n v="5.2"/>
    <n v="22.7"/>
    <s v="NA"/>
    <s v="NA"/>
    <s v="Yes"/>
    <s v="NA"/>
    <s v="NA"/>
    <s v="NA"/>
    <s v="NA"/>
    <m/>
  </r>
  <r>
    <d v="2017-02-22T00:00:00"/>
    <s v="Lighthouse"/>
    <n v="22.63"/>
    <s v="East"/>
    <n v="9.9"/>
    <n v="24.9"/>
    <s v="Mobula eregoodootenkee"/>
    <s v="Manbir-22217-1-sk"/>
    <s v="Me3"/>
    <x v="3"/>
    <n v="109"/>
    <n v="65"/>
    <x v="2"/>
    <x v="0"/>
    <x v="3"/>
    <s v="No"/>
    <s v="NA"/>
    <n v="110"/>
    <s v="NA"/>
    <x v="3"/>
    <x v="3"/>
    <n v="148"/>
    <n v="122"/>
    <n v="26"/>
    <s v="Highly digested"/>
    <s v="NA"/>
    <s v="NA"/>
    <s v="NA"/>
    <s v="NA"/>
    <s v="NA"/>
    <s v="NA"/>
    <s v="NA"/>
    <s v="NA"/>
    <s v="NA"/>
    <s v="NA"/>
    <s v="NA"/>
    <s v="NA"/>
    <s v="NA"/>
    <m/>
  </r>
  <r>
    <d v="2017-02-21T00:00:00"/>
    <s v="Evans Head"/>
    <n v="19.579999999999998"/>
    <s v="NA"/>
    <n v="9.1999999999999993"/>
    <n v="22.7"/>
    <s v="Mobula eregoodootenkee"/>
    <s v="Manbir-21217-1-sk"/>
    <s v="Me4"/>
    <x v="4"/>
    <n v="116.5"/>
    <n v="70.5"/>
    <x v="0"/>
    <x v="0"/>
    <x v="2"/>
    <s v="No"/>
    <s v="NA"/>
    <s v="NA"/>
    <s v="NA"/>
    <x v="4"/>
    <x v="4"/>
    <n v="216"/>
    <n v="173"/>
    <n v="43"/>
    <s v="Highly digested"/>
    <s v="NA"/>
    <n v="85"/>
    <n v="115"/>
    <s v="NA"/>
    <s v="NA"/>
    <s v="NA"/>
    <s v="NA"/>
    <s v="NA"/>
    <s v="No"/>
    <s v="NA"/>
    <s v="NA"/>
    <s v="NA"/>
    <s v="NA"/>
    <m/>
  </r>
  <r>
    <d v="2017-03-24T00:00:00"/>
    <s v="Evans Head"/>
    <n v="9.32"/>
    <s v="East"/>
    <n v="7.5"/>
    <n v="25.1"/>
    <s v="Mobula eregoodootenkee"/>
    <s v="Mobere-240317-1-sk"/>
    <s v="Me5"/>
    <x v="5"/>
    <n v="118.5"/>
    <n v="69.5"/>
    <x v="0"/>
    <x v="0"/>
    <x v="2"/>
    <s v="No"/>
    <s v="NA"/>
    <s v="NA"/>
    <s v="NA"/>
    <x v="5"/>
    <x v="5"/>
    <n v="364"/>
    <n v="165"/>
    <n v="199"/>
    <s v="Small fishes (Whitebait)"/>
    <s v="NA"/>
    <n v="64"/>
    <n v="105"/>
    <s v="NA"/>
    <s v="NA"/>
    <s v="NA"/>
    <s v="NA"/>
    <s v="NA"/>
    <s v="No"/>
    <s v="NA"/>
    <s v="NA"/>
    <s v="NA"/>
    <s v="NA"/>
    <m/>
  </r>
  <r>
    <d v="2017-04-27T00:00:00"/>
    <s v="Lennox"/>
    <n v="23.2"/>
    <s v="West"/>
    <n v="7"/>
    <n v="21"/>
    <s v="Mobula eregoodootenkee"/>
    <s v="MOB5270417EVANS"/>
    <s v="Me6"/>
    <x v="6"/>
    <n v="111"/>
    <n v="65.099999999999994"/>
    <x v="0"/>
    <x v="0"/>
    <x v="0"/>
    <s v="Yes"/>
    <s v="NA"/>
    <s v="NA"/>
    <s v="NA"/>
    <x v="6"/>
    <x v="6"/>
    <n v="251"/>
    <n v="128"/>
    <n v="123"/>
    <s v="TBA"/>
    <s v="NA"/>
    <n v="69.3"/>
    <n v="122.1"/>
    <n v="17"/>
    <n v="3.6"/>
    <n v="8.7899999999999991"/>
    <s v="NA"/>
    <n v="11.22"/>
    <s v="Yes"/>
    <s v="NA"/>
    <s v="NA"/>
    <s v="NA"/>
    <s v="NA"/>
    <m/>
  </r>
  <r>
    <d v="2017-04-27T00:00:00"/>
    <m/>
    <m/>
    <m/>
    <m/>
    <m/>
    <s v="Mobula eregoodootenkee"/>
    <s v="NA"/>
    <s v="Me6_embryo"/>
    <x v="7"/>
    <n v="15.7"/>
    <n v="9.9"/>
    <x v="0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04-16T00:00:00"/>
    <s v="Evans Head"/>
    <n v="21.48"/>
    <s v="East"/>
    <n v="9"/>
    <n v="22.2"/>
    <s v="Mobula eregoodootenkee"/>
    <s v="Mobere-160417"/>
    <s v="Me7"/>
    <x v="8"/>
    <n v="116"/>
    <n v="71"/>
    <x v="0"/>
    <x v="0"/>
    <x v="0"/>
    <s v="Yes"/>
    <s v="NA"/>
    <s v="NA"/>
    <s v="NA"/>
    <x v="7"/>
    <x v="7"/>
    <n v="226"/>
    <n v="161"/>
    <n v="65"/>
    <s v="TBA"/>
    <s v="NA"/>
    <n v="73.599999999999994"/>
    <n v="124.4"/>
    <n v="40"/>
    <n v="4.7"/>
    <n v="15.8"/>
    <s v="NA"/>
    <n v="13.7"/>
    <s v="Yes"/>
    <s v="NA"/>
    <s v="NA"/>
    <s v="NA"/>
    <s v="NA"/>
    <m/>
  </r>
  <r>
    <d v="2017-04-16T00:00:00"/>
    <m/>
    <m/>
    <m/>
    <m/>
    <m/>
    <s v="Mobula eregoodootenkee"/>
    <s v="NA"/>
    <s v="Me7_embryo"/>
    <x v="9"/>
    <n v="16"/>
    <n v="10.4"/>
    <x v="2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04-27T00:00:00"/>
    <s v="Evans Head"/>
    <n v="23.82"/>
    <s v="West"/>
    <n v="7"/>
    <n v="21"/>
    <s v="Mobula eregoodootenkee"/>
    <s v="MOB3270417EVANS"/>
    <s v="Me8"/>
    <x v="10"/>
    <n v="111.5"/>
    <n v="65"/>
    <x v="0"/>
    <x v="0"/>
    <x v="2"/>
    <s v="No"/>
    <s v="NA"/>
    <s v="NA"/>
    <s v="NA"/>
    <x v="8"/>
    <x v="8"/>
    <n v="298"/>
    <n v="129"/>
    <n v="169"/>
    <s v="TBA"/>
    <s v="NA"/>
    <n v="27.5"/>
    <n v="80.599999999999994"/>
    <n v="23"/>
    <n v="5.8"/>
    <n v="14.52"/>
    <n v="37"/>
    <n v="10.68"/>
    <s v="Yes"/>
    <s v="NA"/>
    <s v="NA"/>
    <s v="NA"/>
    <s v="NA"/>
    <m/>
  </r>
  <r>
    <d v="2017-04-26T00:00:00"/>
    <s v="Evans Head"/>
    <n v="23.88"/>
    <s v="West"/>
    <n v="7"/>
    <n v="22.3"/>
    <s v="Mobula eregoodootenkee"/>
    <s v="MOB1260417EVANSHEAD"/>
    <s v="Me9"/>
    <x v="11"/>
    <n v="111"/>
    <n v="64"/>
    <x v="0"/>
    <x v="0"/>
    <x v="0"/>
    <s v="Yes"/>
    <s v="NA"/>
    <s v="NA"/>
    <s v="NA"/>
    <x v="9"/>
    <x v="9"/>
    <n v="436"/>
    <n v="200"/>
    <n v="236"/>
    <s v="TBA"/>
    <s v="NA"/>
    <n v="74.5"/>
    <n v="134"/>
    <n v="31"/>
    <n v="5.0999999999999996"/>
    <n v="10.029999999999999"/>
    <s v="NA"/>
    <n v="13"/>
    <s v="Yes"/>
    <s v="NA"/>
    <s v="NA"/>
    <s v="NA"/>
    <s v="NA"/>
    <m/>
  </r>
  <r>
    <d v="2017-04-26T00:00:00"/>
    <m/>
    <m/>
    <m/>
    <m/>
    <m/>
    <s v="Mobula eregoodootenkee"/>
    <s v="NA"/>
    <s v="Me9_embryo"/>
    <x v="12"/>
    <n v="18.600000000000001"/>
    <n v="12.2"/>
    <x v="2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04-26T00:00:00"/>
    <s v="Evans Head"/>
    <n v="23.88"/>
    <s v="West"/>
    <n v="7"/>
    <n v="22.3"/>
    <s v="Mobula eregoodootenkee"/>
    <s v="MOB5260417EVANSHEAD"/>
    <s v="Me10"/>
    <x v="13"/>
    <n v="113.6"/>
    <n v="68"/>
    <x v="0"/>
    <x v="0"/>
    <x v="0"/>
    <s v="Yes"/>
    <s v="NA"/>
    <s v="NA"/>
    <s v="NA"/>
    <x v="10"/>
    <x v="10"/>
    <n v="197"/>
    <n v="170"/>
    <n v="27"/>
    <s v="TBA"/>
    <s v="NA"/>
    <n v="79"/>
    <n v="122.1"/>
    <n v="30"/>
    <n v="10.01"/>
    <n v="30"/>
    <s v="NA"/>
    <s v="NA"/>
    <s v="Yes"/>
    <s v="NA"/>
    <s v="NA"/>
    <s v="NA"/>
    <s v="NA"/>
    <m/>
  </r>
  <r>
    <d v="2017-04-26T00:00:00"/>
    <m/>
    <m/>
    <m/>
    <m/>
    <m/>
    <s v="Mobula eregoodootenkee"/>
    <s v="NA"/>
    <s v="Me10_embryo"/>
    <x v="14"/>
    <n v="16"/>
    <n v="9.9"/>
    <x v="2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04-26T00:00:00"/>
    <s v="Evans Head"/>
    <n v="23.88"/>
    <s v="West"/>
    <n v="7"/>
    <n v="22.3"/>
    <s v="Mobula eregoodootenkee"/>
    <s v="MOB3260417EVANSHEAD"/>
    <s v="Me11"/>
    <x v="15"/>
    <n v="117.5"/>
    <n v="69"/>
    <x v="0"/>
    <x v="0"/>
    <x v="0"/>
    <s v="Yes"/>
    <s v="NA"/>
    <s v="NA"/>
    <s v="NA"/>
    <x v="11"/>
    <x v="11"/>
    <n v="337"/>
    <n v="176"/>
    <n v="161"/>
    <s v="TBA"/>
    <s v="NA"/>
    <n v="92"/>
    <n v="126"/>
    <n v="14"/>
    <n v="8.07"/>
    <n v="20.059999999999999"/>
    <s v="NA"/>
    <s v="NA"/>
    <s v="Yes"/>
    <s v="NA"/>
    <s v="NA"/>
    <s v="NA"/>
    <s v="NA"/>
    <m/>
  </r>
  <r>
    <d v="2017-04-26T00:00:00"/>
    <m/>
    <m/>
    <m/>
    <m/>
    <m/>
    <s v="Mobula eregoodootenkee"/>
    <s v="NA"/>
    <s v="Me11_embryo"/>
    <x v="16"/>
    <n v="17"/>
    <n v="11"/>
    <x v="2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04-27T00:00:00"/>
    <s v="Evans Head"/>
    <n v="23.82"/>
    <s v="West"/>
    <n v="7"/>
    <n v="21"/>
    <s v="Mobula eregoodootenkee"/>
    <s v="MOB2270417EVANS"/>
    <s v="Me12"/>
    <x v="17"/>
    <n v="111"/>
    <n v="65"/>
    <x v="0"/>
    <x v="0"/>
    <x v="2"/>
    <s v="No"/>
    <s v="NA"/>
    <s v="NA"/>
    <s v="NA"/>
    <x v="12"/>
    <x v="12"/>
    <n v="337"/>
    <n v="144"/>
    <n v="193"/>
    <s v="TBA"/>
    <s v="NA"/>
    <n v="48.1"/>
    <n v="89"/>
    <n v="21"/>
    <n v="11"/>
    <n v="30"/>
    <s v="NA"/>
    <n v="11.06"/>
    <s v="NA"/>
    <s v="NA"/>
    <s v="NA"/>
    <s v="NA"/>
    <s v="NA"/>
    <m/>
  </r>
  <r>
    <d v="2017-04-26T00:00:00"/>
    <s v="Evans Head"/>
    <n v="23.88"/>
    <s v="West"/>
    <n v="7"/>
    <n v="22.3"/>
    <s v="Mobula eregoodootenkee"/>
    <s v="MOB2260417EVANSHEAD"/>
    <s v="Me13"/>
    <x v="18"/>
    <n v="112.5"/>
    <n v="68"/>
    <x v="0"/>
    <x v="0"/>
    <x v="2"/>
    <s v="No"/>
    <s v="NA"/>
    <s v="NA"/>
    <s v="NA"/>
    <x v="13"/>
    <x v="13"/>
    <n v="365"/>
    <n v="135"/>
    <n v="230"/>
    <s v="TBA"/>
    <s v="NA"/>
    <n v="68"/>
    <n v="125"/>
    <n v="14"/>
    <n v="4.04"/>
    <n v="15.03"/>
    <s v="NA"/>
    <n v="11.7"/>
    <s v="Yes"/>
    <s v="NA"/>
    <s v="NA"/>
    <s v="NA"/>
    <s v="NA"/>
    <m/>
  </r>
  <r>
    <d v="2017-04-29T00:00:00"/>
    <s v="Evans Head"/>
    <n v="8.83"/>
    <s v="West"/>
    <n v="7"/>
    <n v="19.5"/>
    <s v="Mobula eregoodootenkee"/>
    <s v="MOB290414EVANS"/>
    <s v="Me14"/>
    <x v="19"/>
    <n v="105"/>
    <n v="58"/>
    <x v="2"/>
    <x v="0"/>
    <x v="3"/>
    <s v="NA"/>
    <n v="2"/>
    <n v="101"/>
    <n v="40.1"/>
    <x v="14"/>
    <x v="14"/>
    <n v="118"/>
    <n v="97"/>
    <n v="21"/>
    <s v="TBA"/>
    <s v="NA"/>
    <s v="NA"/>
    <s v="NA"/>
    <s v="NA"/>
    <s v="NA"/>
    <s v="NA"/>
    <s v="NA"/>
    <s v="NA"/>
    <s v="NA"/>
    <n v="36"/>
    <n v="22"/>
    <n v="8"/>
    <n v="9"/>
    <m/>
  </r>
  <r>
    <d v="2017-04-27T00:00:00"/>
    <s v="Evans Head"/>
    <n v="23.82"/>
    <s v="West"/>
    <n v="7"/>
    <n v="21"/>
    <s v="Mobula eregoodootenkee"/>
    <s v="MOB4270417EVANS"/>
    <s v="Me15"/>
    <x v="20"/>
    <n v="106"/>
    <n v="61"/>
    <x v="2"/>
    <x v="0"/>
    <x v="3"/>
    <s v="NA"/>
    <n v="2"/>
    <n v="103.3"/>
    <n v="38.6"/>
    <x v="15"/>
    <x v="15"/>
    <n v="226"/>
    <n v="113"/>
    <n v="113"/>
    <s v="TBA"/>
    <s v="NA"/>
    <s v="NA"/>
    <s v="NA"/>
    <s v="NA"/>
    <s v="NA"/>
    <s v="NA"/>
    <s v="NA"/>
    <s v="NA"/>
    <s v="NA"/>
    <n v="13"/>
    <n v="9"/>
    <n v="4"/>
    <n v="7"/>
    <m/>
  </r>
  <r>
    <d v="2017-04-27T00:00:00"/>
    <s v="Evans Head"/>
    <n v="23.82"/>
    <s v="West"/>
    <n v="7"/>
    <n v="21"/>
    <s v="Mobula eregoodootenkee"/>
    <s v="MOB1270417EVANS"/>
    <s v="Me16"/>
    <x v="21"/>
    <n v="99"/>
    <n v="62"/>
    <x v="2"/>
    <x v="0"/>
    <x v="3"/>
    <s v="NA"/>
    <s v="NA"/>
    <s v="NA"/>
    <s v="NA"/>
    <x v="16"/>
    <x v="16"/>
    <n v="156"/>
    <n v="117"/>
    <n v="39"/>
    <s v="TBA"/>
    <s v="NA"/>
    <s v="NA"/>
    <s v="NA"/>
    <s v="NA"/>
    <s v="NA"/>
    <s v="NA"/>
    <s v="NA"/>
    <s v="NA"/>
    <s v="NA"/>
    <n v="32"/>
    <n v="26"/>
    <n v="12"/>
    <n v="10"/>
    <s v="Claspers had been damaged prior to dissection "/>
  </r>
  <r>
    <d v="2017-04-25T00:00:00"/>
    <s v="Evans Head"/>
    <n v="13.83"/>
    <s v="West"/>
    <n v="7"/>
    <n v="21"/>
    <s v="Mobula eregoodootenkee"/>
    <s v="MOB1250417EVANSHEAD"/>
    <s v="Me17"/>
    <x v="22"/>
    <n v="107"/>
    <n v="62.1"/>
    <x v="2"/>
    <x v="0"/>
    <x v="3"/>
    <s v="NA"/>
    <n v="2"/>
    <n v="92.6"/>
    <n v="40.5"/>
    <x v="17"/>
    <x v="17"/>
    <n v="272"/>
    <n v="116"/>
    <n v="156"/>
    <s v="TBA"/>
    <s v="NA"/>
    <s v="NA"/>
    <s v="NA"/>
    <s v="NA"/>
    <s v="NA"/>
    <s v="NA"/>
    <s v="NA"/>
    <s v="NA"/>
    <s v="NA"/>
    <s v="NA"/>
    <s v="NA"/>
    <n v="25"/>
    <n v="23"/>
    <s v="Testes liquefied"/>
  </r>
  <r>
    <d v="2017-04-24T00:00:00"/>
    <s v="Lighthouse"/>
    <n v="25.07"/>
    <s v="East"/>
    <n v="10"/>
    <n v="21.9"/>
    <s v="Mobula eregoodootenkee"/>
    <s v="mobere-240417-1-sk"/>
    <s v="Me18"/>
    <x v="23"/>
    <n v="110"/>
    <n v="66.599999999999994"/>
    <x v="0"/>
    <x v="0"/>
    <x v="2"/>
    <s v="No"/>
    <s v="NA"/>
    <s v="NA"/>
    <s v="NA"/>
    <x v="18"/>
    <x v="18"/>
    <n v="164"/>
    <n v="134"/>
    <n v="30"/>
    <s v="TBA"/>
    <s v="NA"/>
    <n v="23.2"/>
    <n v="89.8"/>
    <n v="21"/>
    <n v="11"/>
    <n v="30"/>
    <m/>
    <s v="NA"/>
    <s v="Yes"/>
    <s v="NA"/>
    <s v="NA"/>
    <s v="NA"/>
    <s v="NA"/>
    <m/>
  </r>
  <r>
    <d v="2017-04-27T00:00:00"/>
    <s v="Evans Head"/>
    <n v="23.82"/>
    <s v="West"/>
    <n v="7"/>
    <n v="21"/>
    <s v="Mobula eregoodootenkee"/>
    <s v="MOB6270417EVANS"/>
    <s v="Me19"/>
    <x v="24"/>
    <n v="115"/>
    <n v="70.3"/>
    <x v="0"/>
    <x v="0"/>
    <x v="2"/>
    <s v="No"/>
    <s v="NA"/>
    <s v="NA"/>
    <s v="NA"/>
    <x v="19"/>
    <x v="19"/>
    <n v="220"/>
    <n v="146"/>
    <n v="74"/>
    <s v="TBA"/>
    <s v="NA"/>
    <n v="88.3"/>
    <n v="134.80000000000001"/>
    <n v="22"/>
    <n v="4.5999999999999996"/>
    <n v="8.4"/>
    <n v="38"/>
    <n v="10.4"/>
    <s v="Yes"/>
    <s v="NA"/>
    <s v="NA"/>
    <s v="NA"/>
    <s v="NA"/>
    <m/>
  </r>
  <r>
    <d v="2017-04-10T00:00:00"/>
    <s v="Lennox"/>
    <n v="19.95"/>
    <s v="East"/>
    <n v="9"/>
    <n v="22.4"/>
    <s v="Mobula eregoodootenkee"/>
    <s v="mobere-100417-1-sk"/>
    <s v="Me20"/>
    <x v="4"/>
    <n v="112"/>
    <n v="69.099999999999994"/>
    <x v="0"/>
    <x v="0"/>
    <x v="0"/>
    <s v="Yes"/>
    <s v="NA"/>
    <s v="NA"/>
    <s v="NA"/>
    <x v="20"/>
    <x v="20"/>
    <n v="337"/>
    <n v="167"/>
    <n v="170"/>
    <s v="TBA"/>
    <s v="NA"/>
    <n v="107.7"/>
    <n v="147.6"/>
    <n v="20"/>
    <n v="5"/>
    <n v="9.3000000000000007"/>
    <n v="56"/>
    <s v="NA"/>
    <s v="Yes"/>
    <s v="NA"/>
    <s v="NA"/>
    <s v="NA"/>
    <s v="NA"/>
    <m/>
  </r>
  <r>
    <d v="2017-04-10T00:00:00"/>
    <m/>
    <m/>
    <m/>
    <m/>
    <m/>
    <s v="Mobula eregoodootenkee"/>
    <s v="NA"/>
    <s v="Me20_embryo"/>
    <x v="25"/>
    <n v="14.3"/>
    <n v="92"/>
    <x v="2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04-10T00:00:00"/>
    <s v="Evans Head"/>
    <n v="9.08"/>
    <s v="East"/>
    <n v="7"/>
    <n v="21"/>
    <s v="Mobula eregoodootenkee"/>
    <s v="MOB10/04/17EVANS EP"/>
    <s v="Me21"/>
    <x v="26"/>
    <n v="112"/>
    <n v="59"/>
    <x v="0"/>
    <x v="0"/>
    <x v="0"/>
    <s v="Yes"/>
    <s v="NA"/>
    <s v="NA"/>
    <s v="NA"/>
    <x v="15"/>
    <x v="21"/>
    <n v="198"/>
    <n v="168"/>
    <n v="30"/>
    <s v="TBA"/>
    <s v="NA"/>
    <n v="110.8"/>
    <n v="144"/>
    <n v="21"/>
    <n v="4.8"/>
    <n v="13.2"/>
    <n v="50"/>
    <n v="11"/>
    <s v="Yes"/>
    <s v="NA"/>
    <s v="NA"/>
    <s v="NA"/>
    <s v="NA"/>
    <m/>
  </r>
  <r>
    <d v="2017-04-10T00:00:00"/>
    <m/>
    <m/>
    <m/>
    <m/>
    <m/>
    <s v="Mobula eregoodootenkee"/>
    <s v="NA"/>
    <s v="Me21_embryo"/>
    <x v="27"/>
    <n v="16.8"/>
    <n v="10.9"/>
    <x v="0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04-10T00:00:00"/>
    <s v="Lennox"/>
    <n v="19.95"/>
    <s v="East"/>
    <n v="9"/>
    <n v="22.4"/>
    <s v="Mobula eregoodootenkee"/>
    <s v="mobere-100417-3-sk"/>
    <s v="Me22"/>
    <x v="28"/>
    <n v="117"/>
    <n v="67.400000000000006"/>
    <x v="0"/>
    <x v="0"/>
    <x v="0"/>
    <s v="Yes"/>
    <s v="NA"/>
    <s v="NA"/>
    <s v="NA"/>
    <x v="21"/>
    <x v="22"/>
    <n v="313"/>
    <n v="185"/>
    <n v="128"/>
    <s v="TBA"/>
    <s v="NA"/>
    <n v="90.5"/>
    <n v="145.1"/>
    <n v="32"/>
    <n v="4.5"/>
    <n v="9.1999999999999993"/>
    <n v="43"/>
    <n v="14.6"/>
    <s v="Yes"/>
    <s v="NA"/>
    <s v="NA"/>
    <s v="NA"/>
    <s v="NA"/>
    <m/>
  </r>
  <r>
    <d v="2017-04-10T00:00:00"/>
    <m/>
    <m/>
    <m/>
    <m/>
    <m/>
    <s v="Mobula eregoodootenkee"/>
    <s v="NA"/>
    <s v="Me22_embryo"/>
    <x v="29"/>
    <n v="16.399999999999999"/>
    <n v="10.8"/>
    <x v="0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04-24T00:00:00"/>
    <s v="Evans Head"/>
    <n v="10.17"/>
    <s v="East"/>
    <n v="7"/>
    <n v="22"/>
    <s v="Mobula eregoodootenkee"/>
    <s v="MOB1240417EVANSHEAD"/>
    <s v="Me23"/>
    <x v="30"/>
    <n v="103.2"/>
    <n v="62"/>
    <x v="2"/>
    <x v="0"/>
    <x v="3"/>
    <s v="NA"/>
    <n v="3"/>
    <n v="104.5"/>
    <n v="41.9"/>
    <x v="22"/>
    <x v="23"/>
    <n v="204"/>
    <n v="100"/>
    <n v="104"/>
    <s v="TBA"/>
    <s v="NA"/>
    <s v="NA"/>
    <s v="NA"/>
    <s v="NA"/>
    <s v="NA"/>
    <s v="NA"/>
    <s v="NA"/>
    <s v="NA"/>
    <s v="NA"/>
    <n v="26"/>
    <n v="16"/>
    <n v="11"/>
    <n v="10"/>
    <m/>
  </r>
  <r>
    <d v="2017-04-17T00:00:00"/>
    <s v="Lennox"/>
    <n v="24.25"/>
    <s v="East"/>
    <n v="9"/>
    <n v="22.1"/>
    <s v="Mobula eregoodootenkee"/>
    <s v="mobere170417"/>
    <s v="Me24"/>
    <x v="31"/>
    <n v="92.5"/>
    <n v="55.9"/>
    <x v="0"/>
    <x v="2"/>
    <x v="4"/>
    <s v="No"/>
    <s v="NA"/>
    <s v="NA"/>
    <s v="NA"/>
    <x v="23"/>
    <x v="24"/>
    <n v="123"/>
    <n v="84"/>
    <n v="39"/>
    <s v="TBA"/>
    <s v="NA"/>
    <n v="19"/>
    <n v="62"/>
    <n v="7"/>
    <n v="3.5"/>
    <n v="10.4"/>
    <s v="NA"/>
    <n v="7"/>
    <s v="Yes"/>
    <s v="NA"/>
    <s v="NA"/>
    <s v="NA"/>
    <s v="NA"/>
    <s v="Ovaries liquefying"/>
  </r>
  <r>
    <d v="2017-04-24T00:00:00"/>
    <s v="Evans Head"/>
    <n v="10.17"/>
    <s v="East"/>
    <n v="7"/>
    <n v="22"/>
    <s v="Mobula eregoodootenkee"/>
    <s v="MOB2240417EVANSHEAD"/>
    <s v="Me25"/>
    <x v="32"/>
    <n v="104.2"/>
    <n v="62.1"/>
    <x v="2"/>
    <x v="0"/>
    <x v="3"/>
    <s v="NA"/>
    <n v="2"/>
    <n v="92.3"/>
    <n v="34.700000000000003"/>
    <x v="24"/>
    <x v="25"/>
    <n v="134"/>
    <n v="111"/>
    <n v="23"/>
    <s v="TBA"/>
    <s v="NA"/>
    <s v="NA"/>
    <s v="NA"/>
    <s v="NA"/>
    <s v="NA"/>
    <s v="NA"/>
    <s v="NA"/>
    <s v="NA"/>
    <s v="NA"/>
    <n v="48"/>
    <n v="6"/>
    <n v="11"/>
    <n v="16"/>
    <s v="Parts of right testes liquefied"/>
  </r>
  <r>
    <d v="2017-04-26T00:00:00"/>
    <s v="Evans Head"/>
    <n v="23.88"/>
    <s v="West"/>
    <n v="7"/>
    <n v="22.3"/>
    <s v="Mobula eregoodootenkee"/>
    <s v="MOB4260417EVANSHEAD"/>
    <s v="Me26"/>
    <x v="33"/>
    <n v="103"/>
    <n v="59.8"/>
    <x v="2"/>
    <x v="0"/>
    <x v="3"/>
    <s v="NA"/>
    <n v="2"/>
    <n v="94.7"/>
    <n v="41.7"/>
    <x v="25"/>
    <x v="26"/>
    <n v="185"/>
    <n v="113"/>
    <n v="72"/>
    <s v="TBA"/>
    <s v="NA"/>
    <s v="NA"/>
    <s v="NA"/>
    <s v="NA"/>
    <s v="NA"/>
    <s v="NA"/>
    <s v="NA"/>
    <s v="NA"/>
    <s v="NA"/>
    <n v="30"/>
    <n v="17"/>
    <n v="5"/>
    <n v="6"/>
    <s v="Parts of right testes liquefied"/>
  </r>
  <r>
    <d v="2017-04-10T00:00:00"/>
    <s v="Lennox"/>
    <n v="19.95"/>
    <s v="East"/>
    <n v="9"/>
    <n v="22.4"/>
    <s v="Mobula eregoodootenkee"/>
    <s v="mobere-100417-2-sk"/>
    <s v="Me27"/>
    <x v="34"/>
    <n v="117.5"/>
    <n v="70.5"/>
    <x v="0"/>
    <x v="0"/>
    <x v="0"/>
    <s v="Yes"/>
    <s v="NA"/>
    <s v="NA"/>
    <s v="NA"/>
    <x v="26"/>
    <x v="27"/>
    <n v="266"/>
    <n v="198"/>
    <n v="68"/>
    <s v="TBA"/>
    <s v="NA"/>
    <n v="68.5"/>
    <n v="120.2"/>
    <n v="27"/>
    <n v="4.5"/>
    <n v="11.7"/>
    <n v="77"/>
    <n v="15.7"/>
    <s v="Yes"/>
    <s v="NA"/>
    <s v="NA"/>
    <s v="NA"/>
    <s v="NA"/>
    <m/>
  </r>
  <r>
    <d v="2017-04-10T00:00:00"/>
    <m/>
    <m/>
    <m/>
    <m/>
    <m/>
    <s v="Mobula eregoodootenkee"/>
    <s v="NA"/>
    <s v="Me27_embryo"/>
    <x v="35"/>
    <n v="7"/>
    <n v="5.8"/>
    <x v="0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05-24T00:00:00"/>
    <s v="Lennox"/>
    <n v="93.45"/>
    <s v="East"/>
    <n v="9"/>
    <n v="20.7"/>
    <s v="Mobula eregoodootenkee"/>
    <s v="mobere-240517-3-sk"/>
    <s v="Me28"/>
    <x v="36"/>
    <n v="108"/>
    <n v="62.2"/>
    <x v="2"/>
    <x v="0"/>
    <x v="3"/>
    <s v="NA"/>
    <n v="2"/>
    <n v="92"/>
    <n v="43"/>
    <x v="27"/>
    <x v="28"/>
    <n v="150"/>
    <n v="127"/>
    <n v="23"/>
    <s v="TBA"/>
    <s v="NA"/>
    <s v="NA"/>
    <s v="NA"/>
    <s v="NA"/>
    <s v="NA"/>
    <s v="NA"/>
    <s v="NA"/>
    <s v="NA"/>
    <s v="NA"/>
    <n v="25"/>
    <n v="32"/>
    <n v="5"/>
    <n v="4"/>
    <m/>
  </r>
  <r>
    <d v="2017-05-20T00:00:00"/>
    <s v="Lennox"/>
    <n v="20.68"/>
    <s v="West"/>
    <n v="9.5"/>
    <n v="20"/>
    <s v="Mobula eregoodootenkee"/>
    <s v="mobere-200517-2"/>
    <s v="Me29"/>
    <x v="37"/>
    <n v="107"/>
    <n v="62"/>
    <x v="2"/>
    <x v="0"/>
    <x v="3"/>
    <s v="NA"/>
    <n v="3"/>
    <n v="91.5"/>
    <n v="41"/>
    <x v="28"/>
    <x v="29"/>
    <n v="190"/>
    <n v="125"/>
    <n v="65"/>
    <s v="TBA"/>
    <s v="NA"/>
    <s v="NA"/>
    <s v="NA"/>
    <s v="NA"/>
    <s v="NA"/>
    <s v="NA"/>
    <s v="NA"/>
    <s v="NA"/>
    <s v="NA"/>
    <n v="24"/>
    <n v="29"/>
    <n v="3"/>
    <n v="2"/>
    <m/>
  </r>
  <r>
    <d v="2017-05-24T00:00:00"/>
    <s v="Lennox"/>
    <n v="93.45"/>
    <s v="West"/>
    <n v="9"/>
    <n v="20.7"/>
    <s v="Mobula eregoodootenkee"/>
    <s v="mobere-240517-2-sk"/>
    <s v="Me30"/>
    <x v="15"/>
    <n v="115"/>
    <n v="71.2"/>
    <x v="0"/>
    <x v="0"/>
    <x v="0"/>
    <s v="Yes"/>
    <s v="NA"/>
    <s v="NA"/>
    <s v="NA"/>
    <x v="29"/>
    <x v="30"/>
    <n v="198"/>
    <n v="164"/>
    <n v="34"/>
    <s v="TBA"/>
    <s v="NA"/>
    <n v="130"/>
    <n v="149"/>
    <n v="16"/>
    <n v="2"/>
    <n v="7.4"/>
    <s v="9*"/>
    <s v="NA"/>
    <s v="Yes"/>
    <s v="NA"/>
    <s v="NA"/>
    <s v="NA"/>
    <s v="NA"/>
    <s v="The ovaries were liquefied so weight not representative"/>
  </r>
  <r>
    <d v="2017-05-24T00:00:00"/>
    <m/>
    <m/>
    <m/>
    <m/>
    <m/>
    <s v="Mobula eregoodootenkee"/>
    <s v="NA"/>
    <s v="Me30_embryo"/>
    <x v="38"/>
    <n v="21.2"/>
    <n v="12.8"/>
    <x v="2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05-24T00:00:00"/>
    <s v="Lennox"/>
    <n v="93.45"/>
    <s v="West"/>
    <n v="9"/>
    <n v="20.7"/>
    <s v="Mobula eregoodootenkee"/>
    <s v="mobere-240517-1-sk"/>
    <s v="Me31"/>
    <x v="39"/>
    <n v="99"/>
    <n v="61"/>
    <x v="2"/>
    <x v="0"/>
    <x v="3"/>
    <s v="NA"/>
    <n v="3"/>
    <n v="92"/>
    <n v="39"/>
    <x v="30"/>
    <x v="31"/>
    <n v="136"/>
    <n v="127"/>
    <n v="9"/>
    <s v="TBA"/>
    <s v="NA"/>
    <s v="NA"/>
    <s v="NA"/>
    <s v="NA"/>
    <s v="NA"/>
    <s v="NA"/>
    <s v="NA"/>
    <s v="NA"/>
    <s v="NA"/>
    <n v="30"/>
    <n v="23"/>
    <n v="4"/>
    <n v="5"/>
    <m/>
  </r>
  <r>
    <s v="SECOND TRIAL BELOW"/>
    <m/>
    <m/>
    <m/>
    <m/>
    <m/>
    <m/>
    <m/>
    <m/>
    <x v="40"/>
    <m/>
    <m/>
    <x v="3"/>
    <x v="3"/>
    <x v="5"/>
    <m/>
    <m/>
    <m/>
    <m/>
    <x v="31"/>
    <x v="32"/>
    <m/>
    <m/>
    <m/>
    <m/>
    <m/>
    <m/>
    <m/>
    <m/>
    <m/>
    <m/>
    <m/>
    <m/>
    <m/>
    <m/>
    <m/>
    <m/>
    <m/>
    <m/>
  </r>
  <r>
    <d v="2017-11-27T00:00:00"/>
    <s v="Lennox"/>
    <n v="46.28"/>
    <s v="East"/>
    <n v="11"/>
    <n v="23"/>
    <s v="Mobula eregoodootenkee"/>
    <s v="mobere-271117-LE4"/>
    <s v="Me60"/>
    <x v="41"/>
    <n v="118.1"/>
    <n v="67.099999999999994"/>
    <x v="0"/>
    <x v="0"/>
    <x v="6"/>
    <s v="No"/>
    <s v="NA"/>
    <s v="NA"/>
    <s v="NA"/>
    <x v="32"/>
    <x v="33"/>
    <n v="349"/>
    <n v="149"/>
    <n v="200"/>
    <s v="TBA"/>
    <s v="NA"/>
    <n v="45.6"/>
    <n v="94.68"/>
    <n v="23"/>
    <n v="4.72"/>
    <n v="13.94"/>
    <s v="9*"/>
    <s v="NA"/>
    <s v="Yes"/>
    <s v="NA"/>
    <s v="NA"/>
    <s v="NA"/>
    <s v="NA"/>
    <s v="Ovaries mildly autolysed"/>
  </r>
  <r>
    <d v="2017-11-27T00:00:00"/>
    <s v="Lennox"/>
    <n v="46.28"/>
    <s v="East"/>
    <n v="11"/>
    <n v="23"/>
    <s v="Mobula eregoodootenkee"/>
    <s v="mobere-271117-LE3"/>
    <s v="Me52"/>
    <x v="42"/>
    <n v="112.3"/>
    <n v="63.4"/>
    <x v="0"/>
    <x v="0"/>
    <x v="6"/>
    <s v="No"/>
    <s v="NA"/>
    <s v="NA"/>
    <s v="NA"/>
    <x v="33"/>
    <x v="34"/>
    <n v="175"/>
    <n v="156"/>
    <n v="19"/>
    <s v="TBA"/>
    <s v="NA"/>
    <n v="53.45"/>
    <n v="94.4"/>
    <n v="25"/>
    <n v="5.6"/>
    <n v="18.100000000000001"/>
    <n v="47"/>
    <s v="NA"/>
    <s v="Yes"/>
    <s v="NA"/>
    <s v="NA"/>
    <s v="NA"/>
    <s v="NA"/>
    <m/>
  </r>
  <r>
    <d v="2017-11-27T00:00:00"/>
    <s v="Lennox"/>
    <n v="46.28"/>
    <s v="East"/>
    <n v="11"/>
    <n v="23"/>
    <s v="Mobula eregoodootenkee"/>
    <s v="mobere-271117-LE1"/>
    <s v="Me56"/>
    <x v="43"/>
    <n v="111"/>
    <n v="62.4"/>
    <x v="0"/>
    <x v="0"/>
    <x v="0"/>
    <s v="Yes"/>
    <s v="NA"/>
    <s v="NA"/>
    <s v="NA"/>
    <x v="34"/>
    <x v="35"/>
    <n v="295"/>
    <n v="132"/>
    <n v="163"/>
    <s v="TBA"/>
    <s v="NA"/>
    <n v="135.12"/>
    <n v="215"/>
    <n v="18"/>
    <n v="4.0599999999999996"/>
    <n v="15.3"/>
    <s v="16*"/>
    <s v="NA"/>
    <s v="Yes"/>
    <s v="NA"/>
    <s v="NA"/>
    <s v="NA"/>
    <s v="NA"/>
    <s v="Ovaries mildly autolysed"/>
  </r>
  <r>
    <d v="2017-11-27T00:00:00"/>
    <m/>
    <m/>
    <m/>
    <m/>
    <m/>
    <s v="Mobula eregoodootenkee"/>
    <s v="NA"/>
    <s v="Me56_embryo"/>
    <x v="44"/>
    <n v="34.700000000000003"/>
    <n v="20.100000000000001"/>
    <x v="0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11-27T00:00:00"/>
    <s v="Lennox"/>
    <n v="46.28"/>
    <s v="East"/>
    <n v="11"/>
    <n v="23"/>
    <s v="Mobula eregoodootenkee"/>
    <s v="mobere-271117-LE5"/>
    <s v="Me55"/>
    <x v="6"/>
    <n v="118"/>
    <n v="65"/>
    <x v="0"/>
    <x v="0"/>
    <x v="6"/>
    <s v="No"/>
    <s v="NA"/>
    <s v="NA"/>
    <s v="NA"/>
    <x v="35"/>
    <x v="36"/>
    <n v="370"/>
    <n v="173"/>
    <n v="197"/>
    <s v="TBA"/>
    <s v="NA"/>
    <n v="54"/>
    <n v="91.16"/>
    <s v="NA"/>
    <s v="NA"/>
    <s v="NA"/>
    <s v="NA"/>
    <s v="NA"/>
    <s v="NA"/>
    <s v="NA"/>
    <s v="NA"/>
    <s v="NA"/>
    <s v="NA"/>
    <s v="Ovaries fully autolysed"/>
  </r>
  <r>
    <d v="2017-12-14T00:00:00"/>
    <s v="Lennox"/>
    <n v="27.88"/>
    <s v="East"/>
    <n v="11"/>
    <s v="NA"/>
    <s v="Mobula eregoodootenkee"/>
    <s v="mobere-141217-LE4"/>
    <s v="Me54"/>
    <x v="28"/>
    <n v="120"/>
    <n v="67"/>
    <x v="0"/>
    <x v="0"/>
    <x v="0"/>
    <s v="Yes"/>
    <s v="NA"/>
    <s v="NA"/>
    <s v="NA"/>
    <x v="36"/>
    <x v="37"/>
    <n v="197"/>
    <n v="150"/>
    <n v="47"/>
    <s v="TBA"/>
    <s v="NA"/>
    <n v="156"/>
    <n v="275"/>
    <n v="13"/>
    <n v="3.92"/>
    <n v="20.399999999999999"/>
    <s v="13*"/>
    <s v="NA"/>
    <s v="Yes"/>
    <s v="NA"/>
    <s v="NA"/>
    <s v="NA"/>
    <s v="NA"/>
    <s v="Ovaries mildly autolysed"/>
  </r>
  <r>
    <d v="2017-12-14T00:00:00"/>
    <m/>
    <m/>
    <m/>
    <m/>
    <m/>
    <s v="Mobula eregoodootenkee"/>
    <s v="NA"/>
    <s v="Me54_embryo"/>
    <x v="45"/>
    <n v="42.3"/>
    <n v="24.3"/>
    <x v="2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11-27T00:00:00"/>
    <s v="Lennox"/>
    <n v="46.28"/>
    <s v="East"/>
    <n v="11"/>
    <n v="23"/>
    <s v="Mobula eregoodootenkee"/>
    <s v="mobere-271117-LE2"/>
    <s v="Me53"/>
    <x v="46"/>
    <n v="116.2"/>
    <n v="65.8"/>
    <x v="0"/>
    <x v="0"/>
    <x v="6"/>
    <s v="No"/>
    <s v="NA"/>
    <s v="NA"/>
    <s v="NA"/>
    <x v="37"/>
    <x v="38"/>
    <n v="335"/>
    <n v="163"/>
    <n v="172"/>
    <s v="TBA"/>
    <s v="NA"/>
    <n v="57.78"/>
    <n v="96.52"/>
    <n v="29"/>
    <n v="4.2"/>
    <n v="12.05"/>
    <n v="63"/>
    <s v="NA"/>
    <s v="Yes"/>
    <s v="NA"/>
    <s v="NA"/>
    <s v="NA"/>
    <s v="NA"/>
    <m/>
  </r>
  <r>
    <d v="2017-11-27T00:00:00"/>
    <s v="Lennox"/>
    <n v="27.88"/>
    <s v="East"/>
    <n v="11"/>
    <s v="NA"/>
    <s v="Mobula eregoodootenkee"/>
    <s v="mobere-141217-LE2"/>
    <s v="Me51"/>
    <x v="47"/>
    <n v="120.1"/>
    <n v="69.8"/>
    <x v="0"/>
    <x v="0"/>
    <x v="0"/>
    <s v="Yes"/>
    <s v="NA"/>
    <s v="NA"/>
    <s v="NA"/>
    <x v="25"/>
    <x v="39"/>
    <n v="232"/>
    <n v="152"/>
    <n v="80"/>
    <s v="TBA"/>
    <s v="NA"/>
    <n v="154"/>
    <n v="245"/>
    <n v="18"/>
    <n v="6.4"/>
    <n v="14.2"/>
    <s v="12*"/>
    <s v="NA"/>
    <s v="Yes"/>
    <s v="NA"/>
    <s v="NA"/>
    <s v="NA"/>
    <s v="NA"/>
    <s v="Ovaries mildly autolysed"/>
  </r>
  <r>
    <d v="2018-02-07T00:00:00"/>
    <m/>
    <m/>
    <m/>
    <m/>
    <m/>
    <s v="Mobula eregoodootenkee"/>
    <s v="NA"/>
    <s v="Me51_embryo"/>
    <x v="48"/>
    <n v="38.5"/>
    <n v="22.3"/>
    <x v="0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12-14T00:00:00"/>
    <s v="Lennox"/>
    <n v="42.95"/>
    <s v="East"/>
    <n v="10"/>
    <n v="22.2"/>
    <s v="Mobula eregoodootenkee"/>
    <s v="mobere-070218le"/>
    <s v="Me61"/>
    <x v="36"/>
    <n v="115.4"/>
    <n v="65.400000000000006"/>
    <x v="0"/>
    <x v="0"/>
    <x v="6"/>
    <s v="NA"/>
    <s v="NA"/>
    <s v="NA"/>
    <s v="NA"/>
    <x v="38"/>
    <x v="40"/>
    <s v="?"/>
    <s v="?"/>
    <e v="#VALUE!"/>
    <s v="TBA"/>
    <s v="NA"/>
    <n v="42.7"/>
    <n v="81"/>
    <n v="15"/>
    <n v="5.0999999999999996"/>
    <n v="14.2"/>
    <n v="64"/>
    <s v="NA"/>
    <s v="Yes"/>
    <s v="NA"/>
    <s v="NA"/>
    <s v="NA"/>
    <s v="NA"/>
    <m/>
  </r>
  <r>
    <d v="2017-12-14T00:00:00"/>
    <s v="Lennox"/>
    <n v="24.88"/>
    <s v="East"/>
    <n v="11"/>
    <s v="NA"/>
    <s v="Mobula eregoodootenkee"/>
    <s v="mobere-141217-LE1"/>
    <s v="Me59"/>
    <x v="49"/>
    <n v="113.2"/>
    <n v="65.400000000000006"/>
    <x v="0"/>
    <x v="0"/>
    <x v="0"/>
    <s v="Yes"/>
    <s v="NA"/>
    <s v="NA"/>
    <s v="NA"/>
    <x v="20"/>
    <x v="41"/>
    <n v="180.39"/>
    <n v="164.5"/>
    <n v="15.889999999999986"/>
    <s v="TBA"/>
    <s v="NA"/>
    <n v="90"/>
    <n v="155"/>
    <n v="21"/>
    <n v="4.0999999999999996"/>
    <n v="9.1999999999999993"/>
    <n v="58"/>
    <s v="NA"/>
    <s v="Yes"/>
    <s v="NA"/>
    <s v="NA"/>
    <s v="NA"/>
    <s v="NA"/>
    <m/>
  </r>
  <r>
    <m/>
    <m/>
    <m/>
    <m/>
    <m/>
    <m/>
    <s v="Mobula eregoodootenkee"/>
    <s v="NA"/>
    <s v="Me59_embryo"/>
    <x v="50"/>
    <s v="??"/>
    <s v="??"/>
    <x v="4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7-12-13T00:00:00"/>
    <s v="Sharpes"/>
    <n v="42.22"/>
    <s v="East"/>
    <n v="10"/>
    <n v="22.4"/>
    <s v="Mobula eregoodootenkee"/>
    <s v="me131217sp"/>
    <s v="Me57"/>
    <x v="51"/>
    <n v="121"/>
    <n v="70.5"/>
    <x v="0"/>
    <x v="0"/>
    <x v="0"/>
    <s v="Yes"/>
    <s v="NA"/>
    <s v="NA"/>
    <s v="NA"/>
    <x v="39"/>
    <x v="42"/>
    <n v="532.5"/>
    <n v="186"/>
    <n v="346.5"/>
    <s v="TBA"/>
    <n v="172"/>
    <n v="142"/>
    <n v="250"/>
    <s v="NA"/>
    <s v="NA"/>
    <s v="NA"/>
    <s v="NA"/>
    <s v="NA"/>
    <s v="No"/>
    <s v="NA"/>
    <s v="NA"/>
    <s v="NA"/>
    <s v="NA"/>
    <s v="Specimen sent to QLD for Mike on 18/12/2017 (ovaries autolysed)"/>
  </r>
  <r>
    <m/>
    <m/>
    <m/>
    <m/>
    <m/>
    <m/>
    <s v="Mobula eregoodootenkee"/>
    <s v="NA"/>
    <s v="Me57_embryo"/>
    <x v="52"/>
    <n v="37"/>
    <n v="21.6"/>
    <x v="2"/>
    <x v="1"/>
    <x v="1"/>
    <s v="NA"/>
    <s v="NA"/>
    <s v="NA"/>
    <s v="NA"/>
    <x v="1"/>
    <x v="1"/>
    <s v="NA"/>
    <s v="NA"/>
    <s v="NA"/>
    <s v="TBA"/>
    <s v="NA"/>
    <s v="NA"/>
    <s v="NA"/>
    <s v="NA"/>
    <s v="NA"/>
    <s v="NA"/>
    <s v="NA"/>
    <s v="NA"/>
    <s v="NA"/>
    <s v="NA"/>
    <s v="NA"/>
    <s v="NA"/>
    <s v="NA"/>
    <m/>
  </r>
  <r>
    <d v="2018-04-25T00:00:00"/>
    <s v="Lennox"/>
    <n v="48.8"/>
    <s v="East"/>
    <n v="10"/>
    <n v="23.6"/>
    <s v="Mobula eregoodootenkee"/>
    <s v="me250418le"/>
    <s v="Me63"/>
    <x v="20"/>
    <n v="106.3"/>
    <n v="59"/>
    <x v="2"/>
    <x v="0"/>
    <x v="3"/>
    <s v="NA"/>
    <s v="?"/>
    <n v="129"/>
    <n v="40"/>
    <x v="40"/>
    <x v="43"/>
    <n v="132.04"/>
    <n v="122.06"/>
    <n v="9.9799999999999898"/>
    <s v="TBA"/>
    <n v="140.51"/>
    <s v="NA"/>
    <s v="NA"/>
    <s v="NA"/>
    <s v="NA"/>
    <s v="NA"/>
    <s v="NA"/>
    <s v="NA"/>
    <s v="NA"/>
    <s v="?"/>
    <s v="?"/>
    <s v="?"/>
    <s v="?"/>
    <s v="Specimen to go to QLD in June 2018, total testes mass 48.57 g"/>
  </r>
  <r>
    <d v="2018-04-25T00:00:00"/>
    <s v="Sharpes"/>
    <n v="51.25"/>
    <s v="East"/>
    <n v="10"/>
    <n v="23.4"/>
    <s v="Mobula eregoodootenkee"/>
    <s v="me250418sh"/>
    <s v="Me64"/>
    <x v="53"/>
    <n v="99.5"/>
    <n v="56.5"/>
    <x v="2"/>
    <x v="0"/>
    <x v="3"/>
    <s v="NA"/>
    <s v="?"/>
    <n v="112"/>
    <n v="38"/>
    <x v="15"/>
    <x v="44"/>
    <n v="162.6"/>
    <n v="98.97"/>
    <n v="63.629999999999995"/>
    <s v="TBA"/>
    <n v="139.13999999999999"/>
    <s v="NA"/>
    <s v="NA"/>
    <s v="NA"/>
    <s v="NA"/>
    <s v="NA"/>
    <s v="NA"/>
    <s v="NA"/>
    <s v="NA"/>
    <s v="?"/>
    <s v="?"/>
    <s v="?"/>
    <s v="?"/>
    <s v="Specimen to go to QLD in June 2018, total testes mass 17.00 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9" firstHeaderRow="1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axis="axisRow" showAll="0">
      <items count="4">
        <item x="0"/>
        <item x="2"/>
        <item x="1"/>
        <item t="default"/>
      </items>
    </pivotField>
    <pivotField axis="axisRow" showAll="0">
      <items count="4">
        <item x="0"/>
        <item h="1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3"/>
    <field x="12"/>
  </rowFields>
  <rowItems count="6">
    <i>
      <x/>
    </i>
    <i r="1">
      <x/>
    </i>
    <i r="1">
      <x v="1"/>
    </i>
    <i>
      <x v="2"/>
    </i>
    <i r="1">
      <x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1" firstHeaderRow="1" firstDataRow="3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5">
        <item x="35"/>
        <item x="1"/>
        <item x="25"/>
        <item x="14"/>
        <item x="29"/>
        <item x="7"/>
        <item x="16"/>
        <item x="27"/>
        <item x="9"/>
        <item x="12"/>
        <item x="38"/>
        <item x="44"/>
        <item x="48"/>
        <item x="52"/>
        <item x="45"/>
        <item x="31"/>
        <item x="53"/>
        <item x="19"/>
        <item x="39"/>
        <item x="37"/>
        <item x="20"/>
        <item x="33"/>
        <item x="36"/>
        <item x="30"/>
        <item x="21"/>
        <item x="42"/>
        <item x="43"/>
        <item x="32"/>
        <item x="6"/>
        <item x="17"/>
        <item x="22"/>
        <item x="3"/>
        <item x="41"/>
        <item x="49"/>
        <item x="23"/>
        <item x="28"/>
        <item x="11"/>
        <item x="8"/>
        <item x="10"/>
        <item x="24"/>
        <item x="46"/>
        <item x="47"/>
        <item x="18"/>
        <item x="26"/>
        <item x="4"/>
        <item x="15"/>
        <item x="34"/>
        <item x="0"/>
        <item x="2"/>
        <item x="5"/>
        <item x="51"/>
        <item x="13"/>
        <item x="50"/>
        <item x="40"/>
        <item t="default"/>
      </items>
    </pivotField>
    <pivotField showAll="0"/>
    <pivotField showAll="0"/>
    <pivotField axis="axisCol" showAll="0">
      <items count="6">
        <item x="4"/>
        <item x="0"/>
        <item x="2"/>
        <item x="1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8">
        <item x="3"/>
        <item h="1" x="1"/>
        <item x="0"/>
        <item x="6"/>
        <item x="4"/>
        <item x="2"/>
        <item h="1" x="5"/>
        <item t="default"/>
      </items>
    </pivotField>
    <pivotField showAll="0"/>
    <pivotField showAll="0"/>
    <pivotField showAll="0"/>
    <pivotField showAll="0"/>
    <pivotField showAll="0">
      <items count="42">
        <item x="7"/>
        <item x="28"/>
        <item x="6"/>
        <item x="23"/>
        <item x="19"/>
        <item x="9"/>
        <item x="21"/>
        <item x="14"/>
        <item x="3"/>
        <item x="34"/>
        <item x="33"/>
        <item x="36"/>
        <item x="12"/>
        <item x="25"/>
        <item x="4"/>
        <item x="32"/>
        <item x="24"/>
        <item x="38"/>
        <item x="15"/>
        <item x="35"/>
        <item x="22"/>
        <item x="11"/>
        <item x="27"/>
        <item x="17"/>
        <item x="30"/>
        <item x="26"/>
        <item x="2"/>
        <item x="40"/>
        <item x="20"/>
        <item x="10"/>
        <item x="13"/>
        <item x="16"/>
        <item x="39"/>
        <item x="8"/>
        <item x="18"/>
        <item x="0"/>
        <item x="29"/>
        <item x="37"/>
        <item x="5"/>
        <item x="1"/>
        <item x="31"/>
        <item t="default"/>
      </items>
    </pivotField>
    <pivotField dataField="1" showAll="0">
      <items count="46">
        <item x="7"/>
        <item x="19"/>
        <item x="6"/>
        <item x="9"/>
        <item x="22"/>
        <item x="29"/>
        <item x="10"/>
        <item x="4"/>
        <item x="37"/>
        <item x="39"/>
        <item x="11"/>
        <item x="3"/>
        <item x="27"/>
        <item x="2"/>
        <item x="42"/>
        <item x="21"/>
        <item x="35"/>
        <item x="34"/>
        <item x="33"/>
        <item x="12"/>
        <item x="20"/>
        <item x="0"/>
        <item x="25"/>
        <item x="14"/>
        <item x="36"/>
        <item x="13"/>
        <item x="30"/>
        <item x="17"/>
        <item x="26"/>
        <item x="5"/>
        <item x="24"/>
        <item x="40"/>
        <item x="41"/>
        <item x="23"/>
        <item x="8"/>
        <item x="28"/>
        <item x="15"/>
        <item x="18"/>
        <item x="38"/>
        <item x="16"/>
        <item x="43"/>
        <item x="44"/>
        <item x="31"/>
        <item x="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6">
    <i>
      <x/>
    </i>
    <i>
      <x v="2"/>
    </i>
    <i>
      <x v="3"/>
    </i>
    <i>
      <x v="4"/>
    </i>
    <i>
      <x v="5"/>
    </i>
    <i t="grand">
      <x/>
    </i>
  </rowItems>
  <colFields count="2">
    <field x="12"/>
    <field x="-2"/>
  </colFields>
  <colItems count="6"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\" fld="20" subtotal="average" baseField="14" baseItem="1"/>
    <dataField name="Average of Total mass (kg)" fld="9" subtotal="average" baseField="14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9"/>
  <sheetViews>
    <sheetView workbookViewId="0">
      <selection activeCell="A3" sqref="A3"/>
    </sheetView>
  </sheetViews>
  <sheetFormatPr baseColWidth="10" defaultColWidth="8.83203125" defaultRowHeight="16" x14ac:dyDescent="0.2"/>
  <cols>
    <col min="1" max="1" width="12" customWidth="1"/>
  </cols>
  <sheetData>
    <row r="3" spans="1:1" x14ac:dyDescent="0.2">
      <c r="A3" s="24" t="s">
        <v>238</v>
      </c>
    </row>
    <row r="4" spans="1:1" x14ac:dyDescent="0.2">
      <c r="A4" s="5" t="s">
        <v>12</v>
      </c>
    </row>
    <row r="5" spans="1:1" x14ac:dyDescent="0.2">
      <c r="A5" s="25" t="s">
        <v>219</v>
      </c>
    </row>
    <row r="6" spans="1:1" x14ac:dyDescent="0.2">
      <c r="A6" s="25" t="s">
        <v>220</v>
      </c>
    </row>
    <row r="7" spans="1:1" x14ac:dyDescent="0.2">
      <c r="A7" s="5" t="s">
        <v>167</v>
      </c>
    </row>
    <row r="8" spans="1:1" x14ac:dyDescent="0.2">
      <c r="A8" s="25" t="s">
        <v>219</v>
      </c>
    </row>
    <row r="9" spans="1:1" x14ac:dyDescent="0.2">
      <c r="A9" s="5" t="s"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1"/>
  <sheetViews>
    <sheetView workbookViewId="0">
      <selection activeCell="B5" sqref="B5"/>
    </sheetView>
  </sheetViews>
  <sheetFormatPr baseColWidth="10" defaultColWidth="8.83203125" defaultRowHeight="16" x14ac:dyDescent="0.2"/>
  <cols>
    <col min="1" max="1" width="16.83203125" customWidth="1"/>
    <col min="2" max="2" width="14.83203125" customWidth="1"/>
    <col min="3" max="3" width="23" customWidth="1"/>
    <col min="4" max="4" width="14.83203125" customWidth="1"/>
    <col min="5" max="5" width="23" customWidth="1"/>
    <col min="6" max="6" width="19.6640625" customWidth="1"/>
    <col min="7" max="7" width="27.6640625" customWidth="1"/>
    <col min="8" max="13" width="11.83203125" customWidth="1"/>
    <col min="14" max="15" width="11.83203125" bestFit="1" customWidth="1"/>
    <col min="16" max="16" width="10.83203125" customWidth="1"/>
    <col min="17" max="27" width="11.83203125" bestFit="1" customWidth="1"/>
    <col min="28" max="30" width="11.83203125" customWidth="1"/>
    <col min="31" max="31" width="10.83203125" customWidth="1"/>
    <col min="32" max="32" width="4.83203125" customWidth="1"/>
    <col min="33" max="34" width="11.83203125" customWidth="1"/>
    <col min="35" max="35" width="10.83203125" customWidth="1"/>
    <col min="36" max="37" width="11.83203125" customWidth="1"/>
    <col min="38" max="38" width="4.83203125" customWidth="1"/>
    <col min="39" max="42" width="11.83203125" customWidth="1"/>
    <col min="43" max="53" width="5.83203125" customWidth="1"/>
    <col min="54" max="54" width="21.5" bestFit="1" customWidth="1"/>
    <col min="55" max="55" width="29.1640625" bestFit="1" customWidth="1"/>
    <col min="56" max="56" width="14.83203125" bestFit="1" customWidth="1"/>
    <col min="57" max="57" width="11.83203125" bestFit="1" customWidth="1"/>
    <col min="58" max="58" width="10.83203125" bestFit="1" customWidth="1"/>
    <col min="59" max="59" width="4.83203125" customWidth="1"/>
    <col min="60" max="61" width="11.83203125" bestFit="1" customWidth="1"/>
    <col min="62" max="62" width="10.83203125" bestFit="1" customWidth="1"/>
    <col min="63" max="64" width="11.83203125" bestFit="1" customWidth="1"/>
    <col min="65" max="65" width="4.83203125" customWidth="1"/>
    <col min="66" max="67" width="11.83203125" bestFit="1" customWidth="1"/>
    <col min="68" max="68" width="22.6640625" bestFit="1" customWidth="1"/>
    <col min="69" max="71" width="5.83203125" customWidth="1"/>
    <col min="72" max="72" width="4.83203125" customWidth="1"/>
    <col min="73" max="79" width="5.83203125" customWidth="1"/>
    <col min="80" max="80" width="19.6640625" bestFit="1" customWidth="1"/>
    <col min="81" max="81" width="27.5" bestFit="1" customWidth="1"/>
    <col min="82" max="82" width="19.6640625" bestFit="1" customWidth="1"/>
    <col min="83" max="83" width="27.5" bestFit="1" customWidth="1"/>
  </cols>
  <sheetData>
    <row r="3" spans="1:7" x14ac:dyDescent="0.2">
      <c r="B3" s="24" t="s">
        <v>288</v>
      </c>
    </row>
    <row r="4" spans="1:7" x14ac:dyDescent="0.2">
      <c r="B4" t="s">
        <v>219</v>
      </c>
      <c r="D4" t="s">
        <v>220</v>
      </c>
      <c r="F4" t="s">
        <v>291</v>
      </c>
      <c r="G4" t="s">
        <v>289</v>
      </c>
    </row>
    <row r="5" spans="1:7" x14ac:dyDescent="0.2">
      <c r="A5" s="24" t="s">
        <v>238</v>
      </c>
      <c r="B5" t="s">
        <v>292</v>
      </c>
      <c r="C5" t="s">
        <v>290</v>
      </c>
      <c r="D5" t="s">
        <v>292</v>
      </c>
      <c r="E5" t="s">
        <v>290</v>
      </c>
    </row>
    <row r="6" spans="1:7" x14ac:dyDescent="0.2">
      <c r="A6" s="5" t="s">
        <v>12</v>
      </c>
      <c r="B6" s="71"/>
      <c r="C6" s="71"/>
      <c r="D6" s="71">
        <v>5.071727374075726</v>
      </c>
      <c r="E6" s="71">
        <v>14.330769230769231</v>
      </c>
      <c r="F6" s="71">
        <v>5.071727374075726</v>
      </c>
      <c r="G6" s="71">
        <v>14.330769230769231</v>
      </c>
    </row>
    <row r="7" spans="1:7" x14ac:dyDescent="0.2">
      <c r="A7" s="5" t="s">
        <v>136</v>
      </c>
      <c r="B7" s="71">
        <v>3.7913182150959388</v>
      </c>
      <c r="C7" s="71">
        <v>19.175000000000001</v>
      </c>
      <c r="D7" s="71"/>
      <c r="E7" s="71"/>
      <c r="F7" s="71">
        <v>3.7913182150959388</v>
      </c>
      <c r="G7" s="71">
        <v>19.175000000000001</v>
      </c>
    </row>
    <row r="8" spans="1:7" x14ac:dyDescent="0.2">
      <c r="A8" s="5" t="s">
        <v>250</v>
      </c>
      <c r="B8" s="71">
        <v>4.6910227471212975</v>
      </c>
      <c r="C8" s="71">
        <v>16.160000000000004</v>
      </c>
      <c r="D8" s="71"/>
      <c r="E8" s="71"/>
      <c r="F8" s="71">
        <v>4.6910227471212975</v>
      </c>
      <c r="G8" s="71">
        <v>16.160000000000004</v>
      </c>
    </row>
    <row r="9" spans="1:7" x14ac:dyDescent="0.2">
      <c r="A9" s="5" t="s">
        <v>237</v>
      </c>
      <c r="B9" s="71">
        <v>4.9259259259259256</v>
      </c>
      <c r="C9" s="71">
        <v>10.8</v>
      </c>
      <c r="D9" s="71"/>
      <c r="E9" s="71"/>
      <c r="F9" s="71">
        <v>4.9259259259259256</v>
      </c>
      <c r="G9" s="71">
        <v>10.8</v>
      </c>
    </row>
    <row r="10" spans="1:7" x14ac:dyDescent="0.2">
      <c r="A10" s="5" t="s">
        <v>240</v>
      </c>
      <c r="B10" s="71">
        <v>4.3513845308549071</v>
      </c>
      <c r="C10" s="71">
        <v>18.999999999999996</v>
      </c>
      <c r="D10" s="71"/>
      <c r="E10" s="71"/>
      <c r="F10" s="71">
        <v>4.3513845308549071</v>
      </c>
      <c r="G10" s="71">
        <v>18.999999999999996</v>
      </c>
    </row>
    <row r="11" spans="1:7" x14ac:dyDescent="0.2">
      <c r="A11" s="5" t="s">
        <v>239</v>
      </c>
      <c r="B11" s="71">
        <v>4.1284402449968898</v>
      </c>
      <c r="C11" s="71">
        <v>18.346666666666671</v>
      </c>
      <c r="D11" s="71">
        <v>5.071727374075726</v>
      </c>
      <c r="E11" s="71">
        <v>14.330769230769231</v>
      </c>
      <c r="F11" s="71">
        <v>4.4136200747183985</v>
      </c>
      <c r="G11" s="71">
        <v>17.132558139534886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CM65"/>
  <sheetViews>
    <sheetView tabSelected="1" topLeftCell="A28" zoomScale="90" zoomScaleNormal="90" workbookViewId="0">
      <pane ySplit="680"/>
      <selection activeCell="I4" sqref="I4"/>
      <selection pane="bottomLeft" activeCell="V22" sqref="V22"/>
    </sheetView>
  </sheetViews>
  <sheetFormatPr baseColWidth="10" defaultColWidth="11" defaultRowHeight="16" x14ac:dyDescent="0.2"/>
  <cols>
    <col min="1" max="2" width="12.6640625" style="5" customWidth="1"/>
    <col min="3" max="7" width="17" style="5" customWidth="1"/>
    <col min="8" max="8" width="27" style="5" customWidth="1"/>
    <col min="9" max="9" width="27.83203125" style="5" customWidth="1"/>
    <col min="10" max="10" width="21.1640625" style="5" bestFit="1" customWidth="1"/>
    <col min="11" max="15" width="11" style="5"/>
    <col min="16" max="16" width="16.1640625" style="5" customWidth="1"/>
    <col min="17" max="18" width="11" style="5"/>
    <col min="19" max="20" width="12.1640625" style="5" customWidth="1"/>
    <col min="21" max="25" width="11" style="5"/>
    <col min="26" max="26" width="22.6640625" style="5" customWidth="1"/>
    <col min="27" max="27" width="9.1640625" style="5" customWidth="1"/>
    <col min="28" max="38" width="11" style="5"/>
    <col min="39" max="39" width="10.6640625" style="5" customWidth="1"/>
    <col min="40" max="40" width="75.83203125" style="5" customWidth="1"/>
    <col min="41" max="85" width="11" style="47"/>
    <col min="86" max="91" width="11" style="32"/>
    <col min="92" max="16384" width="11" style="5"/>
  </cols>
  <sheetData>
    <row r="1" spans="1:91" s="4" customFormat="1" ht="48" customHeight="1" thickBot="1" x14ac:dyDescent="0.25">
      <c r="A1" s="15" t="s">
        <v>185</v>
      </c>
      <c r="B1" s="15" t="s">
        <v>293</v>
      </c>
      <c r="C1" s="15" t="s">
        <v>193</v>
      </c>
      <c r="D1" s="15" t="s">
        <v>216</v>
      </c>
      <c r="E1" s="14" t="s">
        <v>217</v>
      </c>
      <c r="F1" s="12" t="s">
        <v>194</v>
      </c>
      <c r="G1" s="12" t="s">
        <v>218</v>
      </c>
      <c r="H1" s="12" t="s">
        <v>3</v>
      </c>
      <c r="I1" s="12" t="s">
        <v>0</v>
      </c>
      <c r="J1" s="12" t="s">
        <v>195</v>
      </c>
      <c r="K1" s="12" t="s">
        <v>196</v>
      </c>
      <c r="L1" s="12" t="s">
        <v>192</v>
      </c>
      <c r="M1" s="12" t="s">
        <v>197</v>
      </c>
      <c r="N1" s="12" t="s">
        <v>2</v>
      </c>
      <c r="O1" s="12" t="s">
        <v>11</v>
      </c>
      <c r="P1" s="12" t="s">
        <v>235</v>
      </c>
      <c r="Q1" s="12" t="s">
        <v>136</v>
      </c>
      <c r="R1" s="12" t="s">
        <v>236</v>
      </c>
      <c r="S1" s="12" t="s">
        <v>198</v>
      </c>
      <c r="T1" s="12" t="s">
        <v>199</v>
      </c>
      <c r="U1" s="12" t="s">
        <v>200</v>
      </c>
      <c r="V1" s="12" t="s">
        <v>16</v>
      </c>
      <c r="W1" s="12" t="s">
        <v>201</v>
      </c>
      <c r="X1" s="12" t="s">
        <v>202</v>
      </c>
      <c r="Y1" s="12" t="s">
        <v>203</v>
      </c>
      <c r="Z1" s="12" t="s">
        <v>191</v>
      </c>
      <c r="AA1" s="12" t="s">
        <v>208</v>
      </c>
      <c r="AB1" s="12" t="s">
        <v>205</v>
      </c>
      <c r="AC1" s="12" t="s">
        <v>204</v>
      </c>
      <c r="AD1" s="12" t="s">
        <v>206</v>
      </c>
      <c r="AE1" s="12" t="s">
        <v>139</v>
      </c>
      <c r="AF1" s="12" t="s">
        <v>140</v>
      </c>
      <c r="AG1" s="12" t="s">
        <v>209</v>
      </c>
      <c r="AH1" s="12" t="s">
        <v>210</v>
      </c>
      <c r="AI1" s="12" t="s">
        <v>211</v>
      </c>
      <c r="AJ1" s="12" t="s">
        <v>212</v>
      </c>
      <c r="AK1" s="12" t="s">
        <v>213</v>
      </c>
      <c r="AL1" s="12" t="s">
        <v>214</v>
      </c>
      <c r="AM1" s="12" t="s">
        <v>215</v>
      </c>
      <c r="AN1" s="13" t="s">
        <v>22</v>
      </c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3"/>
      <c r="CI1" s="63"/>
      <c r="CJ1" s="63"/>
      <c r="CK1" s="63"/>
      <c r="CL1" s="63"/>
      <c r="CM1" s="63"/>
    </row>
    <row r="2" spans="1:91" hidden="1" x14ac:dyDescent="0.2">
      <c r="A2" s="79">
        <v>43083</v>
      </c>
      <c r="B2" s="81" t="s">
        <v>294</v>
      </c>
      <c r="C2" s="89"/>
      <c r="D2" s="89"/>
      <c r="E2" s="89"/>
      <c r="F2" s="89"/>
      <c r="G2" s="89"/>
      <c r="H2" s="95" t="s">
        <v>4</v>
      </c>
      <c r="I2" s="96" t="s">
        <v>6</v>
      </c>
      <c r="J2" s="89" t="s">
        <v>266</v>
      </c>
      <c r="K2" s="89">
        <v>1.1080000000000001</v>
      </c>
      <c r="L2" s="89">
        <v>42.3</v>
      </c>
      <c r="M2" s="89">
        <v>24.3</v>
      </c>
      <c r="N2" s="89" t="s">
        <v>220</v>
      </c>
      <c r="O2" s="89" t="s">
        <v>13</v>
      </c>
      <c r="P2" s="89" t="s">
        <v>13</v>
      </c>
      <c r="Q2" s="89" t="s">
        <v>6</v>
      </c>
      <c r="R2" s="89" t="s">
        <v>6</v>
      </c>
      <c r="S2" s="89" t="s">
        <v>6</v>
      </c>
      <c r="T2" s="89" t="s">
        <v>6</v>
      </c>
      <c r="U2" s="89" t="s">
        <v>6</v>
      </c>
      <c r="V2" s="98" t="s">
        <v>6</v>
      </c>
      <c r="W2" s="89" t="s">
        <v>6</v>
      </c>
      <c r="X2" s="89" t="s">
        <v>6</v>
      </c>
      <c r="Y2" s="89" t="s">
        <v>6</v>
      </c>
      <c r="Z2" s="89" t="s">
        <v>234</v>
      </c>
      <c r="AA2" s="89" t="s">
        <v>6</v>
      </c>
      <c r="AB2" s="89" t="s">
        <v>6</v>
      </c>
      <c r="AC2" s="89" t="s">
        <v>6</v>
      </c>
      <c r="AD2" s="34" t="s">
        <v>6</v>
      </c>
      <c r="AE2" s="34" t="s">
        <v>6</v>
      </c>
      <c r="AF2" s="34" t="s">
        <v>6</v>
      </c>
      <c r="AG2" s="34" t="s">
        <v>6</v>
      </c>
      <c r="AH2" s="34" t="s">
        <v>6</v>
      </c>
      <c r="AI2" s="89" t="s">
        <v>6</v>
      </c>
      <c r="AJ2" s="34" t="s">
        <v>6</v>
      </c>
      <c r="AK2" s="34" t="s">
        <v>6</v>
      </c>
      <c r="AL2" s="34" t="s">
        <v>6</v>
      </c>
      <c r="AM2" s="34" t="s">
        <v>6</v>
      </c>
      <c r="AN2" s="99"/>
    </row>
    <row r="3" spans="1:91" hidden="1" x14ac:dyDescent="0.2">
      <c r="A3" s="93"/>
      <c r="B3" s="94"/>
      <c r="C3" s="34"/>
      <c r="D3" s="34"/>
      <c r="E3" s="34"/>
      <c r="F3" s="34"/>
      <c r="G3" s="34"/>
      <c r="H3" s="35" t="s">
        <v>4</v>
      </c>
      <c r="I3" s="45" t="s">
        <v>6</v>
      </c>
      <c r="J3" s="34" t="s">
        <v>278</v>
      </c>
      <c r="K3" s="34">
        <v>1.0900000000000001</v>
      </c>
      <c r="L3" s="68">
        <v>37</v>
      </c>
      <c r="M3" s="68">
        <v>21.6</v>
      </c>
      <c r="N3" s="34" t="s">
        <v>220</v>
      </c>
      <c r="O3" s="34" t="s">
        <v>13</v>
      </c>
      <c r="P3" s="34" t="s">
        <v>13</v>
      </c>
      <c r="Q3" s="34" t="s">
        <v>6</v>
      </c>
      <c r="R3" s="89" t="s">
        <v>6</v>
      </c>
      <c r="S3" s="68" t="s">
        <v>6</v>
      </c>
      <c r="T3" s="68" t="s">
        <v>6</v>
      </c>
      <c r="U3" s="34" t="s">
        <v>6</v>
      </c>
      <c r="V3" s="34" t="s">
        <v>6</v>
      </c>
      <c r="W3" s="34" t="s">
        <v>6</v>
      </c>
      <c r="X3" s="34" t="s">
        <v>6</v>
      </c>
      <c r="Y3" s="34" t="s">
        <v>6</v>
      </c>
      <c r="Z3" s="34" t="s">
        <v>234</v>
      </c>
      <c r="AA3" s="34" t="s">
        <v>6</v>
      </c>
      <c r="AB3" s="34" t="s">
        <v>6</v>
      </c>
      <c r="AC3" s="34" t="s">
        <v>6</v>
      </c>
      <c r="AD3" s="34" t="s">
        <v>6</v>
      </c>
      <c r="AE3" s="34" t="s">
        <v>6</v>
      </c>
      <c r="AF3" s="34" t="s">
        <v>6</v>
      </c>
      <c r="AG3" s="34" t="s">
        <v>6</v>
      </c>
      <c r="AH3" s="34" t="s">
        <v>6</v>
      </c>
      <c r="AI3" s="34" t="s">
        <v>6</v>
      </c>
      <c r="AJ3" s="34" t="s">
        <v>6</v>
      </c>
      <c r="AK3" s="34" t="s">
        <v>6</v>
      </c>
      <c r="AL3" s="34" t="s">
        <v>6</v>
      </c>
      <c r="AM3" s="34" t="s">
        <v>6</v>
      </c>
      <c r="AN3" s="57"/>
    </row>
    <row r="4" spans="1:91" hidden="1" x14ac:dyDescent="0.2">
      <c r="A4" s="56">
        <v>43138</v>
      </c>
      <c r="B4" s="77" t="s">
        <v>294</v>
      </c>
      <c r="C4" s="34"/>
      <c r="D4" s="34"/>
      <c r="E4" s="34"/>
      <c r="F4" s="34"/>
      <c r="G4" s="34"/>
      <c r="H4" s="35" t="s">
        <v>4</v>
      </c>
      <c r="I4" s="45" t="s">
        <v>6</v>
      </c>
      <c r="J4" s="34" t="s">
        <v>269</v>
      </c>
      <c r="K4" s="34">
        <v>0.72899999999999998</v>
      </c>
      <c r="L4" s="34">
        <v>38.5</v>
      </c>
      <c r="M4" s="34">
        <v>22.3</v>
      </c>
      <c r="N4" s="89" t="s">
        <v>219</v>
      </c>
      <c r="O4" s="34" t="s">
        <v>13</v>
      </c>
      <c r="P4" s="34" t="s">
        <v>13</v>
      </c>
      <c r="Q4" s="34" t="s">
        <v>6</v>
      </c>
      <c r="R4" s="89" t="s">
        <v>6</v>
      </c>
      <c r="S4" s="34" t="s">
        <v>6</v>
      </c>
      <c r="T4" s="34" t="s">
        <v>6</v>
      </c>
      <c r="U4" s="34" t="s">
        <v>6</v>
      </c>
      <c r="V4" s="36" t="s">
        <v>6</v>
      </c>
      <c r="W4" s="34" t="s">
        <v>6</v>
      </c>
      <c r="X4" s="34" t="s">
        <v>6</v>
      </c>
      <c r="Y4" s="34" t="s">
        <v>6</v>
      </c>
      <c r="Z4" s="34" t="s">
        <v>234</v>
      </c>
      <c r="AA4" s="34" t="s">
        <v>6</v>
      </c>
      <c r="AB4" s="34" t="s">
        <v>6</v>
      </c>
      <c r="AC4" s="34" t="s">
        <v>6</v>
      </c>
      <c r="AD4" s="34" t="s">
        <v>6</v>
      </c>
      <c r="AE4" s="34" t="s">
        <v>6</v>
      </c>
      <c r="AF4" s="34" t="s">
        <v>6</v>
      </c>
      <c r="AG4" s="34" t="s">
        <v>6</v>
      </c>
      <c r="AH4" s="34" t="s">
        <v>6</v>
      </c>
      <c r="AI4" s="34" t="s">
        <v>6</v>
      </c>
      <c r="AJ4" s="34" t="s">
        <v>6</v>
      </c>
      <c r="AK4" s="34" t="s">
        <v>6</v>
      </c>
      <c r="AL4" s="34" t="s">
        <v>6</v>
      </c>
      <c r="AM4" s="34" t="s">
        <v>6</v>
      </c>
      <c r="AN4" s="57"/>
    </row>
    <row r="5" spans="1:91" hidden="1" x14ac:dyDescent="0.2">
      <c r="A5" s="56">
        <v>43066</v>
      </c>
      <c r="B5" s="77" t="s">
        <v>296</v>
      </c>
      <c r="C5" s="34"/>
      <c r="D5" s="34"/>
      <c r="E5" s="34"/>
      <c r="F5" s="34"/>
      <c r="G5" s="34"/>
      <c r="H5" s="35" t="s">
        <v>4</v>
      </c>
      <c r="I5" s="46" t="s">
        <v>6</v>
      </c>
      <c r="J5" s="34" t="s">
        <v>254</v>
      </c>
      <c r="K5" s="34">
        <v>0.54500000000000004</v>
      </c>
      <c r="L5" s="67">
        <v>34.700000000000003</v>
      </c>
      <c r="M5" s="34">
        <v>20.100000000000001</v>
      </c>
      <c r="N5" s="34" t="s">
        <v>219</v>
      </c>
      <c r="O5" s="34" t="s">
        <v>13</v>
      </c>
      <c r="P5" s="34" t="s">
        <v>13</v>
      </c>
      <c r="Q5" s="34" t="s">
        <v>6</v>
      </c>
      <c r="R5" s="34" t="s">
        <v>6</v>
      </c>
      <c r="S5" s="34" t="s">
        <v>6</v>
      </c>
      <c r="T5" s="34" t="s">
        <v>6</v>
      </c>
      <c r="U5" s="34" t="s">
        <v>6</v>
      </c>
      <c r="V5" s="36" t="s">
        <v>6</v>
      </c>
      <c r="W5" s="34" t="s">
        <v>6</v>
      </c>
      <c r="X5" s="34" t="s">
        <v>6</v>
      </c>
      <c r="Y5" s="34" t="s">
        <v>6</v>
      </c>
      <c r="Z5" s="34" t="s">
        <v>234</v>
      </c>
      <c r="AA5" s="34" t="s">
        <v>6</v>
      </c>
      <c r="AB5" s="34" t="s">
        <v>6</v>
      </c>
      <c r="AC5" s="34" t="s">
        <v>6</v>
      </c>
      <c r="AD5" s="34" t="s">
        <v>6</v>
      </c>
      <c r="AE5" s="34" t="s">
        <v>6</v>
      </c>
      <c r="AF5" s="34" t="s">
        <v>6</v>
      </c>
      <c r="AG5" s="34" t="s">
        <v>6</v>
      </c>
      <c r="AH5" s="34" t="s">
        <v>6</v>
      </c>
      <c r="AI5" s="34" t="s">
        <v>6</v>
      </c>
      <c r="AJ5" s="34" t="s">
        <v>6</v>
      </c>
      <c r="AK5" s="34" t="s">
        <v>6</v>
      </c>
      <c r="AL5" s="34" t="s">
        <v>6</v>
      </c>
      <c r="AM5" s="34" t="s">
        <v>6</v>
      </c>
      <c r="AN5" s="57"/>
    </row>
    <row r="6" spans="1:91" hidden="1" x14ac:dyDescent="0.2">
      <c r="A6" s="58"/>
      <c r="B6" s="78"/>
      <c r="C6" s="34"/>
      <c r="D6" s="34"/>
      <c r="E6" s="34"/>
      <c r="F6" s="34"/>
      <c r="G6" s="34"/>
      <c r="H6" s="35" t="s">
        <v>4</v>
      </c>
      <c r="I6" s="45" t="s">
        <v>6</v>
      </c>
      <c r="J6" s="34" t="s">
        <v>272</v>
      </c>
      <c r="K6" s="34">
        <v>0.36799999999999999</v>
      </c>
      <c r="L6" s="18" t="s">
        <v>275</v>
      </c>
      <c r="M6" s="18" t="s">
        <v>275</v>
      </c>
      <c r="N6" s="97" t="s">
        <v>275</v>
      </c>
      <c r="O6" s="34" t="s">
        <v>13</v>
      </c>
      <c r="P6" s="34" t="s">
        <v>13</v>
      </c>
      <c r="Q6" s="34" t="s">
        <v>6</v>
      </c>
      <c r="R6" s="89" t="s">
        <v>6</v>
      </c>
      <c r="S6" s="34" t="s">
        <v>6</v>
      </c>
      <c r="T6" s="34" t="s">
        <v>6</v>
      </c>
      <c r="U6" s="34" t="s">
        <v>6</v>
      </c>
      <c r="V6" s="36" t="s">
        <v>6</v>
      </c>
      <c r="W6" s="34" t="s">
        <v>6</v>
      </c>
      <c r="X6" s="34" t="s">
        <v>6</v>
      </c>
      <c r="Y6" s="34" t="s">
        <v>6</v>
      </c>
      <c r="Z6" s="34" t="s">
        <v>234</v>
      </c>
      <c r="AA6" s="34" t="s">
        <v>6</v>
      </c>
      <c r="AB6" s="34" t="s">
        <v>6</v>
      </c>
      <c r="AC6" s="34" t="s">
        <v>6</v>
      </c>
      <c r="AD6" s="34" t="s">
        <v>6</v>
      </c>
      <c r="AE6" s="34" t="s">
        <v>6</v>
      </c>
      <c r="AF6" s="34" t="s">
        <v>6</v>
      </c>
      <c r="AG6" s="34" t="s">
        <v>6</v>
      </c>
      <c r="AH6" s="34" t="s">
        <v>6</v>
      </c>
      <c r="AI6" s="34" t="s">
        <v>6</v>
      </c>
      <c r="AJ6" s="34" t="s">
        <v>6</v>
      </c>
      <c r="AK6" s="34" t="s">
        <v>6</v>
      </c>
      <c r="AL6" s="34" t="s">
        <v>6</v>
      </c>
      <c r="AM6" s="34" t="s">
        <v>6</v>
      </c>
      <c r="AN6" s="57"/>
    </row>
    <row r="7" spans="1:91" hidden="1" x14ac:dyDescent="0.2">
      <c r="A7" s="50">
        <v>42879</v>
      </c>
      <c r="B7" s="73" t="s">
        <v>295</v>
      </c>
      <c r="C7" s="6"/>
      <c r="D7" s="6"/>
      <c r="E7" s="6"/>
      <c r="F7" s="17"/>
      <c r="G7" s="17"/>
      <c r="H7" s="8" t="s">
        <v>4</v>
      </c>
      <c r="I7" s="43" t="s">
        <v>6</v>
      </c>
      <c r="J7" s="6" t="s">
        <v>227</v>
      </c>
      <c r="K7" s="6">
        <v>0.14599999999999999</v>
      </c>
      <c r="L7" s="17">
        <v>21.2</v>
      </c>
      <c r="M7" s="17">
        <v>12.8</v>
      </c>
      <c r="N7" s="10" t="s">
        <v>220</v>
      </c>
      <c r="O7" s="6" t="s">
        <v>13</v>
      </c>
      <c r="P7" s="6" t="s">
        <v>13</v>
      </c>
      <c r="Q7" s="6" t="s">
        <v>6</v>
      </c>
      <c r="R7" s="10" t="s">
        <v>6</v>
      </c>
      <c r="S7" s="6" t="s">
        <v>6</v>
      </c>
      <c r="T7" s="6" t="s">
        <v>6</v>
      </c>
      <c r="U7" s="6" t="s">
        <v>6</v>
      </c>
      <c r="V7" s="7" t="s">
        <v>6</v>
      </c>
      <c r="W7" s="6" t="s">
        <v>6</v>
      </c>
      <c r="X7" s="6" t="s">
        <v>6</v>
      </c>
      <c r="Y7" s="6" t="s">
        <v>6</v>
      </c>
      <c r="Z7" s="6" t="s">
        <v>234</v>
      </c>
      <c r="AA7" s="6" t="s">
        <v>6</v>
      </c>
      <c r="AB7" s="6" t="s">
        <v>6</v>
      </c>
      <c r="AC7" s="6" t="s">
        <v>6</v>
      </c>
      <c r="AD7" s="6" t="s">
        <v>6</v>
      </c>
      <c r="AE7" s="6" t="s">
        <v>6</v>
      </c>
      <c r="AF7" s="6" t="s">
        <v>6</v>
      </c>
      <c r="AG7" s="6" t="s">
        <v>6</v>
      </c>
      <c r="AH7" s="6" t="s">
        <v>6</v>
      </c>
      <c r="AI7" s="6" t="s">
        <v>6</v>
      </c>
      <c r="AJ7" s="6" t="s">
        <v>6</v>
      </c>
      <c r="AK7" s="6" t="s">
        <v>6</v>
      </c>
      <c r="AL7" s="6" t="s">
        <v>6</v>
      </c>
      <c r="AM7" s="6" t="s">
        <v>6</v>
      </c>
      <c r="AN7" s="48"/>
    </row>
    <row r="8" spans="1:91" hidden="1" x14ac:dyDescent="0.2">
      <c r="A8" s="50">
        <v>42851</v>
      </c>
      <c r="B8" s="73" t="s">
        <v>295</v>
      </c>
      <c r="C8" s="6"/>
      <c r="D8" s="17"/>
      <c r="E8" s="6"/>
      <c r="F8" s="6"/>
      <c r="G8" s="6"/>
      <c r="H8" s="8" t="s">
        <v>4</v>
      </c>
      <c r="I8" s="37" t="s">
        <v>6</v>
      </c>
      <c r="J8" s="6" t="s">
        <v>152</v>
      </c>
      <c r="K8" s="9">
        <v>0.11799999999999999</v>
      </c>
      <c r="L8" s="21">
        <v>18.600000000000001</v>
      </c>
      <c r="M8" s="21">
        <v>12.2</v>
      </c>
      <c r="N8" s="11" t="s">
        <v>220</v>
      </c>
      <c r="O8" s="9" t="s">
        <v>13</v>
      </c>
      <c r="P8" s="11" t="s">
        <v>13</v>
      </c>
      <c r="Q8" s="9" t="s">
        <v>6</v>
      </c>
      <c r="R8" s="11" t="s">
        <v>6</v>
      </c>
      <c r="S8" s="9" t="s">
        <v>6</v>
      </c>
      <c r="T8" s="9" t="s">
        <v>6</v>
      </c>
      <c r="U8" s="9" t="s">
        <v>6</v>
      </c>
      <c r="V8" s="23" t="s">
        <v>6</v>
      </c>
      <c r="W8" s="9" t="s">
        <v>6</v>
      </c>
      <c r="X8" s="9" t="s">
        <v>6</v>
      </c>
      <c r="Y8" s="9" t="s">
        <v>6</v>
      </c>
      <c r="Z8" s="9" t="s">
        <v>234</v>
      </c>
      <c r="AA8" s="9" t="s">
        <v>6</v>
      </c>
      <c r="AB8" s="9" t="s">
        <v>6</v>
      </c>
      <c r="AC8" s="9" t="s">
        <v>6</v>
      </c>
      <c r="AD8" s="9" t="s">
        <v>6</v>
      </c>
      <c r="AE8" s="9" t="s">
        <v>6</v>
      </c>
      <c r="AF8" s="9" t="s">
        <v>6</v>
      </c>
      <c r="AG8" s="9" t="s">
        <v>6</v>
      </c>
      <c r="AH8" s="9" t="s">
        <v>6</v>
      </c>
      <c r="AI8" s="9" t="s">
        <v>6</v>
      </c>
      <c r="AJ8" s="9" t="s">
        <v>6</v>
      </c>
      <c r="AK8" s="9" t="s">
        <v>6</v>
      </c>
      <c r="AL8" s="6" t="s">
        <v>6</v>
      </c>
      <c r="AM8" s="6" t="s">
        <v>6</v>
      </c>
      <c r="AN8" s="48"/>
    </row>
    <row r="9" spans="1:91" hidden="1" x14ac:dyDescent="0.2">
      <c r="A9" s="50">
        <v>42841</v>
      </c>
      <c r="B9" s="73" t="s">
        <v>295</v>
      </c>
      <c r="C9" s="6"/>
      <c r="D9" s="17"/>
      <c r="E9" s="6"/>
      <c r="F9" s="6"/>
      <c r="G9" s="6"/>
      <c r="H9" s="8" t="s">
        <v>4</v>
      </c>
      <c r="I9" s="37" t="s">
        <v>6</v>
      </c>
      <c r="J9" s="6" t="s">
        <v>149</v>
      </c>
      <c r="K9" s="6">
        <v>8.2400000000000001E-2</v>
      </c>
      <c r="L9" s="17">
        <v>16</v>
      </c>
      <c r="M9" s="17">
        <v>10.4</v>
      </c>
      <c r="N9" s="9" t="s">
        <v>220</v>
      </c>
      <c r="O9" s="9" t="s">
        <v>13</v>
      </c>
      <c r="P9" s="9" t="s">
        <v>13</v>
      </c>
      <c r="Q9" s="9" t="s">
        <v>6</v>
      </c>
      <c r="R9" s="11" t="s">
        <v>6</v>
      </c>
      <c r="S9" s="9" t="s">
        <v>6</v>
      </c>
      <c r="T9" s="9" t="s">
        <v>6</v>
      </c>
      <c r="U9" s="9" t="s">
        <v>6</v>
      </c>
      <c r="V9" s="9" t="s">
        <v>6</v>
      </c>
      <c r="W9" s="9" t="s">
        <v>6</v>
      </c>
      <c r="X9" s="9" t="s">
        <v>6</v>
      </c>
      <c r="Y9" s="9" t="s">
        <v>6</v>
      </c>
      <c r="Z9" s="9" t="s">
        <v>234</v>
      </c>
      <c r="AA9" s="9" t="s">
        <v>6</v>
      </c>
      <c r="AB9" s="9" t="s">
        <v>6</v>
      </c>
      <c r="AC9" s="9" t="s">
        <v>6</v>
      </c>
      <c r="AD9" s="9" t="s">
        <v>6</v>
      </c>
      <c r="AE9" s="9" t="s">
        <v>6</v>
      </c>
      <c r="AF9" s="9" t="s">
        <v>6</v>
      </c>
      <c r="AG9" s="9" t="s">
        <v>6</v>
      </c>
      <c r="AH9" s="9" t="s">
        <v>6</v>
      </c>
      <c r="AI9" s="9" t="s">
        <v>6</v>
      </c>
      <c r="AJ9" s="9" t="s">
        <v>6</v>
      </c>
      <c r="AK9" s="9" t="s">
        <v>6</v>
      </c>
      <c r="AL9" s="6" t="s">
        <v>6</v>
      </c>
      <c r="AM9" s="6" t="s">
        <v>6</v>
      </c>
      <c r="AN9" s="48"/>
    </row>
    <row r="10" spans="1:91" hidden="1" x14ac:dyDescent="0.2">
      <c r="A10" s="50">
        <v>42835</v>
      </c>
      <c r="B10" s="73" t="s">
        <v>295</v>
      </c>
      <c r="C10" s="6"/>
      <c r="D10" s="17"/>
      <c r="E10" s="6"/>
      <c r="F10" s="6"/>
      <c r="G10" s="6"/>
      <c r="H10" s="8" t="s">
        <v>4</v>
      </c>
      <c r="I10" s="40" t="s">
        <v>6</v>
      </c>
      <c r="J10" s="6" t="s">
        <v>183</v>
      </c>
      <c r="K10" s="6">
        <v>8.0500000000000002E-2</v>
      </c>
      <c r="L10" s="17">
        <v>16.8</v>
      </c>
      <c r="M10" s="17">
        <v>10.9</v>
      </c>
      <c r="N10" s="11" t="s">
        <v>219</v>
      </c>
      <c r="O10" s="9" t="s">
        <v>13</v>
      </c>
      <c r="P10" s="11" t="s">
        <v>13</v>
      </c>
      <c r="Q10" s="9" t="s">
        <v>6</v>
      </c>
      <c r="R10" s="11" t="s">
        <v>6</v>
      </c>
      <c r="S10" s="9" t="s">
        <v>6</v>
      </c>
      <c r="T10" s="9" t="s">
        <v>6</v>
      </c>
      <c r="U10" s="9" t="s">
        <v>6</v>
      </c>
      <c r="V10" s="23" t="s">
        <v>6</v>
      </c>
      <c r="W10" s="9" t="s">
        <v>6</v>
      </c>
      <c r="X10" s="9" t="s">
        <v>6</v>
      </c>
      <c r="Y10" s="9" t="s">
        <v>6</v>
      </c>
      <c r="Z10" s="9" t="s">
        <v>234</v>
      </c>
      <c r="AA10" s="9" t="s">
        <v>6</v>
      </c>
      <c r="AB10" s="9" t="s">
        <v>6</v>
      </c>
      <c r="AC10" s="9" t="s">
        <v>6</v>
      </c>
      <c r="AD10" s="9" t="s">
        <v>6</v>
      </c>
      <c r="AE10" s="9" t="s">
        <v>6</v>
      </c>
      <c r="AF10" s="9" t="s">
        <v>6</v>
      </c>
      <c r="AG10" s="9" t="s">
        <v>6</v>
      </c>
      <c r="AH10" s="9" t="s">
        <v>6</v>
      </c>
      <c r="AI10" s="9" t="s">
        <v>6</v>
      </c>
      <c r="AJ10" s="9" t="s">
        <v>6</v>
      </c>
      <c r="AK10" s="9" t="s">
        <v>6</v>
      </c>
      <c r="AL10" s="6" t="s">
        <v>6</v>
      </c>
      <c r="AM10" s="6" t="s">
        <v>6</v>
      </c>
      <c r="AN10" s="48"/>
    </row>
    <row r="11" spans="1:91" hidden="1" x14ac:dyDescent="0.2">
      <c r="A11" s="50">
        <v>42851</v>
      </c>
      <c r="B11" s="73" t="s">
        <v>295</v>
      </c>
      <c r="C11" s="6"/>
      <c r="D11" s="17"/>
      <c r="E11" s="6"/>
      <c r="F11" s="6"/>
      <c r="G11" s="6"/>
      <c r="H11" s="8" t="s">
        <v>4</v>
      </c>
      <c r="I11" s="40" t="s">
        <v>6</v>
      </c>
      <c r="J11" s="6" t="s">
        <v>178</v>
      </c>
      <c r="K11" s="6">
        <v>7.6300000000000007E-2</v>
      </c>
      <c r="L11" s="17">
        <v>17</v>
      </c>
      <c r="M11" s="17">
        <v>11</v>
      </c>
      <c r="N11" s="9" t="s">
        <v>220</v>
      </c>
      <c r="O11" s="9" t="s">
        <v>13</v>
      </c>
      <c r="P11" s="9" t="s">
        <v>13</v>
      </c>
      <c r="Q11" s="9" t="s">
        <v>6</v>
      </c>
      <c r="R11" s="9" t="s">
        <v>6</v>
      </c>
      <c r="S11" s="9" t="s">
        <v>6</v>
      </c>
      <c r="T11" s="9" t="s">
        <v>6</v>
      </c>
      <c r="U11" s="9" t="s">
        <v>6</v>
      </c>
      <c r="V11" s="23" t="s">
        <v>6</v>
      </c>
      <c r="W11" s="9" t="s">
        <v>6</v>
      </c>
      <c r="X11" s="9" t="s">
        <v>6</v>
      </c>
      <c r="Y11" s="9" t="s">
        <v>6</v>
      </c>
      <c r="Z11" s="9" t="s">
        <v>234</v>
      </c>
      <c r="AA11" s="9" t="s">
        <v>6</v>
      </c>
      <c r="AB11" s="9" t="s">
        <v>6</v>
      </c>
      <c r="AC11" s="9" t="s">
        <v>6</v>
      </c>
      <c r="AD11" s="9" t="s">
        <v>6</v>
      </c>
      <c r="AE11" s="9" t="s">
        <v>6</v>
      </c>
      <c r="AF11" s="9" t="s">
        <v>6</v>
      </c>
      <c r="AG11" s="9" t="s">
        <v>6</v>
      </c>
      <c r="AH11" s="9" t="s">
        <v>6</v>
      </c>
      <c r="AI11" s="9" t="s">
        <v>6</v>
      </c>
      <c r="AJ11" s="9" t="s">
        <v>6</v>
      </c>
      <c r="AK11" s="9" t="s">
        <v>6</v>
      </c>
      <c r="AL11" s="6" t="s">
        <v>6</v>
      </c>
      <c r="AM11" s="6" t="s">
        <v>6</v>
      </c>
      <c r="AN11" s="48"/>
    </row>
    <row r="12" spans="1:91" hidden="1" x14ac:dyDescent="0.2">
      <c r="A12" s="50">
        <v>42852</v>
      </c>
      <c r="B12" s="73" t="s">
        <v>295</v>
      </c>
      <c r="C12" s="6"/>
      <c r="D12" s="17"/>
      <c r="E12" s="6"/>
      <c r="F12" s="6"/>
      <c r="G12" s="6"/>
      <c r="H12" s="8" t="s">
        <v>4</v>
      </c>
      <c r="I12" s="37" t="s">
        <v>6</v>
      </c>
      <c r="J12" s="6" t="s">
        <v>148</v>
      </c>
      <c r="K12" s="6">
        <v>7.1499999999999994E-2</v>
      </c>
      <c r="L12" s="17">
        <v>15.7</v>
      </c>
      <c r="M12" s="17">
        <v>9.9</v>
      </c>
      <c r="N12" s="11" t="s">
        <v>219</v>
      </c>
      <c r="O12" s="9" t="s">
        <v>13</v>
      </c>
      <c r="P12" s="9" t="s">
        <v>13</v>
      </c>
      <c r="Q12" s="9" t="s">
        <v>6</v>
      </c>
      <c r="R12" s="11" t="s">
        <v>6</v>
      </c>
      <c r="S12" s="9" t="s">
        <v>6</v>
      </c>
      <c r="T12" s="9" t="s">
        <v>6</v>
      </c>
      <c r="U12" s="9" t="s">
        <v>6</v>
      </c>
      <c r="V12" s="9" t="s">
        <v>6</v>
      </c>
      <c r="W12" s="9" t="s">
        <v>6</v>
      </c>
      <c r="X12" s="9" t="s">
        <v>6</v>
      </c>
      <c r="Y12" s="9" t="s">
        <v>6</v>
      </c>
      <c r="Z12" s="9" t="s">
        <v>234</v>
      </c>
      <c r="AA12" s="9" t="s">
        <v>6</v>
      </c>
      <c r="AB12" s="9" t="s">
        <v>6</v>
      </c>
      <c r="AC12" s="9" t="s">
        <v>6</v>
      </c>
      <c r="AD12" s="9" t="s">
        <v>6</v>
      </c>
      <c r="AE12" s="9" t="s">
        <v>6</v>
      </c>
      <c r="AF12" s="9" t="s">
        <v>6</v>
      </c>
      <c r="AG12" s="9" t="s">
        <v>6</v>
      </c>
      <c r="AH12" s="9" t="s">
        <v>6</v>
      </c>
      <c r="AI12" s="9" t="s">
        <v>6</v>
      </c>
      <c r="AJ12" s="9" t="s">
        <v>6</v>
      </c>
      <c r="AK12" s="9" t="s">
        <v>6</v>
      </c>
      <c r="AL12" s="6" t="s">
        <v>6</v>
      </c>
      <c r="AM12" s="6" t="s">
        <v>6</v>
      </c>
      <c r="AN12" s="48"/>
    </row>
    <row r="13" spans="1:91" s="27" customFormat="1" hidden="1" x14ac:dyDescent="0.2">
      <c r="A13" s="50">
        <v>42835</v>
      </c>
      <c r="B13" s="73" t="s">
        <v>295</v>
      </c>
      <c r="C13" s="6"/>
      <c r="D13" s="17"/>
      <c r="E13" s="6"/>
      <c r="F13" s="6"/>
      <c r="G13" s="6"/>
      <c r="H13" s="8" t="s">
        <v>4</v>
      </c>
      <c r="I13" s="40" t="s">
        <v>6</v>
      </c>
      <c r="J13" s="6" t="s">
        <v>184</v>
      </c>
      <c r="K13" s="6">
        <v>7.0199999999999999E-2</v>
      </c>
      <c r="L13" s="17">
        <v>16.399999999999999</v>
      </c>
      <c r="M13" s="17">
        <v>10.8</v>
      </c>
      <c r="N13" s="10" t="s">
        <v>219</v>
      </c>
      <c r="O13" s="6" t="s">
        <v>13</v>
      </c>
      <c r="P13" s="6" t="s">
        <v>13</v>
      </c>
      <c r="Q13" s="6" t="s">
        <v>6</v>
      </c>
      <c r="R13" s="10" t="s">
        <v>6</v>
      </c>
      <c r="S13" s="6" t="s">
        <v>6</v>
      </c>
      <c r="T13" s="6" t="s">
        <v>6</v>
      </c>
      <c r="U13" s="6" t="s">
        <v>6</v>
      </c>
      <c r="V13" s="7" t="s">
        <v>6</v>
      </c>
      <c r="W13" s="6" t="s">
        <v>6</v>
      </c>
      <c r="X13" s="6" t="s">
        <v>6</v>
      </c>
      <c r="Y13" s="6" t="s">
        <v>6</v>
      </c>
      <c r="Z13" s="6" t="s">
        <v>234</v>
      </c>
      <c r="AA13" s="6" t="s">
        <v>6</v>
      </c>
      <c r="AB13" s="6" t="s">
        <v>6</v>
      </c>
      <c r="AC13" s="6" t="s">
        <v>6</v>
      </c>
      <c r="AD13" s="6" t="s">
        <v>6</v>
      </c>
      <c r="AE13" s="6" t="s">
        <v>6</v>
      </c>
      <c r="AF13" s="6" t="s">
        <v>6</v>
      </c>
      <c r="AG13" s="6" t="s">
        <v>6</v>
      </c>
      <c r="AH13" s="6" t="s">
        <v>6</v>
      </c>
      <c r="AI13" s="6" t="s">
        <v>6</v>
      </c>
      <c r="AJ13" s="6" t="s">
        <v>6</v>
      </c>
      <c r="AK13" s="6" t="s">
        <v>6</v>
      </c>
      <c r="AL13" s="6" t="s">
        <v>6</v>
      </c>
      <c r="AM13" s="6" t="s">
        <v>6</v>
      </c>
      <c r="AN13" s="48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32"/>
      <c r="CI13" s="32"/>
      <c r="CJ13" s="32"/>
      <c r="CK13" s="32"/>
      <c r="CL13" s="32"/>
      <c r="CM13" s="32"/>
    </row>
    <row r="14" spans="1:91" hidden="1" x14ac:dyDescent="0.2">
      <c r="A14" s="53">
        <v>42851</v>
      </c>
      <c r="B14" s="75" t="s">
        <v>295</v>
      </c>
      <c r="C14" s="28"/>
      <c r="D14" s="29"/>
      <c r="E14" s="28"/>
      <c r="F14" s="28"/>
      <c r="G14" s="28"/>
      <c r="H14" s="31" t="s">
        <v>4</v>
      </c>
      <c r="I14" s="41" t="s">
        <v>6</v>
      </c>
      <c r="J14" s="28" t="s">
        <v>177</v>
      </c>
      <c r="K14" s="28">
        <v>6.1400000000000003E-2</v>
      </c>
      <c r="L14" s="29">
        <v>16</v>
      </c>
      <c r="M14" s="29">
        <v>9.9</v>
      </c>
      <c r="N14" s="28" t="s">
        <v>220</v>
      </c>
      <c r="O14" s="28" t="s">
        <v>13</v>
      </c>
      <c r="P14" s="28" t="s">
        <v>13</v>
      </c>
      <c r="Q14" s="28" t="s">
        <v>6</v>
      </c>
      <c r="R14" s="28" t="s">
        <v>6</v>
      </c>
      <c r="S14" s="28" t="s">
        <v>6</v>
      </c>
      <c r="T14" s="28" t="s">
        <v>6</v>
      </c>
      <c r="U14" s="28" t="s">
        <v>6</v>
      </c>
      <c r="V14" s="30" t="s">
        <v>6</v>
      </c>
      <c r="W14" s="28" t="s">
        <v>6</v>
      </c>
      <c r="X14" s="28" t="s">
        <v>6</v>
      </c>
      <c r="Y14" s="28" t="s">
        <v>6</v>
      </c>
      <c r="Z14" s="28" t="s">
        <v>234</v>
      </c>
      <c r="AA14" s="28" t="s">
        <v>6</v>
      </c>
      <c r="AB14" s="28" t="s">
        <v>6</v>
      </c>
      <c r="AC14" s="28" t="s">
        <v>6</v>
      </c>
      <c r="AD14" s="28" t="s">
        <v>6</v>
      </c>
      <c r="AE14" s="28" t="s">
        <v>6</v>
      </c>
      <c r="AF14" s="28" t="s">
        <v>6</v>
      </c>
      <c r="AG14" s="28" t="s">
        <v>6</v>
      </c>
      <c r="AH14" s="28" t="s">
        <v>6</v>
      </c>
      <c r="AI14" s="28" t="s">
        <v>6</v>
      </c>
      <c r="AJ14" s="28" t="s">
        <v>6</v>
      </c>
      <c r="AK14" s="28" t="s">
        <v>6</v>
      </c>
      <c r="AL14" s="28" t="s">
        <v>6</v>
      </c>
      <c r="AM14" s="28" t="s">
        <v>6</v>
      </c>
      <c r="AN14" s="54"/>
    </row>
    <row r="15" spans="1:91" s="32" customFormat="1" hidden="1" x14ac:dyDescent="0.2">
      <c r="A15" s="50">
        <v>42835</v>
      </c>
      <c r="B15" s="73" t="s">
        <v>295</v>
      </c>
      <c r="C15" s="6"/>
      <c r="D15" s="17"/>
      <c r="E15" s="6"/>
      <c r="F15" s="6"/>
      <c r="G15" s="6"/>
      <c r="H15" s="8" t="s">
        <v>4</v>
      </c>
      <c r="I15" s="40" t="s">
        <v>6</v>
      </c>
      <c r="J15" s="6" t="s">
        <v>182</v>
      </c>
      <c r="K15" s="6">
        <v>4.0500000000000001E-2</v>
      </c>
      <c r="L15" s="17">
        <v>14.3</v>
      </c>
      <c r="M15" s="17">
        <v>92</v>
      </c>
      <c r="N15" s="11" t="s">
        <v>220</v>
      </c>
      <c r="O15" s="9" t="s">
        <v>13</v>
      </c>
      <c r="P15" s="9" t="s">
        <v>13</v>
      </c>
      <c r="Q15" s="9" t="s">
        <v>6</v>
      </c>
      <c r="R15" s="11" t="s">
        <v>6</v>
      </c>
      <c r="S15" s="9" t="s">
        <v>6</v>
      </c>
      <c r="T15" s="9" t="s">
        <v>6</v>
      </c>
      <c r="U15" s="9" t="s">
        <v>6</v>
      </c>
      <c r="V15" s="23" t="s">
        <v>6</v>
      </c>
      <c r="W15" s="9" t="s">
        <v>6</v>
      </c>
      <c r="X15" s="9" t="s">
        <v>6</v>
      </c>
      <c r="Y15" s="9" t="s">
        <v>6</v>
      </c>
      <c r="Z15" s="9" t="s">
        <v>234</v>
      </c>
      <c r="AA15" s="9" t="s">
        <v>6</v>
      </c>
      <c r="AB15" s="9" t="s">
        <v>6</v>
      </c>
      <c r="AC15" s="9" t="s">
        <v>6</v>
      </c>
      <c r="AD15" s="9" t="s">
        <v>6</v>
      </c>
      <c r="AE15" s="9" t="s">
        <v>6</v>
      </c>
      <c r="AF15" s="9" t="s">
        <v>6</v>
      </c>
      <c r="AG15" s="9" t="s">
        <v>6</v>
      </c>
      <c r="AH15" s="9" t="s">
        <v>6</v>
      </c>
      <c r="AI15" s="9" t="s">
        <v>6</v>
      </c>
      <c r="AJ15" s="9" t="s">
        <v>6</v>
      </c>
      <c r="AK15" s="9" t="s">
        <v>6</v>
      </c>
      <c r="AL15" s="6" t="s">
        <v>6</v>
      </c>
      <c r="AM15" s="6" t="s">
        <v>6</v>
      </c>
      <c r="AN15" s="48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</row>
    <row r="16" spans="1:91" s="32" customFormat="1" hidden="1" x14ac:dyDescent="0.2">
      <c r="A16" s="50">
        <v>42811</v>
      </c>
      <c r="B16" s="73" t="s">
        <v>294</v>
      </c>
      <c r="C16" s="6"/>
      <c r="D16" s="17"/>
      <c r="E16" s="6"/>
      <c r="F16" s="6"/>
      <c r="G16" s="6"/>
      <c r="H16" s="8" t="s">
        <v>4</v>
      </c>
      <c r="I16" s="37" t="s">
        <v>6</v>
      </c>
      <c r="J16" s="6" t="s">
        <v>21</v>
      </c>
      <c r="K16" s="9">
        <v>7.9000000000000008E-3</v>
      </c>
      <c r="L16" s="17">
        <v>8.5</v>
      </c>
      <c r="M16" s="17">
        <v>6</v>
      </c>
      <c r="N16" s="9" t="s">
        <v>6</v>
      </c>
      <c r="O16" s="9" t="s">
        <v>13</v>
      </c>
      <c r="P16" s="9" t="s">
        <v>13</v>
      </c>
      <c r="Q16" s="9" t="s">
        <v>6</v>
      </c>
      <c r="R16" s="9" t="s">
        <v>6</v>
      </c>
      <c r="S16" s="9" t="s">
        <v>6</v>
      </c>
      <c r="T16" s="9" t="s">
        <v>6</v>
      </c>
      <c r="U16" s="9" t="s">
        <v>6</v>
      </c>
      <c r="V16" s="9" t="s">
        <v>6</v>
      </c>
      <c r="W16" s="9" t="s">
        <v>6</v>
      </c>
      <c r="X16" s="9" t="s">
        <v>6</v>
      </c>
      <c r="Y16" s="9" t="s">
        <v>6</v>
      </c>
      <c r="Z16" s="9"/>
      <c r="AA16" s="9" t="s">
        <v>6</v>
      </c>
      <c r="AB16" s="9" t="s">
        <v>6</v>
      </c>
      <c r="AC16" s="9" t="s">
        <v>6</v>
      </c>
      <c r="AD16" s="9" t="s">
        <v>6</v>
      </c>
      <c r="AE16" s="9" t="s">
        <v>6</v>
      </c>
      <c r="AF16" s="9" t="s">
        <v>6</v>
      </c>
      <c r="AG16" s="9" t="s">
        <v>6</v>
      </c>
      <c r="AH16" s="9" t="s">
        <v>6</v>
      </c>
      <c r="AI16" s="9" t="s">
        <v>6</v>
      </c>
      <c r="AJ16" s="9" t="s">
        <v>6</v>
      </c>
      <c r="AK16" s="9" t="s">
        <v>6</v>
      </c>
      <c r="AL16" s="9" t="s">
        <v>6</v>
      </c>
      <c r="AM16" s="9" t="s">
        <v>6</v>
      </c>
      <c r="AN16" s="48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</row>
    <row r="17" spans="1:40" hidden="1" x14ac:dyDescent="0.2">
      <c r="A17" s="50">
        <v>42835</v>
      </c>
      <c r="B17" s="73" t="s">
        <v>295</v>
      </c>
      <c r="C17" s="6"/>
      <c r="D17" s="6"/>
      <c r="E17" s="6"/>
      <c r="F17" s="6"/>
      <c r="G17" s="6"/>
      <c r="H17" s="8" t="s">
        <v>4</v>
      </c>
      <c r="I17" s="40" t="s">
        <v>6</v>
      </c>
      <c r="J17" s="6" t="s">
        <v>181</v>
      </c>
      <c r="K17" s="6">
        <v>7.7999999999999996E-3</v>
      </c>
      <c r="L17" s="17">
        <v>7</v>
      </c>
      <c r="M17" s="17">
        <v>5.8</v>
      </c>
      <c r="N17" s="10" t="s">
        <v>219</v>
      </c>
      <c r="O17" s="6" t="s">
        <v>13</v>
      </c>
      <c r="P17" s="10" t="s">
        <v>13</v>
      </c>
      <c r="Q17" s="6" t="s">
        <v>6</v>
      </c>
      <c r="R17" s="10" t="s">
        <v>6</v>
      </c>
      <c r="S17" s="6" t="s">
        <v>6</v>
      </c>
      <c r="T17" s="6" t="s">
        <v>6</v>
      </c>
      <c r="U17" s="6" t="s">
        <v>6</v>
      </c>
      <c r="V17" s="7" t="s">
        <v>6</v>
      </c>
      <c r="W17" s="6" t="s">
        <v>6</v>
      </c>
      <c r="X17" s="6" t="s">
        <v>6</v>
      </c>
      <c r="Y17" s="6" t="s">
        <v>6</v>
      </c>
      <c r="Z17" s="6" t="s">
        <v>234</v>
      </c>
      <c r="AA17" s="6" t="s">
        <v>6</v>
      </c>
      <c r="AB17" s="6" t="s">
        <v>6</v>
      </c>
      <c r="AC17" s="6" t="s">
        <v>6</v>
      </c>
      <c r="AD17" s="6" t="s">
        <v>6</v>
      </c>
      <c r="AE17" s="6" t="s">
        <v>6</v>
      </c>
      <c r="AF17" s="6" t="s">
        <v>6</v>
      </c>
      <c r="AG17" s="6" t="s">
        <v>6</v>
      </c>
      <c r="AH17" s="6" t="s">
        <v>6</v>
      </c>
      <c r="AI17" s="6" t="s">
        <v>6</v>
      </c>
      <c r="AJ17" s="6" t="s">
        <v>6</v>
      </c>
      <c r="AK17" s="6" t="s">
        <v>6</v>
      </c>
      <c r="AL17" s="6" t="s">
        <v>6</v>
      </c>
      <c r="AM17" s="6" t="s">
        <v>6</v>
      </c>
      <c r="AN17" s="48"/>
    </row>
    <row r="18" spans="1:40" hidden="1" x14ac:dyDescent="0.2">
      <c r="A18" s="50">
        <v>42879</v>
      </c>
      <c r="B18" s="73" t="s">
        <v>295</v>
      </c>
      <c r="C18" s="6" t="s">
        <v>186</v>
      </c>
      <c r="D18" s="6">
        <v>93.45</v>
      </c>
      <c r="E18" s="6" t="s">
        <v>225</v>
      </c>
      <c r="F18" s="17">
        <v>9</v>
      </c>
      <c r="G18" s="17">
        <v>20.7</v>
      </c>
      <c r="H18" s="8" t="s">
        <v>4</v>
      </c>
      <c r="I18" s="43" t="s">
        <v>221</v>
      </c>
      <c r="J18" s="6" t="s">
        <v>230</v>
      </c>
      <c r="K18" s="6">
        <v>13.1</v>
      </c>
      <c r="L18" s="17">
        <v>99</v>
      </c>
      <c r="M18" s="17">
        <v>61</v>
      </c>
      <c r="N18" s="6" t="s">
        <v>220</v>
      </c>
      <c r="O18" s="6" t="s">
        <v>12</v>
      </c>
      <c r="P18" s="6" t="s">
        <v>12</v>
      </c>
      <c r="Q18" s="6" t="s">
        <v>6</v>
      </c>
      <c r="R18" s="6">
        <v>3</v>
      </c>
      <c r="S18" s="6">
        <v>92</v>
      </c>
      <c r="T18" s="6">
        <v>39</v>
      </c>
      <c r="U18" s="6">
        <v>0.80400000000000005</v>
      </c>
      <c r="V18" s="7">
        <f t="shared" ref="V18:V60" si="0">U18/K18*100</f>
        <v>6.1374045801526727</v>
      </c>
      <c r="W18" s="6">
        <v>136</v>
      </c>
      <c r="X18" s="6">
        <v>127</v>
      </c>
      <c r="Y18" s="6">
        <f t="shared" ref="Y18:Y60" si="1">W18-X18</f>
        <v>9</v>
      </c>
      <c r="Z18" s="6" t="s">
        <v>234</v>
      </c>
      <c r="AA18" s="6" t="s">
        <v>6</v>
      </c>
      <c r="AB18" s="6" t="s">
        <v>6</v>
      </c>
      <c r="AC18" s="6" t="s">
        <v>6</v>
      </c>
      <c r="AD18" s="6" t="s">
        <v>6</v>
      </c>
      <c r="AE18" s="6" t="s">
        <v>6</v>
      </c>
      <c r="AF18" s="6" t="s">
        <v>6</v>
      </c>
      <c r="AG18" s="6" t="s">
        <v>6</v>
      </c>
      <c r="AH18" s="6" t="s">
        <v>6</v>
      </c>
      <c r="AI18" s="6" t="s">
        <v>6</v>
      </c>
      <c r="AJ18" s="6">
        <v>30</v>
      </c>
      <c r="AK18" s="6">
        <v>23</v>
      </c>
      <c r="AL18" s="6">
        <v>4</v>
      </c>
      <c r="AM18" s="6">
        <v>5</v>
      </c>
      <c r="AN18" s="48"/>
    </row>
    <row r="19" spans="1:40" hidden="1" x14ac:dyDescent="0.2">
      <c r="A19" s="56">
        <v>43215</v>
      </c>
      <c r="B19" s="77" t="s">
        <v>295</v>
      </c>
      <c r="C19" s="34" t="s">
        <v>188</v>
      </c>
      <c r="D19" s="34">
        <v>51.25</v>
      </c>
      <c r="E19" s="34" t="s">
        <v>224</v>
      </c>
      <c r="F19" s="34">
        <v>10</v>
      </c>
      <c r="G19" s="34">
        <v>23.4</v>
      </c>
      <c r="H19" s="35" t="s">
        <v>4</v>
      </c>
      <c r="I19" s="46" t="s">
        <v>277</v>
      </c>
      <c r="J19" s="34" t="s">
        <v>281</v>
      </c>
      <c r="K19" s="34">
        <v>12</v>
      </c>
      <c r="L19" s="34">
        <v>99.5</v>
      </c>
      <c r="M19" s="34">
        <v>56.5</v>
      </c>
      <c r="N19" s="89" t="s">
        <v>220</v>
      </c>
      <c r="O19" s="34" t="s">
        <v>12</v>
      </c>
      <c r="P19" s="34" t="s">
        <v>12</v>
      </c>
      <c r="Q19" s="34" t="s">
        <v>6</v>
      </c>
      <c r="R19" s="97" t="s">
        <v>285</v>
      </c>
      <c r="S19" s="34">
        <v>112</v>
      </c>
      <c r="T19" s="34">
        <v>38</v>
      </c>
      <c r="U19" s="34">
        <v>0.73599999999999999</v>
      </c>
      <c r="V19" s="36">
        <f t="shared" si="0"/>
        <v>6.1333333333333329</v>
      </c>
      <c r="W19" s="34">
        <v>162.6</v>
      </c>
      <c r="X19" s="34">
        <v>98.97</v>
      </c>
      <c r="Y19" s="34">
        <f t="shared" si="1"/>
        <v>63.629999999999995</v>
      </c>
      <c r="Z19" s="34" t="s">
        <v>234</v>
      </c>
      <c r="AA19" s="34">
        <v>139.13999999999999</v>
      </c>
      <c r="AB19" s="34" t="s">
        <v>6</v>
      </c>
      <c r="AC19" s="34" t="s">
        <v>6</v>
      </c>
      <c r="AD19" s="34" t="s">
        <v>6</v>
      </c>
      <c r="AE19" s="34" t="s">
        <v>6</v>
      </c>
      <c r="AF19" s="34" t="s">
        <v>6</v>
      </c>
      <c r="AG19" s="34" t="s">
        <v>6</v>
      </c>
      <c r="AH19" s="34" t="s">
        <v>6</v>
      </c>
      <c r="AI19" s="34" t="s">
        <v>6</v>
      </c>
      <c r="AJ19" s="18" t="s">
        <v>285</v>
      </c>
      <c r="AK19" s="18" t="s">
        <v>285</v>
      </c>
      <c r="AL19" s="18" t="s">
        <v>285</v>
      </c>
      <c r="AM19" s="18" t="s">
        <v>285</v>
      </c>
      <c r="AN19" s="70" t="s">
        <v>287</v>
      </c>
    </row>
    <row r="20" spans="1:40" hidden="1" x14ac:dyDescent="0.2">
      <c r="A20" s="56">
        <v>43215</v>
      </c>
      <c r="B20" s="77" t="s">
        <v>295</v>
      </c>
      <c r="C20" s="34" t="s">
        <v>186</v>
      </c>
      <c r="D20" s="34">
        <v>48.8</v>
      </c>
      <c r="E20" s="34" t="s">
        <v>224</v>
      </c>
      <c r="F20" s="34">
        <v>10</v>
      </c>
      <c r="G20" s="34">
        <v>23.6</v>
      </c>
      <c r="H20" s="35" t="s">
        <v>4</v>
      </c>
      <c r="I20" s="46" t="s">
        <v>276</v>
      </c>
      <c r="J20" s="34" t="s">
        <v>280</v>
      </c>
      <c r="K20" s="34">
        <v>14</v>
      </c>
      <c r="L20" s="34">
        <v>106.3</v>
      </c>
      <c r="M20" s="34">
        <v>59</v>
      </c>
      <c r="N20" s="89" t="s">
        <v>220</v>
      </c>
      <c r="O20" s="34" t="s">
        <v>12</v>
      </c>
      <c r="P20" s="34" t="s">
        <v>12</v>
      </c>
      <c r="Q20" s="34" t="s">
        <v>6</v>
      </c>
      <c r="R20" s="97" t="s">
        <v>285</v>
      </c>
      <c r="S20" s="34">
        <v>129</v>
      </c>
      <c r="T20" s="34">
        <v>40</v>
      </c>
      <c r="U20" s="34">
        <v>0.84399999999999997</v>
      </c>
      <c r="V20" s="36">
        <f t="shared" si="0"/>
        <v>6.0285714285714285</v>
      </c>
      <c r="W20" s="34">
        <v>132.04</v>
      </c>
      <c r="X20" s="34">
        <v>122.06</v>
      </c>
      <c r="Y20" s="34">
        <f t="shared" si="1"/>
        <v>9.9799999999999898</v>
      </c>
      <c r="Z20" s="34" t="s">
        <v>234</v>
      </c>
      <c r="AA20" s="34">
        <v>140.51</v>
      </c>
      <c r="AB20" s="34" t="s">
        <v>6</v>
      </c>
      <c r="AC20" s="34" t="s">
        <v>6</v>
      </c>
      <c r="AD20" s="34" t="s">
        <v>6</v>
      </c>
      <c r="AE20" s="34" t="s">
        <v>6</v>
      </c>
      <c r="AF20" s="34" t="s">
        <v>6</v>
      </c>
      <c r="AG20" s="34" t="s">
        <v>6</v>
      </c>
      <c r="AH20" s="34" t="s">
        <v>6</v>
      </c>
      <c r="AI20" s="34" t="s">
        <v>6</v>
      </c>
      <c r="AJ20" s="18" t="s">
        <v>285</v>
      </c>
      <c r="AK20" s="18" t="s">
        <v>285</v>
      </c>
      <c r="AL20" s="18" t="s">
        <v>285</v>
      </c>
      <c r="AM20" s="18" t="s">
        <v>285</v>
      </c>
      <c r="AN20" s="70" t="s">
        <v>286</v>
      </c>
    </row>
    <row r="21" spans="1:40" hidden="1" x14ac:dyDescent="0.2">
      <c r="A21" s="50">
        <v>42852</v>
      </c>
      <c r="B21" s="73" t="s">
        <v>295</v>
      </c>
      <c r="C21" s="6" t="s">
        <v>190</v>
      </c>
      <c r="D21" s="17">
        <v>23.82</v>
      </c>
      <c r="E21" s="6" t="s">
        <v>225</v>
      </c>
      <c r="F21" s="7">
        <v>7</v>
      </c>
      <c r="G21" s="7">
        <v>21</v>
      </c>
      <c r="H21" s="8" t="s">
        <v>4</v>
      </c>
      <c r="I21" s="40" t="s">
        <v>156</v>
      </c>
      <c r="J21" s="6" t="s">
        <v>124</v>
      </c>
      <c r="K21" s="6">
        <v>15</v>
      </c>
      <c r="L21" s="17">
        <v>99</v>
      </c>
      <c r="M21" s="17">
        <v>62</v>
      </c>
      <c r="N21" s="9" t="s">
        <v>220</v>
      </c>
      <c r="O21" s="9" t="s">
        <v>12</v>
      </c>
      <c r="P21" s="9" t="s">
        <v>12</v>
      </c>
      <c r="Q21" s="9" t="s">
        <v>6</v>
      </c>
      <c r="R21" s="9" t="s">
        <v>6</v>
      </c>
      <c r="S21" s="9" t="s">
        <v>6</v>
      </c>
      <c r="T21" s="9" t="s">
        <v>6</v>
      </c>
      <c r="U21" s="9">
        <v>0.88700000000000001</v>
      </c>
      <c r="V21" s="23">
        <f t="shared" si="0"/>
        <v>5.913333333333334</v>
      </c>
      <c r="W21" s="9">
        <v>156</v>
      </c>
      <c r="X21" s="9">
        <v>117</v>
      </c>
      <c r="Y21" s="9">
        <f t="shared" si="1"/>
        <v>39</v>
      </c>
      <c r="Z21" s="9" t="s">
        <v>234</v>
      </c>
      <c r="AA21" s="9" t="s">
        <v>6</v>
      </c>
      <c r="AB21" s="9" t="s">
        <v>6</v>
      </c>
      <c r="AC21" s="9" t="s">
        <v>6</v>
      </c>
      <c r="AD21" s="9" t="s">
        <v>6</v>
      </c>
      <c r="AE21" s="9" t="s">
        <v>6</v>
      </c>
      <c r="AF21" s="9" t="s">
        <v>6</v>
      </c>
      <c r="AG21" s="9" t="s">
        <v>6</v>
      </c>
      <c r="AH21" s="9" t="s">
        <v>6</v>
      </c>
      <c r="AI21" s="9" t="s">
        <v>6</v>
      </c>
      <c r="AJ21" s="9">
        <v>32</v>
      </c>
      <c r="AK21" s="9">
        <v>26</v>
      </c>
      <c r="AL21" s="6">
        <v>12</v>
      </c>
      <c r="AM21" s="6">
        <v>10</v>
      </c>
      <c r="AN21" s="48" t="s">
        <v>157</v>
      </c>
    </row>
    <row r="22" spans="1:40" hidden="1" x14ac:dyDescent="0.2">
      <c r="A22" s="56">
        <v>43066</v>
      </c>
      <c r="B22" s="77" t="s">
        <v>296</v>
      </c>
      <c r="C22" s="34" t="s">
        <v>186</v>
      </c>
      <c r="D22" s="34">
        <v>46.28</v>
      </c>
      <c r="E22" s="34" t="s">
        <v>224</v>
      </c>
      <c r="F22" s="34">
        <v>11</v>
      </c>
      <c r="G22" s="34">
        <v>23</v>
      </c>
      <c r="H22" s="35" t="s">
        <v>4</v>
      </c>
      <c r="I22" s="45" t="s">
        <v>267</v>
      </c>
      <c r="J22" s="34" t="s">
        <v>263</v>
      </c>
      <c r="K22" s="34">
        <v>18.3</v>
      </c>
      <c r="L22" s="34">
        <v>116.2</v>
      </c>
      <c r="M22" s="34">
        <v>65.8</v>
      </c>
      <c r="N22" s="34" t="s">
        <v>219</v>
      </c>
      <c r="O22" s="34" t="s">
        <v>12</v>
      </c>
      <c r="P22" s="34" t="s">
        <v>250</v>
      </c>
      <c r="Q22" s="34" t="s">
        <v>138</v>
      </c>
      <c r="R22" s="34" t="s">
        <v>6</v>
      </c>
      <c r="S22" s="34" t="s">
        <v>6</v>
      </c>
      <c r="T22" s="34" t="s">
        <v>6</v>
      </c>
      <c r="U22" s="34">
        <v>1.0069999999999999</v>
      </c>
      <c r="V22" s="36">
        <f t="shared" si="0"/>
        <v>5.5027322404371573</v>
      </c>
      <c r="W22" s="34">
        <v>335</v>
      </c>
      <c r="X22" s="34">
        <v>163</v>
      </c>
      <c r="Y22" s="34">
        <f t="shared" si="1"/>
        <v>172</v>
      </c>
      <c r="Z22" s="34" t="s">
        <v>234</v>
      </c>
      <c r="AA22" s="34" t="s">
        <v>6</v>
      </c>
      <c r="AB22" s="34">
        <v>57.78</v>
      </c>
      <c r="AC22" s="34">
        <v>96.52</v>
      </c>
      <c r="AD22" s="34">
        <v>29</v>
      </c>
      <c r="AE22" s="34">
        <v>4.2</v>
      </c>
      <c r="AF22" s="34">
        <v>12.05</v>
      </c>
      <c r="AG22" s="34">
        <v>63</v>
      </c>
      <c r="AH22" s="34" t="s">
        <v>6</v>
      </c>
      <c r="AI22" s="34" t="s">
        <v>137</v>
      </c>
      <c r="AJ22" s="34" t="s">
        <v>6</v>
      </c>
      <c r="AK22" s="34" t="s">
        <v>6</v>
      </c>
      <c r="AL22" s="34" t="s">
        <v>6</v>
      </c>
      <c r="AM22" s="34" t="s">
        <v>6</v>
      </c>
      <c r="AN22" s="57"/>
    </row>
    <row r="23" spans="1:40" hidden="1" x14ac:dyDescent="0.2">
      <c r="A23" s="50">
        <v>42849</v>
      </c>
      <c r="B23" s="73" t="s">
        <v>295</v>
      </c>
      <c r="C23" s="6" t="s">
        <v>189</v>
      </c>
      <c r="D23" s="17">
        <v>25.07</v>
      </c>
      <c r="E23" s="6" t="s">
        <v>224</v>
      </c>
      <c r="F23" s="7">
        <v>10</v>
      </c>
      <c r="G23" s="7">
        <v>21.9</v>
      </c>
      <c r="H23" s="8" t="s">
        <v>4</v>
      </c>
      <c r="I23" s="40" t="s">
        <v>160</v>
      </c>
      <c r="J23" s="6" t="s">
        <v>126</v>
      </c>
      <c r="K23" s="6">
        <v>17.2</v>
      </c>
      <c r="L23" s="17">
        <v>110</v>
      </c>
      <c r="M23" s="17">
        <v>66.599999999999994</v>
      </c>
      <c r="N23" s="9" t="s">
        <v>219</v>
      </c>
      <c r="O23" s="9" t="s">
        <v>12</v>
      </c>
      <c r="P23" s="9" t="s">
        <v>240</v>
      </c>
      <c r="Q23" s="9" t="s">
        <v>138</v>
      </c>
      <c r="R23" s="9" t="s">
        <v>6</v>
      </c>
      <c r="S23" s="9" t="s">
        <v>6</v>
      </c>
      <c r="T23" s="9" t="s">
        <v>6</v>
      </c>
      <c r="U23" s="9">
        <v>0.93899999999999995</v>
      </c>
      <c r="V23" s="23">
        <f t="shared" si="0"/>
        <v>5.4593023255813948</v>
      </c>
      <c r="W23" s="9">
        <v>164</v>
      </c>
      <c r="X23" s="9">
        <v>134</v>
      </c>
      <c r="Y23" s="9">
        <f t="shared" si="1"/>
        <v>30</v>
      </c>
      <c r="Z23" s="9" t="s">
        <v>234</v>
      </c>
      <c r="AA23" s="9" t="s">
        <v>6</v>
      </c>
      <c r="AB23" s="9">
        <v>23.2</v>
      </c>
      <c r="AC23" s="9">
        <v>89.8</v>
      </c>
      <c r="AD23" s="9">
        <v>21</v>
      </c>
      <c r="AE23" s="9">
        <v>11</v>
      </c>
      <c r="AF23" s="9">
        <v>30</v>
      </c>
      <c r="AG23" s="9"/>
      <c r="AH23" s="9" t="s">
        <v>6</v>
      </c>
      <c r="AI23" s="9" t="s">
        <v>137</v>
      </c>
      <c r="AJ23" s="9" t="s">
        <v>6</v>
      </c>
      <c r="AK23" s="9" t="s">
        <v>6</v>
      </c>
      <c r="AL23" s="6" t="s">
        <v>6</v>
      </c>
      <c r="AM23" s="6" t="s">
        <v>6</v>
      </c>
      <c r="AN23" s="48"/>
    </row>
    <row r="24" spans="1:40" hidden="1" x14ac:dyDescent="0.2">
      <c r="A24" s="50">
        <v>42852</v>
      </c>
      <c r="B24" s="73" t="s">
        <v>295</v>
      </c>
      <c r="C24" s="6" t="s">
        <v>190</v>
      </c>
      <c r="D24" s="17">
        <v>23.82</v>
      </c>
      <c r="E24" s="6" t="s">
        <v>225</v>
      </c>
      <c r="F24" s="7">
        <v>7</v>
      </c>
      <c r="G24" s="7">
        <v>21</v>
      </c>
      <c r="H24" s="8" t="s">
        <v>4</v>
      </c>
      <c r="I24" s="40" t="s">
        <v>155</v>
      </c>
      <c r="J24" s="6" t="s">
        <v>123</v>
      </c>
      <c r="K24" s="6">
        <v>14</v>
      </c>
      <c r="L24" s="17">
        <v>106</v>
      </c>
      <c r="M24" s="17">
        <v>61</v>
      </c>
      <c r="N24" s="9" t="s">
        <v>220</v>
      </c>
      <c r="O24" s="9" t="s">
        <v>12</v>
      </c>
      <c r="P24" s="9" t="s">
        <v>12</v>
      </c>
      <c r="Q24" s="9" t="s">
        <v>6</v>
      </c>
      <c r="R24" s="9">
        <v>2</v>
      </c>
      <c r="S24" s="9">
        <v>103.3</v>
      </c>
      <c r="T24" s="9">
        <v>38.6</v>
      </c>
      <c r="U24" s="9">
        <v>0.73599999999999999</v>
      </c>
      <c r="V24" s="23">
        <f t="shared" si="0"/>
        <v>5.2571428571428571</v>
      </c>
      <c r="W24" s="9">
        <v>226</v>
      </c>
      <c r="X24" s="9">
        <v>113</v>
      </c>
      <c r="Y24" s="9">
        <f t="shared" si="1"/>
        <v>113</v>
      </c>
      <c r="Z24" s="9" t="s">
        <v>234</v>
      </c>
      <c r="AA24" s="9" t="s">
        <v>6</v>
      </c>
      <c r="AB24" s="9" t="s">
        <v>6</v>
      </c>
      <c r="AC24" s="9" t="s">
        <v>6</v>
      </c>
      <c r="AD24" s="9" t="s">
        <v>6</v>
      </c>
      <c r="AE24" s="9" t="s">
        <v>6</v>
      </c>
      <c r="AF24" s="9" t="s">
        <v>6</v>
      </c>
      <c r="AG24" s="9" t="s">
        <v>6</v>
      </c>
      <c r="AH24" s="9" t="s">
        <v>6</v>
      </c>
      <c r="AI24" s="9" t="s">
        <v>6</v>
      </c>
      <c r="AJ24" s="9">
        <v>13</v>
      </c>
      <c r="AK24" s="9">
        <v>9</v>
      </c>
      <c r="AL24" s="6">
        <v>4</v>
      </c>
      <c r="AM24" s="6">
        <v>7</v>
      </c>
      <c r="AN24" s="48"/>
    </row>
    <row r="25" spans="1:40" hidden="1" x14ac:dyDescent="0.2">
      <c r="A25" s="50">
        <v>42879</v>
      </c>
      <c r="B25" s="73" t="s">
        <v>295</v>
      </c>
      <c r="C25" s="6" t="s">
        <v>186</v>
      </c>
      <c r="D25" s="6">
        <v>93.45</v>
      </c>
      <c r="E25" s="6" t="s">
        <v>224</v>
      </c>
      <c r="F25" s="17">
        <v>9</v>
      </c>
      <c r="G25" s="17">
        <v>20.7</v>
      </c>
      <c r="H25" s="8" t="s">
        <v>4</v>
      </c>
      <c r="I25" s="43" t="s">
        <v>223</v>
      </c>
      <c r="J25" s="6" t="s">
        <v>228</v>
      </c>
      <c r="K25" s="6">
        <v>14.8</v>
      </c>
      <c r="L25" s="17">
        <v>108</v>
      </c>
      <c r="M25" s="17">
        <v>62.2</v>
      </c>
      <c r="N25" s="10" t="s">
        <v>220</v>
      </c>
      <c r="O25" s="6" t="s">
        <v>12</v>
      </c>
      <c r="P25" s="6" t="s">
        <v>12</v>
      </c>
      <c r="Q25" s="6" t="s">
        <v>6</v>
      </c>
      <c r="R25" s="10">
        <v>2</v>
      </c>
      <c r="S25" s="6">
        <v>92</v>
      </c>
      <c r="T25" s="6">
        <v>43</v>
      </c>
      <c r="U25" s="6">
        <v>0.77400000000000002</v>
      </c>
      <c r="V25" s="7">
        <f t="shared" si="0"/>
        <v>5.2297297297297298</v>
      </c>
      <c r="W25" s="6">
        <v>150</v>
      </c>
      <c r="X25" s="6">
        <v>127</v>
      </c>
      <c r="Y25" s="6">
        <f t="shared" si="1"/>
        <v>23</v>
      </c>
      <c r="Z25" s="6" t="s">
        <v>234</v>
      </c>
      <c r="AA25" s="6" t="s">
        <v>6</v>
      </c>
      <c r="AB25" s="6" t="s">
        <v>6</v>
      </c>
      <c r="AC25" s="6" t="s">
        <v>6</v>
      </c>
      <c r="AD25" s="6" t="s">
        <v>6</v>
      </c>
      <c r="AE25" s="6" t="s">
        <v>6</v>
      </c>
      <c r="AF25" s="6" t="s">
        <v>6</v>
      </c>
      <c r="AG25" s="6" t="s">
        <v>6</v>
      </c>
      <c r="AH25" s="6" t="s">
        <v>6</v>
      </c>
      <c r="AI25" s="6" t="s">
        <v>6</v>
      </c>
      <c r="AJ25" s="6">
        <v>25</v>
      </c>
      <c r="AK25" s="6">
        <v>32</v>
      </c>
      <c r="AL25" s="6">
        <v>5</v>
      </c>
      <c r="AM25" s="6">
        <v>4</v>
      </c>
      <c r="AN25" s="48"/>
    </row>
    <row r="26" spans="1:40" hidden="1" x14ac:dyDescent="0.2">
      <c r="A26" s="50">
        <v>42852</v>
      </c>
      <c r="B26" s="73" t="s">
        <v>295</v>
      </c>
      <c r="C26" s="6" t="s">
        <v>190</v>
      </c>
      <c r="D26" s="17">
        <v>23.82</v>
      </c>
      <c r="E26" s="6" t="s">
        <v>225</v>
      </c>
      <c r="F26" s="7">
        <v>7</v>
      </c>
      <c r="G26" s="7">
        <v>21</v>
      </c>
      <c r="H26" s="8" t="s">
        <v>4</v>
      </c>
      <c r="I26" s="40" t="s">
        <v>150</v>
      </c>
      <c r="J26" s="6" t="s">
        <v>119</v>
      </c>
      <c r="K26" s="6">
        <v>18.100000000000001</v>
      </c>
      <c r="L26" s="17">
        <v>111.5</v>
      </c>
      <c r="M26" s="17">
        <v>65</v>
      </c>
      <c r="N26" s="11" t="s">
        <v>219</v>
      </c>
      <c r="O26" s="9" t="s">
        <v>12</v>
      </c>
      <c r="P26" s="9" t="s">
        <v>240</v>
      </c>
      <c r="Q26" s="9" t="s">
        <v>138</v>
      </c>
      <c r="R26" s="11" t="s">
        <v>6</v>
      </c>
      <c r="S26" s="9" t="s">
        <v>6</v>
      </c>
      <c r="T26" s="9" t="s">
        <v>6</v>
      </c>
      <c r="U26" s="9">
        <v>0.92800000000000005</v>
      </c>
      <c r="V26" s="23">
        <f t="shared" si="0"/>
        <v>5.1270718232044192</v>
      </c>
      <c r="W26" s="9">
        <v>298</v>
      </c>
      <c r="X26" s="9">
        <v>129</v>
      </c>
      <c r="Y26" s="9">
        <f t="shared" si="1"/>
        <v>169</v>
      </c>
      <c r="Z26" s="9" t="s">
        <v>234</v>
      </c>
      <c r="AA26" s="9" t="s">
        <v>6</v>
      </c>
      <c r="AB26" s="9">
        <v>27.5</v>
      </c>
      <c r="AC26" s="9">
        <v>80.599999999999994</v>
      </c>
      <c r="AD26" s="9">
        <v>23</v>
      </c>
      <c r="AE26" s="9">
        <v>5.8</v>
      </c>
      <c r="AF26" s="9">
        <v>14.52</v>
      </c>
      <c r="AG26" s="9">
        <v>37</v>
      </c>
      <c r="AH26" s="9">
        <v>10.68</v>
      </c>
      <c r="AI26" s="9" t="s">
        <v>137</v>
      </c>
      <c r="AJ26" s="9" t="s">
        <v>6</v>
      </c>
      <c r="AK26" s="9" t="s">
        <v>6</v>
      </c>
      <c r="AL26" s="6" t="s">
        <v>6</v>
      </c>
      <c r="AM26" s="6" t="s">
        <v>6</v>
      </c>
      <c r="AN26" s="48"/>
    </row>
    <row r="27" spans="1:40" hidden="1" x14ac:dyDescent="0.2">
      <c r="A27" s="50">
        <v>42849</v>
      </c>
      <c r="B27" s="73" t="s">
        <v>295</v>
      </c>
      <c r="C27" s="6" t="s">
        <v>190</v>
      </c>
      <c r="D27" s="17">
        <v>10.17</v>
      </c>
      <c r="E27" s="6" t="s">
        <v>224</v>
      </c>
      <c r="F27" s="7">
        <v>7</v>
      </c>
      <c r="G27" s="7">
        <v>22</v>
      </c>
      <c r="H27" s="8" t="s">
        <v>4</v>
      </c>
      <c r="I27" s="40" t="s">
        <v>165</v>
      </c>
      <c r="J27" s="6" t="s">
        <v>131</v>
      </c>
      <c r="K27" s="6">
        <v>14.9</v>
      </c>
      <c r="L27" s="17">
        <v>103.2</v>
      </c>
      <c r="M27" s="17">
        <v>62</v>
      </c>
      <c r="N27" s="10" t="s">
        <v>220</v>
      </c>
      <c r="O27" s="6" t="s">
        <v>12</v>
      </c>
      <c r="P27" s="10" t="s">
        <v>12</v>
      </c>
      <c r="Q27" s="6" t="s">
        <v>6</v>
      </c>
      <c r="R27" s="10">
        <v>3</v>
      </c>
      <c r="S27" s="6">
        <v>104.5</v>
      </c>
      <c r="T27" s="6">
        <v>41.9</v>
      </c>
      <c r="U27" s="6">
        <v>0.747</v>
      </c>
      <c r="V27" s="7">
        <f t="shared" si="0"/>
        <v>5.0134228187919465</v>
      </c>
      <c r="W27" s="6">
        <v>204</v>
      </c>
      <c r="X27" s="6">
        <v>100</v>
      </c>
      <c r="Y27" s="6">
        <f t="shared" si="1"/>
        <v>104</v>
      </c>
      <c r="Z27" s="6" t="s">
        <v>234</v>
      </c>
      <c r="AA27" s="6" t="s">
        <v>6</v>
      </c>
      <c r="AB27" s="6" t="s">
        <v>6</v>
      </c>
      <c r="AC27" s="6" t="s">
        <v>6</v>
      </c>
      <c r="AD27" s="6" t="s">
        <v>6</v>
      </c>
      <c r="AE27" s="6" t="s">
        <v>6</v>
      </c>
      <c r="AF27" s="6" t="s">
        <v>6</v>
      </c>
      <c r="AG27" s="6" t="s">
        <v>6</v>
      </c>
      <c r="AH27" s="6" t="s">
        <v>6</v>
      </c>
      <c r="AI27" s="6" t="s">
        <v>6</v>
      </c>
      <c r="AJ27" s="6">
        <v>26</v>
      </c>
      <c r="AK27" s="6">
        <v>16</v>
      </c>
      <c r="AL27" s="6">
        <v>11</v>
      </c>
      <c r="AM27" s="6">
        <v>10</v>
      </c>
      <c r="AN27" s="48"/>
    </row>
    <row r="28" spans="1:40" x14ac:dyDescent="0.2">
      <c r="A28" s="56">
        <v>43083</v>
      </c>
      <c r="B28" s="77" t="s">
        <v>294</v>
      </c>
      <c r="C28" s="34" t="s">
        <v>186</v>
      </c>
      <c r="D28" s="34">
        <v>24.88</v>
      </c>
      <c r="E28" s="34" t="s">
        <v>224</v>
      </c>
      <c r="F28" s="34">
        <v>11</v>
      </c>
      <c r="G28" s="34" t="s">
        <v>6</v>
      </c>
      <c r="H28" s="35" t="s">
        <v>4</v>
      </c>
      <c r="I28" s="45" t="s">
        <v>271</v>
      </c>
      <c r="J28" s="34" t="s">
        <v>265</v>
      </c>
      <c r="K28" s="34">
        <v>17.100000000000001</v>
      </c>
      <c r="L28" s="34">
        <v>113.2</v>
      </c>
      <c r="M28" s="34">
        <v>65.400000000000006</v>
      </c>
      <c r="N28" s="34" t="s">
        <v>219</v>
      </c>
      <c r="O28" s="34" t="s">
        <v>12</v>
      </c>
      <c r="P28" s="34" t="s">
        <v>136</v>
      </c>
      <c r="Q28" s="34" t="s">
        <v>137</v>
      </c>
      <c r="R28" s="34" t="s">
        <v>6</v>
      </c>
      <c r="S28" s="34" t="s">
        <v>6</v>
      </c>
      <c r="T28" s="34" t="s">
        <v>6</v>
      </c>
      <c r="U28" s="34">
        <v>0.85099999999999998</v>
      </c>
      <c r="V28" s="36">
        <f t="shared" si="0"/>
        <v>4.9766081871345023</v>
      </c>
      <c r="W28" s="65">
        <v>180.39</v>
      </c>
      <c r="X28" s="65">
        <v>164.5</v>
      </c>
      <c r="Y28" s="34">
        <f t="shared" si="1"/>
        <v>15.889999999999986</v>
      </c>
      <c r="Z28" s="34" t="s">
        <v>234</v>
      </c>
      <c r="AA28" s="34" t="s">
        <v>6</v>
      </c>
      <c r="AB28" s="34">
        <v>90</v>
      </c>
      <c r="AC28" s="34">
        <v>155</v>
      </c>
      <c r="AD28" s="34">
        <v>21</v>
      </c>
      <c r="AE28" s="34">
        <v>4.0999999999999996</v>
      </c>
      <c r="AF28" s="34">
        <v>9.1999999999999993</v>
      </c>
      <c r="AG28" s="34">
        <v>58</v>
      </c>
      <c r="AH28" s="34" t="s">
        <v>6</v>
      </c>
      <c r="AI28" s="34" t="s">
        <v>137</v>
      </c>
      <c r="AJ28" s="34" t="s">
        <v>6</v>
      </c>
      <c r="AK28" s="34" t="s">
        <v>6</v>
      </c>
      <c r="AL28" s="34" t="s">
        <v>6</v>
      </c>
      <c r="AM28" s="34" t="s">
        <v>6</v>
      </c>
      <c r="AN28" s="57"/>
    </row>
    <row r="29" spans="1:40" hidden="1" x14ac:dyDescent="0.2">
      <c r="A29" s="56">
        <v>43083</v>
      </c>
      <c r="B29" s="77" t="s">
        <v>294</v>
      </c>
      <c r="C29" s="34" t="s">
        <v>186</v>
      </c>
      <c r="D29" s="34">
        <v>42.95</v>
      </c>
      <c r="E29" s="34" t="s">
        <v>224</v>
      </c>
      <c r="F29" s="34">
        <v>10</v>
      </c>
      <c r="G29" s="34">
        <v>22.2</v>
      </c>
      <c r="H29" s="35" t="s">
        <v>4</v>
      </c>
      <c r="I29" s="45" t="s">
        <v>283</v>
      </c>
      <c r="J29" s="34" t="s">
        <v>264</v>
      </c>
      <c r="K29" s="34">
        <v>14.8</v>
      </c>
      <c r="L29" s="34">
        <v>115.4</v>
      </c>
      <c r="M29" s="34">
        <v>65.400000000000006</v>
      </c>
      <c r="N29" s="89" t="s">
        <v>219</v>
      </c>
      <c r="O29" s="34" t="s">
        <v>12</v>
      </c>
      <c r="P29" s="89" t="s">
        <v>250</v>
      </c>
      <c r="Q29" s="34" t="s">
        <v>138</v>
      </c>
      <c r="R29" s="89" t="s">
        <v>6</v>
      </c>
      <c r="S29" s="34" t="s">
        <v>6</v>
      </c>
      <c r="T29" s="34" t="s">
        <v>6</v>
      </c>
      <c r="U29" s="34">
        <v>0.73399999999999999</v>
      </c>
      <c r="V29" s="36">
        <f t="shared" si="0"/>
        <v>4.9594594594594597</v>
      </c>
      <c r="W29" s="18" t="s">
        <v>285</v>
      </c>
      <c r="X29" s="18" t="s">
        <v>285</v>
      </c>
      <c r="Y29" s="34" t="e">
        <f t="shared" si="1"/>
        <v>#VALUE!</v>
      </c>
      <c r="Z29" s="34" t="s">
        <v>234</v>
      </c>
      <c r="AA29" s="34" t="s">
        <v>6</v>
      </c>
      <c r="AB29" s="34">
        <v>42.7</v>
      </c>
      <c r="AC29" s="34">
        <v>81</v>
      </c>
      <c r="AD29" s="34">
        <v>15</v>
      </c>
      <c r="AE29" s="34">
        <v>5.0999999999999996</v>
      </c>
      <c r="AF29" s="34">
        <v>14.2</v>
      </c>
      <c r="AG29" s="34">
        <v>64</v>
      </c>
      <c r="AH29" s="34" t="s">
        <v>6</v>
      </c>
      <c r="AI29" s="34" t="s">
        <v>137</v>
      </c>
      <c r="AJ29" s="34" t="s">
        <v>6</v>
      </c>
      <c r="AK29" s="34" t="s">
        <v>6</v>
      </c>
      <c r="AL29" s="34" t="s">
        <v>6</v>
      </c>
      <c r="AM29" s="34" t="s">
        <v>6</v>
      </c>
      <c r="AN29" s="57"/>
    </row>
    <row r="30" spans="1:40" hidden="1" x14ac:dyDescent="0.2">
      <c r="A30" s="50">
        <v>42842</v>
      </c>
      <c r="B30" s="73" t="s">
        <v>295</v>
      </c>
      <c r="C30" s="6" t="s">
        <v>186</v>
      </c>
      <c r="D30" s="17">
        <v>24.25</v>
      </c>
      <c r="E30" s="6" t="s">
        <v>224</v>
      </c>
      <c r="F30" s="7">
        <v>9</v>
      </c>
      <c r="G30" s="7">
        <v>22.1</v>
      </c>
      <c r="H30" s="8" t="s">
        <v>4</v>
      </c>
      <c r="I30" s="40" t="s">
        <v>166</v>
      </c>
      <c r="J30" s="6" t="s">
        <v>132</v>
      </c>
      <c r="K30" s="6">
        <v>10.8</v>
      </c>
      <c r="L30" s="17">
        <v>92.5</v>
      </c>
      <c r="M30" s="17">
        <v>55.9</v>
      </c>
      <c r="N30" s="6" t="s">
        <v>219</v>
      </c>
      <c r="O30" s="6" t="s">
        <v>167</v>
      </c>
      <c r="P30" s="6" t="s">
        <v>237</v>
      </c>
      <c r="Q30" s="6" t="s">
        <v>138</v>
      </c>
      <c r="R30" s="10" t="s">
        <v>6</v>
      </c>
      <c r="S30" s="6" t="s">
        <v>6</v>
      </c>
      <c r="T30" s="6" t="s">
        <v>6</v>
      </c>
      <c r="U30" s="6">
        <v>0.53200000000000003</v>
      </c>
      <c r="V30" s="7">
        <f t="shared" si="0"/>
        <v>4.9259259259259256</v>
      </c>
      <c r="W30" s="6">
        <v>123</v>
      </c>
      <c r="X30" s="6">
        <v>84</v>
      </c>
      <c r="Y30" s="6">
        <f t="shared" si="1"/>
        <v>39</v>
      </c>
      <c r="Z30" s="6" t="s">
        <v>234</v>
      </c>
      <c r="AA30" s="6" t="s">
        <v>6</v>
      </c>
      <c r="AB30" s="6">
        <v>19</v>
      </c>
      <c r="AC30" s="6">
        <v>62</v>
      </c>
      <c r="AD30" s="6">
        <v>7</v>
      </c>
      <c r="AE30" s="6">
        <v>3.5</v>
      </c>
      <c r="AF30" s="6">
        <v>10.4</v>
      </c>
      <c r="AG30" s="6" t="s">
        <v>6</v>
      </c>
      <c r="AH30" s="6">
        <v>7</v>
      </c>
      <c r="AI30" s="6" t="s">
        <v>137</v>
      </c>
      <c r="AJ30" s="6" t="s">
        <v>6</v>
      </c>
      <c r="AK30" s="6" t="s">
        <v>6</v>
      </c>
      <c r="AL30" s="6" t="s">
        <v>6</v>
      </c>
      <c r="AM30" s="6" t="s">
        <v>6</v>
      </c>
      <c r="AN30" s="48" t="s">
        <v>168</v>
      </c>
    </row>
    <row r="31" spans="1:40" hidden="1" x14ac:dyDescent="0.2">
      <c r="A31" s="50">
        <v>42818</v>
      </c>
      <c r="B31" s="73" t="s">
        <v>295</v>
      </c>
      <c r="C31" s="6" t="s">
        <v>190</v>
      </c>
      <c r="D31" s="17">
        <v>9.32</v>
      </c>
      <c r="E31" s="6" t="s">
        <v>224</v>
      </c>
      <c r="F31" s="7">
        <v>7.5</v>
      </c>
      <c r="G31" s="7">
        <v>25.1</v>
      </c>
      <c r="H31" s="8" t="s">
        <v>4</v>
      </c>
      <c r="I31" s="37" t="s">
        <v>146</v>
      </c>
      <c r="J31" s="6" t="s">
        <v>245</v>
      </c>
      <c r="K31" s="6">
        <v>22.5</v>
      </c>
      <c r="L31" s="17">
        <v>118.5</v>
      </c>
      <c r="M31" s="17">
        <v>69.5</v>
      </c>
      <c r="N31" s="11" t="s">
        <v>219</v>
      </c>
      <c r="O31" s="9" t="s">
        <v>12</v>
      </c>
      <c r="P31" s="11" t="s">
        <v>240</v>
      </c>
      <c r="Q31" s="9" t="s">
        <v>138</v>
      </c>
      <c r="R31" s="11" t="s">
        <v>6</v>
      </c>
      <c r="S31" s="9" t="s">
        <v>6</v>
      </c>
      <c r="T31" s="9" t="s">
        <v>6</v>
      </c>
      <c r="U31" s="9">
        <v>1.0960000000000001</v>
      </c>
      <c r="V31" s="23">
        <f t="shared" si="0"/>
        <v>4.8711111111111114</v>
      </c>
      <c r="W31" s="9">
        <v>364</v>
      </c>
      <c r="X31" s="9">
        <v>165</v>
      </c>
      <c r="Y31" s="9">
        <f t="shared" si="1"/>
        <v>199</v>
      </c>
      <c r="Z31" s="9" t="s">
        <v>207</v>
      </c>
      <c r="AA31" s="9" t="s">
        <v>6</v>
      </c>
      <c r="AB31" s="9">
        <v>64</v>
      </c>
      <c r="AC31" s="9">
        <v>105</v>
      </c>
      <c r="AD31" s="9" t="s">
        <v>6</v>
      </c>
      <c r="AE31" s="9" t="s">
        <v>6</v>
      </c>
      <c r="AF31" s="9" t="s">
        <v>6</v>
      </c>
      <c r="AG31" s="9" t="s">
        <v>6</v>
      </c>
      <c r="AH31" s="9" t="s">
        <v>6</v>
      </c>
      <c r="AI31" s="9" t="s">
        <v>138</v>
      </c>
      <c r="AJ31" s="9" t="s">
        <v>6</v>
      </c>
      <c r="AK31" s="9" t="s">
        <v>6</v>
      </c>
      <c r="AL31" s="6" t="s">
        <v>6</v>
      </c>
      <c r="AM31" s="6" t="s">
        <v>6</v>
      </c>
      <c r="AN31" s="48"/>
    </row>
    <row r="32" spans="1:40" hidden="1" x14ac:dyDescent="0.2">
      <c r="A32" s="50">
        <v>42851</v>
      </c>
      <c r="B32" s="73" t="s">
        <v>295</v>
      </c>
      <c r="C32" s="6" t="s">
        <v>190</v>
      </c>
      <c r="D32" s="17">
        <v>23.88</v>
      </c>
      <c r="E32" s="6" t="s">
        <v>225</v>
      </c>
      <c r="F32" s="7">
        <v>7</v>
      </c>
      <c r="G32" s="7">
        <v>22.3</v>
      </c>
      <c r="H32" s="8" t="s">
        <v>4</v>
      </c>
      <c r="I32" s="40" t="s">
        <v>170</v>
      </c>
      <c r="J32" s="6" t="s">
        <v>134</v>
      </c>
      <c r="K32" s="6">
        <v>14.1</v>
      </c>
      <c r="L32" s="17">
        <v>103</v>
      </c>
      <c r="M32" s="17">
        <v>59.8</v>
      </c>
      <c r="N32" s="6" t="s">
        <v>220</v>
      </c>
      <c r="O32" s="6" t="s">
        <v>12</v>
      </c>
      <c r="P32" s="6" t="s">
        <v>12</v>
      </c>
      <c r="Q32" s="6" t="s">
        <v>6</v>
      </c>
      <c r="R32" s="10">
        <v>2</v>
      </c>
      <c r="S32" s="6">
        <v>94.7</v>
      </c>
      <c r="T32" s="6">
        <v>41.7</v>
      </c>
      <c r="U32" s="6">
        <v>0.68200000000000005</v>
      </c>
      <c r="V32" s="7">
        <f t="shared" si="0"/>
        <v>4.836879432624114</v>
      </c>
      <c r="W32" s="6">
        <v>185</v>
      </c>
      <c r="X32" s="6">
        <v>113</v>
      </c>
      <c r="Y32" s="6">
        <f t="shared" si="1"/>
        <v>72</v>
      </c>
      <c r="Z32" s="6" t="s">
        <v>234</v>
      </c>
      <c r="AA32" s="6" t="s">
        <v>6</v>
      </c>
      <c r="AB32" s="6" t="s">
        <v>6</v>
      </c>
      <c r="AC32" s="6" t="s">
        <v>6</v>
      </c>
      <c r="AD32" s="6" t="s">
        <v>6</v>
      </c>
      <c r="AE32" s="6" t="s">
        <v>6</v>
      </c>
      <c r="AF32" s="6" t="s">
        <v>6</v>
      </c>
      <c r="AG32" s="6" t="s">
        <v>6</v>
      </c>
      <c r="AH32" s="6" t="s">
        <v>6</v>
      </c>
      <c r="AI32" s="6" t="s">
        <v>6</v>
      </c>
      <c r="AJ32" s="6">
        <v>30</v>
      </c>
      <c r="AK32" s="6">
        <v>17</v>
      </c>
      <c r="AL32" s="6">
        <v>5</v>
      </c>
      <c r="AM32" s="6">
        <v>6</v>
      </c>
      <c r="AN32" s="48" t="s">
        <v>171</v>
      </c>
    </row>
    <row r="33" spans="1:91" hidden="1" x14ac:dyDescent="0.2">
      <c r="A33" s="50">
        <v>42850</v>
      </c>
      <c r="B33" s="73" t="s">
        <v>295</v>
      </c>
      <c r="C33" s="6" t="s">
        <v>190</v>
      </c>
      <c r="D33" s="17">
        <v>13.83</v>
      </c>
      <c r="E33" s="6" t="s">
        <v>225</v>
      </c>
      <c r="F33" s="7">
        <v>7</v>
      </c>
      <c r="G33" s="7">
        <v>21</v>
      </c>
      <c r="H33" s="8" t="s">
        <v>4</v>
      </c>
      <c r="I33" s="40" t="s">
        <v>158</v>
      </c>
      <c r="J33" s="6" t="s">
        <v>125</v>
      </c>
      <c r="K33" s="6">
        <v>16.2</v>
      </c>
      <c r="L33" s="17">
        <v>107</v>
      </c>
      <c r="M33" s="17">
        <v>62.1</v>
      </c>
      <c r="N33" s="9" t="s">
        <v>220</v>
      </c>
      <c r="O33" s="9" t="s">
        <v>12</v>
      </c>
      <c r="P33" s="9" t="s">
        <v>12</v>
      </c>
      <c r="Q33" s="9" t="s">
        <v>6</v>
      </c>
      <c r="R33" s="9">
        <v>2</v>
      </c>
      <c r="S33" s="9">
        <v>92.6</v>
      </c>
      <c r="T33" s="9">
        <v>40.5</v>
      </c>
      <c r="U33" s="9">
        <v>0.78200000000000003</v>
      </c>
      <c r="V33" s="23">
        <f t="shared" si="0"/>
        <v>4.8271604938271606</v>
      </c>
      <c r="W33" s="9">
        <v>272</v>
      </c>
      <c r="X33" s="9">
        <v>116</v>
      </c>
      <c r="Y33" s="9">
        <f t="shared" si="1"/>
        <v>156</v>
      </c>
      <c r="Z33" s="9" t="s">
        <v>234</v>
      </c>
      <c r="AA33" s="9" t="s">
        <v>6</v>
      </c>
      <c r="AB33" s="9" t="s">
        <v>6</v>
      </c>
      <c r="AC33" s="9" t="s">
        <v>6</v>
      </c>
      <c r="AD33" s="9" t="s">
        <v>6</v>
      </c>
      <c r="AE33" s="9" t="s">
        <v>6</v>
      </c>
      <c r="AF33" s="9" t="s">
        <v>6</v>
      </c>
      <c r="AG33" s="9" t="s">
        <v>6</v>
      </c>
      <c r="AH33" s="9" t="s">
        <v>6</v>
      </c>
      <c r="AI33" s="9" t="s">
        <v>6</v>
      </c>
      <c r="AJ33" s="9" t="s">
        <v>6</v>
      </c>
      <c r="AK33" s="9" t="s">
        <v>6</v>
      </c>
      <c r="AL33" s="6">
        <v>25</v>
      </c>
      <c r="AM33" s="6">
        <v>23</v>
      </c>
      <c r="AN33" s="48" t="s">
        <v>159</v>
      </c>
    </row>
    <row r="34" spans="1:91" x14ac:dyDescent="0.2">
      <c r="A34" s="50">
        <v>42879</v>
      </c>
      <c r="B34" s="73" t="s">
        <v>295</v>
      </c>
      <c r="C34" s="6" t="s">
        <v>186</v>
      </c>
      <c r="D34" s="6">
        <v>93.45</v>
      </c>
      <c r="E34" s="6" t="s">
        <v>225</v>
      </c>
      <c r="F34" s="17">
        <v>9</v>
      </c>
      <c r="G34" s="17">
        <v>20.7</v>
      </c>
      <c r="H34" s="8" t="s">
        <v>4</v>
      </c>
      <c r="I34" s="43" t="s">
        <v>222</v>
      </c>
      <c r="J34" s="6" t="s">
        <v>226</v>
      </c>
      <c r="K34" s="6">
        <v>20.2</v>
      </c>
      <c r="L34" s="17">
        <v>115</v>
      </c>
      <c r="M34" s="17">
        <v>71.2</v>
      </c>
      <c r="N34" s="10" t="s">
        <v>219</v>
      </c>
      <c r="O34" s="6" t="s">
        <v>12</v>
      </c>
      <c r="P34" s="6" t="s">
        <v>136</v>
      </c>
      <c r="Q34" s="6" t="s">
        <v>137</v>
      </c>
      <c r="R34" s="10" t="s">
        <v>6</v>
      </c>
      <c r="S34" s="6" t="s">
        <v>6</v>
      </c>
      <c r="T34" s="6" t="s">
        <v>6</v>
      </c>
      <c r="U34" s="6">
        <v>0.96299999999999997</v>
      </c>
      <c r="V34" s="7">
        <f t="shared" si="0"/>
        <v>4.7673267326732676</v>
      </c>
      <c r="W34" s="6">
        <v>198</v>
      </c>
      <c r="X34" s="6">
        <v>164</v>
      </c>
      <c r="Y34" s="6">
        <f t="shared" si="1"/>
        <v>34</v>
      </c>
      <c r="Z34" s="6" t="s">
        <v>234</v>
      </c>
      <c r="AA34" s="6" t="s">
        <v>6</v>
      </c>
      <c r="AB34" s="6">
        <v>130</v>
      </c>
      <c r="AC34" s="6">
        <v>149</v>
      </c>
      <c r="AD34" s="6">
        <v>16</v>
      </c>
      <c r="AE34" s="6">
        <v>2</v>
      </c>
      <c r="AF34" s="6">
        <v>7.4</v>
      </c>
      <c r="AG34" s="6" t="s">
        <v>231</v>
      </c>
      <c r="AH34" s="6" t="s">
        <v>6</v>
      </c>
      <c r="AI34" s="6" t="s">
        <v>137</v>
      </c>
      <c r="AJ34" s="6" t="s">
        <v>6</v>
      </c>
      <c r="AK34" s="6" t="s">
        <v>6</v>
      </c>
      <c r="AL34" s="6" t="s">
        <v>6</v>
      </c>
      <c r="AM34" s="6" t="s">
        <v>6</v>
      </c>
      <c r="AN34" s="48" t="s">
        <v>232</v>
      </c>
    </row>
    <row r="35" spans="1:91" hidden="1" x14ac:dyDescent="0.2">
      <c r="A35" s="50">
        <v>42851</v>
      </c>
      <c r="B35" s="73" t="s">
        <v>295</v>
      </c>
      <c r="C35" s="6" t="s">
        <v>190</v>
      </c>
      <c r="D35" s="17">
        <v>23.88</v>
      </c>
      <c r="E35" s="6" t="s">
        <v>225</v>
      </c>
      <c r="F35" s="7">
        <v>7</v>
      </c>
      <c r="G35" s="7">
        <v>22.3</v>
      </c>
      <c r="H35" s="8" t="s">
        <v>4</v>
      </c>
      <c r="I35" s="40" t="s">
        <v>180</v>
      </c>
      <c r="J35" s="6" t="s">
        <v>175</v>
      </c>
      <c r="K35" s="6">
        <v>18.600000000000001</v>
      </c>
      <c r="L35" s="17">
        <v>112.5</v>
      </c>
      <c r="M35" s="17">
        <v>68</v>
      </c>
      <c r="N35" s="9" t="s">
        <v>219</v>
      </c>
      <c r="O35" s="9" t="s">
        <v>12</v>
      </c>
      <c r="P35" s="9" t="s">
        <v>240</v>
      </c>
      <c r="Q35" s="9" t="s">
        <v>138</v>
      </c>
      <c r="R35" s="9" t="s">
        <v>6</v>
      </c>
      <c r="S35" s="9" t="s">
        <v>6</v>
      </c>
      <c r="T35" s="9" t="s">
        <v>6</v>
      </c>
      <c r="U35" s="9">
        <v>0.88300000000000001</v>
      </c>
      <c r="V35" s="23">
        <f t="shared" si="0"/>
        <v>4.747311827956989</v>
      </c>
      <c r="W35" s="23">
        <v>365</v>
      </c>
      <c r="X35" s="9">
        <v>135</v>
      </c>
      <c r="Y35" s="9">
        <f t="shared" si="1"/>
        <v>230</v>
      </c>
      <c r="Z35" s="9" t="s">
        <v>234</v>
      </c>
      <c r="AA35" s="9" t="s">
        <v>6</v>
      </c>
      <c r="AB35" s="9">
        <v>68</v>
      </c>
      <c r="AC35" s="9">
        <v>125</v>
      </c>
      <c r="AD35" s="9">
        <v>14</v>
      </c>
      <c r="AE35" s="9">
        <v>4.04</v>
      </c>
      <c r="AF35" s="9">
        <v>15.03</v>
      </c>
      <c r="AG35" s="9" t="s">
        <v>6</v>
      </c>
      <c r="AH35" s="9">
        <v>11.7</v>
      </c>
      <c r="AI35" s="9" t="s">
        <v>137</v>
      </c>
      <c r="AJ35" s="9" t="s">
        <v>6</v>
      </c>
      <c r="AK35" s="9" t="s">
        <v>6</v>
      </c>
      <c r="AL35" s="6" t="s">
        <v>6</v>
      </c>
      <c r="AM35" s="6" t="s">
        <v>6</v>
      </c>
      <c r="AN35" s="48"/>
    </row>
    <row r="36" spans="1:91" hidden="1" x14ac:dyDescent="0.2">
      <c r="A36" s="56">
        <v>43066</v>
      </c>
      <c r="B36" s="77" t="s">
        <v>296</v>
      </c>
      <c r="C36" s="34" t="s">
        <v>186</v>
      </c>
      <c r="D36" s="34">
        <v>46.28</v>
      </c>
      <c r="E36" s="34" t="s">
        <v>224</v>
      </c>
      <c r="F36" s="34">
        <v>11</v>
      </c>
      <c r="G36" s="34">
        <v>23</v>
      </c>
      <c r="H36" s="35" t="s">
        <v>4</v>
      </c>
      <c r="I36" s="45" t="s">
        <v>258</v>
      </c>
      <c r="J36" s="34" t="s">
        <v>257</v>
      </c>
      <c r="K36" s="34">
        <v>15.9</v>
      </c>
      <c r="L36" s="67">
        <v>118</v>
      </c>
      <c r="M36" s="34">
        <v>65</v>
      </c>
      <c r="N36" s="34" t="s">
        <v>219</v>
      </c>
      <c r="O36" s="34" t="s">
        <v>12</v>
      </c>
      <c r="P36" s="34" t="s">
        <v>250</v>
      </c>
      <c r="Q36" s="34" t="s">
        <v>138</v>
      </c>
      <c r="R36" s="34" t="s">
        <v>6</v>
      </c>
      <c r="S36" s="34" t="s">
        <v>6</v>
      </c>
      <c r="T36" s="34" t="s">
        <v>6</v>
      </c>
      <c r="U36" s="34">
        <v>0.745</v>
      </c>
      <c r="V36" s="36">
        <f t="shared" si="0"/>
        <v>4.6855345911949682</v>
      </c>
      <c r="W36" s="34">
        <v>370</v>
      </c>
      <c r="X36" s="34">
        <v>173</v>
      </c>
      <c r="Y36" s="34">
        <f t="shared" si="1"/>
        <v>197</v>
      </c>
      <c r="Z36" s="34" t="s">
        <v>234</v>
      </c>
      <c r="AA36" s="34" t="s">
        <v>6</v>
      </c>
      <c r="AB36" s="34">
        <v>54</v>
      </c>
      <c r="AC36" s="34">
        <v>91.16</v>
      </c>
      <c r="AD36" s="34" t="s">
        <v>6</v>
      </c>
      <c r="AE36" s="34" t="s">
        <v>6</v>
      </c>
      <c r="AF36" s="34" t="s">
        <v>6</v>
      </c>
      <c r="AG36" s="34" t="s">
        <v>6</v>
      </c>
      <c r="AH36" s="34" t="s">
        <v>6</v>
      </c>
      <c r="AI36" s="34" t="s">
        <v>6</v>
      </c>
      <c r="AJ36" s="34" t="s">
        <v>6</v>
      </c>
      <c r="AK36" s="34" t="s">
        <v>6</v>
      </c>
      <c r="AL36" s="34" t="s">
        <v>6</v>
      </c>
      <c r="AM36" s="34" t="s">
        <v>6</v>
      </c>
      <c r="AN36" s="57" t="s">
        <v>259</v>
      </c>
    </row>
    <row r="37" spans="1:91" hidden="1" x14ac:dyDescent="0.2">
      <c r="A37" s="50">
        <v>42854</v>
      </c>
      <c r="B37" s="73" t="s">
        <v>295</v>
      </c>
      <c r="C37" s="6" t="s">
        <v>190</v>
      </c>
      <c r="D37" s="17">
        <v>8.83</v>
      </c>
      <c r="E37" s="6" t="s">
        <v>225</v>
      </c>
      <c r="F37" s="7">
        <v>7</v>
      </c>
      <c r="G37" s="7">
        <v>19.5</v>
      </c>
      <c r="H37" s="8" t="s">
        <v>4</v>
      </c>
      <c r="I37" s="40" t="s">
        <v>154</v>
      </c>
      <c r="J37" s="6" t="s">
        <v>122</v>
      </c>
      <c r="K37" s="6">
        <v>13</v>
      </c>
      <c r="L37" s="17">
        <v>105</v>
      </c>
      <c r="M37" s="17">
        <v>58</v>
      </c>
      <c r="N37" s="11" t="s">
        <v>220</v>
      </c>
      <c r="O37" s="9" t="s">
        <v>12</v>
      </c>
      <c r="P37" s="11" t="s">
        <v>12</v>
      </c>
      <c r="Q37" s="9" t="s">
        <v>6</v>
      </c>
      <c r="R37" s="11">
        <v>2</v>
      </c>
      <c r="S37" s="9">
        <v>101</v>
      </c>
      <c r="T37" s="9">
        <v>40.1</v>
      </c>
      <c r="U37" s="9">
        <v>0.60599999999999998</v>
      </c>
      <c r="V37" s="23">
        <f t="shared" si="0"/>
        <v>4.661538461538461</v>
      </c>
      <c r="W37" s="9">
        <v>118</v>
      </c>
      <c r="X37" s="9">
        <v>97</v>
      </c>
      <c r="Y37" s="9">
        <f t="shared" si="1"/>
        <v>21</v>
      </c>
      <c r="Z37" s="9" t="s">
        <v>234</v>
      </c>
      <c r="AA37" s="9" t="s">
        <v>6</v>
      </c>
      <c r="AB37" s="9" t="s">
        <v>6</v>
      </c>
      <c r="AC37" s="9" t="s">
        <v>6</v>
      </c>
      <c r="AD37" s="9" t="s">
        <v>6</v>
      </c>
      <c r="AE37" s="9" t="s">
        <v>6</v>
      </c>
      <c r="AF37" s="9" t="s">
        <v>6</v>
      </c>
      <c r="AG37" s="9" t="s">
        <v>6</v>
      </c>
      <c r="AH37" s="9" t="s">
        <v>6</v>
      </c>
      <c r="AI37" s="9" t="s">
        <v>6</v>
      </c>
      <c r="AJ37" s="9">
        <v>36</v>
      </c>
      <c r="AK37" s="9">
        <v>22</v>
      </c>
      <c r="AL37" s="6">
        <v>8</v>
      </c>
      <c r="AM37" s="6">
        <v>9</v>
      </c>
      <c r="AN37" s="48"/>
    </row>
    <row r="38" spans="1:91" hidden="1" x14ac:dyDescent="0.2">
      <c r="A38" s="50">
        <v>42849</v>
      </c>
      <c r="B38" s="76" t="s">
        <v>295</v>
      </c>
      <c r="C38" s="19" t="s">
        <v>190</v>
      </c>
      <c r="D38" s="22">
        <v>10.17</v>
      </c>
      <c r="E38" s="19" t="s">
        <v>224</v>
      </c>
      <c r="F38" s="84">
        <v>7</v>
      </c>
      <c r="G38" s="84">
        <v>22</v>
      </c>
      <c r="H38" s="20" t="s">
        <v>4</v>
      </c>
      <c r="I38" s="42" t="s">
        <v>169</v>
      </c>
      <c r="J38" s="19" t="s">
        <v>133</v>
      </c>
      <c r="K38" s="19">
        <v>15.5</v>
      </c>
      <c r="L38" s="22">
        <v>104.2</v>
      </c>
      <c r="M38" s="22">
        <v>62.1</v>
      </c>
      <c r="N38" s="19" t="s">
        <v>220</v>
      </c>
      <c r="O38" s="19" t="s">
        <v>12</v>
      </c>
      <c r="P38" s="6" t="s">
        <v>12</v>
      </c>
      <c r="Q38" s="19" t="s">
        <v>6</v>
      </c>
      <c r="R38" s="10">
        <v>2</v>
      </c>
      <c r="S38" s="19">
        <v>92.3</v>
      </c>
      <c r="T38" s="19">
        <v>34.700000000000003</v>
      </c>
      <c r="U38" s="19">
        <v>0.71299999999999997</v>
      </c>
      <c r="V38" s="7">
        <f t="shared" si="0"/>
        <v>4.5999999999999996</v>
      </c>
      <c r="W38" s="19">
        <v>134</v>
      </c>
      <c r="X38" s="19">
        <v>111</v>
      </c>
      <c r="Y38" s="6">
        <f t="shared" si="1"/>
        <v>23</v>
      </c>
      <c r="Z38" s="6" t="s">
        <v>234</v>
      </c>
      <c r="AA38" s="19" t="s">
        <v>6</v>
      </c>
      <c r="AB38" s="19" t="s">
        <v>6</v>
      </c>
      <c r="AC38" s="19" t="s">
        <v>6</v>
      </c>
      <c r="AD38" s="19" t="s">
        <v>6</v>
      </c>
      <c r="AE38" s="19" t="s">
        <v>6</v>
      </c>
      <c r="AF38" s="19" t="s">
        <v>6</v>
      </c>
      <c r="AG38" s="19" t="s">
        <v>6</v>
      </c>
      <c r="AH38" s="19" t="s">
        <v>6</v>
      </c>
      <c r="AI38" s="19" t="s">
        <v>6</v>
      </c>
      <c r="AJ38" s="19">
        <v>48</v>
      </c>
      <c r="AK38" s="19">
        <v>6</v>
      </c>
      <c r="AL38" s="19">
        <v>11</v>
      </c>
      <c r="AM38" s="19">
        <v>16</v>
      </c>
      <c r="AN38" s="55" t="s">
        <v>171</v>
      </c>
    </row>
    <row r="39" spans="1:91" s="6" customFormat="1" x14ac:dyDescent="0.2">
      <c r="A39" s="50">
        <v>42811</v>
      </c>
      <c r="B39" s="73" t="s">
        <v>294</v>
      </c>
      <c r="C39" s="6" t="s">
        <v>186</v>
      </c>
      <c r="D39" s="17">
        <v>71.77</v>
      </c>
      <c r="E39" s="6" t="s">
        <v>6</v>
      </c>
      <c r="F39" s="7">
        <v>9.8000000000000007</v>
      </c>
      <c r="G39" s="7">
        <v>24.9</v>
      </c>
      <c r="H39" s="20" t="s">
        <v>4</v>
      </c>
      <c r="I39" s="38" t="s">
        <v>142</v>
      </c>
      <c r="J39" s="6" t="s">
        <v>241</v>
      </c>
      <c r="K39" s="6">
        <v>21.5</v>
      </c>
      <c r="L39" s="17">
        <v>115</v>
      </c>
      <c r="M39" s="17">
        <v>71</v>
      </c>
      <c r="N39" s="9" t="s">
        <v>219</v>
      </c>
      <c r="O39" s="9" t="s">
        <v>12</v>
      </c>
      <c r="P39" s="9" t="s">
        <v>136</v>
      </c>
      <c r="Q39" s="9" t="s">
        <v>137</v>
      </c>
      <c r="R39" s="9" t="s">
        <v>6</v>
      </c>
      <c r="S39" s="9" t="s">
        <v>6</v>
      </c>
      <c r="T39" s="9" t="s">
        <v>6</v>
      </c>
      <c r="U39" s="9">
        <v>0.95699999999999996</v>
      </c>
      <c r="V39" s="23">
        <f t="shared" si="0"/>
        <v>4.4511627906976745</v>
      </c>
      <c r="W39" s="9">
        <v>186</v>
      </c>
      <c r="X39" s="9">
        <v>145</v>
      </c>
      <c r="Y39" s="9">
        <f t="shared" si="1"/>
        <v>41</v>
      </c>
      <c r="Z39" s="9" t="s">
        <v>54</v>
      </c>
      <c r="AA39" s="90">
        <v>255</v>
      </c>
      <c r="AB39" s="9">
        <v>69</v>
      </c>
      <c r="AC39" s="9">
        <v>121.2</v>
      </c>
      <c r="AD39" s="9" t="s">
        <v>6</v>
      </c>
      <c r="AE39" s="9" t="s">
        <v>6</v>
      </c>
      <c r="AF39" s="9" t="s">
        <v>6</v>
      </c>
      <c r="AG39" s="9" t="s">
        <v>6</v>
      </c>
      <c r="AH39" s="9" t="s">
        <v>6</v>
      </c>
      <c r="AI39" s="9" t="s">
        <v>138</v>
      </c>
      <c r="AJ39" s="9" t="s">
        <v>6</v>
      </c>
      <c r="AK39" s="9" t="s">
        <v>6</v>
      </c>
      <c r="AL39" s="6" t="s">
        <v>6</v>
      </c>
      <c r="AM39" s="6" t="s">
        <v>6</v>
      </c>
      <c r="AN39" s="48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64"/>
      <c r="CI39" s="28"/>
      <c r="CJ39" s="28"/>
      <c r="CK39" s="28"/>
      <c r="CL39" s="28"/>
      <c r="CM39" s="28"/>
    </row>
    <row r="40" spans="1:91" s="6" customFormat="1" x14ac:dyDescent="0.2">
      <c r="A40" s="50">
        <v>42835</v>
      </c>
      <c r="B40" s="73" t="s">
        <v>295</v>
      </c>
      <c r="C40" s="6" t="s">
        <v>186</v>
      </c>
      <c r="D40" s="17">
        <v>19.95</v>
      </c>
      <c r="E40" s="6" t="s">
        <v>224</v>
      </c>
      <c r="F40" s="7">
        <v>9</v>
      </c>
      <c r="G40" s="7">
        <v>22.4</v>
      </c>
      <c r="H40" s="20" t="s">
        <v>4</v>
      </c>
      <c r="I40" s="40" t="s">
        <v>162</v>
      </c>
      <c r="J40" s="6" t="s">
        <v>128</v>
      </c>
      <c r="K40" s="6">
        <v>19.399999999999999</v>
      </c>
      <c r="L40" s="17">
        <v>112</v>
      </c>
      <c r="M40" s="17">
        <v>69.099999999999994</v>
      </c>
      <c r="N40" s="9" t="s">
        <v>219</v>
      </c>
      <c r="O40" s="9" t="s">
        <v>12</v>
      </c>
      <c r="P40" s="9" t="s">
        <v>136</v>
      </c>
      <c r="Q40" s="9" t="s">
        <v>137</v>
      </c>
      <c r="R40" s="9" t="s">
        <v>6</v>
      </c>
      <c r="S40" s="9" t="s">
        <v>6</v>
      </c>
      <c r="T40" s="9" t="s">
        <v>6</v>
      </c>
      <c r="U40" s="9">
        <v>0.85099999999999998</v>
      </c>
      <c r="V40" s="23">
        <f t="shared" si="0"/>
        <v>4.3865979381443303</v>
      </c>
      <c r="W40" s="9">
        <v>337</v>
      </c>
      <c r="X40" s="9">
        <v>167</v>
      </c>
      <c r="Y40" s="9">
        <f t="shared" si="1"/>
        <v>170</v>
      </c>
      <c r="Z40" s="9" t="s">
        <v>234</v>
      </c>
      <c r="AA40" s="90" t="s">
        <v>6</v>
      </c>
      <c r="AB40" s="9">
        <v>107.7</v>
      </c>
      <c r="AC40" s="9">
        <v>147.6</v>
      </c>
      <c r="AD40" s="9">
        <v>20</v>
      </c>
      <c r="AE40" s="9">
        <v>5</v>
      </c>
      <c r="AF40" s="9">
        <v>9.3000000000000007</v>
      </c>
      <c r="AG40" s="9">
        <v>56</v>
      </c>
      <c r="AH40" s="9" t="s">
        <v>6</v>
      </c>
      <c r="AI40" s="9" t="s">
        <v>137</v>
      </c>
      <c r="AJ40" s="9" t="s">
        <v>6</v>
      </c>
      <c r="AK40" s="9" t="s">
        <v>6</v>
      </c>
      <c r="AL40" s="6" t="s">
        <v>6</v>
      </c>
      <c r="AM40" s="6" t="s">
        <v>6</v>
      </c>
      <c r="AN40" s="48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64"/>
      <c r="CI40" s="28"/>
      <c r="CJ40" s="28"/>
      <c r="CK40" s="28"/>
      <c r="CL40" s="28"/>
      <c r="CM40" s="28"/>
    </row>
    <row r="41" spans="1:91" s="6" customFormat="1" hidden="1" x14ac:dyDescent="0.2">
      <c r="A41" s="50">
        <v>42852</v>
      </c>
      <c r="B41" s="73" t="s">
        <v>295</v>
      </c>
      <c r="C41" s="6" t="s">
        <v>190</v>
      </c>
      <c r="D41" s="17">
        <v>23.82</v>
      </c>
      <c r="E41" s="6" t="s">
        <v>225</v>
      </c>
      <c r="F41" s="7">
        <v>7</v>
      </c>
      <c r="G41" s="7">
        <v>21</v>
      </c>
      <c r="H41" s="20" t="s">
        <v>4</v>
      </c>
      <c r="I41" s="40" t="s">
        <v>179</v>
      </c>
      <c r="J41" s="6" t="s">
        <v>174</v>
      </c>
      <c r="K41" s="6">
        <v>16</v>
      </c>
      <c r="L41" s="17">
        <v>111</v>
      </c>
      <c r="M41" s="17">
        <v>65</v>
      </c>
      <c r="N41" s="9" t="s">
        <v>219</v>
      </c>
      <c r="O41" s="9" t="s">
        <v>12</v>
      </c>
      <c r="P41" s="11" t="s">
        <v>240</v>
      </c>
      <c r="Q41" s="9" t="s">
        <v>138</v>
      </c>
      <c r="R41" s="11" t="s">
        <v>6</v>
      </c>
      <c r="S41" s="9" t="s">
        <v>6</v>
      </c>
      <c r="T41" s="9" t="s">
        <v>6</v>
      </c>
      <c r="U41" s="9">
        <v>0.67800000000000005</v>
      </c>
      <c r="V41" s="23">
        <f t="shared" si="0"/>
        <v>4.2375000000000007</v>
      </c>
      <c r="W41" s="9">
        <v>337</v>
      </c>
      <c r="X41" s="9">
        <v>144</v>
      </c>
      <c r="Y41" s="9">
        <f t="shared" si="1"/>
        <v>193</v>
      </c>
      <c r="Z41" s="9" t="s">
        <v>234</v>
      </c>
      <c r="AA41" s="90" t="s">
        <v>6</v>
      </c>
      <c r="AB41" s="9">
        <v>48.1</v>
      </c>
      <c r="AC41" s="9">
        <v>89</v>
      </c>
      <c r="AD41" s="9">
        <v>21</v>
      </c>
      <c r="AE41" s="9">
        <v>11</v>
      </c>
      <c r="AF41" s="9">
        <v>30</v>
      </c>
      <c r="AG41" s="9" t="s">
        <v>6</v>
      </c>
      <c r="AH41" s="9">
        <v>11.06</v>
      </c>
      <c r="AI41" s="9" t="s">
        <v>6</v>
      </c>
      <c r="AJ41" s="9" t="s">
        <v>6</v>
      </c>
      <c r="AK41" s="9" t="s">
        <v>6</v>
      </c>
      <c r="AL41" s="6" t="s">
        <v>6</v>
      </c>
      <c r="AM41" s="6" t="s">
        <v>6</v>
      </c>
      <c r="AN41" s="48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64"/>
      <c r="CI41" s="28"/>
      <c r="CJ41" s="28"/>
      <c r="CK41" s="28"/>
      <c r="CL41" s="28"/>
      <c r="CM41" s="28"/>
    </row>
    <row r="42" spans="1:91" s="6" customFormat="1" hidden="1" x14ac:dyDescent="0.2">
      <c r="A42" s="56">
        <v>43066</v>
      </c>
      <c r="B42" s="77" t="s">
        <v>296</v>
      </c>
      <c r="C42" s="34" t="s">
        <v>186</v>
      </c>
      <c r="D42" s="34">
        <v>46.28</v>
      </c>
      <c r="E42" s="34" t="s">
        <v>224</v>
      </c>
      <c r="F42" s="34">
        <v>11</v>
      </c>
      <c r="G42" s="34">
        <v>23</v>
      </c>
      <c r="H42" s="86" t="s">
        <v>4</v>
      </c>
      <c r="I42" s="44" t="s">
        <v>247</v>
      </c>
      <c r="J42" s="34" t="s">
        <v>252</v>
      </c>
      <c r="K42" s="34">
        <v>16.600000000000001</v>
      </c>
      <c r="L42" s="34">
        <v>118.1</v>
      </c>
      <c r="M42" s="34">
        <v>67.099999999999994</v>
      </c>
      <c r="N42" s="34" t="s">
        <v>219</v>
      </c>
      <c r="O42" s="91" t="s">
        <v>12</v>
      </c>
      <c r="P42" s="91" t="s">
        <v>250</v>
      </c>
      <c r="Q42" s="91" t="s">
        <v>138</v>
      </c>
      <c r="R42" s="91" t="s">
        <v>6</v>
      </c>
      <c r="S42" s="91" t="s">
        <v>6</v>
      </c>
      <c r="T42" s="91" t="s">
        <v>6</v>
      </c>
      <c r="U42" s="91">
        <v>0.69099999999999995</v>
      </c>
      <c r="V42" s="36">
        <f t="shared" si="0"/>
        <v>4.1626506024096379</v>
      </c>
      <c r="W42" s="91">
        <v>349</v>
      </c>
      <c r="X42" s="91">
        <v>149</v>
      </c>
      <c r="Y42" s="34">
        <f t="shared" si="1"/>
        <v>200</v>
      </c>
      <c r="Z42" s="34" t="s">
        <v>234</v>
      </c>
      <c r="AA42" s="91" t="s">
        <v>6</v>
      </c>
      <c r="AB42" s="91">
        <v>45.6</v>
      </c>
      <c r="AC42" s="91">
        <v>94.68</v>
      </c>
      <c r="AD42" s="91">
        <v>23</v>
      </c>
      <c r="AE42" s="91">
        <v>4.72</v>
      </c>
      <c r="AF42" s="91">
        <v>13.94</v>
      </c>
      <c r="AG42" s="91" t="s">
        <v>231</v>
      </c>
      <c r="AH42" s="91" t="s">
        <v>6</v>
      </c>
      <c r="AI42" s="91" t="s">
        <v>137</v>
      </c>
      <c r="AJ42" s="91" t="s">
        <v>6</v>
      </c>
      <c r="AK42" s="91" t="s">
        <v>6</v>
      </c>
      <c r="AL42" s="91" t="s">
        <v>6</v>
      </c>
      <c r="AM42" s="91" t="s">
        <v>6</v>
      </c>
      <c r="AN42" s="57" t="s">
        <v>256</v>
      </c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64"/>
      <c r="CI42" s="28"/>
      <c r="CJ42" s="28"/>
      <c r="CK42" s="28"/>
      <c r="CL42" s="28"/>
      <c r="CM42" s="28"/>
    </row>
    <row r="43" spans="1:91" s="6" customFormat="1" hidden="1" x14ac:dyDescent="0.2">
      <c r="A43" s="56">
        <v>43066</v>
      </c>
      <c r="B43" s="77" t="s">
        <v>296</v>
      </c>
      <c r="C43" s="34" t="s">
        <v>186</v>
      </c>
      <c r="D43" s="34">
        <v>46.28</v>
      </c>
      <c r="E43" s="34" t="s">
        <v>224</v>
      </c>
      <c r="F43" s="34">
        <v>11</v>
      </c>
      <c r="G43" s="34">
        <v>23</v>
      </c>
      <c r="H43" s="86" t="s">
        <v>4</v>
      </c>
      <c r="I43" s="45" t="s">
        <v>249</v>
      </c>
      <c r="J43" s="34" t="s">
        <v>248</v>
      </c>
      <c r="K43" s="34">
        <v>15.2</v>
      </c>
      <c r="L43" s="36">
        <v>112.3</v>
      </c>
      <c r="M43" s="34">
        <v>63.4</v>
      </c>
      <c r="N43" s="34" t="s">
        <v>219</v>
      </c>
      <c r="O43" s="34" t="s">
        <v>12</v>
      </c>
      <c r="P43" s="34" t="s">
        <v>250</v>
      </c>
      <c r="Q43" s="34" t="s">
        <v>138</v>
      </c>
      <c r="R43" s="34" t="s">
        <v>6</v>
      </c>
      <c r="S43" s="34" t="s">
        <v>6</v>
      </c>
      <c r="T43" s="34" t="s">
        <v>6</v>
      </c>
      <c r="U43" s="34">
        <v>0.63</v>
      </c>
      <c r="V43" s="36">
        <f t="shared" si="0"/>
        <v>4.1447368421052637</v>
      </c>
      <c r="W43" s="34">
        <v>175</v>
      </c>
      <c r="X43" s="34">
        <v>156</v>
      </c>
      <c r="Y43" s="34">
        <f t="shared" si="1"/>
        <v>19</v>
      </c>
      <c r="Z43" s="34" t="s">
        <v>234</v>
      </c>
      <c r="AA43" s="34" t="s">
        <v>6</v>
      </c>
      <c r="AB43" s="34">
        <v>53.45</v>
      </c>
      <c r="AC43" s="34">
        <v>94.4</v>
      </c>
      <c r="AD43" s="34">
        <v>25</v>
      </c>
      <c r="AE43" s="34">
        <v>5.6</v>
      </c>
      <c r="AF43" s="34">
        <v>18.100000000000001</v>
      </c>
      <c r="AG43" s="34">
        <v>47</v>
      </c>
      <c r="AH43" s="34" t="s">
        <v>6</v>
      </c>
      <c r="AI43" s="34" t="s">
        <v>137</v>
      </c>
      <c r="AJ43" s="34" t="s">
        <v>6</v>
      </c>
      <c r="AK43" s="34" t="s">
        <v>6</v>
      </c>
      <c r="AL43" s="34" t="s">
        <v>6</v>
      </c>
      <c r="AM43" s="34" t="s">
        <v>6</v>
      </c>
      <c r="AN43" s="5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64"/>
      <c r="CI43" s="28"/>
      <c r="CJ43" s="28"/>
      <c r="CK43" s="28"/>
      <c r="CL43" s="28"/>
      <c r="CM43" s="28"/>
    </row>
    <row r="44" spans="1:91" s="6" customFormat="1" x14ac:dyDescent="0.2">
      <c r="A44" s="56">
        <v>43066</v>
      </c>
      <c r="B44" s="77" t="s">
        <v>296</v>
      </c>
      <c r="C44" s="34" t="s">
        <v>186</v>
      </c>
      <c r="D44" s="34">
        <v>46.28</v>
      </c>
      <c r="E44" s="34" t="s">
        <v>224</v>
      </c>
      <c r="F44" s="34">
        <v>11</v>
      </c>
      <c r="G44" s="34">
        <v>23</v>
      </c>
      <c r="H44" s="86" t="s">
        <v>4</v>
      </c>
      <c r="I44" s="45" t="s">
        <v>251</v>
      </c>
      <c r="J44" s="34" t="s">
        <v>253</v>
      </c>
      <c r="K44" s="34">
        <v>15.4</v>
      </c>
      <c r="L44" s="67">
        <v>111</v>
      </c>
      <c r="M44" s="34">
        <v>62.4</v>
      </c>
      <c r="N44" s="34" t="s">
        <v>219</v>
      </c>
      <c r="O44" s="34" t="s">
        <v>12</v>
      </c>
      <c r="P44" s="34" t="s">
        <v>136</v>
      </c>
      <c r="Q44" s="34" t="s">
        <v>137</v>
      </c>
      <c r="R44" s="34" t="s">
        <v>6</v>
      </c>
      <c r="S44" s="34" t="s">
        <v>6</v>
      </c>
      <c r="T44" s="34" t="s">
        <v>6</v>
      </c>
      <c r="U44" s="34">
        <v>0.627</v>
      </c>
      <c r="V44" s="36">
        <f t="shared" si="0"/>
        <v>4.0714285714285721</v>
      </c>
      <c r="W44" s="34">
        <v>295</v>
      </c>
      <c r="X44" s="34">
        <v>132</v>
      </c>
      <c r="Y44" s="34">
        <f t="shared" si="1"/>
        <v>163</v>
      </c>
      <c r="Z44" s="34" t="s">
        <v>234</v>
      </c>
      <c r="AA44" s="34" t="s">
        <v>6</v>
      </c>
      <c r="AB44" s="34">
        <v>135.12</v>
      </c>
      <c r="AC44" s="34">
        <v>215</v>
      </c>
      <c r="AD44" s="34">
        <v>18</v>
      </c>
      <c r="AE44" s="34">
        <v>4.0599999999999996</v>
      </c>
      <c r="AF44" s="34">
        <v>15.3</v>
      </c>
      <c r="AG44" s="34" t="s">
        <v>255</v>
      </c>
      <c r="AH44" s="34" t="s">
        <v>6</v>
      </c>
      <c r="AI44" s="34" t="s">
        <v>137</v>
      </c>
      <c r="AJ44" s="34" t="s">
        <v>6</v>
      </c>
      <c r="AK44" s="34" t="s">
        <v>6</v>
      </c>
      <c r="AL44" s="34" t="s">
        <v>6</v>
      </c>
      <c r="AM44" s="34" t="s">
        <v>6</v>
      </c>
      <c r="AN44" s="57" t="s">
        <v>256</v>
      </c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64"/>
      <c r="CI44" s="28"/>
      <c r="CJ44" s="28"/>
      <c r="CK44" s="28"/>
      <c r="CL44" s="28"/>
      <c r="CM44" s="28"/>
    </row>
    <row r="45" spans="1:91" s="33" customFormat="1" x14ac:dyDescent="0.2">
      <c r="A45" s="50">
        <v>42835</v>
      </c>
      <c r="B45" s="73" t="s">
        <v>295</v>
      </c>
      <c r="C45" s="6" t="s">
        <v>190</v>
      </c>
      <c r="D45" s="17">
        <v>9.08</v>
      </c>
      <c r="E45" s="6" t="s">
        <v>224</v>
      </c>
      <c r="F45" s="7">
        <v>7</v>
      </c>
      <c r="G45" s="7">
        <v>21</v>
      </c>
      <c r="H45" s="8" t="s">
        <v>4</v>
      </c>
      <c r="I45" s="40" t="s">
        <v>163</v>
      </c>
      <c r="J45" s="6" t="s">
        <v>129</v>
      </c>
      <c r="K45" s="6">
        <v>18.899999999999999</v>
      </c>
      <c r="L45" s="17">
        <v>112</v>
      </c>
      <c r="M45" s="17">
        <v>59</v>
      </c>
      <c r="N45" s="9" t="s">
        <v>219</v>
      </c>
      <c r="O45" s="9" t="s">
        <v>12</v>
      </c>
      <c r="P45" s="9" t="s">
        <v>136</v>
      </c>
      <c r="Q45" s="9" t="s">
        <v>137</v>
      </c>
      <c r="R45" s="9" t="s">
        <v>6</v>
      </c>
      <c r="S45" s="9" t="s">
        <v>6</v>
      </c>
      <c r="T45" s="9" t="s">
        <v>6</v>
      </c>
      <c r="U45" s="9">
        <v>0.73599999999999999</v>
      </c>
      <c r="V45" s="23">
        <f t="shared" si="0"/>
        <v>3.8941798941798944</v>
      </c>
      <c r="W45" s="9">
        <v>198</v>
      </c>
      <c r="X45" s="9">
        <v>168</v>
      </c>
      <c r="Y45" s="9">
        <f t="shared" si="1"/>
        <v>30</v>
      </c>
      <c r="Z45" s="9" t="s">
        <v>234</v>
      </c>
      <c r="AA45" s="9" t="s">
        <v>6</v>
      </c>
      <c r="AB45" s="9">
        <v>110.8</v>
      </c>
      <c r="AC45" s="9">
        <v>144</v>
      </c>
      <c r="AD45" s="9">
        <v>21</v>
      </c>
      <c r="AE45" s="9">
        <v>4.8</v>
      </c>
      <c r="AF45" s="9">
        <v>13.2</v>
      </c>
      <c r="AG45" s="9">
        <v>50</v>
      </c>
      <c r="AH45" s="9">
        <v>11</v>
      </c>
      <c r="AI45" s="9" t="s">
        <v>137</v>
      </c>
      <c r="AJ45" s="9" t="s">
        <v>6</v>
      </c>
      <c r="AK45" s="9" t="s">
        <v>6</v>
      </c>
      <c r="AL45" s="6" t="s">
        <v>6</v>
      </c>
      <c r="AM45" s="6" t="s">
        <v>6</v>
      </c>
      <c r="AN45" s="48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64"/>
      <c r="CI45" s="28"/>
      <c r="CJ45" s="28"/>
      <c r="CK45" s="28"/>
      <c r="CL45" s="28"/>
      <c r="CM45" s="28"/>
    </row>
    <row r="46" spans="1:91" s="33" customFormat="1" x14ac:dyDescent="0.2">
      <c r="A46" s="56">
        <v>43082</v>
      </c>
      <c r="B46" s="77" t="s">
        <v>294</v>
      </c>
      <c r="C46" s="34" t="s">
        <v>188</v>
      </c>
      <c r="D46" s="34">
        <v>42.22</v>
      </c>
      <c r="E46" s="34" t="s">
        <v>224</v>
      </c>
      <c r="F46" s="34">
        <v>10</v>
      </c>
      <c r="G46" s="34">
        <v>22.4</v>
      </c>
      <c r="H46" s="35" t="s">
        <v>4</v>
      </c>
      <c r="I46" s="45" t="s">
        <v>279</v>
      </c>
      <c r="J46" s="34" t="s">
        <v>274</v>
      </c>
      <c r="K46" s="34">
        <v>23</v>
      </c>
      <c r="L46" s="34">
        <v>121</v>
      </c>
      <c r="M46" s="34">
        <v>70.5</v>
      </c>
      <c r="N46" s="34" t="s">
        <v>219</v>
      </c>
      <c r="O46" s="34" t="s">
        <v>12</v>
      </c>
      <c r="P46" s="34" t="s">
        <v>136</v>
      </c>
      <c r="Q46" s="34" t="s">
        <v>137</v>
      </c>
      <c r="R46" s="34" t="s">
        <v>6</v>
      </c>
      <c r="S46" s="34" t="s">
        <v>6</v>
      </c>
      <c r="T46" s="34" t="s">
        <v>6</v>
      </c>
      <c r="U46" s="68">
        <v>0.89400000000000002</v>
      </c>
      <c r="V46" s="69">
        <f t="shared" si="0"/>
        <v>3.8869565217391306</v>
      </c>
      <c r="W46" s="68">
        <v>532.5</v>
      </c>
      <c r="X46" s="68">
        <v>186</v>
      </c>
      <c r="Y46" s="68">
        <f t="shared" si="1"/>
        <v>346.5</v>
      </c>
      <c r="Z46" s="34" t="s">
        <v>234</v>
      </c>
      <c r="AA46" s="68">
        <v>172</v>
      </c>
      <c r="AB46" s="68">
        <v>142</v>
      </c>
      <c r="AC46" s="68">
        <v>250</v>
      </c>
      <c r="AD46" s="68" t="s">
        <v>6</v>
      </c>
      <c r="AE46" s="68" t="s">
        <v>6</v>
      </c>
      <c r="AF46" s="68" t="s">
        <v>6</v>
      </c>
      <c r="AG46" s="68" t="s">
        <v>6</v>
      </c>
      <c r="AH46" s="34" t="s">
        <v>6</v>
      </c>
      <c r="AI46" s="34" t="s">
        <v>138</v>
      </c>
      <c r="AJ46" s="34" t="s">
        <v>6</v>
      </c>
      <c r="AK46" s="34" t="s">
        <v>6</v>
      </c>
      <c r="AL46" s="34" t="s">
        <v>6</v>
      </c>
      <c r="AM46" s="34" t="s">
        <v>6</v>
      </c>
      <c r="AN46" s="57" t="s">
        <v>282</v>
      </c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64"/>
      <c r="CI46" s="28"/>
      <c r="CJ46" s="28"/>
      <c r="CK46" s="28"/>
      <c r="CL46" s="28"/>
      <c r="CM46" s="28"/>
    </row>
    <row r="47" spans="1:91" s="33" customFormat="1" hidden="1" x14ac:dyDescent="0.2">
      <c r="A47" s="49" t="s">
        <v>187</v>
      </c>
      <c r="B47" s="72" t="s">
        <v>294</v>
      </c>
      <c r="C47" s="6" t="s">
        <v>188</v>
      </c>
      <c r="D47" s="17">
        <v>19.63</v>
      </c>
      <c r="E47" s="6" t="s">
        <v>224</v>
      </c>
      <c r="F47" s="7">
        <v>10</v>
      </c>
      <c r="G47" s="7">
        <v>23.6</v>
      </c>
      <c r="H47" s="8" t="s">
        <v>4</v>
      </c>
      <c r="I47" s="38" t="s">
        <v>143</v>
      </c>
      <c r="J47" s="6" t="s">
        <v>242</v>
      </c>
      <c r="K47" s="6">
        <v>22</v>
      </c>
      <c r="L47" s="17">
        <v>117.5</v>
      </c>
      <c r="M47" s="17">
        <v>71</v>
      </c>
      <c r="N47" s="9" t="s">
        <v>219</v>
      </c>
      <c r="O47" s="9" t="s">
        <v>12</v>
      </c>
      <c r="P47" s="9" t="s">
        <v>240</v>
      </c>
      <c r="Q47" s="9" t="s">
        <v>138</v>
      </c>
      <c r="R47" s="9" t="s">
        <v>6</v>
      </c>
      <c r="S47" s="9" t="s">
        <v>6</v>
      </c>
      <c r="T47" s="9" t="s">
        <v>6</v>
      </c>
      <c r="U47" s="9">
        <v>0.84099999999999997</v>
      </c>
      <c r="V47" s="23">
        <f t="shared" si="0"/>
        <v>3.8227272727272728</v>
      </c>
      <c r="W47" s="9">
        <v>191</v>
      </c>
      <c r="X47" s="9">
        <v>172</v>
      </c>
      <c r="Y47" s="9">
        <f t="shared" si="1"/>
        <v>19</v>
      </c>
      <c r="Z47" s="9" t="s">
        <v>55</v>
      </c>
      <c r="AA47" s="9" t="s">
        <v>6</v>
      </c>
      <c r="AB47" s="9">
        <v>69</v>
      </c>
      <c r="AC47" s="9">
        <v>110</v>
      </c>
      <c r="AD47" s="9" t="s">
        <v>6</v>
      </c>
      <c r="AE47" s="9">
        <v>5.2</v>
      </c>
      <c r="AF47" s="9">
        <v>22.7</v>
      </c>
      <c r="AG47" s="9" t="s">
        <v>6</v>
      </c>
      <c r="AH47" s="9" t="s">
        <v>6</v>
      </c>
      <c r="AI47" s="9" t="s">
        <v>137</v>
      </c>
      <c r="AJ47" s="9" t="s">
        <v>6</v>
      </c>
      <c r="AK47" s="9" t="s">
        <v>6</v>
      </c>
      <c r="AL47" s="9" t="s">
        <v>6</v>
      </c>
      <c r="AM47" s="9" t="s">
        <v>6</v>
      </c>
      <c r="AN47" s="48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64"/>
      <c r="CI47" s="28"/>
      <c r="CJ47" s="28"/>
      <c r="CK47" s="28"/>
      <c r="CL47" s="28"/>
      <c r="CM47" s="28"/>
    </row>
    <row r="48" spans="1:91" s="33" customFormat="1" x14ac:dyDescent="0.2">
      <c r="A48" s="50">
        <v>42835</v>
      </c>
      <c r="B48" s="73" t="s">
        <v>295</v>
      </c>
      <c r="C48" s="6" t="s">
        <v>186</v>
      </c>
      <c r="D48" s="17">
        <v>19.95</v>
      </c>
      <c r="E48" s="6" t="s">
        <v>224</v>
      </c>
      <c r="F48" s="7">
        <v>9</v>
      </c>
      <c r="G48" s="7">
        <v>22.4</v>
      </c>
      <c r="H48" s="8" t="s">
        <v>4</v>
      </c>
      <c r="I48" s="40" t="s">
        <v>172</v>
      </c>
      <c r="J48" s="6" t="s">
        <v>135</v>
      </c>
      <c r="K48" s="6">
        <v>21.2</v>
      </c>
      <c r="L48" s="17">
        <v>117.5</v>
      </c>
      <c r="M48" s="17">
        <v>70.5</v>
      </c>
      <c r="N48" s="6" t="s">
        <v>219</v>
      </c>
      <c r="O48" s="6" t="s">
        <v>12</v>
      </c>
      <c r="P48" s="6" t="s">
        <v>136</v>
      </c>
      <c r="Q48" s="6" t="s">
        <v>137</v>
      </c>
      <c r="R48" s="6" t="s">
        <v>6</v>
      </c>
      <c r="S48" s="6" t="s">
        <v>6</v>
      </c>
      <c r="T48" s="6" t="s">
        <v>6</v>
      </c>
      <c r="U48" s="6">
        <v>0.80500000000000005</v>
      </c>
      <c r="V48" s="7">
        <f t="shared" si="0"/>
        <v>3.7971698113207553</v>
      </c>
      <c r="W48" s="6">
        <v>266</v>
      </c>
      <c r="X48" s="6">
        <v>198</v>
      </c>
      <c r="Y48" s="6">
        <f t="shared" si="1"/>
        <v>68</v>
      </c>
      <c r="Z48" s="6" t="s">
        <v>234</v>
      </c>
      <c r="AA48" s="6" t="s">
        <v>6</v>
      </c>
      <c r="AB48" s="6">
        <v>68.5</v>
      </c>
      <c r="AC48" s="6">
        <v>120.2</v>
      </c>
      <c r="AD48" s="6">
        <v>27</v>
      </c>
      <c r="AE48" s="6">
        <v>4.5</v>
      </c>
      <c r="AF48" s="6">
        <v>11.7</v>
      </c>
      <c r="AG48" s="6">
        <v>77</v>
      </c>
      <c r="AH48" s="6">
        <v>15.7</v>
      </c>
      <c r="AI48" s="6" t="s">
        <v>137</v>
      </c>
      <c r="AJ48" s="6" t="s">
        <v>6</v>
      </c>
      <c r="AK48" s="6" t="s">
        <v>6</v>
      </c>
      <c r="AL48" s="6" t="s">
        <v>6</v>
      </c>
      <c r="AM48" s="6" t="s">
        <v>6</v>
      </c>
      <c r="AN48" s="48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64"/>
      <c r="CI48" s="28"/>
      <c r="CJ48" s="28"/>
      <c r="CK48" s="28"/>
      <c r="CL48" s="28"/>
      <c r="CM48" s="28"/>
    </row>
    <row r="49" spans="1:91" s="33" customFormat="1" hidden="1" x14ac:dyDescent="0.2">
      <c r="A49" s="50">
        <v>42788</v>
      </c>
      <c r="B49" s="73" t="s">
        <v>294</v>
      </c>
      <c r="C49" s="6" t="s">
        <v>189</v>
      </c>
      <c r="D49" s="17">
        <v>22.63</v>
      </c>
      <c r="E49" s="6" t="s">
        <v>224</v>
      </c>
      <c r="F49" s="7">
        <v>9.9</v>
      </c>
      <c r="G49" s="7">
        <v>24.9</v>
      </c>
      <c r="H49" s="8" t="s">
        <v>4</v>
      </c>
      <c r="I49" s="37" t="s">
        <v>144</v>
      </c>
      <c r="J49" s="6" t="s">
        <v>243</v>
      </c>
      <c r="K49" s="6">
        <v>16.5</v>
      </c>
      <c r="L49" s="17">
        <v>109</v>
      </c>
      <c r="M49" s="17">
        <v>65</v>
      </c>
      <c r="N49" s="9" t="s">
        <v>220</v>
      </c>
      <c r="O49" s="9" t="s">
        <v>12</v>
      </c>
      <c r="P49" s="9" t="s">
        <v>12</v>
      </c>
      <c r="Q49" s="9" t="s">
        <v>6</v>
      </c>
      <c r="R49" s="9" t="s">
        <v>6</v>
      </c>
      <c r="S49" s="9">
        <v>110</v>
      </c>
      <c r="T49" s="9" t="s">
        <v>6</v>
      </c>
      <c r="U49" s="9">
        <v>0.626</v>
      </c>
      <c r="V49" s="23">
        <f t="shared" si="0"/>
        <v>3.7939393939393939</v>
      </c>
      <c r="W49" s="9">
        <v>148</v>
      </c>
      <c r="X49" s="9">
        <v>122</v>
      </c>
      <c r="Y49" s="9">
        <f t="shared" si="1"/>
        <v>26</v>
      </c>
      <c r="Z49" s="9" t="s">
        <v>8</v>
      </c>
      <c r="AA49" s="9" t="s">
        <v>6</v>
      </c>
      <c r="AB49" s="9" t="s">
        <v>6</v>
      </c>
      <c r="AC49" s="9" t="s">
        <v>6</v>
      </c>
      <c r="AD49" s="9" t="s">
        <v>6</v>
      </c>
      <c r="AE49" s="9" t="s">
        <v>6</v>
      </c>
      <c r="AF49" s="9" t="s">
        <v>6</v>
      </c>
      <c r="AG49" s="9" t="s">
        <v>6</v>
      </c>
      <c r="AH49" s="9" t="s">
        <v>6</v>
      </c>
      <c r="AI49" s="9" t="s">
        <v>6</v>
      </c>
      <c r="AJ49" s="9" t="s">
        <v>6</v>
      </c>
      <c r="AK49" s="9" t="s">
        <v>6</v>
      </c>
      <c r="AL49" s="9" t="s">
        <v>6</v>
      </c>
      <c r="AM49" s="9" t="s">
        <v>6</v>
      </c>
      <c r="AN49" s="48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64"/>
      <c r="CI49" s="28"/>
      <c r="CJ49" s="28"/>
      <c r="CK49" s="28"/>
      <c r="CL49" s="28"/>
      <c r="CM49" s="28"/>
    </row>
    <row r="50" spans="1:91" s="33" customFormat="1" x14ac:dyDescent="0.2">
      <c r="A50" s="50">
        <v>42851</v>
      </c>
      <c r="B50" s="73" t="s">
        <v>295</v>
      </c>
      <c r="C50" s="6" t="s">
        <v>190</v>
      </c>
      <c r="D50" s="17">
        <v>23.88</v>
      </c>
      <c r="E50" s="6" t="s">
        <v>225</v>
      </c>
      <c r="F50" s="7">
        <v>7</v>
      </c>
      <c r="G50" s="7">
        <v>22.3</v>
      </c>
      <c r="H50" s="8" t="s">
        <v>4</v>
      </c>
      <c r="I50" s="40" t="s">
        <v>176</v>
      </c>
      <c r="J50" s="6" t="s">
        <v>173</v>
      </c>
      <c r="K50" s="6">
        <v>20.2</v>
      </c>
      <c r="L50" s="17">
        <v>117.5</v>
      </c>
      <c r="M50" s="17">
        <v>69</v>
      </c>
      <c r="N50" s="9" t="s">
        <v>219</v>
      </c>
      <c r="O50" s="9" t="s">
        <v>12</v>
      </c>
      <c r="P50" s="9" t="s">
        <v>136</v>
      </c>
      <c r="Q50" s="9" t="s">
        <v>137</v>
      </c>
      <c r="R50" s="9" t="s">
        <v>6</v>
      </c>
      <c r="S50" s="9" t="s">
        <v>6</v>
      </c>
      <c r="T50" s="9" t="s">
        <v>6</v>
      </c>
      <c r="U50" s="9">
        <v>0.753</v>
      </c>
      <c r="V50" s="23">
        <f t="shared" si="0"/>
        <v>3.7277227722772275</v>
      </c>
      <c r="W50" s="9">
        <v>337</v>
      </c>
      <c r="X50" s="9">
        <v>176</v>
      </c>
      <c r="Y50" s="9">
        <f t="shared" si="1"/>
        <v>161</v>
      </c>
      <c r="Z50" s="9" t="s">
        <v>234</v>
      </c>
      <c r="AA50" s="9" t="s">
        <v>6</v>
      </c>
      <c r="AB50" s="9">
        <v>92</v>
      </c>
      <c r="AC50" s="9">
        <v>126</v>
      </c>
      <c r="AD50" s="9">
        <v>14</v>
      </c>
      <c r="AE50" s="9">
        <v>8.07</v>
      </c>
      <c r="AF50" s="9">
        <v>20.059999999999999</v>
      </c>
      <c r="AG50" s="9" t="s">
        <v>6</v>
      </c>
      <c r="AH50" s="9" t="s">
        <v>6</v>
      </c>
      <c r="AI50" s="9" t="s">
        <v>137</v>
      </c>
      <c r="AJ50" s="9" t="s">
        <v>6</v>
      </c>
      <c r="AK50" s="9" t="s">
        <v>6</v>
      </c>
      <c r="AL50" s="6" t="s">
        <v>6</v>
      </c>
      <c r="AM50" s="6" t="s">
        <v>6</v>
      </c>
      <c r="AN50" s="48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64"/>
      <c r="CI50" s="28"/>
      <c r="CJ50" s="28"/>
      <c r="CK50" s="28"/>
      <c r="CL50" s="28"/>
      <c r="CM50" s="28"/>
    </row>
    <row r="51" spans="1:91" s="33" customFormat="1" x14ac:dyDescent="0.2">
      <c r="A51" s="56">
        <v>43066</v>
      </c>
      <c r="B51" s="77" t="s">
        <v>296</v>
      </c>
      <c r="C51" s="34" t="s">
        <v>186</v>
      </c>
      <c r="D51" s="34">
        <v>27.88</v>
      </c>
      <c r="E51" s="34" t="s">
        <v>224</v>
      </c>
      <c r="F51" s="34">
        <v>11</v>
      </c>
      <c r="G51" s="34" t="s">
        <v>6</v>
      </c>
      <c r="H51" s="35" t="s">
        <v>4</v>
      </c>
      <c r="I51" s="45" t="s">
        <v>270</v>
      </c>
      <c r="J51" s="34" t="s">
        <v>246</v>
      </c>
      <c r="K51" s="34">
        <v>18.399999999999999</v>
      </c>
      <c r="L51" s="34">
        <v>120.1</v>
      </c>
      <c r="M51" s="34">
        <v>69.8</v>
      </c>
      <c r="N51" s="34" t="s">
        <v>219</v>
      </c>
      <c r="O51" s="34" t="s">
        <v>12</v>
      </c>
      <c r="P51" s="34" t="s">
        <v>136</v>
      </c>
      <c r="Q51" s="34" t="s">
        <v>137</v>
      </c>
      <c r="R51" s="34" t="s">
        <v>6</v>
      </c>
      <c r="S51" s="34" t="s">
        <v>6</v>
      </c>
      <c r="T51" s="34" t="s">
        <v>6</v>
      </c>
      <c r="U51" s="34">
        <v>0.68200000000000005</v>
      </c>
      <c r="V51" s="36">
        <f t="shared" si="0"/>
        <v>3.7065217391304355</v>
      </c>
      <c r="W51" s="34">
        <v>232</v>
      </c>
      <c r="X51" s="34">
        <v>152</v>
      </c>
      <c r="Y51" s="34">
        <f t="shared" si="1"/>
        <v>80</v>
      </c>
      <c r="Z51" s="34" t="s">
        <v>234</v>
      </c>
      <c r="AA51" s="34" t="s">
        <v>6</v>
      </c>
      <c r="AB51" s="34">
        <v>154</v>
      </c>
      <c r="AC51" s="34">
        <v>245</v>
      </c>
      <c r="AD51" s="34">
        <v>18</v>
      </c>
      <c r="AE51" s="34">
        <v>6.4</v>
      </c>
      <c r="AF51" s="34">
        <v>14.2</v>
      </c>
      <c r="AG51" s="34" t="s">
        <v>268</v>
      </c>
      <c r="AH51" s="34" t="s">
        <v>6</v>
      </c>
      <c r="AI51" s="34" t="s">
        <v>137</v>
      </c>
      <c r="AJ51" s="34" t="s">
        <v>6</v>
      </c>
      <c r="AK51" s="34" t="s">
        <v>6</v>
      </c>
      <c r="AL51" s="34" t="s">
        <v>6</v>
      </c>
      <c r="AM51" s="34" t="s">
        <v>6</v>
      </c>
      <c r="AN51" s="57" t="s">
        <v>256</v>
      </c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64"/>
      <c r="CI51" s="28"/>
      <c r="CJ51" s="28"/>
      <c r="CK51" s="28"/>
      <c r="CL51" s="28"/>
      <c r="CM51" s="28"/>
    </row>
    <row r="52" spans="1:91" s="33" customFormat="1" x14ac:dyDescent="0.2">
      <c r="A52" s="56">
        <v>43083</v>
      </c>
      <c r="B52" s="77" t="s">
        <v>294</v>
      </c>
      <c r="C52" s="34" t="s">
        <v>186</v>
      </c>
      <c r="D52" s="34">
        <v>27.88</v>
      </c>
      <c r="E52" s="34" t="s">
        <v>224</v>
      </c>
      <c r="F52" s="34">
        <v>11</v>
      </c>
      <c r="G52" s="34" t="s">
        <v>6</v>
      </c>
      <c r="H52" s="35" t="s">
        <v>4</v>
      </c>
      <c r="I52" s="45" t="s">
        <v>261</v>
      </c>
      <c r="J52" s="34" t="s">
        <v>260</v>
      </c>
      <c r="K52" s="34">
        <v>17.5</v>
      </c>
      <c r="L52" s="34">
        <v>120</v>
      </c>
      <c r="M52" s="34">
        <v>67</v>
      </c>
      <c r="N52" s="34" t="s">
        <v>219</v>
      </c>
      <c r="O52" s="34" t="s">
        <v>12</v>
      </c>
      <c r="P52" s="34" t="s">
        <v>136</v>
      </c>
      <c r="Q52" s="34" t="s">
        <v>137</v>
      </c>
      <c r="R52" s="34" t="s">
        <v>6</v>
      </c>
      <c r="S52" s="34" t="s">
        <v>6</v>
      </c>
      <c r="T52" s="34" t="s">
        <v>6</v>
      </c>
      <c r="U52" s="34">
        <v>0.64400000000000002</v>
      </c>
      <c r="V52" s="36">
        <f t="shared" si="0"/>
        <v>3.6799999999999997</v>
      </c>
      <c r="W52" s="34">
        <v>197</v>
      </c>
      <c r="X52" s="34">
        <v>150</v>
      </c>
      <c r="Y52" s="34">
        <f t="shared" si="1"/>
        <v>47</v>
      </c>
      <c r="Z52" s="34" t="s">
        <v>234</v>
      </c>
      <c r="AA52" s="34" t="s">
        <v>6</v>
      </c>
      <c r="AB52" s="34">
        <v>156</v>
      </c>
      <c r="AC52" s="34">
        <v>275</v>
      </c>
      <c r="AD52" s="34">
        <v>13</v>
      </c>
      <c r="AE52" s="34">
        <v>3.92</v>
      </c>
      <c r="AF52" s="34">
        <v>20.399999999999999</v>
      </c>
      <c r="AG52" s="34" t="s">
        <v>262</v>
      </c>
      <c r="AH52" s="34" t="s">
        <v>6</v>
      </c>
      <c r="AI52" s="34" t="s">
        <v>137</v>
      </c>
      <c r="AJ52" s="34" t="s">
        <v>6</v>
      </c>
      <c r="AK52" s="34" t="s">
        <v>6</v>
      </c>
      <c r="AL52" s="34" t="s">
        <v>6</v>
      </c>
      <c r="AM52" s="34" t="s">
        <v>6</v>
      </c>
      <c r="AN52" s="57" t="s">
        <v>256</v>
      </c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64"/>
      <c r="CI52" s="28"/>
      <c r="CJ52" s="28"/>
      <c r="CK52" s="28"/>
      <c r="CL52" s="28"/>
      <c r="CM52" s="28"/>
    </row>
    <row r="53" spans="1:91" s="33" customFormat="1" hidden="1" x14ac:dyDescent="0.2">
      <c r="A53" s="50">
        <v>42787</v>
      </c>
      <c r="B53" s="73" t="s">
        <v>294</v>
      </c>
      <c r="C53" s="6" t="s">
        <v>190</v>
      </c>
      <c r="D53" s="17">
        <v>19.579999999999998</v>
      </c>
      <c r="E53" s="6" t="s">
        <v>6</v>
      </c>
      <c r="F53" s="7">
        <v>9.1999999999999993</v>
      </c>
      <c r="G53" s="7">
        <v>22.7</v>
      </c>
      <c r="H53" s="8" t="s">
        <v>4</v>
      </c>
      <c r="I53" s="37" t="s">
        <v>145</v>
      </c>
      <c r="J53" s="6" t="s">
        <v>244</v>
      </c>
      <c r="K53" s="6">
        <v>19.399999999999999</v>
      </c>
      <c r="L53" s="17">
        <v>116.5</v>
      </c>
      <c r="M53" s="17">
        <v>70.5</v>
      </c>
      <c r="N53" s="9" t="s">
        <v>219</v>
      </c>
      <c r="O53" s="9" t="s">
        <v>12</v>
      </c>
      <c r="P53" s="9" t="s">
        <v>240</v>
      </c>
      <c r="Q53" s="9" t="s">
        <v>138</v>
      </c>
      <c r="R53" s="9" t="s">
        <v>6</v>
      </c>
      <c r="S53" s="9" t="s">
        <v>6</v>
      </c>
      <c r="T53" s="9" t="s">
        <v>6</v>
      </c>
      <c r="U53" s="9">
        <v>0.68899999999999995</v>
      </c>
      <c r="V53" s="23">
        <f t="shared" si="0"/>
        <v>3.5515463917525776</v>
      </c>
      <c r="W53" s="9">
        <v>216</v>
      </c>
      <c r="X53" s="9">
        <v>173</v>
      </c>
      <c r="Y53" s="9">
        <f t="shared" si="1"/>
        <v>43</v>
      </c>
      <c r="Z53" s="9" t="s">
        <v>8</v>
      </c>
      <c r="AA53" s="9" t="s">
        <v>6</v>
      </c>
      <c r="AB53" s="9">
        <v>85</v>
      </c>
      <c r="AC53" s="9">
        <v>115</v>
      </c>
      <c r="AD53" s="9" t="s">
        <v>6</v>
      </c>
      <c r="AE53" s="9" t="s">
        <v>6</v>
      </c>
      <c r="AF53" s="9" t="s">
        <v>6</v>
      </c>
      <c r="AG53" s="9" t="s">
        <v>6</v>
      </c>
      <c r="AH53" s="9" t="s">
        <v>6</v>
      </c>
      <c r="AI53" s="9" t="s">
        <v>138</v>
      </c>
      <c r="AJ53" s="9" t="s">
        <v>6</v>
      </c>
      <c r="AK53" s="9" t="s">
        <v>6</v>
      </c>
      <c r="AL53" s="9" t="s">
        <v>6</v>
      </c>
      <c r="AM53" s="9" t="s">
        <v>6</v>
      </c>
      <c r="AN53" s="48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64"/>
      <c r="CI53" s="28"/>
      <c r="CJ53" s="28"/>
      <c r="CK53" s="28"/>
      <c r="CL53" s="28"/>
      <c r="CM53" s="28"/>
    </row>
    <row r="54" spans="1:91" s="33" customFormat="1" x14ac:dyDescent="0.2">
      <c r="A54" s="53">
        <v>42851</v>
      </c>
      <c r="B54" s="75" t="s">
        <v>295</v>
      </c>
      <c r="C54" s="28" t="s">
        <v>190</v>
      </c>
      <c r="D54" s="29">
        <v>23.88</v>
      </c>
      <c r="E54" s="28" t="s">
        <v>225</v>
      </c>
      <c r="F54" s="30">
        <v>7</v>
      </c>
      <c r="G54" s="30">
        <v>22.3</v>
      </c>
      <c r="H54" s="31" t="s">
        <v>4</v>
      </c>
      <c r="I54" s="41" t="s">
        <v>153</v>
      </c>
      <c r="J54" s="28" t="s">
        <v>121</v>
      </c>
      <c r="K54" s="28">
        <v>24.8</v>
      </c>
      <c r="L54" s="29">
        <v>113.6</v>
      </c>
      <c r="M54" s="29">
        <v>68</v>
      </c>
      <c r="N54" s="28" t="s">
        <v>219</v>
      </c>
      <c r="O54" s="28" t="s">
        <v>12</v>
      </c>
      <c r="P54" s="28" t="s">
        <v>136</v>
      </c>
      <c r="Q54" s="28" t="s">
        <v>137</v>
      </c>
      <c r="R54" s="28" t="s">
        <v>6</v>
      </c>
      <c r="S54" s="28" t="s">
        <v>6</v>
      </c>
      <c r="T54" s="28" t="s">
        <v>6</v>
      </c>
      <c r="U54" s="28">
        <v>0.878</v>
      </c>
      <c r="V54" s="30">
        <f t="shared" si="0"/>
        <v>3.540322580645161</v>
      </c>
      <c r="W54" s="28">
        <v>197</v>
      </c>
      <c r="X54" s="28">
        <v>170</v>
      </c>
      <c r="Y54" s="28">
        <f t="shared" si="1"/>
        <v>27</v>
      </c>
      <c r="Z54" s="28" t="s">
        <v>234</v>
      </c>
      <c r="AA54" s="28" t="s">
        <v>6</v>
      </c>
      <c r="AB54" s="28">
        <v>79</v>
      </c>
      <c r="AC54" s="28">
        <v>122.1</v>
      </c>
      <c r="AD54" s="28">
        <v>30</v>
      </c>
      <c r="AE54" s="28">
        <v>10.01</v>
      </c>
      <c r="AF54" s="28">
        <v>30</v>
      </c>
      <c r="AG54" s="28" t="s">
        <v>6</v>
      </c>
      <c r="AH54" s="28" t="s">
        <v>6</v>
      </c>
      <c r="AI54" s="28" t="s">
        <v>137</v>
      </c>
      <c r="AJ54" s="28" t="s">
        <v>6</v>
      </c>
      <c r="AK54" s="28" t="s">
        <v>6</v>
      </c>
      <c r="AL54" s="28" t="s">
        <v>6</v>
      </c>
      <c r="AM54" s="28" t="s">
        <v>6</v>
      </c>
      <c r="AN54" s="54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64"/>
      <c r="CI54" s="28"/>
      <c r="CJ54" s="28"/>
      <c r="CK54" s="28"/>
      <c r="CL54" s="28"/>
      <c r="CM54" s="28"/>
    </row>
    <row r="55" spans="1:91" s="33" customFormat="1" hidden="1" x14ac:dyDescent="0.2">
      <c r="A55" s="50">
        <v>42875</v>
      </c>
      <c r="B55" s="73" t="s">
        <v>295</v>
      </c>
      <c r="C55" s="6" t="s">
        <v>186</v>
      </c>
      <c r="D55" s="6">
        <v>20.68</v>
      </c>
      <c r="E55" s="6" t="s">
        <v>225</v>
      </c>
      <c r="F55" s="17">
        <v>9.5</v>
      </c>
      <c r="G55" s="17">
        <v>20</v>
      </c>
      <c r="H55" s="8" t="s">
        <v>4</v>
      </c>
      <c r="I55" s="37" t="s">
        <v>233</v>
      </c>
      <c r="J55" s="6" t="s">
        <v>229</v>
      </c>
      <c r="K55" s="6">
        <v>13.2</v>
      </c>
      <c r="L55" s="17">
        <v>107</v>
      </c>
      <c r="M55" s="17">
        <v>62</v>
      </c>
      <c r="N55" s="6" t="s">
        <v>220</v>
      </c>
      <c r="O55" s="6" t="s">
        <v>12</v>
      </c>
      <c r="P55" s="6" t="s">
        <v>12</v>
      </c>
      <c r="Q55" s="6" t="s">
        <v>6</v>
      </c>
      <c r="R55" s="6">
        <v>3</v>
      </c>
      <c r="S55" s="6">
        <v>91.5</v>
      </c>
      <c r="T55" s="6">
        <v>41</v>
      </c>
      <c r="U55" s="6">
        <v>0.46200000000000002</v>
      </c>
      <c r="V55" s="7">
        <f t="shared" si="0"/>
        <v>3.5000000000000004</v>
      </c>
      <c r="W55" s="6">
        <v>190</v>
      </c>
      <c r="X55" s="6">
        <v>125</v>
      </c>
      <c r="Y55" s="6">
        <f t="shared" si="1"/>
        <v>65</v>
      </c>
      <c r="Z55" s="6" t="s">
        <v>234</v>
      </c>
      <c r="AA55" s="6" t="s">
        <v>6</v>
      </c>
      <c r="AB55" s="6" t="s">
        <v>6</v>
      </c>
      <c r="AC55" s="6" t="s">
        <v>6</v>
      </c>
      <c r="AD55" s="6" t="s">
        <v>6</v>
      </c>
      <c r="AE55" s="6" t="s">
        <v>6</v>
      </c>
      <c r="AF55" s="6" t="s">
        <v>6</v>
      </c>
      <c r="AG55" s="6" t="s">
        <v>6</v>
      </c>
      <c r="AH55" s="6" t="s">
        <v>6</v>
      </c>
      <c r="AI55" s="6" t="s">
        <v>6</v>
      </c>
      <c r="AJ55" s="6">
        <v>24</v>
      </c>
      <c r="AK55" s="6">
        <v>29</v>
      </c>
      <c r="AL55" s="6">
        <v>3</v>
      </c>
      <c r="AM55" s="6">
        <v>2</v>
      </c>
      <c r="AN55" s="48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64"/>
      <c r="CI55" s="28"/>
      <c r="CJ55" s="28"/>
      <c r="CK55" s="28"/>
      <c r="CL55" s="28"/>
      <c r="CM55" s="28"/>
    </row>
    <row r="56" spans="1:91" s="33" customFormat="1" x14ac:dyDescent="0.2">
      <c r="A56" s="50">
        <v>42835</v>
      </c>
      <c r="B56" s="73" t="s">
        <v>295</v>
      </c>
      <c r="C56" s="6" t="s">
        <v>186</v>
      </c>
      <c r="D56" s="17">
        <v>19.95</v>
      </c>
      <c r="E56" s="6" t="s">
        <v>224</v>
      </c>
      <c r="F56" s="7">
        <v>9</v>
      </c>
      <c r="G56" s="7">
        <v>22.4</v>
      </c>
      <c r="H56" s="8" t="s">
        <v>4</v>
      </c>
      <c r="I56" s="40" t="s">
        <v>164</v>
      </c>
      <c r="J56" s="6" t="s">
        <v>130</v>
      </c>
      <c r="K56" s="6">
        <v>17.5</v>
      </c>
      <c r="L56" s="17">
        <v>117</v>
      </c>
      <c r="M56" s="17">
        <v>67.400000000000006</v>
      </c>
      <c r="N56" s="9" t="s">
        <v>219</v>
      </c>
      <c r="O56" s="9" t="s">
        <v>12</v>
      </c>
      <c r="P56" s="9" t="s">
        <v>136</v>
      </c>
      <c r="Q56" s="9" t="s">
        <v>137</v>
      </c>
      <c r="R56" s="9" t="s">
        <v>6</v>
      </c>
      <c r="S56" s="9" t="s">
        <v>6</v>
      </c>
      <c r="T56" s="9" t="s">
        <v>6</v>
      </c>
      <c r="U56" s="9">
        <v>0.55900000000000005</v>
      </c>
      <c r="V56" s="23">
        <f t="shared" si="0"/>
        <v>3.1942857142857148</v>
      </c>
      <c r="W56" s="9">
        <v>313</v>
      </c>
      <c r="X56" s="9">
        <v>185</v>
      </c>
      <c r="Y56" s="9">
        <f t="shared" si="1"/>
        <v>128</v>
      </c>
      <c r="Z56" s="9" t="s">
        <v>234</v>
      </c>
      <c r="AA56" s="9" t="s">
        <v>6</v>
      </c>
      <c r="AB56" s="9">
        <v>90.5</v>
      </c>
      <c r="AC56" s="9">
        <v>145.1</v>
      </c>
      <c r="AD56" s="9">
        <v>32</v>
      </c>
      <c r="AE56" s="9">
        <v>4.5</v>
      </c>
      <c r="AF56" s="9">
        <v>9.1999999999999993</v>
      </c>
      <c r="AG56" s="9">
        <v>43</v>
      </c>
      <c r="AH56" s="9">
        <v>14.6</v>
      </c>
      <c r="AI56" s="9" t="s">
        <v>137</v>
      </c>
      <c r="AJ56" s="9" t="s">
        <v>6</v>
      </c>
      <c r="AK56" s="9" t="s">
        <v>6</v>
      </c>
      <c r="AL56" s="6" t="s">
        <v>6</v>
      </c>
      <c r="AM56" s="6" t="s">
        <v>6</v>
      </c>
      <c r="AN56" s="48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64"/>
      <c r="CI56" s="28"/>
      <c r="CJ56" s="28"/>
      <c r="CK56" s="28"/>
      <c r="CL56" s="28"/>
      <c r="CM56" s="28"/>
    </row>
    <row r="57" spans="1:91" s="6" customFormat="1" x14ac:dyDescent="0.2">
      <c r="A57" s="51">
        <v>42851</v>
      </c>
      <c r="B57" s="74" t="s">
        <v>295</v>
      </c>
      <c r="C57" s="9" t="s">
        <v>190</v>
      </c>
      <c r="D57" s="21">
        <v>23.88</v>
      </c>
      <c r="E57" s="9" t="s">
        <v>225</v>
      </c>
      <c r="F57" s="23">
        <v>7</v>
      </c>
      <c r="G57" s="23">
        <v>22.3</v>
      </c>
      <c r="H57" s="26" t="s">
        <v>4</v>
      </c>
      <c r="I57" s="40" t="s">
        <v>151</v>
      </c>
      <c r="J57" s="9" t="s">
        <v>120</v>
      </c>
      <c r="K57" s="9">
        <v>17.8</v>
      </c>
      <c r="L57" s="21">
        <v>111</v>
      </c>
      <c r="M57" s="21">
        <v>64</v>
      </c>
      <c r="N57" s="9" t="s">
        <v>219</v>
      </c>
      <c r="O57" s="9" t="s">
        <v>12</v>
      </c>
      <c r="P57" s="9" t="s">
        <v>136</v>
      </c>
      <c r="Q57" s="9" t="s">
        <v>137</v>
      </c>
      <c r="R57" s="9" t="s">
        <v>6</v>
      </c>
      <c r="S57" s="9" t="s">
        <v>6</v>
      </c>
      <c r="T57" s="9" t="s">
        <v>6</v>
      </c>
      <c r="U57" s="9">
        <v>0.55400000000000005</v>
      </c>
      <c r="V57" s="23">
        <f t="shared" si="0"/>
        <v>3.112359550561798</v>
      </c>
      <c r="W57" s="9">
        <v>436</v>
      </c>
      <c r="X57" s="9">
        <v>200</v>
      </c>
      <c r="Y57" s="9">
        <f t="shared" si="1"/>
        <v>236</v>
      </c>
      <c r="Z57" s="9" t="s">
        <v>234</v>
      </c>
      <c r="AA57" s="9" t="s">
        <v>6</v>
      </c>
      <c r="AB57" s="9">
        <v>74.5</v>
      </c>
      <c r="AC57" s="9">
        <v>134</v>
      </c>
      <c r="AD57" s="9">
        <v>31</v>
      </c>
      <c r="AE57" s="9">
        <v>5.0999999999999996</v>
      </c>
      <c r="AF57" s="9">
        <v>10.029999999999999</v>
      </c>
      <c r="AG57" s="9" t="s">
        <v>6</v>
      </c>
      <c r="AH57" s="9">
        <v>13</v>
      </c>
      <c r="AI57" s="9" t="s">
        <v>137</v>
      </c>
      <c r="AJ57" s="9" t="s">
        <v>6</v>
      </c>
      <c r="AK57" s="9" t="s">
        <v>6</v>
      </c>
      <c r="AL57" s="9" t="s">
        <v>6</v>
      </c>
      <c r="AM57" s="9" t="s">
        <v>6</v>
      </c>
      <c r="AN57" s="52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64"/>
      <c r="CI57" s="28"/>
      <c r="CJ57" s="28"/>
      <c r="CK57" s="28"/>
      <c r="CL57" s="28"/>
      <c r="CM57" s="28"/>
    </row>
    <row r="58" spans="1:91" x14ac:dyDescent="0.2">
      <c r="A58" s="50">
        <v>42852</v>
      </c>
      <c r="B58" s="73" t="s">
        <v>295</v>
      </c>
      <c r="C58" s="6" t="s">
        <v>186</v>
      </c>
      <c r="D58" s="17">
        <v>23.2</v>
      </c>
      <c r="E58" s="6" t="s">
        <v>225</v>
      </c>
      <c r="F58" s="7">
        <v>7</v>
      </c>
      <c r="G58" s="7">
        <v>21</v>
      </c>
      <c r="H58" s="8" t="s">
        <v>4</v>
      </c>
      <c r="I58" s="39" t="s">
        <v>147</v>
      </c>
      <c r="J58" s="6" t="s">
        <v>117</v>
      </c>
      <c r="K58" s="6">
        <v>15.9</v>
      </c>
      <c r="L58" s="17">
        <v>111</v>
      </c>
      <c r="M58" s="17">
        <v>65.099999999999994</v>
      </c>
      <c r="N58" s="9" t="s">
        <v>219</v>
      </c>
      <c r="O58" s="9" t="s">
        <v>12</v>
      </c>
      <c r="P58" s="9" t="s">
        <v>136</v>
      </c>
      <c r="Q58" s="9" t="s">
        <v>137</v>
      </c>
      <c r="R58" s="9" t="s">
        <v>6</v>
      </c>
      <c r="S58" s="9" t="s">
        <v>6</v>
      </c>
      <c r="T58" s="9" t="s">
        <v>6</v>
      </c>
      <c r="U58" s="9">
        <v>0.48699999999999999</v>
      </c>
      <c r="V58" s="23">
        <f t="shared" si="0"/>
        <v>3.0628930817610063</v>
      </c>
      <c r="W58" s="9">
        <v>251</v>
      </c>
      <c r="X58" s="9">
        <v>128</v>
      </c>
      <c r="Y58" s="9">
        <f t="shared" si="1"/>
        <v>123</v>
      </c>
      <c r="Z58" s="9" t="s">
        <v>234</v>
      </c>
      <c r="AA58" s="9" t="s">
        <v>6</v>
      </c>
      <c r="AB58" s="9">
        <v>69.3</v>
      </c>
      <c r="AC58" s="9">
        <v>122.1</v>
      </c>
      <c r="AD58" s="9">
        <v>17</v>
      </c>
      <c r="AE58" s="9">
        <v>3.6</v>
      </c>
      <c r="AF58" s="9">
        <v>8.7899999999999991</v>
      </c>
      <c r="AG58" s="9" t="s">
        <v>6</v>
      </c>
      <c r="AH58" s="9">
        <v>11.22</v>
      </c>
      <c r="AI58" s="9" t="s">
        <v>137</v>
      </c>
      <c r="AJ58" s="9" t="s">
        <v>6</v>
      </c>
      <c r="AK58" s="9" t="s">
        <v>6</v>
      </c>
      <c r="AL58" s="6" t="s">
        <v>6</v>
      </c>
      <c r="AM58" s="6" t="s">
        <v>6</v>
      </c>
      <c r="AN58" s="48"/>
    </row>
    <row r="59" spans="1:91" hidden="1" x14ac:dyDescent="0.2">
      <c r="A59" s="50">
        <v>42852</v>
      </c>
      <c r="B59" s="73" t="s">
        <v>295</v>
      </c>
      <c r="C59" s="6" t="s">
        <v>190</v>
      </c>
      <c r="D59" s="17">
        <v>23.82</v>
      </c>
      <c r="E59" s="6" t="s">
        <v>225</v>
      </c>
      <c r="F59" s="7">
        <v>7</v>
      </c>
      <c r="G59" s="7">
        <v>21</v>
      </c>
      <c r="H59" s="8" t="s">
        <v>4</v>
      </c>
      <c r="I59" s="40" t="s">
        <v>161</v>
      </c>
      <c r="J59" s="6" t="s">
        <v>127</v>
      </c>
      <c r="K59" s="6">
        <v>18.2</v>
      </c>
      <c r="L59" s="17">
        <v>115</v>
      </c>
      <c r="M59" s="17">
        <v>70.3</v>
      </c>
      <c r="N59" s="9" t="s">
        <v>219</v>
      </c>
      <c r="O59" s="9" t="s">
        <v>12</v>
      </c>
      <c r="P59" s="9" t="s">
        <v>240</v>
      </c>
      <c r="Q59" s="9" t="s">
        <v>138</v>
      </c>
      <c r="R59" s="9" t="s">
        <v>6</v>
      </c>
      <c r="S59" s="9" t="s">
        <v>6</v>
      </c>
      <c r="T59" s="9" t="s">
        <v>6</v>
      </c>
      <c r="U59" s="9">
        <v>0.54500000000000004</v>
      </c>
      <c r="V59" s="23">
        <f t="shared" si="0"/>
        <v>2.994505494505495</v>
      </c>
      <c r="W59" s="9">
        <v>220</v>
      </c>
      <c r="X59" s="9">
        <v>146</v>
      </c>
      <c r="Y59" s="9">
        <f t="shared" si="1"/>
        <v>74</v>
      </c>
      <c r="Z59" s="9" t="s">
        <v>234</v>
      </c>
      <c r="AA59" s="9" t="s">
        <v>6</v>
      </c>
      <c r="AB59" s="9">
        <v>88.3</v>
      </c>
      <c r="AC59" s="9">
        <v>134.80000000000001</v>
      </c>
      <c r="AD59" s="9">
        <v>22</v>
      </c>
      <c r="AE59" s="9">
        <v>4.5999999999999996</v>
      </c>
      <c r="AF59" s="9">
        <v>8.4</v>
      </c>
      <c r="AG59" s="9">
        <v>38</v>
      </c>
      <c r="AH59" s="9">
        <v>10.4</v>
      </c>
      <c r="AI59" s="9" t="s">
        <v>137</v>
      </c>
      <c r="AJ59" s="9" t="s">
        <v>6</v>
      </c>
      <c r="AK59" s="9" t="s">
        <v>6</v>
      </c>
      <c r="AL59" s="6" t="s">
        <v>6</v>
      </c>
      <c r="AM59" s="6" t="s">
        <v>6</v>
      </c>
      <c r="AN59" s="48"/>
    </row>
    <row r="60" spans="1:91" x14ac:dyDescent="0.2">
      <c r="A60" s="50">
        <v>42841</v>
      </c>
      <c r="B60" s="73" t="s">
        <v>295</v>
      </c>
      <c r="C60" s="6" t="s">
        <v>190</v>
      </c>
      <c r="D60" s="17">
        <v>21.48</v>
      </c>
      <c r="E60" s="6" t="s">
        <v>224</v>
      </c>
      <c r="F60" s="7">
        <v>9</v>
      </c>
      <c r="G60" s="7">
        <v>22.2</v>
      </c>
      <c r="H60" s="8" t="s">
        <v>4</v>
      </c>
      <c r="I60" s="37" t="s">
        <v>141</v>
      </c>
      <c r="J60" s="6" t="s">
        <v>118</v>
      </c>
      <c r="K60" s="6">
        <v>18</v>
      </c>
      <c r="L60" s="17">
        <v>116</v>
      </c>
      <c r="M60" s="17">
        <v>71</v>
      </c>
      <c r="N60" s="9" t="s">
        <v>219</v>
      </c>
      <c r="O60" s="9" t="s">
        <v>12</v>
      </c>
      <c r="P60" s="9" t="s">
        <v>136</v>
      </c>
      <c r="Q60" s="9" t="s">
        <v>137</v>
      </c>
      <c r="R60" s="9" t="s">
        <v>6</v>
      </c>
      <c r="S60" s="9" t="s">
        <v>6</v>
      </c>
      <c r="T60" s="9" t="s">
        <v>6</v>
      </c>
      <c r="U60" s="9">
        <v>0.433</v>
      </c>
      <c r="V60" s="23">
        <f t="shared" si="0"/>
        <v>2.4055555555555554</v>
      </c>
      <c r="W60" s="9">
        <v>226</v>
      </c>
      <c r="X60" s="9">
        <v>161</v>
      </c>
      <c r="Y60" s="9">
        <f t="shared" si="1"/>
        <v>65</v>
      </c>
      <c r="Z60" s="9" t="s">
        <v>234</v>
      </c>
      <c r="AA60" s="9" t="s">
        <v>6</v>
      </c>
      <c r="AB60" s="9">
        <v>73.599999999999994</v>
      </c>
      <c r="AC60" s="9">
        <v>124.4</v>
      </c>
      <c r="AD60" s="9">
        <v>40</v>
      </c>
      <c r="AE60" s="9">
        <v>4.7</v>
      </c>
      <c r="AF60" s="9">
        <v>15.8</v>
      </c>
      <c r="AG60" s="9" t="s">
        <v>6</v>
      </c>
      <c r="AH60" s="9">
        <v>13.7</v>
      </c>
      <c r="AI60" s="9" t="s">
        <v>137</v>
      </c>
      <c r="AJ60" s="9" t="s">
        <v>6</v>
      </c>
      <c r="AK60" s="9" t="s">
        <v>6</v>
      </c>
      <c r="AL60" s="6" t="s">
        <v>6</v>
      </c>
      <c r="AM60" s="6" t="s">
        <v>6</v>
      </c>
      <c r="AN60" s="48"/>
    </row>
    <row r="61" spans="1:91" ht="17" hidden="1" thickBot="1" x14ac:dyDescent="0.25">
      <c r="A61" s="80" t="s">
        <v>284</v>
      </c>
      <c r="B61" s="82"/>
      <c r="C61" s="83"/>
      <c r="D61" s="83"/>
      <c r="E61" s="83"/>
      <c r="F61" s="85"/>
      <c r="G61" s="85"/>
      <c r="H61" s="87"/>
      <c r="I61" s="88"/>
      <c r="J61" s="83"/>
      <c r="K61" s="83"/>
      <c r="L61" s="85"/>
      <c r="M61" s="85"/>
      <c r="N61" s="83"/>
      <c r="O61" s="83"/>
      <c r="P61" s="83"/>
      <c r="Q61" s="83"/>
      <c r="R61" s="83"/>
      <c r="S61" s="83"/>
      <c r="T61" s="83"/>
      <c r="U61" s="83"/>
      <c r="V61" s="61"/>
      <c r="W61" s="83"/>
      <c r="X61" s="83"/>
      <c r="Y61" s="60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92"/>
    </row>
    <row r="63" spans="1:91" x14ac:dyDescent="0.2">
      <c r="A63" s="5" t="s">
        <v>273</v>
      </c>
    </row>
    <row r="65" spans="9:9" x14ac:dyDescent="0.2">
      <c r="I65" s="66"/>
    </row>
  </sheetData>
  <autoFilter ref="A1:AN61" xr:uid="{00000000-0009-0000-0000-000002000000}">
    <filterColumn colId="13">
      <filters>
        <filter val="Female"/>
      </filters>
    </filterColumn>
    <filterColumn colId="15">
      <filters>
        <filter val="Gravid"/>
      </filters>
    </filterColumn>
  </autoFilter>
  <sortState xmlns:xlrd2="http://schemas.microsoft.com/office/spreadsheetml/2017/richdata2" ref="A2:AN65">
    <sortCondition descending="1" ref="V1:V65"/>
  </sortState>
  <pageMargins left="0.7" right="0.7" top="0.75" bottom="0.75" header="0.3" footer="0.3"/>
  <pageSetup paperSize="9" scale="1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59"/>
  <sheetViews>
    <sheetView topLeftCell="A14" zoomScale="115" zoomScaleNormal="115" workbookViewId="0">
      <selection activeCell="J39" sqref="J39"/>
    </sheetView>
  </sheetViews>
  <sheetFormatPr baseColWidth="10" defaultColWidth="8.83203125" defaultRowHeight="16" x14ac:dyDescent="0.2"/>
  <cols>
    <col min="2" max="2" width="11" style="5"/>
    <col min="3" max="3" width="9" style="5"/>
  </cols>
  <sheetData>
    <row r="1" spans="2:3" ht="52" thickBot="1" x14ac:dyDescent="0.25">
      <c r="B1" s="12" t="s">
        <v>192</v>
      </c>
      <c r="C1" s="12" t="s">
        <v>196</v>
      </c>
    </row>
    <row r="2" spans="2:3" x14ac:dyDescent="0.2">
      <c r="B2" s="16">
        <v>115</v>
      </c>
      <c r="C2" s="10">
        <v>21.5</v>
      </c>
    </row>
    <row r="3" spans="2:3" x14ac:dyDescent="0.2">
      <c r="B3" s="17">
        <v>8.5</v>
      </c>
      <c r="C3" s="9">
        <v>7.9000000000000008E-3</v>
      </c>
    </row>
    <row r="4" spans="2:3" x14ac:dyDescent="0.2">
      <c r="B4" s="17">
        <v>117.5</v>
      </c>
      <c r="C4" s="6">
        <v>22</v>
      </c>
    </row>
    <row r="5" spans="2:3" x14ac:dyDescent="0.2">
      <c r="B5" s="17">
        <v>109</v>
      </c>
      <c r="C5" s="6">
        <v>16.5</v>
      </c>
    </row>
    <row r="6" spans="2:3" x14ac:dyDescent="0.2">
      <c r="B6" s="17">
        <v>116.5</v>
      </c>
      <c r="C6" s="6">
        <v>19.399999999999999</v>
      </c>
    </row>
    <row r="7" spans="2:3" x14ac:dyDescent="0.2">
      <c r="B7" s="17">
        <v>118.5</v>
      </c>
      <c r="C7" s="6">
        <v>22.5</v>
      </c>
    </row>
    <row r="8" spans="2:3" x14ac:dyDescent="0.2">
      <c r="B8" s="17">
        <v>111</v>
      </c>
      <c r="C8" s="6">
        <v>15.9</v>
      </c>
    </row>
    <row r="9" spans="2:3" x14ac:dyDescent="0.2">
      <c r="B9" s="17">
        <v>15.7</v>
      </c>
      <c r="C9" s="6">
        <v>7.1499999999999994E-2</v>
      </c>
    </row>
    <row r="10" spans="2:3" x14ac:dyDescent="0.2">
      <c r="B10" s="17">
        <v>116</v>
      </c>
      <c r="C10" s="6">
        <v>18</v>
      </c>
    </row>
    <row r="11" spans="2:3" x14ac:dyDescent="0.2">
      <c r="B11" s="17">
        <v>16</v>
      </c>
      <c r="C11" s="6">
        <v>8.2400000000000001E-2</v>
      </c>
    </row>
    <row r="12" spans="2:3" x14ac:dyDescent="0.2">
      <c r="B12" s="17">
        <v>111.5</v>
      </c>
      <c r="C12" s="6">
        <v>18.100000000000001</v>
      </c>
    </row>
    <row r="13" spans="2:3" x14ac:dyDescent="0.2">
      <c r="B13" s="21">
        <v>111</v>
      </c>
      <c r="C13" s="9">
        <v>17.8</v>
      </c>
    </row>
    <row r="14" spans="2:3" x14ac:dyDescent="0.2">
      <c r="B14" s="21">
        <v>18.600000000000001</v>
      </c>
      <c r="C14" s="9">
        <v>0.11799999999999999</v>
      </c>
    </row>
    <row r="15" spans="2:3" x14ac:dyDescent="0.2">
      <c r="B15" s="29">
        <v>113.6</v>
      </c>
      <c r="C15" s="28">
        <v>24.8</v>
      </c>
    </row>
    <row r="16" spans="2:3" x14ac:dyDescent="0.2">
      <c r="B16" s="29">
        <v>16</v>
      </c>
      <c r="C16" s="28">
        <v>6.1400000000000003E-2</v>
      </c>
    </row>
    <row r="17" spans="2:3" x14ac:dyDescent="0.2">
      <c r="B17" s="17">
        <v>117.5</v>
      </c>
      <c r="C17" s="6">
        <v>20.2</v>
      </c>
    </row>
    <row r="18" spans="2:3" x14ac:dyDescent="0.2">
      <c r="B18" s="17">
        <v>17</v>
      </c>
      <c r="C18" s="6">
        <v>7.6300000000000007E-2</v>
      </c>
    </row>
    <row r="19" spans="2:3" x14ac:dyDescent="0.2">
      <c r="B19" s="17">
        <v>111</v>
      </c>
      <c r="C19" s="6">
        <v>16</v>
      </c>
    </row>
    <row r="20" spans="2:3" x14ac:dyDescent="0.2">
      <c r="B20" s="17">
        <v>112.5</v>
      </c>
      <c r="C20" s="6">
        <v>18.600000000000001</v>
      </c>
    </row>
    <row r="21" spans="2:3" x14ac:dyDescent="0.2">
      <c r="B21" s="17">
        <v>105</v>
      </c>
      <c r="C21" s="6">
        <v>13</v>
      </c>
    </row>
    <row r="22" spans="2:3" x14ac:dyDescent="0.2">
      <c r="B22" s="17">
        <v>106</v>
      </c>
      <c r="C22" s="6">
        <v>14</v>
      </c>
    </row>
    <row r="23" spans="2:3" x14ac:dyDescent="0.2">
      <c r="B23" s="17">
        <v>99</v>
      </c>
      <c r="C23" s="6">
        <v>15</v>
      </c>
    </row>
    <row r="24" spans="2:3" x14ac:dyDescent="0.2">
      <c r="B24" s="17">
        <v>107</v>
      </c>
      <c r="C24" s="6">
        <v>16.2</v>
      </c>
    </row>
    <row r="25" spans="2:3" x14ac:dyDescent="0.2">
      <c r="B25" s="17">
        <v>110</v>
      </c>
      <c r="C25" s="6">
        <v>17.2</v>
      </c>
    </row>
    <row r="26" spans="2:3" x14ac:dyDescent="0.2">
      <c r="B26" s="17">
        <v>115</v>
      </c>
      <c r="C26" s="6">
        <v>18.2</v>
      </c>
    </row>
    <row r="27" spans="2:3" x14ac:dyDescent="0.2">
      <c r="B27" s="17">
        <v>112</v>
      </c>
      <c r="C27" s="6">
        <v>19.399999999999999</v>
      </c>
    </row>
    <row r="28" spans="2:3" x14ac:dyDescent="0.2">
      <c r="B28" s="17">
        <v>14.3</v>
      </c>
      <c r="C28" s="6">
        <v>4.0500000000000001E-2</v>
      </c>
    </row>
    <row r="29" spans="2:3" x14ac:dyDescent="0.2">
      <c r="B29" s="17">
        <v>112</v>
      </c>
      <c r="C29" s="6">
        <v>18.899999999999999</v>
      </c>
    </row>
    <row r="30" spans="2:3" x14ac:dyDescent="0.2">
      <c r="B30" s="17">
        <v>16.8</v>
      </c>
      <c r="C30" s="6">
        <v>8.0500000000000002E-2</v>
      </c>
    </row>
    <row r="31" spans="2:3" x14ac:dyDescent="0.2">
      <c r="B31" s="17">
        <v>117</v>
      </c>
      <c r="C31" s="6">
        <v>17.5</v>
      </c>
    </row>
    <row r="32" spans="2:3" x14ac:dyDescent="0.2">
      <c r="B32" s="17">
        <v>16.399999999999999</v>
      </c>
      <c r="C32" s="6">
        <v>7.0199999999999999E-2</v>
      </c>
    </row>
    <row r="33" spans="2:3" x14ac:dyDescent="0.2">
      <c r="B33" s="17">
        <v>103.2</v>
      </c>
      <c r="C33" s="6">
        <v>14.9</v>
      </c>
    </row>
    <row r="34" spans="2:3" x14ac:dyDescent="0.2">
      <c r="B34" s="17">
        <v>92.5</v>
      </c>
      <c r="C34" s="6">
        <v>10.8</v>
      </c>
    </row>
    <row r="35" spans="2:3" x14ac:dyDescent="0.2">
      <c r="B35" s="17">
        <v>104.2</v>
      </c>
      <c r="C35" s="6">
        <v>15.5</v>
      </c>
    </row>
    <row r="36" spans="2:3" x14ac:dyDescent="0.2">
      <c r="B36" s="17">
        <v>103</v>
      </c>
      <c r="C36" s="6">
        <v>14.1</v>
      </c>
    </row>
    <row r="37" spans="2:3" x14ac:dyDescent="0.2">
      <c r="B37" s="17">
        <v>117.5</v>
      </c>
      <c r="C37" s="6">
        <v>21.2</v>
      </c>
    </row>
    <row r="38" spans="2:3" x14ac:dyDescent="0.2">
      <c r="B38" s="22">
        <v>7</v>
      </c>
      <c r="C38" s="19">
        <v>7.7999999999999996E-3</v>
      </c>
    </row>
    <row r="39" spans="2:3" x14ac:dyDescent="0.2">
      <c r="B39" s="17">
        <v>108</v>
      </c>
      <c r="C39" s="6">
        <v>14.8</v>
      </c>
    </row>
    <row r="40" spans="2:3" x14ac:dyDescent="0.2">
      <c r="B40" s="17">
        <v>107</v>
      </c>
      <c r="C40" s="6">
        <v>13.2</v>
      </c>
    </row>
    <row r="41" spans="2:3" x14ac:dyDescent="0.2">
      <c r="B41" s="17">
        <v>115</v>
      </c>
      <c r="C41" s="6">
        <v>20.2</v>
      </c>
    </row>
    <row r="42" spans="2:3" x14ac:dyDescent="0.2">
      <c r="B42" s="17">
        <v>21.2</v>
      </c>
      <c r="C42" s="6">
        <v>0.14599999999999999</v>
      </c>
    </row>
    <row r="43" spans="2:3" x14ac:dyDescent="0.2">
      <c r="B43" s="17">
        <v>99</v>
      </c>
      <c r="C43" s="6">
        <v>13.1</v>
      </c>
    </row>
    <row r="44" spans="2:3" x14ac:dyDescent="0.2">
      <c r="B44" s="34">
        <v>118.1</v>
      </c>
      <c r="C44" s="34">
        <v>16.600000000000001</v>
      </c>
    </row>
    <row r="45" spans="2:3" x14ac:dyDescent="0.2">
      <c r="B45" s="36">
        <v>112.3</v>
      </c>
      <c r="C45" s="34">
        <v>15.2</v>
      </c>
    </row>
    <row r="46" spans="2:3" x14ac:dyDescent="0.2">
      <c r="B46" s="67">
        <v>111</v>
      </c>
      <c r="C46" s="34">
        <v>15.4</v>
      </c>
    </row>
    <row r="47" spans="2:3" x14ac:dyDescent="0.2">
      <c r="B47" s="67">
        <v>34.700000000000003</v>
      </c>
      <c r="C47" s="34">
        <v>0.54500000000000004</v>
      </c>
    </row>
    <row r="48" spans="2:3" x14ac:dyDescent="0.2">
      <c r="B48" s="67">
        <v>118</v>
      </c>
      <c r="C48" s="34">
        <v>15.9</v>
      </c>
    </row>
    <row r="49" spans="2:3" x14ac:dyDescent="0.2">
      <c r="B49" s="34">
        <v>120</v>
      </c>
      <c r="C49" s="34">
        <v>17.5</v>
      </c>
    </row>
    <row r="50" spans="2:3" x14ac:dyDescent="0.2">
      <c r="B50" s="34">
        <v>42.3</v>
      </c>
      <c r="C50" s="34">
        <v>1.1080000000000001</v>
      </c>
    </row>
    <row r="51" spans="2:3" x14ac:dyDescent="0.2">
      <c r="B51" s="34">
        <v>116.2</v>
      </c>
      <c r="C51" s="34">
        <v>18.3</v>
      </c>
    </row>
    <row r="52" spans="2:3" x14ac:dyDescent="0.2">
      <c r="B52" s="34">
        <v>120.1</v>
      </c>
      <c r="C52" s="34">
        <v>18.399999999999999</v>
      </c>
    </row>
    <row r="53" spans="2:3" x14ac:dyDescent="0.2">
      <c r="B53" s="34">
        <v>38.5</v>
      </c>
      <c r="C53" s="34">
        <v>0.72899999999999998</v>
      </c>
    </row>
    <row r="54" spans="2:3" x14ac:dyDescent="0.2">
      <c r="B54" s="34">
        <v>115.4</v>
      </c>
      <c r="C54" s="34">
        <v>14.8</v>
      </c>
    </row>
    <row r="55" spans="2:3" x14ac:dyDescent="0.2">
      <c r="B55" s="34">
        <v>113.2</v>
      </c>
      <c r="C55" s="34">
        <v>17.100000000000001</v>
      </c>
    </row>
    <row r="56" spans="2:3" x14ac:dyDescent="0.2">
      <c r="B56" s="34">
        <v>121</v>
      </c>
      <c r="C56" s="34">
        <v>23</v>
      </c>
    </row>
    <row r="57" spans="2:3" x14ac:dyDescent="0.2">
      <c r="B57" s="68">
        <v>37</v>
      </c>
      <c r="C57" s="34">
        <v>1.0900000000000001</v>
      </c>
    </row>
    <row r="58" spans="2:3" x14ac:dyDescent="0.2">
      <c r="B58" s="34">
        <v>106.3</v>
      </c>
      <c r="C58" s="34">
        <v>14</v>
      </c>
    </row>
    <row r="59" spans="2:3" ht="17" thickBot="1" x14ac:dyDescent="0.25">
      <c r="B59" s="59">
        <v>99.5</v>
      </c>
      <c r="C59" s="59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4"/>
  <sheetViews>
    <sheetView topLeftCell="A30" workbookViewId="0">
      <selection activeCell="C63" sqref="C63"/>
    </sheetView>
  </sheetViews>
  <sheetFormatPr baseColWidth="10" defaultColWidth="11" defaultRowHeight="16" x14ac:dyDescent="0.2"/>
  <cols>
    <col min="1" max="1" width="22.6640625" bestFit="1" customWidth="1"/>
    <col min="2" max="2" width="21.1640625" bestFit="1" customWidth="1"/>
    <col min="3" max="3" width="21.1640625" customWidth="1"/>
    <col min="4" max="4" width="18.6640625" bestFit="1" customWidth="1"/>
    <col min="5" max="5" width="15" bestFit="1" customWidth="1"/>
    <col min="6" max="6" width="18.6640625" customWidth="1"/>
    <col min="7" max="7" width="12.6640625" bestFit="1" customWidth="1"/>
    <col min="8" max="8" width="18.6640625" customWidth="1"/>
  </cols>
  <sheetData>
    <row r="1" spans="1:9" s="3" customFormat="1" x14ac:dyDescent="0.2">
      <c r="A1" s="3" t="s">
        <v>3</v>
      </c>
      <c r="B1" s="3" t="s">
        <v>1</v>
      </c>
      <c r="C1" s="3" t="s">
        <v>20</v>
      </c>
      <c r="D1" s="3" t="s">
        <v>17</v>
      </c>
      <c r="E1" s="3" t="s">
        <v>22</v>
      </c>
      <c r="F1" s="3" t="s">
        <v>90</v>
      </c>
      <c r="G1" s="3" t="s">
        <v>93</v>
      </c>
      <c r="H1" s="3" t="s">
        <v>83</v>
      </c>
    </row>
    <row r="2" spans="1:9" x14ac:dyDescent="0.2">
      <c r="A2" s="1" t="s">
        <v>4</v>
      </c>
      <c r="B2" t="s">
        <v>5</v>
      </c>
      <c r="C2" t="s">
        <v>84</v>
      </c>
      <c r="D2" t="s">
        <v>85</v>
      </c>
      <c r="E2" t="s">
        <v>52</v>
      </c>
      <c r="F2" t="s">
        <v>91</v>
      </c>
      <c r="G2" t="s">
        <v>94</v>
      </c>
    </row>
    <row r="3" spans="1:9" x14ac:dyDescent="0.2">
      <c r="A3" s="1" t="s">
        <v>4</v>
      </c>
      <c r="B3" t="s">
        <v>5</v>
      </c>
      <c r="C3" t="s">
        <v>34</v>
      </c>
      <c r="D3" t="s">
        <v>23</v>
      </c>
      <c r="E3" t="s">
        <v>27</v>
      </c>
      <c r="F3" t="s">
        <v>92</v>
      </c>
      <c r="G3" t="s">
        <v>94</v>
      </c>
    </row>
    <row r="4" spans="1:9" x14ac:dyDescent="0.2">
      <c r="A4" s="1" t="s">
        <v>4</v>
      </c>
      <c r="B4" t="s">
        <v>5</v>
      </c>
      <c r="C4" t="s">
        <v>35</v>
      </c>
      <c r="D4" t="s">
        <v>23</v>
      </c>
      <c r="E4" t="s">
        <v>27</v>
      </c>
      <c r="F4" t="s">
        <v>92</v>
      </c>
      <c r="G4" t="s">
        <v>94</v>
      </c>
    </row>
    <row r="5" spans="1:9" x14ac:dyDescent="0.2">
      <c r="A5" s="1" t="s">
        <v>4</v>
      </c>
      <c r="B5" t="s">
        <v>5</v>
      </c>
      <c r="C5" t="s">
        <v>56</v>
      </c>
      <c r="D5" t="s">
        <v>24</v>
      </c>
      <c r="E5" t="s">
        <v>19</v>
      </c>
      <c r="G5" t="s">
        <v>94</v>
      </c>
      <c r="H5">
        <v>957</v>
      </c>
    </row>
    <row r="6" spans="1:9" x14ac:dyDescent="0.2">
      <c r="A6" s="1" t="s">
        <v>4</v>
      </c>
      <c r="B6" t="s">
        <v>5</v>
      </c>
      <c r="C6" t="s">
        <v>36</v>
      </c>
      <c r="D6" t="s">
        <v>24</v>
      </c>
      <c r="E6" t="s">
        <v>57</v>
      </c>
      <c r="F6" t="s">
        <v>92</v>
      </c>
      <c r="G6" t="s">
        <v>94</v>
      </c>
    </row>
    <row r="7" spans="1:9" x14ac:dyDescent="0.2">
      <c r="A7" s="1" t="s">
        <v>4</v>
      </c>
      <c r="B7" t="s">
        <v>5</v>
      </c>
      <c r="C7" t="s">
        <v>95</v>
      </c>
      <c r="D7" t="s">
        <v>25</v>
      </c>
      <c r="E7" t="s">
        <v>52</v>
      </c>
      <c r="F7" t="s">
        <v>91</v>
      </c>
      <c r="G7" t="s">
        <v>96</v>
      </c>
    </row>
    <row r="8" spans="1:9" x14ac:dyDescent="0.2">
      <c r="A8" s="1" t="s">
        <v>4</v>
      </c>
      <c r="B8" t="s">
        <v>5</v>
      </c>
      <c r="C8" t="s">
        <v>37</v>
      </c>
      <c r="D8" t="s">
        <v>25</v>
      </c>
      <c r="E8" t="s">
        <v>8</v>
      </c>
      <c r="F8" t="s">
        <v>92</v>
      </c>
      <c r="G8" t="s">
        <v>94</v>
      </c>
    </row>
    <row r="9" spans="1:9" x14ac:dyDescent="0.2">
      <c r="A9" s="1" t="s">
        <v>4</v>
      </c>
      <c r="B9" t="s">
        <v>5</v>
      </c>
      <c r="C9" t="s">
        <v>38</v>
      </c>
      <c r="D9" t="s">
        <v>26</v>
      </c>
      <c r="E9" t="s">
        <v>19</v>
      </c>
      <c r="F9" t="s">
        <v>101</v>
      </c>
      <c r="G9" t="s">
        <v>94</v>
      </c>
    </row>
    <row r="10" spans="1:9" x14ac:dyDescent="0.2">
      <c r="A10" s="1" t="s">
        <v>4</v>
      </c>
      <c r="B10" t="s">
        <v>5</v>
      </c>
      <c r="C10" t="s">
        <v>39</v>
      </c>
      <c r="D10" t="s">
        <v>30</v>
      </c>
      <c r="E10" t="s">
        <v>31</v>
      </c>
      <c r="F10" t="s">
        <v>103</v>
      </c>
      <c r="G10" t="s">
        <v>94</v>
      </c>
    </row>
    <row r="11" spans="1:9" x14ac:dyDescent="0.2">
      <c r="A11" s="1" t="s">
        <v>4</v>
      </c>
      <c r="B11" t="s">
        <v>5</v>
      </c>
      <c r="C11" t="s">
        <v>40</v>
      </c>
      <c r="D11" t="s">
        <v>32</v>
      </c>
      <c r="E11" t="s">
        <v>33</v>
      </c>
      <c r="F11" t="s">
        <v>102</v>
      </c>
      <c r="G11" t="s">
        <v>94</v>
      </c>
    </row>
    <row r="12" spans="1:9" x14ac:dyDescent="0.2">
      <c r="A12" s="1" t="s">
        <v>4</v>
      </c>
      <c r="B12" t="s">
        <v>5</v>
      </c>
      <c r="C12" t="s">
        <v>49</v>
      </c>
      <c r="D12" t="s">
        <v>51</v>
      </c>
      <c r="E12" t="s">
        <v>52</v>
      </c>
      <c r="F12" t="s">
        <v>91</v>
      </c>
      <c r="G12" t="s">
        <v>94</v>
      </c>
    </row>
    <row r="13" spans="1:9" x14ac:dyDescent="0.2">
      <c r="A13" s="1" t="s">
        <v>4</v>
      </c>
      <c r="B13" t="s">
        <v>5</v>
      </c>
      <c r="C13" t="s">
        <v>50</v>
      </c>
      <c r="D13" t="s">
        <v>51</v>
      </c>
      <c r="E13" t="s">
        <v>53</v>
      </c>
      <c r="G13" t="s">
        <v>94</v>
      </c>
    </row>
    <row r="14" spans="1:9" x14ac:dyDescent="0.2">
      <c r="A14" s="1" t="s">
        <v>4</v>
      </c>
      <c r="B14" t="s">
        <v>5</v>
      </c>
      <c r="C14" t="s">
        <v>106</v>
      </c>
      <c r="D14" t="s">
        <v>111</v>
      </c>
      <c r="E14" t="s">
        <v>111</v>
      </c>
      <c r="F14" t="s">
        <v>105</v>
      </c>
      <c r="G14" t="s">
        <v>96</v>
      </c>
      <c r="I14" t="s">
        <v>107</v>
      </c>
    </row>
    <row r="15" spans="1:9" x14ac:dyDescent="0.2">
      <c r="A15" s="1" t="s">
        <v>4</v>
      </c>
      <c r="B15" t="s">
        <v>5</v>
      </c>
      <c r="C15" t="s">
        <v>112</v>
      </c>
      <c r="D15" t="s">
        <v>113</v>
      </c>
      <c r="E15" t="s">
        <v>113</v>
      </c>
      <c r="F15" t="s">
        <v>102</v>
      </c>
      <c r="G15" t="s">
        <v>94</v>
      </c>
    </row>
    <row r="16" spans="1:9" x14ac:dyDescent="0.2">
      <c r="A16" s="1" t="s">
        <v>4</v>
      </c>
      <c r="B16" t="s">
        <v>7</v>
      </c>
      <c r="C16" t="s">
        <v>41</v>
      </c>
      <c r="D16" t="s">
        <v>18</v>
      </c>
      <c r="E16" t="s">
        <v>28</v>
      </c>
      <c r="F16" t="s">
        <v>92</v>
      </c>
      <c r="G16" t="s">
        <v>94</v>
      </c>
    </row>
    <row r="17" spans="1:9" x14ac:dyDescent="0.2">
      <c r="A17" s="1" t="s">
        <v>4</v>
      </c>
      <c r="B17" t="s">
        <v>7</v>
      </c>
      <c r="C17" t="s">
        <v>21</v>
      </c>
      <c r="D17" t="s">
        <v>19</v>
      </c>
      <c r="E17" t="s">
        <v>29</v>
      </c>
      <c r="G17" t="s">
        <v>94</v>
      </c>
    </row>
    <row r="18" spans="1:9" x14ac:dyDescent="0.2">
      <c r="A18" s="1" t="s">
        <v>4</v>
      </c>
      <c r="B18" t="s">
        <v>9</v>
      </c>
      <c r="C18" t="s">
        <v>86</v>
      </c>
      <c r="D18" t="s">
        <v>85</v>
      </c>
      <c r="E18" t="s">
        <v>52</v>
      </c>
      <c r="F18" t="s">
        <v>91</v>
      </c>
      <c r="G18" t="s">
        <v>94</v>
      </c>
    </row>
    <row r="19" spans="1:9" x14ac:dyDescent="0.2">
      <c r="A19" s="1" t="s">
        <v>4</v>
      </c>
      <c r="B19" t="s">
        <v>9</v>
      </c>
      <c r="C19" t="s">
        <v>42</v>
      </c>
      <c r="D19" t="s">
        <v>23</v>
      </c>
      <c r="E19" t="s">
        <v>27</v>
      </c>
      <c r="F19" t="s">
        <v>92</v>
      </c>
      <c r="G19" t="s">
        <v>94</v>
      </c>
    </row>
    <row r="20" spans="1:9" x14ac:dyDescent="0.2">
      <c r="A20" s="1" t="s">
        <v>4</v>
      </c>
      <c r="B20" t="s">
        <v>9</v>
      </c>
      <c r="C20" t="s">
        <v>43</v>
      </c>
      <c r="D20" t="s">
        <v>23</v>
      </c>
      <c r="E20" t="s">
        <v>27</v>
      </c>
      <c r="F20" t="s">
        <v>92</v>
      </c>
      <c r="G20" t="s">
        <v>94</v>
      </c>
    </row>
    <row r="21" spans="1:9" x14ac:dyDescent="0.2">
      <c r="A21" s="1" t="s">
        <v>4</v>
      </c>
      <c r="B21" t="s">
        <v>9</v>
      </c>
      <c r="C21" t="s">
        <v>58</v>
      </c>
      <c r="D21" t="s">
        <v>24</v>
      </c>
      <c r="E21" t="s">
        <v>19</v>
      </c>
      <c r="G21" t="s">
        <v>94</v>
      </c>
      <c r="H21">
        <v>841</v>
      </c>
    </row>
    <row r="22" spans="1:9" x14ac:dyDescent="0.2">
      <c r="A22" s="1" t="s">
        <v>4</v>
      </c>
      <c r="B22" t="s">
        <v>9</v>
      </c>
      <c r="C22" t="s">
        <v>44</v>
      </c>
      <c r="D22" t="s">
        <v>24</v>
      </c>
      <c r="E22" t="s">
        <v>57</v>
      </c>
      <c r="F22" t="s">
        <v>92</v>
      </c>
      <c r="G22" t="s">
        <v>94</v>
      </c>
    </row>
    <row r="23" spans="1:9" x14ac:dyDescent="0.2">
      <c r="A23" s="1" t="s">
        <v>4</v>
      </c>
      <c r="B23" t="s">
        <v>9</v>
      </c>
      <c r="C23" t="s">
        <v>97</v>
      </c>
      <c r="D23" t="s">
        <v>25</v>
      </c>
      <c r="E23" t="s">
        <v>52</v>
      </c>
      <c r="F23" t="s">
        <v>91</v>
      </c>
      <c r="G23" t="s">
        <v>96</v>
      </c>
    </row>
    <row r="24" spans="1:9" x14ac:dyDescent="0.2">
      <c r="A24" s="1" t="s">
        <v>4</v>
      </c>
      <c r="B24" t="s">
        <v>9</v>
      </c>
      <c r="C24" t="s">
        <v>45</v>
      </c>
      <c r="D24" t="s">
        <v>25</v>
      </c>
      <c r="E24" t="s">
        <v>8</v>
      </c>
      <c r="F24" t="s">
        <v>92</v>
      </c>
      <c r="G24" t="s">
        <v>94</v>
      </c>
    </row>
    <row r="25" spans="1:9" x14ac:dyDescent="0.2">
      <c r="A25" s="1" t="s">
        <v>4</v>
      </c>
      <c r="B25" t="s">
        <v>9</v>
      </c>
      <c r="C25" t="s">
        <v>46</v>
      </c>
      <c r="D25" t="s">
        <v>26</v>
      </c>
      <c r="E25" t="s">
        <v>19</v>
      </c>
      <c r="G25" t="s">
        <v>94</v>
      </c>
    </row>
    <row r="26" spans="1:9" x14ac:dyDescent="0.2">
      <c r="A26" s="1" t="s">
        <v>4</v>
      </c>
      <c r="B26" t="s">
        <v>9</v>
      </c>
      <c r="C26" t="s">
        <v>47</v>
      </c>
      <c r="D26" t="s">
        <v>30</v>
      </c>
      <c r="E26" t="s">
        <v>31</v>
      </c>
      <c r="F26" t="s">
        <v>103</v>
      </c>
      <c r="G26" t="s">
        <v>94</v>
      </c>
    </row>
    <row r="27" spans="1:9" x14ac:dyDescent="0.2">
      <c r="A27" s="1" t="s">
        <v>4</v>
      </c>
      <c r="B27" t="s">
        <v>9</v>
      </c>
      <c r="C27" s="2" t="s">
        <v>48</v>
      </c>
      <c r="D27" s="2" t="s">
        <v>32</v>
      </c>
      <c r="E27" s="2" t="s">
        <v>33</v>
      </c>
      <c r="F27" t="s">
        <v>102</v>
      </c>
      <c r="G27" t="s">
        <v>94</v>
      </c>
      <c r="H27" s="2"/>
    </row>
    <row r="28" spans="1:9" x14ac:dyDescent="0.2">
      <c r="A28" s="1" t="s">
        <v>4</v>
      </c>
      <c r="B28" t="s">
        <v>9</v>
      </c>
      <c r="C28" t="s">
        <v>114</v>
      </c>
      <c r="D28" t="s">
        <v>113</v>
      </c>
      <c r="E28" t="s">
        <v>113</v>
      </c>
      <c r="F28" t="s">
        <v>102</v>
      </c>
      <c r="G28" t="s">
        <v>94</v>
      </c>
    </row>
    <row r="29" spans="1:9" x14ac:dyDescent="0.2">
      <c r="A29" s="1" t="s">
        <v>4</v>
      </c>
      <c r="B29" t="s">
        <v>9</v>
      </c>
      <c r="C29" t="s">
        <v>108</v>
      </c>
      <c r="D29" t="s">
        <v>111</v>
      </c>
      <c r="E29" t="s">
        <v>111</v>
      </c>
      <c r="F29" t="s">
        <v>105</v>
      </c>
      <c r="G29" t="s">
        <v>96</v>
      </c>
      <c r="I29" t="s">
        <v>107</v>
      </c>
    </row>
    <row r="30" spans="1:9" x14ac:dyDescent="0.2">
      <c r="A30" s="1" t="s">
        <v>4</v>
      </c>
      <c r="B30" t="s">
        <v>10</v>
      </c>
      <c r="C30" t="s">
        <v>87</v>
      </c>
      <c r="D30" t="s">
        <v>85</v>
      </c>
      <c r="E30" t="s">
        <v>52</v>
      </c>
      <c r="F30" t="s">
        <v>91</v>
      </c>
      <c r="G30" t="s">
        <v>94</v>
      </c>
    </row>
    <row r="31" spans="1:9" x14ac:dyDescent="0.2">
      <c r="A31" s="1" t="s">
        <v>4</v>
      </c>
      <c r="B31" t="s">
        <v>10</v>
      </c>
      <c r="C31" t="s">
        <v>59</v>
      </c>
      <c r="D31" t="s">
        <v>23</v>
      </c>
      <c r="E31" t="s">
        <v>27</v>
      </c>
      <c r="F31" t="s">
        <v>92</v>
      </c>
      <c r="G31" t="s">
        <v>94</v>
      </c>
    </row>
    <row r="32" spans="1:9" x14ac:dyDescent="0.2">
      <c r="A32" s="1" t="s">
        <v>4</v>
      </c>
      <c r="B32" t="s">
        <v>10</v>
      </c>
      <c r="C32" t="s">
        <v>60</v>
      </c>
      <c r="D32" t="s">
        <v>23</v>
      </c>
      <c r="E32" t="s">
        <v>27</v>
      </c>
      <c r="F32" t="s">
        <v>92</v>
      </c>
      <c r="G32" t="s">
        <v>94</v>
      </c>
    </row>
    <row r="33" spans="1:9" x14ac:dyDescent="0.2">
      <c r="A33" s="1" t="s">
        <v>4</v>
      </c>
      <c r="B33" t="s">
        <v>10</v>
      </c>
      <c r="C33" t="s">
        <v>61</v>
      </c>
      <c r="D33" t="s">
        <v>24</v>
      </c>
      <c r="E33" t="s">
        <v>19</v>
      </c>
      <c r="G33" t="s">
        <v>94</v>
      </c>
      <c r="H33">
        <v>626</v>
      </c>
    </row>
    <row r="34" spans="1:9" x14ac:dyDescent="0.2">
      <c r="A34" s="1" t="s">
        <v>4</v>
      </c>
      <c r="B34" t="s">
        <v>10</v>
      </c>
      <c r="C34" t="s">
        <v>62</v>
      </c>
      <c r="D34" t="s">
        <v>24</v>
      </c>
      <c r="E34" t="s">
        <v>57</v>
      </c>
      <c r="F34" t="s">
        <v>92</v>
      </c>
      <c r="G34" t="s">
        <v>94</v>
      </c>
    </row>
    <row r="35" spans="1:9" x14ac:dyDescent="0.2">
      <c r="A35" s="1" t="s">
        <v>4</v>
      </c>
      <c r="B35" t="s">
        <v>10</v>
      </c>
      <c r="C35" t="s">
        <v>98</v>
      </c>
      <c r="D35" t="s">
        <v>25</v>
      </c>
      <c r="E35" t="s">
        <v>52</v>
      </c>
      <c r="F35" t="s">
        <v>91</v>
      </c>
      <c r="G35" t="s">
        <v>96</v>
      </c>
    </row>
    <row r="36" spans="1:9" x14ac:dyDescent="0.2">
      <c r="A36" s="1" t="s">
        <v>4</v>
      </c>
      <c r="B36" t="s">
        <v>10</v>
      </c>
      <c r="C36" t="s">
        <v>63</v>
      </c>
      <c r="D36" t="s">
        <v>25</v>
      </c>
      <c r="E36" t="s">
        <v>8</v>
      </c>
      <c r="F36" t="s">
        <v>92</v>
      </c>
      <c r="G36" t="s">
        <v>94</v>
      </c>
    </row>
    <row r="37" spans="1:9" x14ac:dyDescent="0.2">
      <c r="A37" s="1" t="s">
        <v>4</v>
      </c>
      <c r="B37" t="s">
        <v>10</v>
      </c>
      <c r="C37" t="s">
        <v>64</v>
      </c>
      <c r="D37" t="s">
        <v>26</v>
      </c>
      <c r="E37" t="s">
        <v>19</v>
      </c>
      <c r="G37" t="s">
        <v>94</v>
      </c>
    </row>
    <row r="38" spans="1:9" x14ac:dyDescent="0.2">
      <c r="A38" s="1" t="s">
        <v>4</v>
      </c>
      <c r="B38" t="s">
        <v>10</v>
      </c>
      <c r="C38" t="s">
        <v>65</v>
      </c>
      <c r="D38" t="s">
        <v>30</v>
      </c>
      <c r="E38" t="s">
        <v>31</v>
      </c>
      <c r="F38" t="s">
        <v>103</v>
      </c>
      <c r="G38" t="s">
        <v>94</v>
      </c>
    </row>
    <row r="39" spans="1:9" x14ac:dyDescent="0.2">
      <c r="A39" s="1" t="s">
        <v>4</v>
      </c>
      <c r="B39" s="2" t="s">
        <v>10</v>
      </c>
      <c r="C39" s="2" t="s">
        <v>66</v>
      </c>
      <c r="D39" s="2" t="s">
        <v>51</v>
      </c>
      <c r="E39" s="2" t="s">
        <v>52</v>
      </c>
      <c r="F39" t="s">
        <v>91</v>
      </c>
      <c r="G39" t="s">
        <v>94</v>
      </c>
      <c r="H39" s="2"/>
    </row>
    <row r="40" spans="1:9" x14ac:dyDescent="0.2">
      <c r="A40" s="1" t="s">
        <v>4</v>
      </c>
      <c r="B40" t="s">
        <v>10</v>
      </c>
      <c r="C40" t="s">
        <v>109</v>
      </c>
      <c r="D40" t="s">
        <v>111</v>
      </c>
      <c r="E40" t="s">
        <v>111</v>
      </c>
      <c r="F40" t="s">
        <v>105</v>
      </c>
      <c r="G40" t="s">
        <v>96</v>
      </c>
      <c r="H40" s="2"/>
      <c r="I40" t="s">
        <v>107</v>
      </c>
    </row>
    <row r="41" spans="1:9" x14ac:dyDescent="0.2">
      <c r="A41" s="1" t="s">
        <v>4</v>
      </c>
      <c r="B41" t="s">
        <v>14</v>
      </c>
      <c r="C41" t="s">
        <v>88</v>
      </c>
      <c r="D41" t="s">
        <v>85</v>
      </c>
      <c r="E41" t="s">
        <v>52</v>
      </c>
      <c r="F41" t="s">
        <v>91</v>
      </c>
      <c r="G41" t="s">
        <v>94</v>
      </c>
    </row>
    <row r="42" spans="1:9" x14ac:dyDescent="0.2">
      <c r="A42" s="1" t="s">
        <v>4</v>
      </c>
      <c r="B42" t="s">
        <v>14</v>
      </c>
      <c r="C42" t="s">
        <v>67</v>
      </c>
      <c r="D42" t="s">
        <v>23</v>
      </c>
      <c r="E42" t="s">
        <v>27</v>
      </c>
      <c r="F42" t="s">
        <v>92</v>
      </c>
      <c r="G42" t="s">
        <v>94</v>
      </c>
    </row>
    <row r="43" spans="1:9" x14ac:dyDescent="0.2">
      <c r="A43" s="1" t="s">
        <v>4</v>
      </c>
      <c r="B43" t="s">
        <v>14</v>
      </c>
      <c r="C43" t="s">
        <v>68</v>
      </c>
      <c r="D43" t="s">
        <v>23</v>
      </c>
      <c r="E43" t="s">
        <v>27</v>
      </c>
      <c r="F43" t="s">
        <v>92</v>
      </c>
      <c r="G43" t="s">
        <v>94</v>
      </c>
    </row>
    <row r="44" spans="1:9" x14ac:dyDescent="0.2">
      <c r="A44" s="1" t="s">
        <v>4</v>
      </c>
      <c r="B44" t="s">
        <v>14</v>
      </c>
      <c r="C44" t="s">
        <v>69</v>
      </c>
      <c r="D44" t="s">
        <v>24</v>
      </c>
      <c r="E44" t="s">
        <v>19</v>
      </c>
      <c r="G44" t="s">
        <v>94</v>
      </c>
      <c r="H44">
        <v>689</v>
      </c>
    </row>
    <row r="45" spans="1:9" x14ac:dyDescent="0.2">
      <c r="A45" s="1" t="s">
        <v>4</v>
      </c>
      <c r="B45" t="s">
        <v>14</v>
      </c>
      <c r="C45" t="s">
        <v>70</v>
      </c>
      <c r="D45" t="s">
        <v>24</v>
      </c>
      <c r="E45" t="s">
        <v>57</v>
      </c>
      <c r="F45" t="s">
        <v>92</v>
      </c>
      <c r="G45" t="s">
        <v>94</v>
      </c>
    </row>
    <row r="46" spans="1:9" x14ac:dyDescent="0.2">
      <c r="A46" s="1" t="s">
        <v>4</v>
      </c>
      <c r="B46" t="s">
        <v>14</v>
      </c>
      <c r="C46" t="s">
        <v>99</v>
      </c>
      <c r="D46" t="s">
        <v>25</v>
      </c>
      <c r="E46" t="s">
        <v>52</v>
      </c>
      <c r="F46" t="s">
        <v>91</v>
      </c>
      <c r="G46" t="s">
        <v>96</v>
      </c>
    </row>
    <row r="47" spans="1:9" x14ac:dyDescent="0.2">
      <c r="A47" s="1" t="s">
        <v>4</v>
      </c>
      <c r="B47" t="s">
        <v>14</v>
      </c>
      <c r="C47" t="s">
        <v>71</v>
      </c>
      <c r="D47" t="s">
        <v>25</v>
      </c>
      <c r="E47" t="s">
        <v>8</v>
      </c>
      <c r="F47" t="s">
        <v>92</v>
      </c>
      <c r="G47" t="s">
        <v>94</v>
      </c>
    </row>
    <row r="48" spans="1:9" x14ac:dyDescent="0.2">
      <c r="A48" s="1" t="s">
        <v>4</v>
      </c>
      <c r="B48" t="s">
        <v>14</v>
      </c>
      <c r="C48" t="s">
        <v>72</v>
      </c>
      <c r="D48" t="s">
        <v>26</v>
      </c>
      <c r="E48" t="s">
        <v>19</v>
      </c>
      <c r="G48" t="s">
        <v>94</v>
      </c>
    </row>
    <row r="49" spans="1:9" x14ac:dyDescent="0.2">
      <c r="A49" s="1" t="s">
        <v>4</v>
      </c>
      <c r="B49" t="s">
        <v>14</v>
      </c>
      <c r="C49" t="s">
        <v>73</v>
      </c>
      <c r="D49" t="s">
        <v>30</v>
      </c>
      <c r="E49" t="s">
        <v>31</v>
      </c>
      <c r="F49" t="s">
        <v>103</v>
      </c>
      <c r="G49" t="s">
        <v>94</v>
      </c>
    </row>
    <row r="50" spans="1:9" x14ac:dyDescent="0.2">
      <c r="A50" s="1" t="s">
        <v>4</v>
      </c>
      <c r="B50" t="s">
        <v>14</v>
      </c>
      <c r="C50" t="s">
        <v>74</v>
      </c>
      <c r="D50" t="s">
        <v>32</v>
      </c>
      <c r="E50" t="s">
        <v>33</v>
      </c>
      <c r="F50" t="s">
        <v>102</v>
      </c>
      <c r="G50" t="s">
        <v>94</v>
      </c>
    </row>
    <row r="51" spans="1:9" x14ac:dyDescent="0.2">
      <c r="A51" s="1" t="s">
        <v>4</v>
      </c>
      <c r="B51" t="s">
        <v>14</v>
      </c>
      <c r="C51" t="s">
        <v>115</v>
      </c>
      <c r="D51" t="s">
        <v>113</v>
      </c>
      <c r="E51" t="s">
        <v>113</v>
      </c>
      <c r="F51" t="s">
        <v>102</v>
      </c>
      <c r="G51" t="s">
        <v>94</v>
      </c>
      <c r="I51" t="s">
        <v>107</v>
      </c>
    </row>
    <row r="52" spans="1:9" x14ac:dyDescent="0.2">
      <c r="A52" s="1" t="s">
        <v>4</v>
      </c>
      <c r="B52" t="s">
        <v>14</v>
      </c>
      <c r="C52" t="s">
        <v>110</v>
      </c>
      <c r="D52" t="s">
        <v>111</v>
      </c>
      <c r="E52" t="s">
        <v>111</v>
      </c>
      <c r="F52" t="s">
        <v>105</v>
      </c>
      <c r="G52" t="s">
        <v>96</v>
      </c>
    </row>
    <row r="53" spans="1:9" x14ac:dyDescent="0.2">
      <c r="A53" s="1" t="s">
        <v>4</v>
      </c>
      <c r="B53" t="s">
        <v>15</v>
      </c>
      <c r="C53" t="s">
        <v>89</v>
      </c>
      <c r="D53" t="s">
        <v>85</v>
      </c>
      <c r="E53" t="s">
        <v>52</v>
      </c>
      <c r="F53" t="s">
        <v>91</v>
      </c>
      <c r="G53" t="s">
        <v>94</v>
      </c>
    </row>
    <row r="54" spans="1:9" x14ac:dyDescent="0.2">
      <c r="A54" s="1" t="s">
        <v>4</v>
      </c>
      <c r="B54" t="s">
        <v>15</v>
      </c>
      <c r="C54" t="s">
        <v>75</v>
      </c>
      <c r="D54" t="s">
        <v>23</v>
      </c>
      <c r="E54" t="s">
        <v>27</v>
      </c>
      <c r="F54" t="s">
        <v>92</v>
      </c>
      <c r="G54" t="s">
        <v>94</v>
      </c>
      <c r="H54">
        <v>1096</v>
      </c>
    </row>
    <row r="55" spans="1:9" x14ac:dyDescent="0.2">
      <c r="A55" s="1" t="s">
        <v>4</v>
      </c>
      <c r="B55" t="s">
        <v>15</v>
      </c>
      <c r="C55" t="s">
        <v>76</v>
      </c>
      <c r="D55" t="s">
        <v>23</v>
      </c>
      <c r="E55" t="s">
        <v>27</v>
      </c>
      <c r="F55" t="s">
        <v>92</v>
      </c>
      <c r="G55" t="s">
        <v>94</v>
      </c>
    </row>
    <row r="56" spans="1:9" x14ac:dyDescent="0.2">
      <c r="A56" s="1" t="s">
        <v>4</v>
      </c>
      <c r="B56" t="s">
        <v>15</v>
      </c>
      <c r="C56" t="s">
        <v>77</v>
      </c>
      <c r="D56" t="s">
        <v>24</v>
      </c>
      <c r="E56" t="s">
        <v>19</v>
      </c>
      <c r="G56" t="s">
        <v>94</v>
      </c>
    </row>
    <row r="57" spans="1:9" x14ac:dyDescent="0.2">
      <c r="A57" s="1" t="s">
        <v>4</v>
      </c>
      <c r="B57" t="s">
        <v>15</v>
      </c>
      <c r="C57" t="s">
        <v>78</v>
      </c>
      <c r="D57" t="s">
        <v>24</v>
      </c>
      <c r="E57" t="s">
        <v>57</v>
      </c>
      <c r="F57" t="s">
        <v>92</v>
      </c>
      <c r="G57" t="s">
        <v>94</v>
      </c>
    </row>
    <row r="58" spans="1:9" x14ac:dyDescent="0.2">
      <c r="A58" s="1" t="s">
        <v>4</v>
      </c>
      <c r="B58" t="s">
        <v>15</v>
      </c>
      <c r="C58" t="s">
        <v>100</v>
      </c>
      <c r="D58" t="s">
        <v>25</v>
      </c>
      <c r="E58" t="s">
        <v>52</v>
      </c>
      <c r="F58" t="s">
        <v>91</v>
      </c>
      <c r="G58" t="s">
        <v>96</v>
      </c>
    </row>
    <row r="59" spans="1:9" x14ac:dyDescent="0.2">
      <c r="A59" s="1" t="s">
        <v>4</v>
      </c>
      <c r="B59" t="s">
        <v>15</v>
      </c>
      <c r="C59" t="s">
        <v>79</v>
      </c>
      <c r="D59" t="s">
        <v>25</v>
      </c>
      <c r="E59" t="s">
        <v>8</v>
      </c>
      <c r="F59" t="s">
        <v>92</v>
      </c>
      <c r="G59" t="s">
        <v>94</v>
      </c>
    </row>
    <row r="60" spans="1:9" x14ac:dyDescent="0.2">
      <c r="A60" s="1" t="s">
        <v>4</v>
      </c>
      <c r="B60" t="s">
        <v>15</v>
      </c>
      <c r="C60" t="s">
        <v>80</v>
      </c>
      <c r="D60" t="s">
        <v>26</v>
      </c>
      <c r="E60" t="s">
        <v>19</v>
      </c>
      <c r="G60" t="s">
        <v>94</v>
      </c>
    </row>
    <row r="61" spans="1:9" x14ac:dyDescent="0.2">
      <c r="A61" s="1" t="s">
        <v>4</v>
      </c>
      <c r="B61" t="s">
        <v>15</v>
      </c>
      <c r="C61" t="s">
        <v>81</v>
      </c>
      <c r="D61" t="s">
        <v>30</v>
      </c>
      <c r="E61" t="s">
        <v>31</v>
      </c>
      <c r="F61" t="s">
        <v>103</v>
      </c>
      <c r="G61" t="s">
        <v>94</v>
      </c>
    </row>
    <row r="62" spans="1:9" x14ac:dyDescent="0.2">
      <c r="A62" s="1" t="s">
        <v>4</v>
      </c>
      <c r="B62" t="s">
        <v>15</v>
      </c>
      <c r="C62" t="s">
        <v>82</v>
      </c>
      <c r="D62" t="s">
        <v>32</v>
      </c>
      <c r="E62" t="s">
        <v>33</v>
      </c>
      <c r="F62" t="s">
        <v>102</v>
      </c>
      <c r="G62" t="s">
        <v>94</v>
      </c>
    </row>
    <row r="63" spans="1:9" x14ac:dyDescent="0.2">
      <c r="A63" s="1" t="s">
        <v>4</v>
      </c>
      <c r="B63" t="s">
        <v>15</v>
      </c>
      <c r="C63" t="s">
        <v>116</v>
      </c>
      <c r="D63" t="s">
        <v>113</v>
      </c>
      <c r="E63" t="s">
        <v>113</v>
      </c>
      <c r="F63" t="s">
        <v>102</v>
      </c>
      <c r="G63" t="s">
        <v>94</v>
      </c>
    </row>
    <row r="64" spans="1:9" x14ac:dyDescent="0.2">
      <c r="A64" s="1" t="s">
        <v>4</v>
      </c>
      <c r="B64" t="s">
        <v>15</v>
      </c>
      <c r="C64" t="s">
        <v>104</v>
      </c>
      <c r="D64" t="s">
        <v>111</v>
      </c>
      <c r="E64" t="s">
        <v>111</v>
      </c>
      <c r="F64" t="s">
        <v>105</v>
      </c>
      <c r="G6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All reproductive data</vt:lpstr>
      <vt:lpstr>Sheet3</vt:lpstr>
      <vt:lpstr>SampleList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Burgess</dc:creator>
  <cp:lastModifiedBy>Microsoft Office User</cp:lastModifiedBy>
  <cp:lastPrinted>2018-05-27T22:26:36Z</cp:lastPrinted>
  <dcterms:created xsi:type="dcterms:W3CDTF">2017-04-09T02:07:14Z</dcterms:created>
  <dcterms:modified xsi:type="dcterms:W3CDTF">2021-11-05T02:12:16Z</dcterms:modified>
</cp:coreProperties>
</file>