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claws5\OneDrive\Documents\PhD\Lab work\Mobula dissection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D5" i="1"/>
  <c r="F5" i="1" s="1"/>
  <c r="G5" i="1" s="1"/>
  <c r="D6" i="1"/>
  <c r="F6" i="1" s="1"/>
  <c r="G6" i="1" s="1"/>
  <c r="D7" i="1"/>
  <c r="F7" i="1" s="1"/>
  <c r="G7" i="1" s="1"/>
  <c r="D4" i="1"/>
  <c r="F4" i="1" s="1"/>
  <c r="G4" i="1" s="1"/>
  <c r="P3" i="1"/>
  <c r="R3" i="1" s="1"/>
  <c r="S3" i="1" s="1"/>
  <c r="M3" i="1"/>
  <c r="J3" i="1"/>
  <c r="D3" i="1"/>
  <c r="F3" i="1" s="1"/>
  <c r="O4" i="1" l="1"/>
  <c r="V4" i="1" s="1"/>
  <c r="K4" i="1"/>
  <c r="T3" i="1"/>
  <c r="U3" i="1" s="1"/>
  <c r="N3" i="1"/>
  <c r="K3" i="1"/>
  <c r="G3" i="1"/>
  <c r="P2" i="1"/>
  <c r="R2" i="1" s="1"/>
  <c r="M2" i="1"/>
  <c r="S2" i="1" s="1"/>
  <c r="J2" i="1"/>
  <c r="D2" i="1"/>
  <c r="F2" i="1" s="1"/>
  <c r="N2" i="1" l="1"/>
  <c r="K2" i="1"/>
  <c r="G2" i="1"/>
  <c r="T2" i="1"/>
  <c r="U2" i="1" s="1"/>
  <c r="O3" i="1"/>
  <c r="V3" i="1" s="1"/>
  <c r="O2" i="1" l="1"/>
  <c r="V2" i="1" s="1"/>
  <c r="K7" i="1" l="1"/>
  <c r="K6" i="1"/>
  <c r="O5" i="1" l="1"/>
  <c r="V5" i="1" s="1"/>
  <c r="K5" i="1"/>
  <c r="O6" i="1"/>
  <c r="V6" i="1" s="1"/>
  <c r="O7" i="1"/>
  <c r="V7" i="1" s="1"/>
</calcChain>
</file>

<file path=xl/sharedStrings.xml><?xml version="1.0" encoding="utf-8"?>
<sst xmlns="http://schemas.openxmlformats.org/spreadsheetml/2006/main" count="27" uniqueCount="27">
  <si>
    <t>ORG01</t>
  </si>
  <si>
    <t>wet weight start</t>
  </si>
  <si>
    <t>wet weight with container start</t>
  </si>
  <si>
    <t>container (first)</t>
  </si>
  <si>
    <t>Mass end (with 1st cont)</t>
  </si>
  <si>
    <t>Mass end 1</t>
  </si>
  <si>
    <t xml:space="preserve">Cont 2 </t>
  </si>
  <si>
    <t>Sample + cont 2</t>
  </si>
  <si>
    <t>Lost in transfer 1</t>
  </si>
  <si>
    <t>Mass start 2</t>
  </si>
  <si>
    <t>End sample + cont 2</t>
  </si>
  <si>
    <t>Mass end 2</t>
  </si>
  <si>
    <t>Cont 3</t>
  </si>
  <si>
    <t>Sample + cont 3</t>
  </si>
  <si>
    <t>Lost in transfer 2</t>
  </si>
  <si>
    <t>Mass start 3</t>
  </si>
  <si>
    <t>Final mass</t>
  </si>
  <si>
    <t>% lost in cont 1 as water</t>
  </si>
  <si>
    <t>% lost in cont 2 as water</t>
  </si>
  <si>
    <t>%lost in cont 3 as water</t>
  </si>
  <si>
    <t>% lost as water total</t>
  </si>
  <si>
    <t>ORG02</t>
  </si>
  <si>
    <t>Water content %</t>
  </si>
  <si>
    <t xml:space="preserve">ORG22 </t>
  </si>
  <si>
    <t>ORG23</t>
  </si>
  <si>
    <t>ORG38</t>
  </si>
  <si>
    <t>ORG39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</si>
</sst>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pane xSplit="1" topLeftCell="U1" activePane="topRight" state="frozen"/>
      <selection pane="topRight" activeCell="V7" sqref="V7"/>
    </sheetView>
  </sheetViews>
  <sheetFormatPr defaultRowHeight="14.4" x14ac:dyDescent="0.3"/>
  <cols>
    <col min="2" max="2" width="14.33203125" bestFit="1" customWidth="1"/>
    <col min="3" max="3" width="26.88671875" bestFit="1" customWidth="1"/>
    <col min="4" max="4" width="13.6640625" bestFit="1" customWidth="1"/>
    <col min="5" max="5" width="21" bestFit="1" customWidth="1"/>
    <col min="6" max="6" width="10.109375" bestFit="1" customWidth="1"/>
    <col min="7" max="7" width="21" bestFit="1" customWidth="1"/>
    <col min="9" max="9" width="14" bestFit="1" customWidth="1"/>
    <col min="10" max="10" width="14" customWidth="1"/>
    <col min="11" max="11" width="14.77734375" bestFit="1" customWidth="1"/>
    <col min="12" max="12" width="17.44140625" bestFit="1" customWidth="1"/>
    <col min="13" max="13" width="10.109375" bestFit="1" customWidth="1"/>
    <col min="14" max="14" width="21" bestFit="1" customWidth="1"/>
    <col min="15" max="15" width="21" customWidth="1"/>
    <col min="17" max="17" width="14" bestFit="1" customWidth="1"/>
    <col min="18" max="18" width="14" customWidth="1"/>
    <col min="19" max="19" width="14.77734375" bestFit="1" customWidth="1"/>
    <col min="21" max="21" width="20.5546875" bestFit="1" customWidth="1"/>
  </cols>
  <sheetData>
    <row r="1" spans="1:22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6</v>
      </c>
      <c r="I1" t="s">
        <v>7</v>
      </c>
      <c r="J1" t="s">
        <v>9</v>
      </c>
      <c r="K1" t="s">
        <v>8</v>
      </c>
      <c r="L1" t="s">
        <v>10</v>
      </c>
      <c r="M1" t="s">
        <v>11</v>
      </c>
      <c r="N1" t="s">
        <v>18</v>
      </c>
      <c r="O1" t="s">
        <v>20</v>
      </c>
      <c r="P1" t="s">
        <v>12</v>
      </c>
      <c r="Q1" t="s">
        <v>13</v>
      </c>
      <c r="R1" t="s">
        <v>15</v>
      </c>
      <c r="S1" t="s">
        <v>14</v>
      </c>
      <c r="T1" t="s">
        <v>16</v>
      </c>
      <c r="U1" t="s">
        <v>19</v>
      </c>
      <c r="V1" t="s">
        <v>22</v>
      </c>
    </row>
    <row r="2" spans="1:22" x14ac:dyDescent="0.3">
      <c r="A2" t="s">
        <v>0</v>
      </c>
      <c r="B2">
        <v>9.5410000000000004</v>
      </c>
      <c r="C2">
        <v>14.839</v>
      </c>
      <c r="D2">
        <f t="shared" ref="D2:D7" si="0">C2-B2</f>
        <v>5.298</v>
      </c>
      <c r="E2">
        <v>12.568</v>
      </c>
      <c r="F2">
        <f>E2-D2</f>
        <v>7.27</v>
      </c>
      <c r="G2">
        <f>(B2-F2)/B2*100</f>
        <v>23.802536421758731</v>
      </c>
      <c r="H2">
        <v>2.2160000000000002</v>
      </c>
      <c r="I2">
        <v>6.3659999999999997</v>
      </c>
      <c r="J2">
        <f>I2-H2</f>
        <v>4.1499999999999995</v>
      </c>
      <c r="K2">
        <f>F2-J2</f>
        <v>3.12</v>
      </c>
      <c r="L2">
        <v>6.07</v>
      </c>
      <c r="M2">
        <f>L2-H2</f>
        <v>3.8540000000000001</v>
      </c>
      <c r="N2">
        <f>(J2-M2)/J2*100</f>
        <v>7.1325301204819143</v>
      </c>
      <c r="O2">
        <f>G2+((N2/100)*(1-(G2/100)))</f>
        <v>23.856884492166344</v>
      </c>
      <c r="P2">
        <f>11.67-3.62</f>
        <v>8.0500000000000007</v>
      </c>
      <c r="Q2">
        <v>11.67</v>
      </c>
      <c r="R2">
        <f>Q2-P2</f>
        <v>3.6199999999999992</v>
      </c>
      <c r="S2">
        <f>M2-R2</f>
        <v>0.23400000000000087</v>
      </c>
      <c r="T2">
        <f>R2</f>
        <v>3.6199999999999992</v>
      </c>
      <c r="U2">
        <f>(R2-T2)/R2*100</f>
        <v>0</v>
      </c>
      <c r="V2">
        <f>O2</f>
        <v>23.856884492166344</v>
      </c>
    </row>
    <row r="3" spans="1:22" x14ac:dyDescent="0.3">
      <c r="A3" t="s">
        <v>21</v>
      </c>
      <c r="B3">
        <v>4.1459999999999999</v>
      </c>
      <c r="C3">
        <v>9.7870000000000008</v>
      </c>
      <c r="D3">
        <f t="shared" si="0"/>
        <v>5.6410000000000009</v>
      </c>
      <c r="E3">
        <v>8.2439999999999998</v>
      </c>
      <c r="F3">
        <f>E3-D3</f>
        <v>2.6029999999999989</v>
      </c>
      <c r="G3">
        <f>(B3-F3)/B3*100</f>
        <v>37.216594307766549</v>
      </c>
      <c r="H3">
        <v>2.2400000000000002</v>
      </c>
      <c r="I3">
        <v>3.903</v>
      </c>
      <c r="J3">
        <f>I3-H3</f>
        <v>1.6629999999999998</v>
      </c>
      <c r="K3">
        <f>F3-J3</f>
        <v>0.93999999999999906</v>
      </c>
      <c r="L3">
        <v>3.87</v>
      </c>
      <c r="M3">
        <f>L3-H3</f>
        <v>1.63</v>
      </c>
      <c r="N3">
        <f>(J3-M3)/J3*100</f>
        <v>1.9843656043295201</v>
      </c>
      <c r="O3">
        <f>G3+((N3/100)*(1-(G3/100)))</f>
        <v>37.229052830844381</v>
      </c>
      <c r="P3">
        <f>9.01-1.59</f>
        <v>7.42</v>
      </c>
      <c r="Q3">
        <v>9.01</v>
      </c>
      <c r="R3">
        <f>Q3-P3</f>
        <v>1.5899999999999999</v>
      </c>
      <c r="S3">
        <f>M3-R3</f>
        <v>4.0000000000000036E-2</v>
      </c>
      <c r="T3">
        <f>R3</f>
        <v>1.5899999999999999</v>
      </c>
      <c r="U3">
        <f>(R3-T3)/R3*100</f>
        <v>0</v>
      </c>
      <c r="V3">
        <f>O3</f>
        <v>37.229052830844381</v>
      </c>
    </row>
    <row r="4" spans="1:22" x14ac:dyDescent="0.3">
      <c r="A4" t="s">
        <v>23</v>
      </c>
      <c r="B4">
        <v>12.845000000000001</v>
      </c>
      <c r="C4">
        <v>15.048999999999999</v>
      </c>
      <c r="D4">
        <f t="shared" si="0"/>
        <v>2.2039999999999988</v>
      </c>
      <c r="E4">
        <v>10.9</v>
      </c>
      <c r="F4">
        <f t="shared" ref="F4:F7" si="1">E4-D4</f>
        <v>8.6960000000000015</v>
      </c>
      <c r="G4">
        <f t="shared" ref="G4:G7" si="2">(B4-F4)/B4*100</f>
        <v>32.300506033476054</v>
      </c>
      <c r="H4">
        <f>I4-J4</f>
        <v>8</v>
      </c>
      <c r="I4">
        <v>16.16</v>
      </c>
      <c r="J4">
        <v>8.16</v>
      </c>
      <c r="K4">
        <f t="shared" ref="K4:K7" si="3">F4-J4</f>
        <v>0.53600000000000136</v>
      </c>
      <c r="O4">
        <f t="shared" ref="O4:O7" si="4">G4+((N4/100)*(1-(G4/100)))</f>
        <v>32.300506033476054</v>
      </c>
      <c r="V4">
        <f t="shared" ref="V4:V7" si="5">O4</f>
        <v>32.300506033476054</v>
      </c>
    </row>
    <row r="5" spans="1:22" x14ac:dyDescent="0.3">
      <c r="A5" t="s">
        <v>24</v>
      </c>
      <c r="B5">
        <v>21.091000000000001</v>
      </c>
      <c r="C5">
        <v>23.181999999999999</v>
      </c>
      <c r="D5">
        <f t="shared" si="0"/>
        <v>2.0909999999999975</v>
      </c>
      <c r="E5">
        <v>18.760000000000002</v>
      </c>
      <c r="F5">
        <f t="shared" si="1"/>
        <v>16.669000000000004</v>
      </c>
      <c r="G5">
        <f t="shared" si="2"/>
        <v>20.966288938409733</v>
      </c>
      <c r="H5">
        <f>I5-J5</f>
        <v>7.5300000000000011</v>
      </c>
      <c r="I5">
        <v>24.03</v>
      </c>
      <c r="J5">
        <v>16.5</v>
      </c>
      <c r="K5">
        <f t="shared" si="3"/>
        <v>0.16900000000000404</v>
      </c>
      <c r="O5">
        <f t="shared" si="4"/>
        <v>20.966288938409733</v>
      </c>
      <c r="V5">
        <f t="shared" si="5"/>
        <v>20.966288938409733</v>
      </c>
    </row>
    <row r="6" spans="1:22" x14ac:dyDescent="0.3">
      <c r="A6" t="s">
        <v>25</v>
      </c>
      <c r="B6">
        <v>16.54</v>
      </c>
      <c r="C6">
        <v>18.690000000000001</v>
      </c>
      <c r="D6">
        <f t="shared" si="0"/>
        <v>2.1500000000000021</v>
      </c>
      <c r="E6">
        <v>13.44</v>
      </c>
      <c r="F6">
        <f t="shared" si="1"/>
        <v>11.289999999999997</v>
      </c>
      <c r="G6">
        <f t="shared" si="2"/>
        <v>31.74123337363967</v>
      </c>
      <c r="H6">
        <f>I6-J6</f>
        <v>7.5000000000000018</v>
      </c>
      <c r="I6">
        <v>18.170000000000002</v>
      </c>
      <c r="J6">
        <v>10.67</v>
      </c>
      <c r="K6">
        <f t="shared" si="3"/>
        <v>0.61999999999999744</v>
      </c>
      <c r="O6">
        <f t="shared" si="4"/>
        <v>31.74123337363967</v>
      </c>
      <c r="V6">
        <f t="shared" si="5"/>
        <v>31.74123337363967</v>
      </c>
    </row>
    <row r="7" spans="1:22" x14ac:dyDescent="0.3">
      <c r="A7" t="s">
        <v>26</v>
      </c>
      <c r="B7">
        <v>19.260000000000002</v>
      </c>
      <c r="C7">
        <v>21.49</v>
      </c>
      <c r="D7">
        <f t="shared" si="0"/>
        <v>2.2299999999999969</v>
      </c>
      <c r="E7">
        <v>15.6</v>
      </c>
      <c r="F7">
        <f t="shared" si="1"/>
        <v>13.370000000000003</v>
      </c>
      <c r="G7">
        <f t="shared" si="2"/>
        <v>30.581516095534777</v>
      </c>
      <c r="H7">
        <f>I7-J7</f>
        <v>7.52</v>
      </c>
      <c r="I7">
        <v>20</v>
      </c>
      <c r="J7">
        <v>12.48</v>
      </c>
      <c r="K7">
        <f t="shared" si="3"/>
        <v>0.89000000000000234</v>
      </c>
      <c r="O7">
        <f t="shared" si="4"/>
        <v>30.581516095534777</v>
      </c>
      <c r="V7">
        <f t="shared" si="5"/>
        <v>30.581516095534777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Lawson</dc:creator>
  <cp:lastModifiedBy>Christopher Lawson</cp:lastModifiedBy>
  <dcterms:created xsi:type="dcterms:W3CDTF">2018-10-19T04:35:36Z</dcterms:created>
  <dcterms:modified xsi:type="dcterms:W3CDTF">2018-10-23T05:34:32Z</dcterms:modified>
</cp:coreProperties>
</file>