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claws5\OneDrive - The University of Queensland\Documents\PhD\Lab work\Mobula dissections\"/>
    </mc:Choice>
  </mc:AlternateContent>
  <bookViews>
    <workbookView xWindow="0" yWindow="0" windowWidth="2304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E4" i="1"/>
  <c r="M2" i="1" l="1"/>
  <c r="L2" i="1"/>
  <c r="G2" i="1"/>
  <c r="H2" i="1" s="1"/>
  <c r="F3" i="1"/>
  <c r="G3" i="1"/>
  <c r="H3" i="1"/>
  <c r="F2" i="1"/>
  <c r="E2" i="1"/>
  <c r="D3" i="1"/>
  <c r="D2" i="1"/>
  <c r="E3" i="1"/>
</calcChain>
</file>

<file path=xl/sharedStrings.xml><?xml version="1.0" encoding="utf-8"?>
<sst xmlns="http://schemas.openxmlformats.org/spreadsheetml/2006/main" count="15" uniqueCount="15">
  <si>
    <t xml:space="preserve">Animal </t>
  </si>
  <si>
    <t>Liver mass (g)</t>
  </si>
  <si>
    <t>Mass (g)</t>
  </si>
  <si>
    <t xml:space="preserve">HSI </t>
  </si>
  <si>
    <t>Muscle ED (kJ/g)</t>
  </si>
  <si>
    <t>Total ED (kJ/g)</t>
  </si>
  <si>
    <t>Liver ED (kJ/g)</t>
  </si>
  <si>
    <t>Total Energy (kJ)</t>
  </si>
  <si>
    <t>Me 59e</t>
  </si>
  <si>
    <t>Me 56e</t>
  </si>
  <si>
    <t>Notes</t>
  </si>
  <si>
    <t>Muscle sample was muscle + skin</t>
  </si>
  <si>
    <t>Mean total ED</t>
  </si>
  <si>
    <t>Near term foetus (1.1kg)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</si>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</sst>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F5" sqref="F5"/>
    </sheetView>
  </sheetViews>
  <sheetFormatPr defaultRowHeight="15" x14ac:dyDescent="0.25"/>
  <cols>
    <col min="3" max="3" width="13.140625" bestFit="1" customWidth="1"/>
    <col min="5" max="5" width="12.28515625" bestFit="1" customWidth="1"/>
    <col min="6" max="6" width="14.28515625" bestFit="1" customWidth="1"/>
    <col min="7" max="7" width="12.7109375" bestFit="1" customWidth="1"/>
    <col min="8" max="8" width="14.28515625" bestFit="1" customWidth="1"/>
    <col min="12" max="12" width="12.7109375" bestFit="1" customWidth="1"/>
  </cols>
  <sheetData>
    <row r="1" spans="1:21" x14ac:dyDescent="0.25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10</v>
      </c>
      <c r="L1" t="s">
        <v>12</v>
      </c>
      <c r="M1" t="s">
        <v>13</v>
      </c>
      <c r="N1" s="1"/>
    </row>
    <row r="2" spans="1:21" x14ac:dyDescent="0.25">
      <c r="A2" t="s">
        <v>9</v>
      </c>
      <c r="B2">
        <v>546</v>
      </c>
      <c r="C2">
        <v>28.27</v>
      </c>
      <c r="D2">
        <f>C2/B2</f>
        <v>5.1776556776556779E-2</v>
      </c>
      <c r="E2">
        <f>AVERAGE(15.63523,15.65102,15.74551)</f>
        <v>15.677253333333335</v>
      </c>
      <c r="F2">
        <f>AVERAGE(5.499499,5.406485)</f>
        <v>5.4529920000000001</v>
      </c>
      <c r="G2">
        <f>(D2*E2)+((1-D2)*F2)</f>
        <v>5.9823690474236875</v>
      </c>
      <c r="H2">
        <f>G2*B2</f>
        <v>3266.3734998933332</v>
      </c>
      <c r="I2" t="s">
        <v>11</v>
      </c>
      <c r="L2">
        <f>AVERAGE(G2:G3)</f>
        <v>6.0348090972852129</v>
      </c>
      <c r="M2">
        <f>1100*L2</f>
        <v>6638.2900070137339</v>
      </c>
      <c r="N2" s="1"/>
      <c r="O2" s="1"/>
    </row>
    <row r="3" spans="1:21" x14ac:dyDescent="0.25">
      <c r="A3" t="s">
        <v>8</v>
      </c>
      <c r="B3">
        <v>368</v>
      </c>
      <c r="C3">
        <v>6.86</v>
      </c>
      <c r="D3">
        <f>C3/B3</f>
        <v>1.8641304347826088E-2</v>
      </c>
      <c r="E3">
        <f>AVERAGE(10.67799,10.64027,10.85764)</f>
        <v>10.725299999999999</v>
      </c>
      <c r="F3">
        <f>AVERAGE(6.057942,5.940353)</f>
        <v>5.9991474999999994</v>
      </c>
      <c r="G3">
        <f>(D3*E3)+((1-D3)*F3)</f>
        <v>6.0872491471467383</v>
      </c>
      <c r="H3">
        <f>G3*B3</f>
        <v>2240.1076861499996</v>
      </c>
      <c r="N3" s="1"/>
      <c r="O3" s="1"/>
    </row>
    <row r="4" spans="1:21" x14ac:dyDescent="0.25">
      <c r="A4" t="s">
        <v>14</v>
      </c>
      <c r="E4">
        <f>AVERAGE(E2:E3)</f>
        <v>13.201276666666667</v>
      </c>
      <c r="F4">
        <f>AVERAGE(F2:F3)</f>
        <v>5.7260697499999997</v>
      </c>
      <c r="N4" s="1"/>
      <c r="O4" s="2"/>
    </row>
    <row r="7" spans="1:21" x14ac:dyDescent="0.25">
      <c r="U7" s="1"/>
    </row>
    <row r="8" spans="1:21" x14ac:dyDescent="0.25">
      <c r="U8" s="1"/>
    </row>
    <row r="9" spans="1:21" x14ac:dyDescent="0.25">
      <c r="U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2019-02-26T05:18:40Z</dcterms:created>
  <dcterms:modified xsi:type="dcterms:W3CDTF">2019-11-26T00:14:00Z</dcterms:modified>
</cp:coreProperties>
</file>