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 - The University of Queensland\Documents\PhD\Lab work\Mobula dissections\"/>
    </mc:Choice>
  </mc:AlternateContent>
  <bookViews>
    <workbookView xWindow="0" yWindow="0" windowWidth="23040" windowHeight="97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" i="1" l="1"/>
  <c r="P49" i="1"/>
  <c r="P50" i="1"/>
  <c r="P51" i="1"/>
  <c r="P38" i="1" l="1"/>
  <c r="P39" i="1"/>
  <c r="P40" i="1"/>
  <c r="P41" i="1"/>
  <c r="P42" i="1"/>
  <c r="P43" i="1"/>
  <c r="P44" i="1"/>
  <c r="P45" i="1"/>
  <c r="P46" i="1"/>
  <c r="P47" i="1"/>
  <c r="P48" i="1"/>
  <c r="P52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9" i="1"/>
  <c r="P120" i="1"/>
  <c r="P121" i="1"/>
  <c r="P122" i="1"/>
  <c r="P123" i="1"/>
  <c r="P124" i="1"/>
  <c r="P125" i="1"/>
  <c r="P126" i="1"/>
  <c r="P127" i="1"/>
  <c r="P128" i="1"/>
  <c r="P130" i="1"/>
  <c r="P129" i="1" s="1"/>
  <c r="P131" i="1"/>
  <c r="P132" i="1"/>
  <c r="P133" i="1"/>
  <c r="P134" i="1"/>
  <c r="P135" i="1"/>
  <c r="P136" i="1"/>
  <c r="P137" i="1"/>
  <c r="P138" i="1"/>
  <c r="P139" i="1"/>
  <c r="P140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J176" i="1" l="1"/>
  <c r="L176" i="1" s="1"/>
  <c r="M176" i="1" s="1"/>
  <c r="J177" i="1"/>
  <c r="L177" i="1" s="1"/>
  <c r="M177" i="1" s="1"/>
  <c r="J171" i="1"/>
  <c r="L171" i="1" s="1"/>
  <c r="M171" i="1" s="1"/>
  <c r="J172" i="1"/>
  <c r="L172" i="1" s="1"/>
  <c r="M172" i="1" s="1"/>
  <c r="M55" i="1"/>
  <c r="P55" i="1" s="1"/>
  <c r="J55" i="1"/>
  <c r="M53" i="1"/>
  <c r="P53" i="1" s="1"/>
  <c r="J53" i="1"/>
  <c r="M117" i="1"/>
  <c r="P117" i="1" s="1"/>
  <c r="J117" i="1"/>
  <c r="M115" i="1"/>
  <c r="P115" i="1" s="1"/>
  <c r="J115" i="1"/>
  <c r="J46" i="1"/>
  <c r="L46" i="1" s="1"/>
  <c r="M46" i="1" s="1"/>
  <c r="J45" i="1"/>
  <c r="L45" i="1" s="1"/>
  <c r="M45" i="1" s="1"/>
  <c r="M144" i="1" l="1"/>
  <c r="P144" i="1" s="1"/>
  <c r="J144" i="1"/>
  <c r="M145" i="1"/>
  <c r="P145" i="1" s="1"/>
  <c r="J145" i="1"/>
  <c r="M142" i="1"/>
  <c r="P142" i="1" s="1"/>
  <c r="J142" i="1"/>
  <c r="M141" i="1"/>
  <c r="P141" i="1" s="1"/>
  <c r="J141" i="1"/>
  <c r="P24" i="1" l="1"/>
  <c r="P35" i="1"/>
  <c r="M146" i="1" l="1"/>
  <c r="P146" i="1" s="1"/>
  <c r="M143" i="1"/>
  <c r="P143" i="1" s="1"/>
  <c r="M118" i="1"/>
  <c r="P118" i="1" s="1"/>
  <c r="M116" i="1"/>
  <c r="P116" i="1" s="1"/>
  <c r="M56" i="1"/>
  <c r="P56" i="1" s="1"/>
  <c r="M54" i="1"/>
  <c r="P54" i="1" s="1"/>
  <c r="H43" i="1" l="1"/>
  <c r="J43" i="1" s="1"/>
  <c r="L43" i="1" s="1"/>
  <c r="M43" i="1" s="1"/>
  <c r="M38" i="1"/>
  <c r="L38" i="1"/>
  <c r="J38" i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4" i="1"/>
  <c r="L44" i="1" s="1"/>
  <c r="M44" i="1" s="1"/>
  <c r="J47" i="1"/>
  <c r="L47" i="1" s="1"/>
  <c r="M47" i="1" s="1"/>
  <c r="J114" i="1" l="1"/>
  <c r="L114" i="1" s="1"/>
  <c r="M114" i="1" s="1"/>
  <c r="J116" i="1"/>
  <c r="J118" i="1"/>
  <c r="J119" i="1"/>
  <c r="L119" i="1" s="1"/>
  <c r="M119" i="1" s="1"/>
  <c r="J120" i="1"/>
  <c r="L120" i="1" s="1"/>
  <c r="M120" i="1" s="1"/>
  <c r="J121" i="1"/>
  <c r="L121" i="1" s="1"/>
  <c r="M121" i="1" s="1"/>
  <c r="J122" i="1"/>
  <c r="L122" i="1" s="1"/>
  <c r="M122" i="1" s="1"/>
  <c r="J123" i="1"/>
  <c r="L123" i="1" s="1"/>
  <c r="M123" i="1" s="1"/>
  <c r="J124" i="1"/>
  <c r="L124" i="1" s="1"/>
  <c r="M124" i="1" s="1"/>
  <c r="J125" i="1"/>
  <c r="L125" i="1" s="1"/>
  <c r="M125" i="1" s="1"/>
  <c r="J126" i="1"/>
  <c r="L126" i="1" s="1"/>
  <c r="M126" i="1" s="1"/>
  <c r="J127" i="1"/>
  <c r="L127" i="1" s="1"/>
  <c r="M127" i="1" s="1"/>
  <c r="J128" i="1"/>
  <c r="L128" i="1" s="1"/>
  <c r="M128" i="1" s="1"/>
  <c r="J129" i="1"/>
  <c r="L129" i="1" s="1"/>
  <c r="M129" i="1" s="1"/>
  <c r="J130" i="1"/>
  <c r="L130" i="1"/>
  <c r="M130" i="1" s="1"/>
  <c r="J131" i="1"/>
  <c r="L131" i="1" s="1"/>
  <c r="M131" i="1" s="1"/>
  <c r="J132" i="1"/>
  <c r="L132" i="1" s="1"/>
  <c r="M132" i="1" s="1"/>
  <c r="J133" i="1"/>
  <c r="L133" i="1"/>
  <c r="M133" i="1" s="1"/>
  <c r="J134" i="1"/>
  <c r="L134" i="1" s="1"/>
  <c r="M134" i="1" s="1"/>
  <c r="J135" i="1"/>
  <c r="L135" i="1" s="1"/>
  <c r="M135" i="1" s="1"/>
  <c r="J136" i="1"/>
  <c r="L136" i="1" s="1"/>
  <c r="M136" i="1" s="1"/>
  <c r="J137" i="1"/>
  <c r="L137" i="1" s="1"/>
  <c r="M137" i="1" s="1"/>
  <c r="J138" i="1"/>
  <c r="L138" i="1" s="1"/>
  <c r="M138" i="1" s="1"/>
  <c r="J139" i="1"/>
  <c r="L139" i="1" s="1"/>
  <c r="M139" i="1" s="1"/>
  <c r="J140" i="1"/>
  <c r="L140" i="1" s="1"/>
  <c r="M140" i="1" s="1"/>
  <c r="J143" i="1"/>
  <c r="J146" i="1"/>
  <c r="J147" i="1"/>
  <c r="L147" i="1" s="1"/>
  <c r="M147" i="1" s="1"/>
  <c r="J148" i="1"/>
  <c r="L148" i="1" s="1"/>
  <c r="M148" i="1"/>
  <c r="J149" i="1"/>
  <c r="L149" i="1" s="1"/>
  <c r="M149" i="1" s="1"/>
  <c r="J150" i="1"/>
  <c r="L150" i="1" s="1"/>
  <c r="M150" i="1" s="1"/>
  <c r="J151" i="1"/>
  <c r="L151" i="1" s="1"/>
  <c r="M151" i="1" s="1"/>
  <c r="J152" i="1"/>
  <c r="L152" i="1" s="1"/>
  <c r="M152" i="1" s="1"/>
  <c r="J153" i="1"/>
  <c r="L153" i="1" s="1"/>
  <c r="M153" i="1" s="1"/>
  <c r="J154" i="1"/>
  <c r="L154" i="1" s="1"/>
  <c r="M154" i="1" s="1"/>
  <c r="J155" i="1"/>
  <c r="L155" i="1" s="1"/>
  <c r="M155" i="1" s="1"/>
  <c r="J156" i="1"/>
  <c r="L156" i="1" s="1"/>
  <c r="M156" i="1" s="1"/>
  <c r="J157" i="1"/>
  <c r="L157" i="1" s="1"/>
  <c r="M157" i="1" s="1"/>
  <c r="J158" i="1"/>
  <c r="L158" i="1" s="1"/>
  <c r="M158" i="1" s="1"/>
  <c r="J159" i="1"/>
  <c r="L159" i="1" s="1"/>
  <c r="M159" i="1" s="1"/>
  <c r="J160" i="1"/>
  <c r="L160" i="1" s="1"/>
  <c r="M160" i="1" s="1"/>
  <c r="J161" i="1"/>
  <c r="L161" i="1" s="1"/>
  <c r="M161" i="1" s="1"/>
  <c r="J162" i="1"/>
  <c r="L162" i="1" s="1"/>
  <c r="M162" i="1" s="1"/>
  <c r="J163" i="1"/>
  <c r="L163" i="1" s="1"/>
  <c r="M163" i="1" s="1"/>
  <c r="J164" i="1"/>
  <c r="L164" i="1" s="1"/>
  <c r="M164" i="1" s="1"/>
  <c r="J165" i="1"/>
  <c r="L165" i="1" s="1"/>
  <c r="M165" i="1" s="1"/>
  <c r="J166" i="1"/>
  <c r="L166" i="1" s="1"/>
  <c r="M166" i="1" s="1"/>
  <c r="J167" i="1"/>
  <c r="L167" i="1" s="1"/>
  <c r="M167" i="1" s="1"/>
  <c r="J168" i="1"/>
  <c r="L168" i="1" s="1"/>
  <c r="M168" i="1" s="1"/>
  <c r="J169" i="1"/>
  <c r="L169" i="1" s="1"/>
  <c r="M169" i="1" s="1"/>
  <c r="J170" i="1"/>
  <c r="L170" i="1" s="1"/>
  <c r="M170" i="1" s="1"/>
  <c r="J173" i="1"/>
  <c r="L173" i="1"/>
  <c r="M173" i="1" s="1"/>
  <c r="J174" i="1"/>
  <c r="L174" i="1" s="1"/>
  <c r="M174" i="1" s="1"/>
  <c r="J175" i="1"/>
  <c r="L175" i="1" s="1"/>
  <c r="M175" i="1" s="1"/>
  <c r="J178" i="1"/>
  <c r="L178" i="1" s="1"/>
  <c r="M178" i="1" s="1"/>
  <c r="J179" i="1"/>
  <c r="L179" i="1" s="1"/>
  <c r="M179" i="1" s="1"/>
  <c r="J180" i="1"/>
  <c r="L180" i="1" s="1"/>
  <c r="M180" i="1" s="1"/>
  <c r="L112" i="1"/>
  <c r="M112" i="1" s="1"/>
  <c r="J113" i="1"/>
  <c r="L113" i="1" s="1"/>
  <c r="M113" i="1" s="1"/>
  <c r="J91" i="1"/>
  <c r="L91" i="1" s="1"/>
  <c r="M91" i="1" s="1"/>
  <c r="J92" i="1"/>
  <c r="L92" i="1" s="1"/>
  <c r="M92" i="1" s="1"/>
  <c r="J93" i="1"/>
  <c r="L93" i="1" s="1"/>
  <c r="M93" i="1" s="1"/>
  <c r="J94" i="1"/>
  <c r="L94" i="1" s="1"/>
  <c r="M94" i="1" s="1"/>
  <c r="J95" i="1"/>
  <c r="L95" i="1" s="1"/>
  <c r="M95" i="1" s="1"/>
  <c r="J96" i="1"/>
  <c r="L96" i="1" s="1"/>
  <c r="M96" i="1" s="1"/>
  <c r="J97" i="1"/>
  <c r="L97" i="1" s="1"/>
  <c r="M97" i="1" s="1"/>
  <c r="J98" i="1"/>
  <c r="L98" i="1" s="1"/>
  <c r="M98" i="1" s="1"/>
  <c r="J99" i="1"/>
  <c r="L99" i="1"/>
  <c r="M99" i="1" s="1"/>
  <c r="J100" i="1"/>
  <c r="L100" i="1" s="1"/>
  <c r="M100" i="1" s="1"/>
  <c r="J101" i="1"/>
  <c r="L101" i="1"/>
  <c r="M101" i="1" s="1"/>
  <c r="J102" i="1"/>
  <c r="L102" i="1"/>
  <c r="M102" i="1" s="1"/>
  <c r="J103" i="1"/>
  <c r="L103" i="1"/>
  <c r="M103" i="1" s="1"/>
  <c r="J104" i="1"/>
  <c r="L104" i="1" s="1"/>
  <c r="M104" i="1" s="1"/>
  <c r="J105" i="1"/>
  <c r="L105" i="1"/>
  <c r="M105" i="1" s="1"/>
  <c r="J106" i="1"/>
  <c r="L106" i="1"/>
  <c r="M106" i="1" s="1"/>
  <c r="J107" i="1"/>
  <c r="L107" i="1"/>
  <c r="M107" i="1" s="1"/>
  <c r="J108" i="1"/>
  <c r="L108" i="1" s="1"/>
  <c r="M108" i="1" s="1"/>
  <c r="J109" i="1"/>
  <c r="L109" i="1"/>
  <c r="M109" i="1" s="1"/>
  <c r="J110" i="1"/>
  <c r="L110" i="1"/>
  <c r="M110" i="1" s="1"/>
  <c r="J111" i="1"/>
  <c r="L111" i="1"/>
  <c r="M111" i="1" s="1"/>
  <c r="J112" i="1"/>
  <c r="J90" i="1"/>
  <c r="L90" i="1" s="1"/>
  <c r="M90" i="1" s="1"/>
  <c r="J88" i="1"/>
  <c r="L88" i="1" s="1"/>
  <c r="M88" i="1" s="1"/>
  <c r="J89" i="1"/>
  <c r="L89" i="1" s="1"/>
  <c r="M89" i="1" s="1"/>
  <c r="L51" i="1"/>
  <c r="M51" i="1" s="1"/>
  <c r="L57" i="1"/>
  <c r="M57" i="1" s="1"/>
  <c r="L60" i="1"/>
  <c r="M60" i="1" s="1"/>
  <c r="L63" i="1"/>
  <c r="M63" i="1" s="1"/>
  <c r="L66" i="1"/>
  <c r="M66" i="1" s="1"/>
  <c r="L70" i="1"/>
  <c r="M70" i="1" s="1"/>
  <c r="L72" i="1"/>
  <c r="M72" i="1" s="1"/>
  <c r="L74" i="1"/>
  <c r="M74" i="1" s="1"/>
  <c r="L76" i="1"/>
  <c r="M76" i="1" s="1"/>
  <c r="L86" i="1"/>
  <c r="M86" i="1" s="1"/>
  <c r="L87" i="1"/>
  <c r="M87" i="1" s="1"/>
  <c r="J75" i="1"/>
  <c r="L75" i="1" s="1"/>
  <c r="M75" i="1" s="1"/>
  <c r="J76" i="1"/>
  <c r="J77" i="1"/>
  <c r="L77" i="1" s="1"/>
  <c r="M77" i="1" s="1"/>
  <c r="J78" i="1"/>
  <c r="L78" i="1" s="1"/>
  <c r="M78" i="1" s="1"/>
  <c r="J79" i="1"/>
  <c r="L79" i="1" s="1"/>
  <c r="M79" i="1" s="1"/>
  <c r="J80" i="1"/>
  <c r="L80" i="1" s="1"/>
  <c r="M80" i="1" s="1"/>
  <c r="J81" i="1"/>
  <c r="L81" i="1" s="1"/>
  <c r="M81" i="1" s="1"/>
  <c r="J82" i="1"/>
  <c r="L82" i="1" s="1"/>
  <c r="M82" i="1" s="1"/>
  <c r="J83" i="1"/>
  <c r="L83" i="1" s="1"/>
  <c r="M83" i="1" s="1"/>
  <c r="J84" i="1"/>
  <c r="L84" i="1" s="1"/>
  <c r="M84" i="1" s="1"/>
  <c r="J85" i="1"/>
  <c r="L85" i="1" s="1"/>
  <c r="M85" i="1" s="1"/>
  <c r="J86" i="1"/>
  <c r="J87" i="1"/>
  <c r="J60" i="1"/>
  <c r="J61" i="1"/>
  <c r="L61" i="1" s="1"/>
  <c r="M61" i="1" s="1"/>
  <c r="J62" i="1"/>
  <c r="L62" i="1" s="1"/>
  <c r="M62" i="1" s="1"/>
  <c r="J63" i="1"/>
  <c r="J64" i="1"/>
  <c r="L64" i="1" s="1"/>
  <c r="M64" i="1" s="1"/>
  <c r="J65" i="1"/>
  <c r="L65" i="1" s="1"/>
  <c r="M65" i="1" s="1"/>
  <c r="J66" i="1"/>
  <c r="J67" i="1"/>
  <c r="L67" i="1" s="1"/>
  <c r="M67" i="1" s="1"/>
  <c r="J68" i="1"/>
  <c r="L68" i="1" s="1"/>
  <c r="M68" i="1" s="1"/>
  <c r="J69" i="1"/>
  <c r="L69" i="1" s="1"/>
  <c r="M69" i="1" s="1"/>
  <c r="J70" i="1"/>
  <c r="J71" i="1"/>
  <c r="L71" i="1" s="1"/>
  <c r="M71" i="1" s="1"/>
  <c r="J72" i="1"/>
  <c r="J73" i="1"/>
  <c r="L73" i="1" s="1"/>
  <c r="M73" i="1" s="1"/>
  <c r="J74" i="1"/>
  <c r="J34" i="1"/>
  <c r="L34" i="1" s="1"/>
  <c r="M34" i="1" s="1"/>
  <c r="P34" i="1" s="1"/>
  <c r="J35" i="1"/>
  <c r="J36" i="1"/>
  <c r="L36" i="1" s="1"/>
  <c r="M36" i="1" s="1"/>
  <c r="P36" i="1" s="1"/>
  <c r="J37" i="1"/>
  <c r="L37" i="1" s="1"/>
  <c r="M37" i="1" s="1"/>
  <c r="P37" i="1" s="1"/>
  <c r="J48" i="1"/>
  <c r="J49" i="1"/>
  <c r="L49" i="1" s="1"/>
  <c r="M49" i="1" s="1"/>
  <c r="J50" i="1"/>
  <c r="L50" i="1" s="1"/>
  <c r="M50" i="1" s="1"/>
  <c r="J51" i="1"/>
  <c r="J52" i="1"/>
  <c r="L52" i="1" s="1"/>
  <c r="M52" i="1" s="1"/>
  <c r="J54" i="1"/>
  <c r="J56" i="1"/>
  <c r="J57" i="1"/>
  <c r="J58" i="1"/>
  <c r="L58" i="1" s="1"/>
  <c r="M58" i="1" s="1"/>
  <c r="J59" i="1"/>
  <c r="L59" i="1" s="1"/>
  <c r="M59" i="1" s="1"/>
  <c r="J11" i="1"/>
  <c r="L11" i="1" s="1"/>
  <c r="M11" i="1" s="1"/>
  <c r="P11" i="1" s="1"/>
  <c r="J12" i="1"/>
  <c r="L12" i="1" s="1"/>
  <c r="M12" i="1" s="1"/>
  <c r="P12" i="1" s="1"/>
  <c r="J13" i="1"/>
  <c r="L13" i="1" s="1"/>
  <c r="M13" i="1" s="1"/>
  <c r="P13" i="1" s="1"/>
  <c r="J14" i="1"/>
  <c r="L14" i="1" s="1"/>
  <c r="M14" i="1" s="1"/>
  <c r="P14" i="1" s="1"/>
  <c r="J15" i="1"/>
  <c r="L15" i="1" s="1"/>
  <c r="M15" i="1" s="1"/>
  <c r="P15" i="1" s="1"/>
  <c r="J16" i="1"/>
  <c r="L16" i="1" s="1"/>
  <c r="M16" i="1" s="1"/>
  <c r="P16" i="1" s="1"/>
  <c r="J17" i="1"/>
  <c r="L17" i="1" s="1"/>
  <c r="M17" i="1" s="1"/>
  <c r="P17" i="1" s="1"/>
  <c r="J18" i="1"/>
  <c r="L18" i="1" s="1"/>
  <c r="M18" i="1" s="1"/>
  <c r="P18" i="1" s="1"/>
  <c r="J19" i="1"/>
  <c r="J20" i="1"/>
  <c r="J21" i="1"/>
  <c r="L21" i="1" s="1"/>
  <c r="M21" i="1" s="1"/>
  <c r="P21" i="1" s="1"/>
  <c r="J22" i="1"/>
  <c r="L22" i="1" s="1"/>
  <c r="M22" i="1" s="1"/>
  <c r="P22" i="1" s="1"/>
  <c r="J23" i="1"/>
  <c r="L23" i="1" s="1"/>
  <c r="M23" i="1" s="1"/>
  <c r="P23" i="1" s="1"/>
  <c r="J24" i="1"/>
  <c r="L24" i="1" s="1"/>
  <c r="M24" i="1" s="1"/>
  <c r="J25" i="1"/>
  <c r="L25" i="1" s="1"/>
  <c r="M25" i="1" s="1"/>
  <c r="P25" i="1" s="1"/>
  <c r="J26" i="1"/>
  <c r="L26" i="1" s="1"/>
  <c r="M26" i="1" s="1"/>
  <c r="P26" i="1" s="1"/>
  <c r="J27" i="1"/>
  <c r="L27" i="1" s="1"/>
  <c r="M27" i="1" s="1"/>
  <c r="P27" i="1" s="1"/>
  <c r="J28" i="1"/>
  <c r="L28" i="1" s="1"/>
  <c r="M28" i="1" s="1"/>
  <c r="P28" i="1" s="1"/>
  <c r="J29" i="1"/>
  <c r="L29" i="1" s="1"/>
  <c r="M29" i="1" s="1"/>
  <c r="P29" i="1" s="1"/>
  <c r="J30" i="1"/>
  <c r="L30" i="1" s="1"/>
  <c r="M30" i="1" s="1"/>
  <c r="P30" i="1" s="1"/>
  <c r="J31" i="1"/>
  <c r="L31" i="1" s="1"/>
  <c r="M31" i="1" s="1"/>
  <c r="P31" i="1" s="1"/>
  <c r="J32" i="1"/>
  <c r="L32" i="1" s="1"/>
  <c r="M32" i="1" s="1"/>
  <c r="P32" i="1" s="1"/>
  <c r="J33" i="1"/>
  <c r="L33" i="1" s="1"/>
  <c r="M33" i="1" s="1"/>
  <c r="P33" i="1" s="1"/>
  <c r="J3" i="1"/>
  <c r="L3" i="1" s="1"/>
  <c r="M3" i="1" s="1"/>
  <c r="P3" i="1" s="1"/>
  <c r="J4" i="1"/>
  <c r="L4" i="1" s="1"/>
  <c r="M4" i="1" s="1"/>
  <c r="P4" i="1" s="1"/>
  <c r="J5" i="1"/>
  <c r="L5" i="1" s="1"/>
  <c r="M5" i="1" s="1"/>
  <c r="P5" i="1" s="1"/>
  <c r="J6" i="1"/>
  <c r="L6" i="1" s="1"/>
  <c r="M6" i="1" s="1"/>
  <c r="P6" i="1" s="1"/>
  <c r="J7" i="1"/>
  <c r="L7" i="1" s="1"/>
  <c r="M7" i="1" s="1"/>
  <c r="P7" i="1" s="1"/>
  <c r="J8" i="1"/>
  <c r="L8" i="1" s="1"/>
  <c r="M8" i="1" s="1"/>
  <c r="P8" i="1" s="1"/>
  <c r="J9" i="1"/>
  <c r="L9" i="1" s="1"/>
  <c r="M9" i="1" s="1"/>
  <c r="P9" i="1" s="1"/>
  <c r="J10" i="1"/>
  <c r="L10" i="1" s="1"/>
  <c r="M10" i="1" s="1"/>
  <c r="P10" i="1" s="1"/>
  <c r="L19" i="1"/>
  <c r="M19" i="1" s="1"/>
  <c r="P19" i="1" s="1"/>
  <c r="L20" i="1"/>
  <c r="M20" i="1" s="1"/>
  <c r="P20" i="1" s="1"/>
  <c r="L35" i="1"/>
  <c r="M35" i="1" s="1"/>
  <c r="L2" i="1"/>
  <c r="M2" i="1" s="1"/>
  <c r="P2" i="1" s="1"/>
  <c r="J2" i="1"/>
  <c r="M48" i="1" l="1"/>
  <c r="L48" i="1"/>
</calcChain>
</file>

<file path=xl/sharedStrings.xml><?xml version="1.0" encoding="utf-8"?>
<sst xmlns="http://schemas.openxmlformats.org/spreadsheetml/2006/main" count="1095" uniqueCount="242">
  <si>
    <t>Animal ID</t>
  </si>
  <si>
    <t>Tissue type</t>
  </si>
  <si>
    <t>Sample ID</t>
  </si>
  <si>
    <t>Dorsal/ventral</t>
  </si>
  <si>
    <t>Container (g)</t>
  </si>
  <si>
    <t>Wet weight (g)</t>
  </si>
  <si>
    <t>Wet weight w/ container (g)</t>
  </si>
  <si>
    <t>Dry weight with container (g)</t>
  </si>
  <si>
    <t>Dry weight (g)</t>
  </si>
  <si>
    <t>Water content (%)</t>
  </si>
  <si>
    <t>Skin</t>
  </si>
  <si>
    <t>Ventral</t>
  </si>
  <si>
    <t>Body area</t>
  </si>
  <si>
    <t>Trunk</t>
  </si>
  <si>
    <t>SVT01</t>
  </si>
  <si>
    <t>SVT02</t>
  </si>
  <si>
    <t>Dorsal</t>
  </si>
  <si>
    <t>SDT01</t>
  </si>
  <si>
    <t>SDT02</t>
  </si>
  <si>
    <t>Muscle</t>
  </si>
  <si>
    <t>MVT01</t>
  </si>
  <si>
    <t>MVT02</t>
  </si>
  <si>
    <t>MDT01</t>
  </si>
  <si>
    <t>MDT02</t>
  </si>
  <si>
    <t>Skeleton</t>
  </si>
  <si>
    <t>CT01</t>
  </si>
  <si>
    <t>CT02</t>
  </si>
  <si>
    <t>SVW01</t>
  </si>
  <si>
    <t>Wing</t>
  </si>
  <si>
    <t>SDW01</t>
  </si>
  <si>
    <t>MVW01</t>
  </si>
  <si>
    <t>MVW02</t>
  </si>
  <si>
    <t>MVW03</t>
  </si>
  <si>
    <t>MVW04</t>
  </si>
  <si>
    <t>MVW05</t>
  </si>
  <si>
    <t>MDW01</t>
  </si>
  <si>
    <t>MDW02</t>
  </si>
  <si>
    <t>MDW03</t>
  </si>
  <si>
    <t>MDW04</t>
  </si>
  <si>
    <t>MDW05</t>
  </si>
  <si>
    <t>CW01</t>
  </si>
  <si>
    <t>MVW06</t>
  </si>
  <si>
    <t>MVW07</t>
  </si>
  <si>
    <t>MVW08</t>
  </si>
  <si>
    <t>MVW09</t>
  </si>
  <si>
    <t>MVW10</t>
  </si>
  <si>
    <t>MDW06</t>
  </si>
  <si>
    <t>MDW07</t>
  </si>
  <si>
    <t>MDW08</t>
  </si>
  <si>
    <t>MDW09</t>
  </si>
  <si>
    <t>MDW10</t>
  </si>
  <si>
    <t>CW02</t>
  </si>
  <si>
    <t>SDW02</t>
  </si>
  <si>
    <t>SVW02</t>
  </si>
  <si>
    <t>SVW03</t>
  </si>
  <si>
    <t>SDW03</t>
  </si>
  <si>
    <t>CW03</t>
  </si>
  <si>
    <t>CW04</t>
  </si>
  <si>
    <t>CT03</t>
  </si>
  <si>
    <t>Liver</t>
  </si>
  <si>
    <t>ORG03</t>
  </si>
  <si>
    <t>ORG04</t>
  </si>
  <si>
    <t>ORG05</t>
  </si>
  <si>
    <t>ORG06</t>
  </si>
  <si>
    <t>ORG07</t>
  </si>
  <si>
    <t>ORG08</t>
  </si>
  <si>
    <t>ORG09</t>
  </si>
  <si>
    <t>ORG10</t>
  </si>
  <si>
    <t>ORG11</t>
  </si>
  <si>
    <t>ORG12</t>
  </si>
  <si>
    <t>ORG13</t>
  </si>
  <si>
    <t xml:space="preserve">Uterus </t>
  </si>
  <si>
    <t>Stomach</t>
  </si>
  <si>
    <t>Spleen</t>
  </si>
  <si>
    <t>Sprial valve</t>
  </si>
  <si>
    <t>Heart</t>
  </si>
  <si>
    <t>MVT03</t>
  </si>
  <si>
    <t>MDT03</t>
  </si>
  <si>
    <t>MVW11</t>
  </si>
  <si>
    <t>MVW12</t>
  </si>
  <si>
    <t>MVW13</t>
  </si>
  <si>
    <t>MVW14</t>
  </si>
  <si>
    <t>MVW15</t>
  </si>
  <si>
    <t>MDW11</t>
  </si>
  <si>
    <t>MDW12</t>
  </si>
  <si>
    <t>MDW13</t>
  </si>
  <si>
    <t>MDW14</t>
  </si>
  <si>
    <t>MDW15</t>
  </si>
  <si>
    <t>MVW16</t>
  </si>
  <si>
    <t>MVW17</t>
  </si>
  <si>
    <t>MVW18</t>
  </si>
  <si>
    <t>MVW19</t>
  </si>
  <si>
    <t>MVW20</t>
  </si>
  <si>
    <t>MDW16</t>
  </si>
  <si>
    <t>MDW17</t>
  </si>
  <si>
    <t>MDW18</t>
  </si>
  <si>
    <t>MDW19</t>
  </si>
  <si>
    <t>MDW20</t>
  </si>
  <si>
    <t>Me 61</t>
  </si>
  <si>
    <t>ORG14</t>
  </si>
  <si>
    <t>ORG15</t>
  </si>
  <si>
    <t>ORG16</t>
  </si>
  <si>
    <t>ORG18</t>
  </si>
  <si>
    <t>ORG19</t>
  </si>
  <si>
    <t>SVW04</t>
  </si>
  <si>
    <t>SDW04</t>
  </si>
  <si>
    <t>CW05</t>
  </si>
  <si>
    <t>CW06</t>
  </si>
  <si>
    <t>CT04</t>
  </si>
  <si>
    <t>MVW21</t>
  </si>
  <si>
    <t>MVW22</t>
  </si>
  <si>
    <t>MVW23</t>
  </si>
  <si>
    <t>MVW24</t>
  </si>
  <si>
    <t>MVW25</t>
  </si>
  <si>
    <t>MDW21</t>
  </si>
  <si>
    <t>MDW22</t>
  </si>
  <si>
    <t>MDW23</t>
  </si>
  <si>
    <t>MDW24</t>
  </si>
  <si>
    <t>MDW25</t>
  </si>
  <si>
    <t>MDT04</t>
  </si>
  <si>
    <t>MVT04</t>
  </si>
  <si>
    <t>Me250418 SH</t>
  </si>
  <si>
    <t>ORG20</t>
  </si>
  <si>
    <t>ORG21</t>
  </si>
  <si>
    <t>ORG24</t>
  </si>
  <si>
    <t>ORG25</t>
  </si>
  <si>
    <t>ORG26</t>
  </si>
  <si>
    <t>ORG27</t>
  </si>
  <si>
    <t>ORG28</t>
  </si>
  <si>
    <t>ORG29</t>
  </si>
  <si>
    <t>ORG30</t>
  </si>
  <si>
    <t>ORG31</t>
  </si>
  <si>
    <t>ORG32</t>
  </si>
  <si>
    <t>ORG33</t>
  </si>
  <si>
    <t>ORG34</t>
  </si>
  <si>
    <t>ORG35</t>
  </si>
  <si>
    <t>ORG36</t>
  </si>
  <si>
    <t>ORG37</t>
  </si>
  <si>
    <t>Gill arch</t>
  </si>
  <si>
    <t>Spiral valve</t>
  </si>
  <si>
    <t>Testes</t>
  </si>
  <si>
    <t>Unknown</t>
  </si>
  <si>
    <t>Kidney</t>
  </si>
  <si>
    <t>SVW05</t>
  </si>
  <si>
    <t>SDW05</t>
  </si>
  <si>
    <t>CW07</t>
  </si>
  <si>
    <t>CW08</t>
  </si>
  <si>
    <t>MVW26</t>
  </si>
  <si>
    <t>MDW26</t>
  </si>
  <si>
    <t>MVT05</t>
  </si>
  <si>
    <t>MDT05</t>
  </si>
  <si>
    <t>Me 250418 Ie</t>
  </si>
  <si>
    <t>ORG40</t>
  </si>
  <si>
    <t>ORG41</t>
  </si>
  <si>
    <t>ORG42</t>
  </si>
  <si>
    <t>ORG43</t>
  </si>
  <si>
    <t>ORG44</t>
  </si>
  <si>
    <t>ORG45</t>
  </si>
  <si>
    <t>ORG46</t>
  </si>
  <si>
    <t>ORG47</t>
  </si>
  <si>
    <t>ORG48</t>
  </si>
  <si>
    <t>ORG49</t>
  </si>
  <si>
    <t>ORG50</t>
  </si>
  <si>
    <t>ORG51</t>
  </si>
  <si>
    <t>ORG52</t>
  </si>
  <si>
    <t>ORG53</t>
  </si>
  <si>
    <t>ORG54</t>
  </si>
  <si>
    <t>ORG55</t>
  </si>
  <si>
    <t>SVW06</t>
  </si>
  <si>
    <t>SDW06</t>
  </si>
  <si>
    <t>CW09</t>
  </si>
  <si>
    <t>CW10</t>
  </si>
  <si>
    <t>MVW27</t>
  </si>
  <si>
    <t>MDW27</t>
  </si>
  <si>
    <t>MVT06</t>
  </si>
  <si>
    <t>MDT06</t>
  </si>
  <si>
    <t>Dry mass in bomb calorimeter (g)</t>
  </si>
  <si>
    <t>Animal Catch ID</t>
  </si>
  <si>
    <t>Me 131217 sp</t>
  </si>
  <si>
    <t>Sex</t>
  </si>
  <si>
    <t>F</t>
  </si>
  <si>
    <t>Me 32/57</t>
  </si>
  <si>
    <t>Me 141217 Ie-1</t>
  </si>
  <si>
    <t>Me59</t>
  </si>
  <si>
    <t>Me 070218 Ie</t>
  </si>
  <si>
    <t>Me 64</t>
  </si>
  <si>
    <t>M</t>
  </si>
  <si>
    <t>Me 63</t>
  </si>
  <si>
    <t>ED dry (MJ/kg)</t>
  </si>
  <si>
    <t>ED wet (kJ/g)</t>
  </si>
  <si>
    <t>ORG56</t>
  </si>
  <si>
    <t>ORG57</t>
  </si>
  <si>
    <t>ORG58</t>
  </si>
  <si>
    <t>ORG59</t>
  </si>
  <si>
    <t>ORG60</t>
  </si>
  <si>
    <t>ORG61</t>
  </si>
  <si>
    <t>ORG62</t>
  </si>
  <si>
    <t>Ovary</t>
  </si>
  <si>
    <t>Uterus (functioning)</t>
  </si>
  <si>
    <t>Uterus (non-functioning)</t>
  </si>
  <si>
    <t>Me 59e</t>
  </si>
  <si>
    <t>Me 141217 Ie-1 e</t>
  </si>
  <si>
    <t>Muscle + skin</t>
  </si>
  <si>
    <t>E02</t>
  </si>
  <si>
    <t>E03</t>
  </si>
  <si>
    <t>Me 56e</t>
  </si>
  <si>
    <t>Timeout</t>
  </si>
  <si>
    <t>Me 271117 le-1 e</t>
  </si>
  <si>
    <t>E05</t>
  </si>
  <si>
    <t>E06</t>
  </si>
  <si>
    <t>Notes</t>
  </si>
  <si>
    <t>Bomb # used</t>
  </si>
  <si>
    <t>See 'complex water calcs' file for % water calcs</t>
  </si>
  <si>
    <t>timeout</t>
  </si>
  <si>
    <t>See 'complex water calcs' file for % water calcs, and 'liver energy cals' file for energy cals</t>
  </si>
  <si>
    <t>ORG38-1</t>
  </si>
  <si>
    <t>ORG38-2</t>
  </si>
  <si>
    <t>ORG38-3</t>
  </si>
  <si>
    <t>ORG39-1</t>
  </si>
  <si>
    <t>ORG39-2</t>
  </si>
  <si>
    <t>ORG39-3</t>
  </si>
  <si>
    <t>ORG63-1</t>
  </si>
  <si>
    <t>ORG63-2</t>
  </si>
  <si>
    <t>ORG63-3</t>
  </si>
  <si>
    <t>ORG22-1</t>
  </si>
  <si>
    <t>ORG22-2</t>
  </si>
  <si>
    <t>ORG23-1</t>
  </si>
  <si>
    <t>ORG23-2</t>
  </si>
  <si>
    <t>ORG01-1</t>
  </si>
  <si>
    <t>ORG01-2</t>
  </si>
  <si>
    <t>ORG02-1</t>
  </si>
  <si>
    <t>ORG02-2</t>
  </si>
  <si>
    <t>E01-1</t>
  </si>
  <si>
    <t>E01-2</t>
  </si>
  <si>
    <t>E01-3</t>
  </si>
  <si>
    <t>E04-1</t>
  </si>
  <si>
    <t>E04-2</t>
  </si>
  <si>
    <t>E04-3</t>
  </si>
  <si>
    <t>ORG17</t>
  </si>
  <si>
    <t>previously "vertebral column"</t>
  </si>
  <si>
    <t>previously "vertebra"</t>
  </si>
  <si>
    <t>Didn’t weigh after drying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</si>
</sst>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0" fillId="0" borderId="2" xfId="0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691c367f3484f1/Documents/PhD/Lab%20work/Mobula%20dissections/Complex%20water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V2">
            <v>23.856884492166344</v>
          </cell>
        </row>
        <row r="3">
          <cell r="V3">
            <v>37.229052830844381</v>
          </cell>
        </row>
        <row r="4">
          <cell r="V4">
            <v>32.300506033476054</v>
          </cell>
        </row>
        <row r="5">
          <cell r="V5">
            <v>20.966288938409733</v>
          </cell>
        </row>
        <row r="6">
          <cell r="V6">
            <v>31.74123337363967</v>
          </cell>
        </row>
        <row r="7">
          <cell r="V7">
            <v>30.581516095534777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abSelected="1" zoomScale="85" zoomScaleNormal="85" workbookViewId="0">
      <pane ySplit="1" topLeftCell="A2" activePane="bottomLeft" state="frozen"/>
      <selection pane="bottomLeft" activeCell="D174" sqref="D174"/>
    </sheetView>
  </sheetViews>
  <sheetFormatPr defaultRowHeight="15" x14ac:dyDescent="0.25"/>
  <cols>
    <col min="1" max="1" width="12.28515625" customWidth="1"/>
    <col min="2" max="2" width="16.42578125" customWidth="1"/>
    <col min="3" max="3" width="12.28515625" customWidth="1"/>
    <col min="4" max="4" width="24.140625" bestFit="1" customWidth="1"/>
    <col min="5" max="5" width="12.7109375" bestFit="1" customWidth="1"/>
    <col min="6" max="6" width="12.7109375" customWidth="1"/>
    <col min="8" max="8" width="12.7109375" bestFit="1" customWidth="1"/>
    <col min="9" max="9" width="24" bestFit="1" customWidth="1"/>
    <col min="10" max="10" width="11.42578125" bestFit="1" customWidth="1"/>
    <col min="11" max="11" width="24.7109375" bestFit="1" customWidth="1"/>
    <col min="12" max="12" width="12.140625" bestFit="1" customWidth="1"/>
    <col min="13" max="13" width="16" style="2" bestFit="1" customWidth="1"/>
    <col min="14" max="14" width="28.140625" bestFit="1" customWidth="1"/>
    <col min="15" max="15" width="12.7109375" style="5" bestFit="1" customWidth="1"/>
    <col min="16" max="16" width="11.5703125" bestFit="1" customWidth="1"/>
    <col min="17" max="17" width="11.5703125" customWidth="1"/>
  </cols>
  <sheetData>
    <row r="1" spans="1:18" x14ac:dyDescent="0.25">
      <c r="A1" t="s">
        <v>0</v>
      </c>
      <c r="B1" t="s">
        <v>177</v>
      </c>
      <c r="C1" t="s">
        <v>179</v>
      </c>
      <c r="D1" t="s">
        <v>1</v>
      </c>
      <c r="E1" t="s">
        <v>3</v>
      </c>
      <c r="F1" t="s">
        <v>12</v>
      </c>
      <c r="G1" t="s">
        <v>2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s="2" t="s">
        <v>9</v>
      </c>
      <c r="N1" t="s">
        <v>176</v>
      </c>
      <c r="O1" s="5" t="s">
        <v>188</v>
      </c>
      <c r="P1" t="s">
        <v>189</v>
      </c>
      <c r="Q1" t="s">
        <v>211</v>
      </c>
      <c r="R1" t="s">
        <v>210</v>
      </c>
    </row>
    <row r="2" spans="1:18" x14ac:dyDescent="0.25">
      <c r="A2" t="s">
        <v>181</v>
      </c>
      <c r="B2" t="s">
        <v>178</v>
      </c>
      <c r="C2" t="s">
        <v>180</v>
      </c>
      <c r="D2" t="s">
        <v>10</v>
      </c>
      <c r="E2" t="s">
        <v>11</v>
      </c>
      <c r="F2" t="s">
        <v>13</v>
      </c>
      <c r="G2" t="s">
        <v>14</v>
      </c>
      <c r="H2">
        <v>2.1469999999999998</v>
      </c>
      <c r="I2">
        <v>7.4480000000000004</v>
      </c>
      <c r="J2">
        <f>I2-H2</f>
        <v>5.3010000000000002</v>
      </c>
      <c r="K2">
        <v>6.2229999999999999</v>
      </c>
      <c r="L2">
        <f>K2-J2</f>
        <v>0.92199999999999971</v>
      </c>
      <c r="M2" s="2">
        <f>(H2-L2)/H2*100</f>
        <v>57.056357708430383</v>
      </c>
      <c r="N2">
        <v>0.39400000000000002</v>
      </c>
      <c r="O2" s="5">
        <v>20.467700000000001</v>
      </c>
      <c r="P2">
        <f>O2*(1-(M2/100))</f>
        <v>8.7895758733115947</v>
      </c>
      <c r="Q2">
        <v>2</v>
      </c>
    </row>
    <row r="3" spans="1:18" x14ac:dyDescent="0.25">
      <c r="A3" t="s">
        <v>181</v>
      </c>
      <c r="B3" t="s">
        <v>178</v>
      </c>
      <c r="C3" t="s">
        <v>180</v>
      </c>
      <c r="D3" t="s">
        <v>10</v>
      </c>
      <c r="E3" t="s">
        <v>11</v>
      </c>
      <c r="F3" t="s">
        <v>13</v>
      </c>
      <c r="G3" t="s">
        <v>15</v>
      </c>
      <c r="H3">
        <v>2.6349999999999998</v>
      </c>
      <c r="I3">
        <v>7.1980000000000004</v>
      </c>
      <c r="J3">
        <f t="shared" ref="J3:J59" si="0">I3-H3</f>
        <v>4.5630000000000006</v>
      </c>
      <c r="K3">
        <v>6.3390000000000004</v>
      </c>
      <c r="L3">
        <f t="shared" ref="L3:L47" si="1">K3-J3</f>
        <v>1.7759999999999998</v>
      </c>
      <c r="M3" s="2">
        <f t="shared" ref="M3:M48" si="2">(H3-L3)/H3*100</f>
        <v>32.599620493358636</v>
      </c>
      <c r="P3">
        <f t="shared" ref="P3:P78" si="3">O3*(1-(M3/100))</f>
        <v>0</v>
      </c>
    </row>
    <row r="4" spans="1:18" x14ac:dyDescent="0.25">
      <c r="A4" t="s">
        <v>181</v>
      </c>
      <c r="B4" t="s">
        <v>178</v>
      </c>
      <c r="C4" t="s">
        <v>180</v>
      </c>
      <c r="D4" t="s">
        <v>10</v>
      </c>
      <c r="E4" t="s">
        <v>16</v>
      </c>
      <c r="F4" t="s">
        <v>13</v>
      </c>
      <c r="G4" t="s">
        <v>17</v>
      </c>
      <c r="H4">
        <v>7.44</v>
      </c>
      <c r="I4">
        <v>12.629</v>
      </c>
      <c r="J4">
        <f t="shared" si="0"/>
        <v>5.1889999999999992</v>
      </c>
      <c r="K4">
        <v>8.327</v>
      </c>
      <c r="L4">
        <f t="shared" si="1"/>
        <v>3.1380000000000008</v>
      </c>
      <c r="M4" s="2">
        <f t="shared" si="2"/>
        <v>57.822580645161281</v>
      </c>
      <c r="P4">
        <f t="shared" si="3"/>
        <v>0</v>
      </c>
    </row>
    <row r="5" spans="1:18" x14ac:dyDescent="0.25">
      <c r="A5" t="s">
        <v>181</v>
      </c>
      <c r="B5" t="s">
        <v>178</v>
      </c>
      <c r="C5" t="s">
        <v>180</v>
      </c>
      <c r="D5" t="s">
        <v>10</v>
      </c>
      <c r="E5" t="s">
        <v>16</v>
      </c>
      <c r="F5" t="s">
        <v>13</v>
      </c>
      <c r="G5" t="s">
        <v>18</v>
      </c>
      <c r="H5">
        <v>3.6150000000000002</v>
      </c>
      <c r="I5">
        <v>8.8970000000000002</v>
      </c>
      <c r="J5">
        <f t="shared" si="0"/>
        <v>5.282</v>
      </c>
      <c r="K5">
        <v>6.7770000000000001</v>
      </c>
      <c r="L5">
        <f t="shared" si="1"/>
        <v>1.4950000000000001</v>
      </c>
      <c r="M5" s="2">
        <f t="shared" si="2"/>
        <v>58.644536652835413</v>
      </c>
      <c r="P5">
        <f t="shared" si="3"/>
        <v>0</v>
      </c>
    </row>
    <row r="6" spans="1:18" x14ac:dyDescent="0.25">
      <c r="A6" t="s">
        <v>181</v>
      </c>
      <c r="B6" t="s">
        <v>178</v>
      </c>
      <c r="C6" t="s">
        <v>180</v>
      </c>
      <c r="D6" t="s">
        <v>19</v>
      </c>
      <c r="E6" t="s">
        <v>11</v>
      </c>
      <c r="F6" t="s">
        <v>13</v>
      </c>
      <c r="G6" t="s">
        <v>20</v>
      </c>
      <c r="H6">
        <v>6.2770000000000001</v>
      </c>
      <c r="I6">
        <v>11.558</v>
      </c>
      <c r="J6">
        <f t="shared" si="0"/>
        <v>5.2809999999999997</v>
      </c>
      <c r="K6">
        <v>7.0620000000000003</v>
      </c>
      <c r="L6">
        <f t="shared" si="1"/>
        <v>1.7810000000000006</v>
      </c>
      <c r="M6" s="2">
        <f t="shared" si="2"/>
        <v>71.626573203759747</v>
      </c>
      <c r="P6">
        <f t="shared" si="3"/>
        <v>0</v>
      </c>
    </row>
    <row r="7" spans="1:18" x14ac:dyDescent="0.25">
      <c r="A7" t="s">
        <v>181</v>
      </c>
      <c r="B7" t="s">
        <v>178</v>
      </c>
      <c r="C7" t="s">
        <v>180</v>
      </c>
      <c r="D7" t="s">
        <v>19</v>
      </c>
      <c r="E7" t="s">
        <v>11</v>
      </c>
      <c r="F7" t="s">
        <v>13</v>
      </c>
      <c r="G7" t="s">
        <v>21</v>
      </c>
      <c r="H7">
        <v>6.1639999999999997</v>
      </c>
      <c r="I7">
        <v>11.44</v>
      </c>
      <c r="J7">
        <f t="shared" si="0"/>
        <v>5.2759999999999998</v>
      </c>
      <c r="K7">
        <v>6.9960000000000004</v>
      </c>
      <c r="L7">
        <f t="shared" si="1"/>
        <v>1.7200000000000006</v>
      </c>
      <c r="M7" s="2">
        <f t="shared" si="2"/>
        <v>72.096041531473048</v>
      </c>
      <c r="N7">
        <v>0.56999999999999995</v>
      </c>
      <c r="O7" s="5">
        <v>21.505800000000001</v>
      </c>
      <c r="P7">
        <f t="shared" si="3"/>
        <v>6.0009695003244703</v>
      </c>
      <c r="Q7">
        <v>1</v>
      </c>
    </row>
    <row r="8" spans="1:18" x14ac:dyDescent="0.25">
      <c r="A8" t="s">
        <v>181</v>
      </c>
      <c r="B8" t="s">
        <v>178</v>
      </c>
      <c r="C8" t="s">
        <v>180</v>
      </c>
      <c r="D8" t="s">
        <v>19</v>
      </c>
      <c r="E8" t="s">
        <v>16</v>
      </c>
      <c r="F8" t="s">
        <v>13</v>
      </c>
      <c r="G8" t="s">
        <v>22</v>
      </c>
      <c r="H8">
        <v>9.532</v>
      </c>
      <c r="I8">
        <v>14.66</v>
      </c>
      <c r="J8">
        <f t="shared" si="0"/>
        <v>5.1280000000000001</v>
      </c>
      <c r="K8">
        <v>8.4870000000000001</v>
      </c>
      <c r="L8">
        <f t="shared" si="1"/>
        <v>3.359</v>
      </c>
      <c r="M8" s="2">
        <f t="shared" si="2"/>
        <v>64.760805707091905</v>
      </c>
      <c r="N8">
        <v>0.51900000000000002</v>
      </c>
      <c r="O8" s="5">
        <v>18.882200000000001</v>
      </c>
      <c r="P8">
        <f t="shared" si="3"/>
        <v>6.6539351447754926</v>
      </c>
      <c r="Q8">
        <v>2</v>
      </c>
    </row>
    <row r="9" spans="1:18" x14ac:dyDescent="0.25">
      <c r="A9" t="s">
        <v>181</v>
      </c>
      <c r="B9" t="s">
        <v>178</v>
      </c>
      <c r="C9" t="s">
        <v>180</v>
      </c>
      <c r="D9" t="s">
        <v>19</v>
      </c>
      <c r="E9" t="s">
        <v>16</v>
      </c>
      <c r="F9" t="s">
        <v>13</v>
      </c>
      <c r="G9" t="s">
        <v>23</v>
      </c>
      <c r="H9">
        <v>11.401</v>
      </c>
      <c r="I9">
        <v>16.667000000000002</v>
      </c>
      <c r="J9">
        <f t="shared" si="0"/>
        <v>5.2660000000000018</v>
      </c>
      <c r="K9">
        <v>9.3870000000000005</v>
      </c>
      <c r="L9">
        <f t="shared" si="1"/>
        <v>4.1209999999999987</v>
      </c>
      <c r="M9" s="2">
        <f t="shared" si="2"/>
        <v>63.854047890535924</v>
      </c>
      <c r="N9">
        <v>0.503</v>
      </c>
      <c r="O9" s="5">
        <v>16.377400000000002</v>
      </c>
      <c r="P9">
        <f t="shared" si="3"/>
        <v>5.9197671607753701</v>
      </c>
      <c r="Q9">
        <v>1</v>
      </c>
    </row>
    <row r="10" spans="1:18" x14ac:dyDescent="0.25">
      <c r="A10" t="s">
        <v>181</v>
      </c>
      <c r="B10" t="s">
        <v>178</v>
      </c>
      <c r="C10" t="s">
        <v>180</v>
      </c>
      <c r="D10" t="s">
        <v>24</v>
      </c>
      <c r="F10" t="s">
        <v>13</v>
      </c>
      <c r="G10" t="s">
        <v>25</v>
      </c>
      <c r="H10">
        <v>3.774</v>
      </c>
      <c r="I10">
        <v>9.0649999999999995</v>
      </c>
      <c r="J10">
        <f t="shared" si="0"/>
        <v>5.2909999999999995</v>
      </c>
      <c r="K10">
        <v>7.2469999999999999</v>
      </c>
      <c r="L10">
        <f t="shared" si="1"/>
        <v>1.9560000000000004</v>
      </c>
      <c r="M10" s="2">
        <f t="shared" si="2"/>
        <v>48.171701112877571</v>
      </c>
      <c r="P10">
        <f t="shared" si="3"/>
        <v>0</v>
      </c>
    </row>
    <row r="11" spans="1:18" x14ac:dyDescent="0.25">
      <c r="A11" t="s">
        <v>181</v>
      </c>
      <c r="B11" t="s">
        <v>178</v>
      </c>
      <c r="C11" t="s">
        <v>180</v>
      </c>
      <c r="D11" t="s">
        <v>24</v>
      </c>
      <c r="F11" t="s">
        <v>13</v>
      </c>
      <c r="G11" t="s">
        <v>26</v>
      </c>
      <c r="H11">
        <v>4.2889999999999997</v>
      </c>
      <c r="I11">
        <v>9.6010000000000009</v>
      </c>
      <c r="J11">
        <f t="shared" si="0"/>
        <v>5.3120000000000012</v>
      </c>
      <c r="K11">
        <v>7.4480000000000004</v>
      </c>
      <c r="L11">
        <f t="shared" si="1"/>
        <v>2.1359999999999992</v>
      </c>
      <c r="M11" s="2">
        <f>(I11-L11)/I11*100</f>
        <v>77.752317466930549</v>
      </c>
      <c r="P11">
        <f t="shared" si="3"/>
        <v>0</v>
      </c>
    </row>
    <row r="12" spans="1:18" x14ac:dyDescent="0.25">
      <c r="A12" t="s">
        <v>181</v>
      </c>
      <c r="B12" t="s">
        <v>178</v>
      </c>
      <c r="C12" t="s">
        <v>180</v>
      </c>
      <c r="D12" t="s">
        <v>10</v>
      </c>
      <c r="E12" t="s">
        <v>11</v>
      </c>
      <c r="F12" t="s">
        <v>28</v>
      </c>
      <c r="G12" t="s">
        <v>27</v>
      </c>
      <c r="H12">
        <v>2.4470000000000001</v>
      </c>
      <c r="I12">
        <v>7.7279999999999998</v>
      </c>
      <c r="J12">
        <f t="shared" si="0"/>
        <v>5.2809999999999997</v>
      </c>
      <c r="K12">
        <v>6.1349999999999998</v>
      </c>
      <c r="L12">
        <f t="shared" si="1"/>
        <v>0.85400000000000009</v>
      </c>
      <c r="M12" s="2">
        <f t="shared" si="2"/>
        <v>65.100122599100942</v>
      </c>
      <c r="P12">
        <f t="shared" si="3"/>
        <v>0</v>
      </c>
    </row>
    <row r="13" spans="1:18" x14ac:dyDescent="0.25">
      <c r="A13" t="s">
        <v>181</v>
      </c>
      <c r="B13" t="s">
        <v>178</v>
      </c>
      <c r="C13" t="s">
        <v>180</v>
      </c>
      <c r="D13" t="s">
        <v>10</v>
      </c>
      <c r="E13" t="s">
        <v>16</v>
      </c>
      <c r="F13" t="s">
        <v>28</v>
      </c>
      <c r="G13" t="s">
        <v>29</v>
      </c>
      <c r="H13">
        <v>1.8440000000000001</v>
      </c>
      <c r="I13">
        <v>7.1449999999999996</v>
      </c>
      <c r="J13">
        <f t="shared" si="0"/>
        <v>5.3009999999999993</v>
      </c>
      <c r="K13">
        <v>5.9349999999999996</v>
      </c>
      <c r="L13">
        <f t="shared" si="1"/>
        <v>0.63400000000000034</v>
      </c>
      <c r="M13" s="2">
        <f t="shared" si="2"/>
        <v>65.618221258134469</v>
      </c>
      <c r="N13">
        <v>0.47499999999999998</v>
      </c>
      <c r="O13" s="5">
        <v>21.093</v>
      </c>
      <c r="P13">
        <f t="shared" si="3"/>
        <v>7.2521485900216964</v>
      </c>
      <c r="Q13">
        <v>1</v>
      </c>
    </row>
    <row r="14" spans="1:18" x14ac:dyDescent="0.25">
      <c r="A14" t="s">
        <v>181</v>
      </c>
      <c r="B14" t="s">
        <v>178</v>
      </c>
      <c r="C14" t="s">
        <v>180</v>
      </c>
      <c r="D14" t="s">
        <v>19</v>
      </c>
      <c r="E14" t="s">
        <v>11</v>
      </c>
      <c r="F14" t="s">
        <v>28</v>
      </c>
      <c r="G14" t="s">
        <v>30</v>
      </c>
      <c r="H14">
        <v>7.4909999999999997</v>
      </c>
      <c r="I14">
        <v>13.170999999999999</v>
      </c>
      <c r="J14">
        <f t="shared" si="0"/>
        <v>5.68</v>
      </c>
      <c r="K14">
        <v>8.0180000000000007</v>
      </c>
      <c r="L14">
        <f t="shared" si="1"/>
        <v>2.338000000000001</v>
      </c>
      <c r="M14" s="2">
        <f t="shared" si="2"/>
        <v>68.789213723134409</v>
      </c>
      <c r="N14">
        <v>0.42299999999999999</v>
      </c>
      <c r="O14" s="5">
        <v>17.0792</v>
      </c>
      <c r="P14">
        <f t="shared" si="3"/>
        <v>5.3305526097984277</v>
      </c>
      <c r="Q14">
        <v>1</v>
      </c>
    </row>
    <row r="15" spans="1:18" x14ac:dyDescent="0.25">
      <c r="A15" t="s">
        <v>181</v>
      </c>
      <c r="B15" t="s">
        <v>178</v>
      </c>
      <c r="C15" t="s">
        <v>180</v>
      </c>
      <c r="D15" t="s">
        <v>19</v>
      </c>
      <c r="E15" t="s">
        <v>11</v>
      </c>
      <c r="F15" t="s">
        <v>28</v>
      </c>
      <c r="G15" t="s">
        <v>31</v>
      </c>
      <c r="H15">
        <v>3.8439999999999999</v>
      </c>
      <c r="I15">
        <v>9.15</v>
      </c>
      <c r="J15">
        <f t="shared" si="0"/>
        <v>5.3060000000000009</v>
      </c>
      <c r="K15">
        <v>6.4029999999999996</v>
      </c>
      <c r="L15">
        <f t="shared" si="1"/>
        <v>1.0969999999999986</v>
      </c>
      <c r="M15" s="2">
        <f t="shared" si="2"/>
        <v>71.462018730489106</v>
      </c>
      <c r="P15">
        <f t="shared" si="3"/>
        <v>0</v>
      </c>
    </row>
    <row r="16" spans="1:18" x14ac:dyDescent="0.25">
      <c r="A16" t="s">
        <v>181</v>
      </c>
      <c r="B16" t="s">
        <v>178</v>
      </c>
      <c r="C16" t="s">
        <v>180</v>
      </c>
      <c r="D16" t="s">
        <v>19</v>
      </c>
      <c r="E16" t="s">
        <v>11</v>
      </c>
      <c r="F16" t="s">
        <v>28</v>
      </c>
      <c r="G16" t="s">
        <v>32</v>
      </c>
      <c r="H16">
        <v>6.5880000000000001</v>
      </c>
      <c r="I16">
        <v>11.871</v>
      </c>
      <c r="J16">
        <f t="shared" si="0"/>
        <v>5.2830000000000004</v>
      </c>
      <c r="K16">
        <v>7.2729999999999997</v>
      </c>
      <c r="L16">
        <f t="shared" si="1"/>
        <v>1.9899999999999993</v>
      </c>
      <c r="M16" s="2">
        <f t="shared" si="2"/>
        <v>69.79356405585915</v>
      </c>
      <c r="P16">
        <f t="shared" si="3"/>
        <v>0</v>
      </c>
    </row>
    <row r="17" spans="1:17" x14ac:dyDescent="0.25">
      <c r="A17" t="s">
        <v>181</v>
      </c>
      <c r="B17" t="s">
        <v>178</v>
      </c>
      <c r="C17" t="s">
        <v>180</v>
      </c>
      <c r="D17" t="s">
        <v>19</v>
      </c>
      <c r="E17" t="s">
        <v>11</v>
      </c>
      <c r="F17" t="s">
        <v>28</v>
      </c>
      <c r="G17" t="s">
        <v>33</v>
      </c>
      <c r="H17">
        <v>2.637</v>
      </c>
      <c r="I17">
        <v>7.9459999999999997</v>
      </c>
      <c r="J17">
        <f t="shared" si="0"/>
        <v>5.3089999999999993</v>
      </c>
      <c r="K17">
        <v>6.0359999999999996</v>
      </c>
      <c r="L17">
        <f t="shared" si="1"/>
        <v>0.72700000000000031</v>
      </c>
      <c r="M17" s="2">
        <f t="shared" si="2"/>
        <v>72.430792567311329</v>
      </c>
      <c r="P17">
        <f t="shared" si="3"/>
        <v>0</v>
      </c>
    </row>
    <row r="18" spans="1:17" x14ac:dyDescent="0.25">
      <c r="A18" t="s">
        <v>181</v>
      </c>
      <c r="B18" t="s">
        <v>178</v>
      </c>
      <c r="C18" t="s">
        <v>180</v>
      </c>
      <c r="D18" t="s">
        <v>19</v>
      </c>
      <c r="E18" t="s">
        <v>11</v>
      </c>
      <c r="F18" t="s">
        <v>28</v>
      </c>
      <c r="G18" t="s">
        <v>34</v>
      </c>
      <c r="H18">
        <v>2.4670000000000001</v>
      </c>
      <c r="I18">
        <v>7.7889999999999997</v>
      </c>
      <c r="J18">
        <f t="shared" si="0"/>
        <v>5.3219999999999992</v>
      </c>
      <c r="K18">
        <v>6.0170000000000003</v>
      </c>
      <c r="L18">
        <f t="shared" si="1"/>
        <v>0.69500000000000117</v>
      </c>
      <c r="M18" s="2">
        <f t="shared" si="2"/>
        <v>71.828131333603523</v>
      </c>
      <c r="P18">
        <f t="shared" si="3"/>
        <v>0</v>
      </c>
    </row>
    <row r="19" spans="1:17" x14ac:dyDescent="0.25">
      <c r="A19" t="s">
        <v>181</v>
      </c>
      <c r="B19" t="s">
        <v>178</v>
      </c>
      <c r="C19" t="s">
        <v>180</v>
      </c>
      <c r="D19" t="s">
        <v>19</v>
      </c>
      <c r="E19" t="s">
        <v>16</v>
      </c>
      <c r="F19" t="s">
        <v>28</v>
      </c>
      <c r="G19" t="s">
        <v>35</v>
      </c>
      <c r="H19">
        <v>4.0250000000000004</v>
      </c>
      <c r="I19">
        <v>9.3550000000000004</v>
      </c>
      <c r="J19">
        <f t="shared" si="0"/>
        <v>5.33</v>
      </c>
      <c r="K19">
        <v>6.5549999999999997</v>
      </c>
      <c r="L19">
        <f t="shared" si="1"/>
        <v>1.2249999999999996</v>
      </c>
      <c r="M19" s="2">
        <f t="shared" si="2"/>
        <v>69.565217391304358</v>
      </c>
      <c r="P19">
        <f t="shared" si="3"/>
        <v>0</v>
      </c>
    </row>
    <row r="20" spans="1:17" x14ac:dyDescent="0.25">
      <c r="A20" t="s">
        <v>181</v>
      </c>
      <c r="B20" t="s">
        <v>178</v>
      </c>
      <c r="C20" t="s">
        <v>180</v>
      </c>
      <c r="D20" t="s">
        <v>19</v>
      </c>
      <c r="E20" t="s">
        <v>16</v>
      </c>
      <c r="F20" t="s">
        <v>28</v>
      </c>
      <c r="G20" t="s">
        <v>36</v>
      </c>
      <c r="H20">
        <v>2.4129999999999998</v>
      </c>
      <c r="I20">
        <v>7.7489999999999997</v>
      </c>
      <c r="J20">
        <f t="shared" si="0"/>
        <v>5.3360000000000003</v>
      </c>
      <c r="K20">
        <v>5.9889999999999999</v>
      </c>
      <c r="L20">
        <f t="shared" si="1"/>
        <v>0.65299999999999958</v>
      </c>
      <c r="M20" s="2">
        <f t="shared" si="2"/>
        <v>72.938251139660196</v>
      </c>
      <c r="N20">
        <v>0.51900000000000002</v>
      </c>
      <c r="O20" s="5">
        <v>21.508199999999999</v>
      </c>
      <c r="P20">
        <f t="shared" si="3"/>
        <v>5.8204950683796062</v>
      </c>
      <c r="Q20">
        <v>2</v>
      </c>
    </row>
    <row r="21" spans="1:17" x14ac:dyDescent="0.25">
      <c r="A21" t="s">
        <v>181</v>
      </c>
      <c r="B21" t="s">
        <v>178</v>
      </c>
      <c r="C21" t="s">
        <v>180</v>
      </c>
      <c r="D21" t="s">
        <v>19</v>
      </c>
      <c r="E21" t="s">
        <v>16</v>
      </c>
      <c r="F21" t="s">
        <v>28</v>
      </c>
      <c r="G21" t="s">
        <v>37</v>
      </c>
      <c r="H21">
        <v>2.84</v>
      </c>
      <c r="I21">
        <v>8.19</v>
      </c>
      <c r="J21">
        <f t="shared" si="0"/>
        <v>5.35</v>
      </c>
      <c r="K21">
        <v>6.1360000000000001</v>
      </c>
      <c r="L21">
        <f t="shared" si="1"/>
        <v>0.78600000000000048</v>
      </c>
      <c r="M21" s="2">
        <f t="shared" si="2"/>
        <v>72.323943661971811</v>
      </c>
      <c r="N21">
        <v>0.53200000000000003</v>
      </c>
      <c r="O21" s="5">
        <v>20.992000000000001</v>
      </c>
      <c r="P21">
        <f t="shared" si="3"/>
        <v>5.8097577464788772</v>
      </c>
      <c r="Q21">
        <v>1</v>
      </c>
    </row>
    <row r="22" spans="1:17" x14ac:dyDescent="0.25">
      <c r="A22" t="s">
        <v>181</v>
      </c>
      <c r="B22" t="s">
        <v>178</v>
      </c>
      <c r="C22" t="s">
        <v>180</v>
      </c>
      <c r="D22" t="s">
        <v>19</v>
      </c>
      <c r="E22" t="s">
        <v>16</v>
      </c>
      <c r="F22" t="s">
        <v>28</v>
      </c>
      <c r="G22" t="s">
        <v>38</v>
      </c>
      <c r="H22">
        <v>4.68</v>
      </c>
      <c r="I22">
        <v>9.32</v>
      </c>
      <c r="J22">
        <f t="shared" si="0"/>
        <v>4.6400000000000006</v>
      </c>
      <c r="K22">
        <v>6.4109999999999996</v>
      </c>
      <c r="L22">
        <f t="shared" si="1"/>
        <v>1.770999999999999</v>
      </c>
      <c r="M22" s="2">
        <f t="shared" si="2"/>
        <v>62.158119658119681</v>
      </c>
      <c r="N22">
        <v>0.63900000000000001</v>
      </c>
      <c r="O22" s="5">
        <v>21.714600000000001</v>
      </c>
      <c r="P22">
        <f t="shared" si="3"/>
        <v>8.2172129487179433</v>
      </c>
      <c r="Q22">
        <v>1</v>
      </c>
    </row>
    <row r="23" spans="1:17" x14ac:dyDescent="0.25">
      <c r="A23" t="s">
        <v>181</v>
      </c>
      <c r="B23" t="s">
        <v>178</v>
      </c>
      <c r="C23" t="s">
        <v>180</v>
      </c>
      <c r="D23" t="s">
        <v>19</v>
      </c>
      <c r="E23" t="s">
        <v>16</v>
      </c>
      <c r="F23" t="s">
        <v>28</v>
      </c>
      <c r="G23" t="s">
        <v>39</v>
      </c>
      <c r="H23">
        <v>2.6739999999999999</v>
      </c>
      <c r="I23">
        <v>7.9889999999999999</v>
      </c>
      <c r="J23">
        <f t="shared" si="0"/>
        <v>5.3149999999999995</v>
      </c>
      <c r="K23">
        <v>6.0549999999999997</v>
      </c>
      <c r="L23">
        <f t="shared" si="1"/>
        <v>0.74000000000000021</v>
      </c>
      <c r="M23" s="2">
        <f t="shared" si="2"/>
        <v>72.326103216155573</v>
      </c>
      <c r="P23">
        <f t="shared" si="3"/>
        <v>0</v>
      </c>
    </row>
    <row r="24" spans="1:17" x14ac:dyDescent="0.25">
      <c r="A24" t="s">
        <v>181</v>
      </c>
      <c r="B24" t="s">
        <v>178</v>
      </c>
      <c r="C24" t="s">
        <v>180</v>
      </c>
      <c r="D24" t="s">
        <v>24</v>
      </c>
      <c r="F24" t="s">
        <v>28</v>
      </c>
      <c r="G24" t="s">
        <v>40</v>
      </c>
      <c r="H24">
        <v>2.99</v>
      </c>
      <c r="I24">
        <v>8.2940000000000005</v>
      </c>
      <c r="J24">
        <f t="shared" si="0"/>
        <v>5.3040000000000003</v>
      </c>
      <c r="K24">
        <v>6.7809999999999997</v>
      </c>
      <c r="L24">
        <f t="shared" si="1"/>
        <v>1.4769999999999994</v>
      </c>
      <c r="M24" s="2">
        <f t="shared" si="2"/>
        <v>50.602006688963229</v>
      </c>
      <c r="N24">
        <v>0.47</v>
      </c>
      <c r="O24" s="5">
        <v>12.305199999999999</v>
      </c>
      <c r="P24">
        <f t="shared" si="3"/>
        <v>6.0785218729096959</v>
      </c>
      <c r="Q24">
        <v>1</v>
      </c>
    </row>
    <row r="25" spans="1:17" x14ac:dyDescent="0.25">
      <c r="A25" t="s">
        <v>181</v>
      </c>
      <c r="B25" t="s">
        <v>178</v>
      </c>
      <c r="C25" t="s">
        <v>180</v>
      </c>
      <c r="D25" t="s">
        <v>19</v>
      </c>
      <c r="E25" t="s">
        <v>11</v>
      </c>
      <c r="F25" t="s">
        <v>28</v>
      </c>
      <c r="G25" t="s">
        <v>41</v>
      </c>
      <c r="H25">
        <v>3.7519999999999998</v>
      </c>
      <c r="I25">
        <v>9.0649999999999995</v>
      </c>
      <c r="J25">
        <f t="shared" si="0"/>
        <v>5.3129999999999997</v>
      </c>
      <c r="K25">
        <v>6.3</v>
      </c>
      <c r="L25">
        <f t="shared" si="1"/>
        <v>0.9870000000000001</v>
      </c>
      <c r="M25" s="2">
        <f t="shared" si="2"/>
        <v>73.694029850746261</v>
      </c>
      <c r="P25">
        <f t="shared" si="3"/>
        <v>0</v>
      </c>
    </row>
    <row r="26" spans="1:17" x14ac:dyDescent="0.25">
      <c r="A26" t="s">
        <v>181</v>
      </c>
      <c r="B26" t="s">
        <v>178</v>
      </c>
      <c r="C26" t="s">
        <v>180</v>
      </c>
      <c r="D26" t="s">
        <v>19</v>
      </c>
      <c r="E26" t="s">
        <v>11</v>
      </c>
      <c r="F26" t="s">
        <v>28</v>
      </c>
      <c r="G26" t="s">
        <v>42</v>
      </c>
      <c r="H26">
        <v>3.56</v>
      </c>
      <c r="I26">
        <v>8.7910000000000004</v>
      </c>
      <c r="J26">
        <f t="shared" si="0"/>
        <v>5.2309999999999999</v>
      </c>
      <c r="K26">
        <v>6.2619999999999996</v>
      </c>
      <c r="L26">
        <f t="shared" si="1"/>
        <v>1.0309999999999997</v>
      </c>
      <c r="M26" s="2">
        <f t="shared" si="2"/>
        <v>71.039325842696641</v>
      </c>
      <c r="N26">
        <v>0.42299999999999999</v>
      </c>
      <c r="O26" s="5">
        <v>22.117799999999999</v>
      </c>
      <c r="P26">
        <f t="shared" si="3"/>
        <v>6.4054639887640414</v>
      </c>
      <c r="Q26">
        <v>2</v>
      </c>
    </row>
    <row r="27" spans="1:17" x14ac:dyDescent="0.25">
      <c r="A27" t="s">
        <v>181</v>
      </c>
      <c r="B27" t="s">
        <v>178</v>
      </c>
      <c r="C27" t="s">
        <v>180</v>
      </c>
      <c r="D27" t="s">
        <v>19</v>
      </c>
      <c r="E27" t="s">
        <v>11</v>
      </c>
      <c r="F27" t="s">
        <v>28</v>
      </c>
      <c r="G27" t="s">
        <v>43</v>
      </c>
      <c r="H27">
        <v>4.3090000000000002</v>
      </c>
      <c r="I27">
        <v>9.5310000000000006</v>
      </c>
      <c r="J27">
        <f t="shared" si="0"/>
        <v>5.2220000000000004</v>
      </c>
      <c r="K27">
        <v>6.43</v>
      </c>
      <c r="L27">
        <f t="shared" si="1"/>
        <v>1.2079999999999993</v>
      </c>
      <c r="M27" s="2">
        <f t="shared" si="2"/>
        <v>71.965653283824565</v>
      </c>
      <c r="P27">
        <f t="shared" si="3"/>
        <v>0</v>
      </c>
    </row>
    <row r="28" spans="1:17" x14ac:dyDescent="0.25">
      <c r="A28" t="s">
        <v>181</v>
      </c>
      <c r="B28" t="s">
        <v>178</v>
      </c>
      <c r="C28" t="s">
        <v>180</v>
      </c>
      <c r="D28" t="s">
        <v>19</v>
      </c>
      <c r="E28" t="s">
        <v>11</v>
      </c>
      <c r="F28" t="s">
        <v>28</v>
      </c>
      <c r="G28" t="s">
        <v>44</v>
      </c>
      <c r="H28">
        <v>4.4729999999999999</v>
      </c>
      <c r="I28">
        <v>9.7970000000000006</v>
      </c>
      <c r="J28">
        <f t="shared" si="0"/>
        <v>5.3240000000000007</v>
      </c>
      <c r="K28">
        <v>6.5609999999999999</v>
      </c>
      <c r="L28">
        <f t="shared" si="1"/>
        <v>1.2369999999999992</v>
      </c>
      <c r="M28" s="2">
        <f t="shared" si="2"/>
        <v>72.345182204337149</v>
      </c>
      <c r="P28">
        <f t="shared" si="3"/>
        <v>0</v>
      </c>
    </row>
    <row r="29" spans="1:17" x14ac:dyDescent="0.25">
      <c r="A29" t="s">
        <v>181</v>
      </c>
      <c r="B29" t="s">
        <v>178</v>
      </c>
      <c r="C29" t="s">
        <v>180</v>
      </c>
      <c r="D29" t="s">
        <v>19</v>
      </c>
      <c r="E29" t="s">
        <v>11</v>
      </c>
      <c r="F29" t="s">
        <v>28</v>
      </c>
      <c r="G29" t="s">
        <v>45</v>
      </c>
      <c r="H29">
        <v>4.0949999999999998</v>
      </c>
      <c r="I29">
        <v>9.41</v>
      </c>
      <c r="J29">
        <f t="shared" si="0"/>
        <v>5.3150000000000004</v>
      </c>
      <c r="K29">
        <v>6.4050000000000002</v>
      </c>
      <c r="L29">
        <f t="shared" si="1"/>
        <v>1.0899999999999999</v>
      </c>
      <c r="M29" s="2">
        <f t="shared" si="2"/>
        <v>73.382173382173391</v>
      </c>
      <c r="P29">
        <f t="shared" si="3"/>
        <v>0</v>
      </c>
    </row>
    <row r="30" spans="1:17" x14ac:dyDescent="0.25">
      <c r="A30" t="s">
        <v>181</v>
      </c>
      <c r="B30" t="s">
        <v>178</v>
      </c>
      <c r="C30" t="s">
        <v>180</v>
      </c>
      <c r="D30" t="s">
        <v>19</v>
      </c>
      <c r="E30" t="s">
        <v>16</v>
      </c>
      <c r="F30" t="s">
        <v>28</v>
      </c>
      <c r="G30" t="s">
        <v>46</v>
      </c>
      <c r="H30">
        <v>4.3120000000000003</v>
      </c>
      <c r="I30">
        <v>9.5869999999999997</v>
      </c>
      <c r="J30">
        <f t="shared" si="0"/>
        <v>5.2749999999999995</v>
      </c>
      <c r="K30">
        <v>6.4340000000000002</v>
      </c>
      <c r="L30">
        <f t="shared" si="1"/>
        <v>1.1590000000000007</v>
      </c>
      <c r="M30" s="2">
        <f t="shared" si="2"/>
        <v>73.121521335807032</v>
      </c>
      <c r="P30">
        <f t="shared" si="3"/>
        <v>0</v>
      </c>
    </row>
    <row r="31" spans="1:17" x14ac:dyDescent="0.25">
      <c r="A31" t="s">
        <v>181</v>
      </c>
      <c r="B31" t="s">
        <v>178</v>
      </c>
      <c r="C31" t="s">
        <v>180</v>
      </c>
      <c r="D31" t="s">
        <v>19</v>
      </c>
      <c r="E31" t="s">
        <v>16</v>
      </c>
      <c r="F31" t="s">
        <v>28</v>
      </c>
      <c r="G31" t="s">
        <v>47</v>
      </c>
      <c r="H31">
        <v>3.145</v>
      </c>
      <c r="I31">
        <v>8.44</v>
      </c>
      <c r="J31">
        <f t="shared" si="0"/>
        <v>5.2949999999999999</v>
      </c>
      <c r="K31">
        <v>6.0650000000000004</v>
      </c>
      <c r="L31">
        <f t="shared" si="1"/>
        <v>0.77000000000000046</v>
      </c>
      <c r="M31" s="2">
        <f t="shared" si="2"/>
        <v>75.516693163751967</v>
      </c>
      <c r="P31">
        <f t="shared" si="3"/>
        <v>0</v>
      </c>
    </row>
    <row r="32" spans="1:17" x14ac:dyDescent="0.25">
      <c r="A32" t="s">
        <v>181</v>
      </c>
      <c r="B32" t="s">
        <v>178</v>
      </c>
      <c r="C32" t="s">
        <v>180</v>
      </c>
      <c r="D32" t="s">
        <v>19</v>
      </c>
      <c r="E32" t="s">
        <v>16</v>
      </c>
      <c r="F32" t="s">
        <v>28</v>
      </c>
      <c r="G32" t="s">
        <v>48</v>
      </c>
      <c r="H32">
        <v>4.1070000000000002</v>
      </c>
      <c r="I32">
        <v>9.4030000000000005</v>
      </c>
      <c r="J32">
        <f t="shared" si="0"/>
        <v>5.2960000000000003</v>
      </c>
      <c r="K32">
        <v>6.4139999999999997</v>
      </c>
      <c r="L32">
        <f t="shared" si="1"/>
        <v>1.1179999999999994</v>
      </c>
      <c r="M32" s="2">
        <f t="shared" si="2"/>
        <v>72.778183588994409</v>
      </c>
      <c r="P32">
        <f t="shared" si="3"/>
        <v>0</v>
      </c>
    </row>
    <row r="33" spans="1:18" x14ac:dyDescent="0.25">
      <c r="A33" t="s">
        <v>181</v>
      </c>
      <c r="B33" t="s">
        <v>178</v>
      </c>
      <c r="C33" t="s">
        <v>180</v>
      </c>
      <c r="D33" t="s">
        <v>19</v>
      </c>
      <c r="E33" t="s">
        <v>16</v>
      </c>
      <c r="F33" t="s">
        <v>28</v>
      </c>
      <c r="G33" t="s">
        <v>49</v>
      </c>
      <c r="H33">
        <v>4.8419999999999996</v>
      </c>
      <c r="I33">
        <v>10.148999999999999</v>
      </c>
      <c r="J33">
        <f t="shared" si="0"/>
        <v>5.3069999999999995</v>
      </c>
      <c r="K33">
        <v>6.6619999999999999</v>
      </c>
      <c r="L33">
        <f t="shared" si="1"/>
        <v>1.3550000000000004</v>
      </c>
      <c r="M33" s="2">
        <f t="shared" si="2"/>
        <v>72.015695993391148</v>
      </c>
      <c r="P33">
        <f t="shared" si="3"/>
        <v>0</v>
      </c>
    </row>
    <row r="34" spans="1:18" x14ac:dyDescent="0.25">
      <c r="A34" t="s">
        <v>181</v>
      </c>
      <c r="B34" t="s">
        <v>178</v>
      </c>
      <c r="C34" t="s">
        <v>180</v>
      </c>
      <c r="D34" t="s">
        <v>19</v>
      </c>
      <c r="E34" t="s">
        <v>16</v>
      </c>
      <c r="F34" t="s">
        <v>28</v>
      </c>
      <c r="G34" t="s">
        <v>50</v>
      </c>
      <c r="H34">
        <v>3.8260000000000001</v>
      </c>
      <c r="I34">
        <v>9.1549999999999994</v>
      </c>
      <c r="J34">
        <f t="shared" si="0"/>
        <v>5.3289999999999988</v>
      </c>
      <c r="K34">
        <v>6.3780000000000001</v>
      </c>
      <c r="L34">
        <f t="shared" si="1"/>
        <v>1.0490000000000013</v>
      </c>
      <c r="M34" s="2">
        <f t="shared" si="2"/>
        <v>72.582331416623063</v>
      </c>
      <c r="N34">
        <v>0.43</v>
      </c>
      <c r="O34" s="5">
        <v>21.203900000000001</v>
      </c>
      <c r="P34">
        <f t="shared" si="3"/>
        <v>5.8136150287506636</v>
      </c>
      <c r="Q34">
        <v>2</v>
      </c>
    </row>
    <row r="35" spans="1:18" x14ac:dyDescent="0.25">
      <c r="A35" t="s">
        <v>181</v>
      </c>
      <c r="B35" t="s">
        <v>178</v>
      </c>
      <c r="C35" t="s">
        <v>180</v>
      </c>
      <c r="D35" t="s">
        <v>24</v>
      </c>
      <c r="F35" t="s">
        <v>28</v>
      </c>
      <c r="G35" t="s">
        <v>51</v>
      </c>
      <c r="H35">
        <v>4.2649999999999997</v>
      </c>
      <c r="I35">
        <v>9.5670000000000002</v>
      </c>
      <c r="J35">
        <f t="shared" si="0"/>
        <v>5.3020000000000005</v>
      </c>
      <c r="K35">
        <v>7.4059999999999997</v>
      </c>
      <c r="L35">
        <f t="shared" si="1"/>
        <v>2.1039999999999992</v>
      </c>
      <c r="M35" s="2">
        <f t="shared" si="2"/>
        <v>50.668229777256755</v>
      </c>
      <c r="N35">
        <v>0.58399999999999996</v>
      </c>
      <c r="O35" s="5">
        <v>11.017200000000001</v>
      </c>
      <c r="P35">
        <f t="shared" si="3"/>
        <v>5.4349797889800691</v>
      </c>
      <c r="Q35">
        <v>1</v>
      </c>
    </row>
    <row r="36" spans="1:18" x14ac:dyDescent="0.25">
      <c r="A36" t="s">
        <v>181</v>
      </c>
      <c r="B36" t="s">
        <v>178</v>
      </c>
      <c r="C36" t="s">
        <v>180</v>
      </c>
      <c r="D36" t="s">
        <v>10</v>
      </c>
      <c r="E36" t="s">
        <v>16</v>
      </c>
      <c r="F36" t="s">
        <v>28</v>
      </c>
      <c r="G36" t="s">
        <v>52</v>
      </c>
      <c r="H36">
        <v>4.08</v>
      </c>
      <c r="I36">
        <v>9.4120000000000008</v>
      </c>
      <c r="J36">
        <f t="shared" si="0"/>
        <v>5.3320000000000007</v>
      </c>
      <c r="K36">
        <v>6.8860000000000001</v>
      </c>
      <c r="L36">
        <f t="shared" si="1"/>
        <v>1.5539999999999994</v>
      </c>
      <c r="M36" s="2">
        <f t="shared" si="2"/>
        <v>61.911764705882369</v>
      </c>
      <c r="P36">
        <f t="shared" si="3"/>
        <v>0</v>
      </c>
    </row>
    <row r="37" spans="1:18" s="4" customFormat="1" x14ac:dyDescent="0.25">
      <c r="A37" s="4" t="s">
        <v>181</v>
      </c>
      <c r="B37" s="4" t="s">
        <v>178</v>
      </c>
      <c r="C37" s="4" t="s">
        <v>180</v>
      </c>
      <c r="D37" s="4" t="s">
        <v>10</v>
      </c>
      <c r="E37" s="4" t="s">
        <v>11</v>
      </c>
      <c r="F37" s="4" t="s">
        <v>28</v>
      </c>
      <c r="G37" s="4" t="s">
        <v>53</v>
      </c>
      <c r="H37" s="4">
        <v>2.6840000000000002</v>
      </c>
      <c r="I37" s="4">
        <v>8.0419999999999998</v>
      </c>
      <c r="J37" s="4">
        <f t="shared" si="0"/>
        <v>5.3579999999999997</v>
      </c>
      <c r="K37" s="4">
        <v>6.3949999999999996</v>
      </c>
      <c r="L37" s="4">
        <f t="shared" si="1"/>
        <v>1.0369999999999999</v>
      </c>
      <c r="M37" s="4">
        <f t="shared" si="2"/>
        <v>61.363636363636367</v>
      </c>
      <c r="O37" s="6"/>
      <c r="P37" s="4">
        <f t="shared" si="3"/>
        <v>0</v>
      </c>
    </row>
    <row r="38" spans="1:18" s="4" customFormat="1" x14ac:dyDescent="0.25">
      <c r="A38" t="s">
        <v>181</v>
      </c>
      <c r="B38" t="s">
        <v>178</v>
      </c>
      <c r="C38" t="s">
        <v>180</v>
      </c>
      <c r="D38" s="4" t="s">
        <v>139</v>
      </c>
      <c r="G38" s="4" t="s">
        <v>190</v>
      </c>
      <c r="H38" s="4">
        <v>30.53</v>
      </c>
      <c r="I38" s="4">
        <v>40.789000000000001</v>
      </c>
      <c r="J38" s="4">
        <f t="shared" si="0"/>
        <v>10.259</v>
      </c>
      <c r="K38" s="4">
        <v>17.295999999999999</v>
      </c>
      <c r="L38" s="4">
        <f t="shared" si="1"/>
        <v>7.036999999999999</v>
      </c>
      <c r="M38" s="4">
        <f t="shared" si="2"/>
        <v>76.950540452014422</v>
      </c>
      <c r="N38" s="4">
        <v>0.41799999999999998</v>
      </c>
      <c r="O38" s="4">
        <v>19.342199999999998</v>
      </c>
      <c r="P38" s="4">
        <f t="shared" si="3"/>
        <v>4.4582725646904651</v>
      </c>
      <c r="Q38" s="4">
        <v>2</v>
      </c>
    </row>
    <row r="39" spans="1:18" s="4" customFormat="1" x14ac:dyDescent="0.25">
      <c r="A39" t="s">
        <v>181</v>
      </c>
      <c r="B39" t="s">
        <v>178</v>
      </c>
      <c r="C39" t="s">
        <v>180</v>
      </c>
      <c r="D39" s="4" t="s">
        <v>73</v>
      </c>
      <c r="G39" s="4" t="s">
        <v>191</v>
      </c>
      <c r="H39" s="4">
        <v>51.85</v>
      </c>
      <c r="I39" s="4">
        <v>62.64</v>
      </c>
      <c r="J39" s="4">
        <f t="shared" si="0"/>
        <v>10.79</v>
      </c>
      <c r="K39" s="4">
        <v>25</v>
      </c>
      <c r="L39" s="4">
        <f t="shared" si="1"/>
        <v>14.21</v>
      </c>
      <c r="M39" s="4">
        <f t="shared" si="2"/>
        <v>72.594021215043398</v>
      </c>
      <c r="N39" s="4">
        <v>0.55100000000000005</v>
      </c>
      <c r="O39" s="6">
        <v>20.421700000000001</v>
      </c>
      <c r="P39" s="4">
        <f t="shared" si="3"/>
        <v>5.5967667695274814</v>
      </c>
      <c r="Q39" s="4">
        <v>1</v>
      </c>
    </row>
    <row r="40" spans="1:18" s="4" customFormat="1" x14ac:dyDescent="0.25">
      <c r="A40" t="s">
        <v>181</v>
      </c>
      <c r="B40" t="s">
        <v>178</v>
      </c>
      <c r="C40" t="s">
        <v>180</v>
      </c>
      <c r="D40" s="4" t="s">
        <v>72</v>
      </c>
      <c r="G40" s="4" t="s">
        <v>192</v>
      </c>
      <c r="H40" s="4">
        <v>11.74</v>
      </c>
      <c r="I40" s="4">
        <v>22.306000000000001</v>
      </c>
      <c r="J40" s="4">
        <f t="shared" si="0"/>
        <v>10.566000000000001</v>
      </c>
      <c r="K40" s="4">
        <v>13.15</v>
      </c>
      <c r="L40" s="4">
        <f t="shared" si="1"/>
        <v>2.5839999999999996</v>
      </c>
      <c r="M40" s="4">
        <f t="shared" si="2"/>
        <v>77.989778534923332</v>
      </c>
      <c r="N40" s="4">
        <v>0.39400000000000002</v>
      </c>
      <c r="O40" s="6">
        <v>20.777999999999999</v>
      </c>
      <c r="P40" s="4">
        <f t="shared" si="3"/>
        <v>4.5732838160136309</v>
      </c>
      <c r="Q40" s="4">
        <v>2</v>
      </c>
    </row>
    <row r="41" spans="1:18" s="4" customFormat="1" x14ac:dyDescent="0.25">
      <c r="A41" s="4" t="s">
        <v>181</v>
      </c>
      <c r="B41" s="4" t="s">
        <v>178</v>
      </c>
      <c r="C41" s="4" t="s">
        <v>180</v>
      </c>
      <c r="D41" s="4" t="s">
        <v>197</v>
      </c>
      <c r="G41" s="4" t="s">
        <v>193</v>
      </c>
      <c r="H41" s="4">
        <v>17.489999999999998</v>
      </c>
      <c r="I41" s="4">
        <v>23.706</v>
      </c>
      <c r="J41" s="4">
        <f t="shared" si="0"/>
        <v>6.2160000000000011</v>
      </c>
      <c r="K41" s="4">
        <v>11.6</v>
      </c>
      <c r="L41" s="4">
        <f t="shared" si="1"/>
        <v>5.3839999999999986</v>
      </c>
      <c r="M41" s="4">
        <f t="shared" si="2"/>
        <v>69.216695254431102</v>
      </c>
      <c r="N41" s="4">
        <v>0.59</v>
      </c>
      <c r="O41" s="6">
        <v>20.242699999999999</v>
      </c>
      <c r="P41" s="4">
        <f t="shared" si="3"/>
        <v>6.2313720297312747</v>
      </c>
      <c r="Q41" s="4">
        <v>1</v>
      </c>
    </row>
    <row r="42" spans="1:18" s="4" customFormat="1" x14ac:dyDescent="0.25">
      <c r="A42" t="s">
        <v>181</v>
      </c>
      <c r="B42" t="s">
        <v>178</v>
      </c>
      <c r="C42" t="s">
        <v>180</v>
      </c>
      <c r="D42" s="4" t="s">
        <v>198</v>
      </c>
      <c r="G42" s="4" t="s">
        <v>194</v>
      </c>
      <c r="H42" s="4">
        <v>12.6</v>
      </c>
      <c r="I42" s="4">
        <v>20.457999999999998</v>
      </c>
      <c r="J42" s="4">
        <f t="shared" si="0"/>
        <v>7.8579999999999988</v>
      </c>
      <c r="K42" s="4">
        <v>10.29</v>
      </c>
      <c r="L42" s="4">
        <f t="shared" si="1"/>
        <v>2.4320000000000004</v>
      </c>
      <c r="M42" s="4">
        <f t="shared" si="2"/>
        <v>80.698412698412696</v>
      </c>
      <c r="N42" s="4">
        <v>0.53500000000000003</v>
      </c>
      <c r="O42" s="6">
        <v>21.452500000000001</v>
      </c>
      <c r="P42" s="4">
        <f t="shared" si="3"/>
        <v>4.1406730158730172</v>
      </c>
      <c r="Q42" s="4">
        <v>2</v>
      </c>
    </row>
    <row r="43" spans="1:18" s="4" customFormat="1" x14ac:dyDescent="0.25">
      <c r="A43" t="s">
        <v>181</v>
      </c>
      <c r="B43" t="s">
        <v>178</v>
      </c>
      <c r="C43" t="s">
        <v>180</v>
      </c>
      <c r="D43" s="4" t="s">
        <v>199</v>
      </c>
      <c r="G43" s="4" t="s">
        <v>195</v>
      </c>
      <c r="H43" s="4">
        <f>I43-7.8</f>
        <v>22.335999999999999</v>
      </c>
      <c r="I43" s="4">
        <v>30.135999999999999</v>
      </c>
      <c r="J43" s="4">
        <f t="shared" si="0"/>
        <v>7.8000000000000007</v>
      </c>
      <c r="K43" s="4">
        <v>13.42</v>
      </c>
      <c r="L43" s="4">
        <f t="shared" si="1"/>
        <v>5.6199999999999992</v>
      </c>
      <c r="M43" s="4">
        <f t="shared" si="2"/>
        <v>74.838825214899714</v>
      </c>
      <c r="N43" s="4">
        <v>0.46800000000000003</v>
      </c>
      <c r="O43" s="6">
        <v>20.953499999999998</v>
      </c>
      <c r="P43" s="4">
        <f t="shared" si="3"/>
        <v>5.2721467585959871</v>
      </c>
      <c r="Q43" s="4">
        <v>1</v>
      </c>
    </row>
    <row r="44" spans="1:18" s="9" customFormat="1" x14ac:dyDescent="0.25">
      <c r="A44" s="8" t="s">
        <v>181</v>
      </c>
      <c r="B44" s="8" t="s">
        <v>178</v>
      </c>
      <c r="C44" s="8" t="s">
        <v>180</v>
      </c>
      <c r="D44" s="9" t="s">
        <v>24</v>
      </c>
      <c r="G44" s="9" t="s">
        <v>196</v>
      </c>
      <c r="H44" s="9">
        <v>12.54</v>
      </c>
      <c r="I44" s="9">
        <v>20.401</v>
      </c>
      <c r="J44" s="9">
        <f t="shared" si="0"/>
        <v>7.8610000000000007</v>
      </c>
      <c r="K44" s="9">
        <v>13.109</v>
      </c>
      <c r="L44" s="9">
        <f t="shared" si="1"/>
        <v>5.2479999999999993</v>
      </c>
      <c r="M44" s="9">
        <f t="shared" si="2"/>
        <v>58.149920255183417</v>
      </c>
      <c r="N44" s="9">
        <v>0.47799999999999998</v>
      </c>
      <c r="O44" s="10">
        <v>13.263199999999999</v>
      </c>
      <c r="P44" s="9">
        <f t="shared" si="3"/>
        <v>5.5506597767145127</v>
      </c>
      <c r="Q44" s="9">
        <v>1</v>
      </c>
      <c r="R44" s="9" t="s">
        <v>239</v>
      </c>
    </row>
    <row r="45" spans="1:18" s="4" customFormat="1" x14ac:dyDescent="0.25">
      <c r="A45" s="4" t="s">
        <v>181</v>
      </c>
      <c r="B45" s="4" t="s">
        <v>178</v>
      </c>
      <c r="C45" s="4" t="s">
        <v>180</v>
      </c>
      <c r="D45" s="4" t="s">
        <v>59</v>
      </c>
      <c r="G45" s="4" t="s">
        <v>221</v>
      </c>
      <c r="H45" s="4">
        <v>19.3</v>
      </c>
      <c r="I45" s="4">
        <v>27.100999999999999</v>
      </c>
      <c r="J45" s="4">
        <f t="shared" ref="J45" si="4">I45-H45</f>
        <v>7.8009999999999984</v>
      </c>
      <c r="K45" s="4">
        <v>18.07</v>
      </c>
      <c r="L45" s="4">
        <f t="shared" ref="L45" si="5">K45-J45</f>
        <v>10.269000000000002</v>
      </c>
      <c r="M45" s="4">
        <f t="shared" ref="M45" si="6">(H45-L45)/H45*100</f>
        <v>46.792746113989629</v>
      </c>
      <c r="N45" s="4">
        <v>0.47899999999999998</v>
      </c>
      <c r="O45" s="6">
        <v>33.280900000000003</v>
      </c>
      <c r="P45" s="4">
        <f t="shared" ref="P45" si="7">O45*(1-(M45/100))</f>
        <v>17.707852958549228</v>
      </c>
      <c r="Q45" s="4">
        <v>2</v>
      </c>
    </row>
    <row r="46" spans="1:18" s="4" customFormat="1" x14ac:dyDescent="0.25">
      <c r="A46" s="4" t="s">
        <v>181</v>
      </c>
      <c r="B46" s="4" t="s">
        <v>178</v>
      </c>
      <c r="C46" s="4" t="s">
        <v>180</v>
      </c>
      <c r="D46" s="4" t="s">
        <v>59</v>
      </c>
      <c r="G46" s="4" t="s">
        <v>222</v>
      </c>
      <c r="H46" s="4">
        <v>19.3</v>
      </c>
      <c r="I46" s="4">
        <v>27.100999999999999</v>
      </c>
      <c r="J46" s="4">
        <f t="shared" ref="J46" si="8">I46-H46</f>
        <v>7.8009999999999984</v>
      </c>
      <c r="K46" s="4">
        <v>18.07</v>
      </c>
      <c r="L46" s="4">
        <f t="shared" ref="L46" si="9">K46-J46</f>
        <v>10.269000000000002</v>
      </c>
      <c r="M46" s="4">
        <f t="shared" ref="M46" si="10">(H46-L46)/H46*100</f>
        <v>46.792746113989629</v>
      </c>
      <c r="N46" s="4">
        <v>0.38100000000000001</v>
      </c>
      <c r="O46" s="6">
        <v>33.9955</v>
      </c>
      <c r="P46" s="4">
        <f t="shared" ref="P46" si="11">O46*(1-(M46/100))</f>
        <v>18.088071994818655</v>
      </c>
      <c r="Q46" s="4">
        <v>1</v>
      </c>
    </row>
    <row r="47" spans="1:18" s="1" customFormat="1" x14ac:dyDescent="0.25">
      <c r="A47" s="1" t="s">
        <v>181</v>
      </c>
      <c r="B47" s="1" t="s">
        <v>178</v>
      </c>
      <c r="C47" s="1" t="s">
        <v>180</v>
      </c>
      <c r="D47" s="1" t="s">
        <v>59</v>
      </c>
      <c r="G47" s="1" t="s">
        <v>223</v>
      </c>
      <c r="H47" s="1">
        <v>19.3</v>
      </c>
      <c r="I47" s="1">
        <v>27.100999999999999</v>
      </c>
      <c r="J47" s="1">
        <f t="shared" si="0"/>
        <v>7.8009999999999984</v>
      </c>
      <c r="K47" s="1">
        <v>18.07</v>
      </c>
      <c r="L47" s="1">
        <f t="shared" si="1"/>
        <v>10.269000000000002</v>
      </c>
      <c r="M47" s="1">
        <f t="shared" si="2"/>
        <v>46.792746113989629</v>
      </c>
      <c r="N47" s="1">
        <v>0.47099999999999997</v>
      </c>
      <c r="O47" s="7">
        <v>33.525599999999997</v>
      </c>
      <c r="P47" s="1">
        <f t="shared" si="3"/>
        <v>17.838051108808294</v>
      </c>
      <c r="Q47" s="1">
        <v>2</v>
      </c>
    </row>
    <row r="48" spans="1:18" x14ac:dyDescent="0.25">
      <c r="A48" t="s">
        <v>183</v>
      </c>
      <c r="B48" t="s">
        <v>182</v>
      </c>
      <c r="C48" t="s">
        <v>180</v>
      </c>
      <c r="D48" t="s">
        <v>10</v>
      </c>
      <c r="E48" t="s">
        <v>11</v>
      </c>
      <c r="F48" t="s">
        <v>28</v>
      </c>
      <c r="G48" t="s">
        <v>54</v>
      </c>
      <c r="H48">
        <v>1.625</v>
      </c>
      <c r="I48">
        <v>6.9379999999999997</v>
      </c>
      <c r="J48">
        <f t="shared" si="0"/>
        <v>5.3129999999999997</v>
      </c>
      <c r="K48">
        <v>5.9180000000000001</v>
      </c>
      <c r="L48">
        <f>K48-J48</f>
        <v>0.60500000000000043</v>
      </c>
      <c r="M48" s="2">
        <f t="shared" si="2"/>
        <v>62.769230769230745</v>
      </c>
      <c r="N48">
        <v>0.40699999999999997</v>
      </c>
      <c r="O48" s="5">
        <v>21.050599999999999</v>
      </c>
      <c r="P48">
        <f t="shared" si="3"/>
        <v>7.8373003076923125</v>
      </c>
      <c r="Q48">
        <v>1</v>
      </c>
    </row>
    <row r="49" spans="1:18" x14ac:dyDescent="0.25">
      <c r="A49" t="s">
        <v>183</v>
      </c>
      <c r="B49" t="s">
        <v>182</v>
      </c>
      <c r="C49" t="s">
        <v>180</v>
      </c>
      <c r="D49" t="s">
        <v>10</v>
      </c>
      <c r="E49" t="s">
        <v>16</v>
      </c>
      <c r="F49" t="s">
        <v>28</v>
      </c>
      <c r="G49" t="s">
        <v>55</v>
      </c>
      <c r="H49">
        <v>1.867</v>
      </c>
      <c r="I49">
        <v>7.2110000000000003</v>
      </c>
      <c r="J49">
        <f t="shared" si="0"/>
        <v>5.3440000000000003</v>
      </c>
      <c r="K49">
        <v>6.0609999999999999</v>
      </c>
      <c r="L49">
        <f t="shared" ref="L49:L89" si="12">K49-J49</f>
        <v>0.71699999999999964</v>
      </c>
      <c r="M49" s="2">
        <f t="shared" ref="M49:M89" si="13">(H49-L49)/H49*100</f>
        <v>61.596143545795414</v>
      </c>
      <c r="P49">
        <f t="shared" si="3"/>
        <v>0</v>
      </c>
      <c r="R49" s="5" t="s">
        <v>213</v>
      </c>
    </row>
    <row r="50" spans="1:18" x14ac:dyDescent="0.25">
      <c r="A50" t="s">
        <v>183</v>
      </c>
      <c r="B50" t="s">
        <v>182</v>
      </c>
      <c r="C50" t="s">
        <v>180</v>
      </c>
      <c r="D50" t="s">
        <v>24</v>
      </c>
      <c r="F50" t="s">
        <v>28</v>
      </c>
      <c r="G50" t="s">
        <v>56</v>
      </c>
      <c r="H50">
        <v>3.7440000000000002</v>
      </c>
      <c r="I50">
        <v>9.0009999999999994</v>
      </c>
      <c r="J50">
        <f t="shared" si="0"/>
        <v>5.2569999999999997</v>
      </c>
      <c r="K50">
        <v>7.04</v>
      </c>
      <c r="L50">
        <f t="shared" si="12"/>
        <v>1.7830000000000004</v>
      </c>
      <c r="M50" s="2">
        <f t="shared" si="13"/>
        <v>52.377136752136742</v>
      </c>
      <c r="N50">
        <v>0.46500000000000002</v>
      </c>
      <c r="O50" s="5">
        <v>11.4011</v>
      </c>
      <c r="P50">
        <f t="shared" si="3"/>
        <v>5.4295302617521379</v>
      </c>
      <c r="Q50">
        <v>1</v>
      </c>
    </row>
    <row r="51" spans="1:18" x14ac:dyDescent="0.25">
      <c r="A51" t="s">
        <v>183</v>
      </c>
      <c r="B51" t="s">
        <v>182</v>
      </c>
      <c r="C51" t="s">
        <v>180</v>
      </c>
      <c r="D51" t="s">
        <v>24</v>
      </c>
      <c r="F51" t="s">
        <v>28</v>
      </c>
      <c r="G51" t="s">
        <v>57</v>
      </c>
      <c r="H51">
        <v>6.67</v>
      </c>
      <c r="I51">
        <v>11.872</v>
      </c>
      <c r="J51">
        <f t="shared" si="0"/>
        <v>5.202</v>
      </c>
      <c r="K51">
        <v>8.48</v>
      </c>
      <c r="L51">
        <f t="shared" si="12"/>
        <v>3.2780000000000005</v>
      </c>
      <c r="M51" s="2">
        <f t="shared" si="13"/>
        <v>50.854572713643179</v>
      </c>
      <c r="P51">
        <f t="shared" si="3"/>
        <v>0</v>
      </c>
      <c r="R51" s="5" t="s">
        <v>206</v>
      </c>
    </row>
    <row r="52" spans="1:18" x14ac:dyDescent="0.25">
      <c r="A52" t="s">
        <v>183</v>
      </c>
      <c r="B52" t="s">
        <v>182</v>
      </c>
      <c r="C52" t="s">
        <v>180</v>
      </c>
      <c r="D52" t="s">
        <v>24</v>
      </c>
      <c r="F52" t="s">
        <v>28</v>
      </c>
      <c r="G52" t="s">
        <v>58</v>
      </c>
      <c r="H52">
        <v>4.883</v>
      </c>
      <c r="I52">
        <v>10.193</v>
      </c>
      <c r="J52">
        <f t="shared" si="0"/>
        <v>5.31</v>
      </c>
      <c r="K52">
        <v>7.8230000000000004</v>
      </c>
      <c r="L52">
        <f t="shared" si="12"/>
        <v>2.5130000000000008</v>
      </c>
      <c r="M52" s="2">
        <f t="shared" si="13"/>
        <v>48.53573622772884</v>
      </c>
      <c r="N52">
        <v>1.018</v>
      </c>
      <c r="O52" s="5">
        <v>10.0708</v>
      </c>
      <c r="P52">
        <f t="shared" si="3"/>
        <v>5.1828630759778838</v>
      </c>
      <c r="Q52">
        <v>2</v>
      </c>
    </row>
    <row r="53" spans="1:18" x14ac:dyDescent="0.25">
      <c r="A53" t="s">
        <v>183</v>
      </c>
      <c r="B53" t="s">
        <v>182</v>
      </c>
      <c r="C53" t="s">
        <v>180</v>
      </c>
      <c r="D53" t="s">
        <v>59</v>
      </c>
      <c r="G53" t="s">
        <v>228</v>
      </c>
      <c r="H53">
        <v>9.5410000000000004</v>
      </c>
      <c r="I53">
        <v>14.839</v>
      </c>
      <c r="J53">
        <f t="shared" ref="J53" si="14">I53-H53</f>
        <v>5.298</v>
      </c>
      <c r="M53" s="2">
        <f>[1]Sheet1!$V$2</f>
        <v>23.856884492166344</v>
      </c>
      <c r="N53">
        <v>0.57099999999999995</v>
      </c>
      <c r="O53" s="5">
        <v>35.703099999999999</v>
      </c>
      <c r="P53">
        <f t="shared" ref="P53" si="15">O53*(1-(M53/100))</f>
        <v>27.185452672877357</v>
      </c>
      <c r="Q53">
        <v>1</v>
      </c>
      <c r="R53" t="s">
        <v>212</v>
      </c>
    </row>
    <row r="54" spans="1:18" x14ac:dyDescent="0.25">
      <c r="A54" t="s">
        <v>183</v>
      </c>
      <c r="B54" t="s">
        <v>182</v>
      </c>
      <c r="C54" t="s">
        <v>180</v>
      </c>
      <c r="D54" t="s">
        <v>59</v>
      </c>
      <c r="G54" t="s">
        <v>229</v>
      </c>
      <c r="H54">
        <v>9.5410000000000004</v>
      </c>
      <c r="I54">
        <v>14.839</v>
      </c>
      <c r="J54">
        <f t="shared" si="0"/>
        <v>5.298</v>
      </c>
      <c r="M54" s="2">
        <f>[1]Sheet1!$V$2</f>
        <v>23.856884492166344</v>
      </c>
      <c r="N54">
        <v>0.41499999999999998</v>
      </c>
      <c r="O54" s="5">
        <v>36.166800000000002</v>
      </c>
      <c r="P54">
        <f t="shared" si="3"/>
        <v>27.538528299487187</v>
      </c>
      <c r="Q54">
        <v>2</v>
      </c>
      <c r="R54" t="s">
        <v>212</v>
      </c>
    </row>
    <row r="55" spans="1:18" x14ac:dyDescent="0.25">
      <c r="A55" t="s">
        <v>183</v>
      </c>
      <c r="B55" t="s">
        <v>182</v>
      </c>
      <c r="C55" t="s">
        <v>180</v>
      </c>
      <c r="D55" t="s">
        <v>59</v>
      </c>
      <c r="G55" t="s">
        <v>230</v>
      </c>
      <c r="H55">
        <v>4.1459999999999999</v>
      </c>
      <c r="I55">
        <v>9.7870000000000008</v>
      </c>
      <c r="J55">
        <f t="shared" ref="J55" si="16">I55-H55</f>
        <v>5.6410000000000009</v>
      </c>
      <c r="M55" s="2">
        <f>[1]Sheet1!$V$3</f>
        <v>37.229052830844381</v>
      </c>
      <c r="N55">
        <v>0.39800000000000002</v>
      </c>
      <c r="O55" s="5">
        <v>35.520099999999999</v>
      </c>
      <c r="P55">
        <f t="shared" ref="P55" si="17">O55*(1-(M55/100))</f>
        <v>22.29630320543124</v>
      </c>
      <c r="Q55">
        <v>1</v>
      </c>
    </row>
    <row r="56" spans="1:18" x14ac:dyDescent="0.25">
      <c r="A56" t="s">
        <v>183</v>
      </c>
      <c r="B56" t="s">
        <v>182</v>
      </c>
      <c r="C56" t="s">
        <v>180</v>
      </c>
      <c r="D56" t="s">
        <v>59</v>
      </c>
      <c r="G56" t="s">
        <v>231</v>
      </c>
      <c r="H56">
        <v>4.1459999999999999</v>
      </c>
      <c r="I56">
        <v>9.7870000000000008</v>
      </c>
      <c r="J56">
        <f t="shared" si="0"/>
        <v>5.6410000000000009</v>
      </c>
      <c r="M56" s="2">
        <f>[1]Sheet1!$V$3</f>
        <v>37.229052830844381</v>
      </c>
      <c r="N56">
        <v>0.31900000000000001</v>
      </c>
      <c r="O56" s="5">
        <v>34.893000000000001</v>
      </c>
      <c r="P56">
        <f t="shared" si="3"/>
        <v>21.902666595733468</v>
      </c>
      <c r="Q56">
        <v>2</v>
      </c>
    </row>
    <row r="57" spans="1:18" x14ac:dyDescent="0.25">
      <c r="A57" t="s">
        <v>183</v>
      </c>
      <c r="B57" t="s">
        <v>182</v>
      </c>
      <c r="C57" t="s">
        <v>180</v>
      </c>
      <c r="D57" t="s">
        <v>71</v>
      </c>
      <c r="G57" t="s">
        <v>60</v>
      </c>
      <c r="H57">
        <v>2.8220000000000001</v>
      </c>
      <c r="I57">
        <v>8.4440000000000008</v>
      </c>
      <c r="J57">
        <f t="shared" si="0"/>
        <v>5.6220000000000008</v>
      </c>
      <c r="K57">
        <v>6.2839999999999998</v>
      </c>
      <c r="L57">
        <f t="shared" si="12"/>
        <v>0.66199999999999903</v>
      </c>
      <c r="M57" s="2">
        <f t="shared" si="13"/>
        <v>76.541459957477002</v>
      </c>
      <c r="N57">
        <v>0.42699999999999999</v>
      </c>
      <c r="O57" s="5">
        <v>20.7486</v>
      </c>
      <c r="P57">
        <f t="shared" si="3"/>
        <v>4.8673186392629271</v>
      </c>
      <c r="Q57">
        <v>1</v>
      </c>
    </row>
    <row r="58" spans="1:18" x14ac:dyDescent="0.25">
      <c r="A58" t="s">
        <v>183</v>
      </c>
      <c r="B58" t="s">
        <v>182</v>
      </c>
      <c r="C58" t="s">
        <v>180</v>
      </c>
      <c r="D58" t="s">
        <v>71</v>
      </c>
      <c r="G58" t="s">
        <v>61</v>
      </c>
      <c r="H58">
        <v>4.258</v>
      </c>
      <c r="I58">
        <v>9.8810000000000002</v>
      </c>
      <c r="J58">
        <f t="shared" si="0"/>
        <v>5.6230000000000002</v>
      </c>
      <c r="K58">
        <v>6.6180000000000003</v>
      </c>
      <c r="L58">
        <f t="shared" si="12"/>
        <v>0.99500000000000011</v>
      </c>
      <c r="M58" s="2">
        <f t="shared" si="13"/>
        <v>76.632221700328799</v>
      </c>
      <c r="N58">
        <v>0.48</v>
      </c>
      <c r="O58" s="5">
        <v>20.904199999999999</v>
      </c>
      <c r="P58">
        <f t="shared" si="3"/>
        <v>4.8848471113198677</v>
      </c>
      <c r="Q58">
        <v>2</v>
      </c>
    </row>
    <row r="59" spans="1:18" s="8" customFormat="1" x14ac:dyDescent="0.25">
      <c r="A59" s="8" t="s">
        <v>183</v>
      </c>
      <c r="B59" s="8" t="s">
        <v>182</v>
      </c>
      <c r="C59" s="8" t="s">
        <v>180</v>
      </c>
      <c r="D59" s="8" t="s">
        <v>24</v>
      </c>
      <c r="G59" s="8" t="s">
        <v>62</v>
      </c>
      <c r="H59" s="8">
        <v>5.8959999999999999</v>
      </c>
      <c r="I59" s="8">
        <v>11.532</v>
      </c>
      <c r="J59" s="8">
        <f t="shared" si="0"/>
        <v>5.6360000000000001</v>
      </c>
      <c r="K59" s="8">
        <v>8.4570000000000007</v>
      </c>
      <c r="L59" s="8">
        <f t="shared" si="12"/>
        <v>2.8210000000000006</v>
      </c>
      <c r="M59" s="11">
        <f t="shared" si="13"/>
        <v>52.154002713704195</v>
      </c>
      <c r="N59" s="8">
        <v>0.69</v>
      </c>
      <c r="O59" s="12">
        <v>11.6473</v>
      </c>
      <c r="P59" s="8">
        <f t="shared" si="3"/>
        <v>5.5727668419267307</v>
      </c>
      <c r="Q59" s="8">
        <v>1</v>
      </c>
      <c r="R59" s="8" t="s">
        <v>240</v>
      </c>
    </row>
    <row r="60" spans="1:18" x14ac:dyDescent="0.25">
      <c r="A60" t="s">
        <v>183</v>
      </c>
      <c r="B60" t="s">
        <v>182</v>
      </c>
      <c r="C60" t="s">
        <v>180</v>
      </c>
      <c r="D60" t="s">
        <v>72</v>
      </c>
      <c r="G60" t="s">
        <v>63</v>
      </c>
      <c r="H60">
        <v>4.4169999999999998</v>
      </c>
      <c r="I60">
        <v>10.067</v>
      </c>
      <c r="J60">
        <f t="shared" ref="J60:J74" si="18">I60-H60</f>
        <v>5.65</v>
      </c>
      <c r="K60">
        <v>6.7439999999999998</v>
      </c>
      <c r="L60">
        <f t="shared" si="12"/>
        <v>1.0939999999999994</v>
      </c>
      <c r="M60" s="2">
        <f t="shared" si="13"/>
        <v>75.232057957889992</v>
      </c>
      <c r="N60">
        <v>0.48199999999999998</v>
      </c>
      <c r="O60" s="5">
        <v>20.667899999999999</v>
      </c>
      <c r="P60">
        <f t="shared" si="3"/>
        <v>5.119013493321253</v>
      </c>
      <c r="Q60">
        <v>1</v>
      </c>
    </row>
    <row r="61" spans="1:18" x14ac:dyDescent="0.25">
      <c r="A61" t="s">
        <v>183</v>
      </c>
      <c r="B61" t="s">
        <v>182</v>
      </c>
      <c r="C61" t="s">
        <v>180</v>
      </c>
      <c r="D61" t="s">
        <v>72</v>
      </c>
      <c r="G61" t="s">
        <v>64</v>
      </c>
      <c r="H61">
        <v>4.4009999999999998</v>
      </c>
      <c r="I61">
        <v>10.047000000000001</v>
      </c>
      <c r="J61">
        <f t="shared" si="18"/>
        <v>5.6460000000000008</v>
      </c>
      <c r="K61">
        <v>6.7830000000000004</v>
      </c>
      <c r="L61">
        <f t="shared" si="12"/>
        <v>1.1369999999999996</v>
      </c>
      <c r="M61" s="2">
        <f t="shared" si="13"/>
        <v>74.164962508520802</v>
      </c>
      <c r="N61">
        <v>0.42399999999999999</v>
      </c>
      <c r="O61" s="5">
        <v>20.322099999999999</v>
      </c>
      <c r="P61">
        <f t="shared" si="3"/>
        <v>5.2502221540558933</v>
      </c>
      <c r="Q61">
        <v>2</v>
      </c>
    </row>
    <row r="62" spans="1:18" x14ac:dyDescent="0.25">
      <c r="A62" t="s">
        <v>183</v>
      </c>
      <c r="B62" t="s">
        <v>182</v>
      </c>
      <c r="C62" t="s">
        <v>180</v>
      </c>
      <c r="D62" t="s">
        <v>73</v>
      </c>
      <c r="G62" t="s">
        <v>65</v>
      </c>
      <c r="H62">
        <v>4.6639999999999997</v>
      </c>
      <c r="I62">
        <v>10.15</v>
      </c>
      <c r="J62">
        <f t="shared" si="18"/>
        <v>5.4860000000000007</v>
      </c>
      <c r="K62">
        <v>6.7370000000000001</v>
      </c>
      <c r="L62">
        <f t="shared" si="12"/>
        <v>1.2509999999999994</v>
      </c>
      <c r="M62" s="2">
        <f t="shared" si="13"/>
        <v>73.177530017152677</v>
      </c>
      <c r="N62">
        <v>0.52900000000000003</v>
      </c>
      <c r="O62" s="5">
        <v>19.994800000000001</v>
      </c>
      <c r="P62">
        <f t="shared" si="3"/>
        <v>5.3630992281303564</v>
      </c>
      <c r="Q62">
        <v>2</v>
      </c>
    </row>
    <row r="63" spans="1:18" x14ac:dyDescent="0.25">
      <c r="A63" t="s">
        <v>183</v>
      </c>
      <c r="B63" t="s">
        <v>182</v>
      </c>
      <c r="C63" t="s">
        <v>180</v>
      </c>
      <c r="D63" t="s">
        <v>73</v>
      </c>
      <c r="G63" t="s">
        <v>66</v>
      </c>
      <c r="H63">
        <v>4.4020000000000001</v>
      </c>
      <c r="I63">
        <v>10.042999999999999</v>
      </c>
      <c r="J63">
        <f t="shared" si="18"/>
        <v>5.6409999999999991</v>
      </c>
      <c r="K63">
        <v>6.758</v>
      </c>
      <c r="L63">
        <f t="shared" si="12"/>
        <v>1.1170000000000009</v>
      </c>
      <c r="M63" s="2">
        <f t="shared" si="13"/>
        <v>74.625170377101298</v>
      </c>
      <c r="N63">
        <v>0.45600000000000002</v>
      </c>
      <c r="O63" s="5">
        <v>20.458100000000002</v>
      </c>
      <c r="P63">
        <f t="shared" si="3"/>
        <v>5.1912080190822394</v>
      </c>
      <c r="Q63">
        <v>1</v>
      </c>
    </row>
    <row r="64" spans="1:18" x14ac:dyDescent="0.25">
      <c r="A64" t="s">
        <v>183</v>
      </c>
      <c r="B64" t="s">
        <v>182</v>
      </c>
      <c r="C64" t="s">
        <v>180</v>
      </c>
      <c r="D64" t="s">
        <v>74</v>
      </c>
      <c r="G64" t="s">
        <v>67</v>
      </c>
      <c r="H64">
        <v>3.1869999999999998</v>
      </c>
      <c r="I64">
        <v>8.8409999999999993</v>
      </c>
      <c r="J64">
        <f t="shared" si="18"/>
        <v>5.6539999999999999</v>
      </c>
      <c r="K64">
        <v>6.4489999999999998</v>
      </c>
      <c r="L64">
        <f t="shared" si="12"/>
        <v>0.79499999999999993</v>
      </c>
      <c r="M64" s="2">
        <f t="shared" si="13"/>
        <v>75.054910574207724</v>
      </c>
      <c r="N64">
        <v>0.438</v>
      </c>
      <c r="O64" s="5">
        <v>20.706199999999999</v>
      </c>
      <c r="P64">
        <f t="shared" si="3"/>
        <v>5.1651801066834002</v>
      </c>
      <c r="Q64">
        <v>1</v>
      </c>
    </row>
    <row r="65" spans="1:17" x14ac:dyDescent="0.25">
      <c r="A65" t="s">
        <v>183</v>
      </c>
      <c r="B65" t="s">
        <v>182</v>
      </c>
      <c r="C65" t="s">
        <v>180</v>
      </c>
      <c r="D65" t="s">
        <v>74</v>
      </c>
      <c r="G65" t="s">
        <v>68</v>
      </c>
      <c r="H65">
        <v>2.5680000000000001</v>
      </c>
      <c r="I65">
        <v>8.1980000000000004</v>
      </c>
      <c r="J65">
        <f t="shared" si="18"/>
        <v>5.6300000000000008</v>
      </c>
      <c r="K65">
        <v>6.3390000000000004</v>
      </c>
      <c r="L65">
        <f t="shared" si="12"/>
        <v>0.70899999999999963</v>
      </c>
      <c r="M65" s="2">
        <f t="shared" si="13"/>
        <v>72.390965732087238</v>
      </c>
      <c r="N65">
        <v>0.40899999999999997</v>
      </c>
      <c r="O65" s="5">
        <v>21.040099999999999</v>
      </c>
      <c r="P65">
        <f t="shared" si="3"/>
        <v>5.8089684190031114</v>
      </c>
      <c r="Q65">
        <v>2</v>
      </c>
    </row>
    <row r="66" spans="1:17" x14ac:dyDescent="0.25">
      <c r="A66" t="s">
        <v>183</v>
      </c>
      <c r="B66" t="s">
        <v>182</v>
      </c>
      <c r="C66" t="s">
        <v>180</v>
      </c>
      <c r="D66" t="s">
        <v>75</v>
      </c>
      <c r="G66" t="s">
        <v>69</v>
      </c>
      <c r="H66">
        <v>2.92</v>
      </c>
      <c r="I66">
        <v>8.4600000000000009</v>
      </c>
      <c r="J66">
        <f t="shared" si="18"/>
        <v>5.5400000000000009</v>
      </c>
      <c r="K66">
        <v>6.2839999999999998</v>
      </c>
      <c r="L66">
        <f t="shared" si="12"/>
        <v>0.74399999999999888</v>
      </c>
      <c r="M66" s="2">
        <f t="shared" si="13"/>
        <v>74.520547945205522</v>
      </c>
      <c r="N66">
        <v>0.47099999999999997</v>
      </c>
      <c r="O66" s="5">
        <v>21.598299999999998</v>
      </c>
      <c r="P66">
        <f t="shared" si="3"/>
        <v>5.5031284931506761</v>
      </c>
      <c r="Q66">
        <v>2</v>
      </c>
    </row>
    <row r="67" spans="1:17" x14ac:dyDescent="0.25">
      <c r="A67" t="s">
        <v>183</v>
      </c>
      <c r="B67" t="s">
        <v>182</v>
      </c>
      <c r="C67" t="s">
        <v>180</v>
      </c>
      <c r="D67" t="s">
        <v>75</v>
      </c>
      <c r="G67" t="s">
        <v>70</v>
      </c>
      <c r="H67">
        <v>4.3</v>
      </c>
      <c r="I67">
        <v>9.85</v>
      </c>
      <c r="J67">
        <f t="shared" si="18"/>
        <v>5.55</v>
      </c>
      <c r="K67">
        <v>6.4749999999999996</v>
      </c>
      <c r="L67">
        <f t="shared" si="12"/>
        <v>0.92499999999999982</v>
      </c>
      <c r="M67" s="2">
        <f t="shared" si="13"/>
        <v>78.488372093023258</v>
      </c>
      <c r="N67">
        <v>0.371</v>
      </c>
      <c r="O67" s="5">
        <v>21.241299999999999</v>
      </c>
      <c r="P67">
        <f t="shared" si="3"/>
        <v>4.5693494186046495</v>
      </c>
      <c r="Q67">
        <v>2</v>
      </c>
    </row>
    <row r="68" spans="1:17" x14ac:dyDescent="0.25">
      <c r="A68" t="s">
        <v>183</v>
      </c>
      <c r="B68" t="s">
        <v>182</v>
      </c>
      <c r="C68" t="s">
        <v>180</v>
      </c>
      <c r="D68" t="s">
        <v>19</v>
      </c>
      <c r="E68" t="s">
        <v>11</v>
      </c>
      <c r="F68" t="s">
        <v>13</v>
      </c>
      <c r="G68" t="s">
        <v>76</v>
      </c>
      <c r="H68">
        <v>3.81</v>
      </c>
      <c r="I68">
        <v>9.3409999999999993</v>
      </c>
      <c r="J68">
        <f t="shared" si="18"/>
        <v>5.5309999999999988</v>
      </c>
      <c r="K68">
        <v>6.54</v>
      </c>
      <c r="L68">
        <f t="shared" si="12"/>
        <v>1.0090000000000012</v>
      </c>
      <c r="M68" s="2">
        <f t="shared" si="13"/>
        <v>73.517060367454036</v>
      </c>
      <c r="N68">
        <v>0.49399999999999999</v>
      </c>
      <c r="O68" s="5">
        <v>21.921700000000001</v>
      </c>
      <c r="P68">
        <f t="shared" si="3"/>
        <v>5.8055105774278291</v>
      </c>
      <c r="Q68">
        <v>2</v>
      </c>
    </row>
    <row r="69" spans="1:17" x14ac:dyDescent="0.25">
      <c r="A69" t="s">
        <v>183</v>
      </c>
      <c r="B69" t="s">
        <v>182</v>
      </c>
      <c r="C69" t="s">
        <v>180</v>
      </c>
      <c r="D69" t="s">
        <v>19</v>
      </c>
      <c r="E69" t="s">
        <v>16</v>
      </c>
      <c r="F69" t="s">
        <v>13</v>
      </c>
      <c r="G69" t="s">
        <v>77</v>
      </c>
      <c r="H69">
        <v>5.2939999999999996</v>
      </c>
      <c r="I69">
        <v>10.917999999999999</v>
      </c>
      <c r="J69">
        <f t="shared" si="18"/>
        <v>5.6239999999999997</v>
      </c>
      <c r="K69">
        <v>7.0369999999999999</v>
      </c>
      <c r="L69">
        <f t="shared" si="12"/>
        <v>1.4130000000000003</v>
      </c>
      <c r="M69" s="2">
        <f t="shared" si="13"/>
        <v>73.309406875708333</v>
      </c>
      <c r="N69">
        <v>0.56100000000000005</v>
      </c>
      <c r="O69" s="5">
        <v>22.212599999999998</v>
      </c>
      <c r="P69">
        <f t="shared" si="3"/>
        <v>5.9286746883264092</v>
      </c>
      <c r="Q69">
        <v>1</v>
      </c>
    </row>
    <row r="70" spans="1:17" x14ac:dyDescent="0.25">
      <c r="A70" t="s">
        <v>183</v>
      </c>
      <c r="B70" t="s">
        <v>182</v>
      </c>
      <c r="C70" t="s">
        <v>180</v>
      </c>
      <c r="D70" t="s">
        <v>19</v>
      </c>
      <c r="E70" t="s">
        <v>11</v>
      </c>
      <c r="F70" t="s">
        <v>28</v>
      </c>
      <c r="G70" t="s">
        <v>78</v>
      </c>
      <c r="H70">
        <v>5.585</v>
      </c>
      <c r="I70">
        <v>11.138</v>
      </c>
      <c r="J70">
        <f t="shared" si="18"/>
        <v>5.5529999999999999</v>
      </c>
      <c r="K70">
        <v>7.101</v>
      </c>
      <c r="L70">
        <f t="shared" si="12"/>
        <v>1.548</v>
      </c>
      <c r="M70" s="2">
        <f t="shared" si="13"/>
        <v>72.282900626678597</v>
      </c>
      <c r="P70">
        <f t="shared" si="3"/>
        <v>0</v>
      </c>
    </row>
    <row r="71" spans="1:17" x14ac:dyDescent="0.25">
      <c r="A71" t="s">
        <v>183</v>
      </c>
      <c r="B71" t="s">
        <v>182</v>
      </c>
      <c r="C71" t="s">
        <v>180</v>
      </c>
      <c r="D71" t="s">
        <v>19</v>
      </c>
      <c r="E71" t="s">
        <v>11</v>
      </c>
      <c r="F71" t="s">
        <v>28</v>
      </c>
      <c r="G71" t="s">
        <v>79</v>
      </c>
      <c r="H71">
        <v>2.641</v>
      </c>
      <c r="I71">
        <v>8.2690000000000001</v>
      </c>
      <c r="J71">
        <f t="shared" si="18"/>
        <v>5.6280000000000001</v>
      </c>
      <c r="K71">
        <v>6.4980000000000002</v>
      </c>
      <c r="L71">
        <f t="shared" si="12"/>
        <v>0.87000000000000011</v>
      </c>
      <c r="M71" s="2">
        <f t="shared" si="13"/>
        <v>67.057932601287391</v>
      </c>
      <c r="P71">
        <f t="shared" si="3"/>
        <v>0</v>
      </c>
    </row>
    <row r="72" spans="1:17" x14ac:dyDescent="0.25">
      <c r="A72" t="s">
        <v>183</v>
      </c>
      <c r="B72" t="s">
        <v>182</v>
      </c>
      <c r="C72" t="s">
        <v>180</v>
      </c>
      <c r="D72" t="s">
        <v>19</v>
      </c>
      <c r="E72" t="s">
        <v>11</v>
      </c>
      <c r="F72" t="s">
        <v>28</v>
      </c>
      <c r="G72" t="s">
        <v>80</v>
      </c>
      <c r="H72">
        <v>4.1760000000000002</v>
      </c>
      <c r="I72">
        <v>9.69</v>
      </c>
      <c r="J72">
        <f t="shared" si="18"/>
        <v>5.5139999999999993</v>
      </c>
      <c r="K72">
        <v>6.6760000000000002</v>
      </c>
      <c r="L72">
        <f t="shared" si="12"/>
        <v>1.1620000000000008</v>
      </c>
      <c r="M72" s="2">
        <f t="shared" si="13"/>
        <v>72.174329501915693</v>
      </c>
      <c r="P72">
        <f t="shared" si="3"/>
        <v>0</v>
      </c>
    </row>
    <row r="73" spans="1:17" x14ac:dyDescent="0.25">
      <c r="A73" t="s">
        <v>183</v>
      </c>
      <c r="B73" t="s">
        <v>182</v>
      </c>
      <c r="C73" t="s">
        <v>180</v>
      </c>
      <c r="D73" t="s">
        <v>19</v>
      </c>
      <c r="E73" t="s">
        <v>11</v>
      </c>
      <c r="F73" t="s">
        <v>28</v>
      </c>
      <c r="G73" t="s">
        <v>81</v>
      </c>
      <c r="H73">
        <v>3.0670000000000002</v>
      </c>
      <c r="I73">
        <v>8.641</v>
      </c>
      <c r="J73">
        <f t="shared" si="18"/>
        <v>5.5739999999999998</v>
      </c>
      <c r="K73">
        <v>6.4130000000000003</v>
      </c>
      <c r="L73">
        <f t="shared" si="12"/>
        <v>0.83900000000000041</v>
      </c>
      <c r="M73" s="2">
        <f t="shared" si="13"/>
        <v>72.644277795891739</v>
      </c>
      <c r="N73">
        <v>0.41299999999999998</v>
      </c>
      <c r="O73" s="5">
        <v>22.186199999999999</v>
      </c>
      <c r="P73">
        <f t="shared" si="3"/>
        <v>6.0691952396478657</v>
      </c>
      <c r="Q73">
        <v>2</v>
      </c>
    </row>
    <row r="74" spans="1:17" x14ac:dyDescent="0.25">
      <c r="A74" t="s">
        <v>183</v>
      </c>
      <c r="B74" t="s">
        <v>182</v>
      </c>
      <c r="C74" t="s">
        <v>180</v>
      </c>
      <c r="D74" t="s">
        <v>19</v>
      </c>
      <c r="E74" t="s">
        <v>11</v>
      </c>
      <c r="F74" t="s">
        <v>28</v>
      </c>
      <c r="G74" t="s">
        <v>82</v>
      </c>
      <c r="H74">
        <v>2.5470000000000002</v>
      </c>
      <c r="I74">
        <v>8.1219999999999999</v>
      </c>
      <c r="J74">
        <f t="shared" si="18"/>
        <v>5.5749999999999993</v>
      </c>
      <c r="K74">
        <v>6.3440000000000003</v>
      </c>
      <c r="L74">
        <f t="shared" si="12"/>
        <v>0.76900000000000102</v>
      </c>
      <c r="M74" s="2">
        <f t="shared" si="13"/>
        <v>69.807616804083196</v>
      </c>
      <c r="P74">
        <f t="shared" si="3"/>
        <v>0</v>
      </c>
    </row>
    <row r="75" spans="1:17" x14ac:dyDescent="0.25">
      <c r="A75" t="s">
        <v>183</v>
      </c>
      <c r="B75" t="s">
        <v>182</v>
      </c>
      <c r="C75" t="s">
        <v>180</v>
      </c>
      <c r="D75" t="s">
        <v>19</v>
      </c>
      <c r="E75" t="s">
        <v>16</v>
      </c>
      <c r="F75" t="s">
        <v>28</v>
      </c>
      <c r="G75" t="s">
        <v>83</v>
      </c>
      <c r="H75">
        <v>4.5389999999999997</v>
      </c>
      <c r="I75">
        <v>10.109</v>
      </c>
      <c r="J75">
        <f t="shared" ref="J75:J89" si="19">I75-H75</f>
        <v>5.57</v>
      </c>
      <c r="K75">
        <v>6.859</v>
      </c>
      <c r="L75">
        <f t="shared" si="12"/>
        <v>1.2889999999999997</v>
      </c>
      <c r="M75" s="2">
        <f t="shared" si="13"/>
        <v>71.60167437761622</v>
      </c>
      <c r="N75">
        <v>0.54300000000000004</v>
      </c>
      <c r="O75" s="5">
        <v>22.2117</v>
      </c>
      <c r="P75">
        <f t="shared" si="3"/>
        <v>6.307750892267018</v>
      </c>
      <c r="Q75">
        <v>2</v>
      </c>
    </row>
    <row r="76" spans="1:17" x14ac:dyDescent="0.25">
      <c r="A76" t="s">
        <v>183</v>
      </c>
      <c r="B76" t="s">
        <v>182</v>
      </c>
      <c r="C76" t="s">
        <v>180</v>
      </c>
      <c r="D76" t="s">
        <v>19</v>
      </c>
      <c r="E76" t="s">
        <v>16</v>
      </c>
      <c r="F76" t="s">
        <v>28</v>
      </c>
      <c r="G76" t="s">
        <v>84</v>
      </c>
      <c r="H76">
        <v>1.917</v>
      </c>
      <c r="I76">
        <v>7.4429999999999996</v>
      </c>
      <c r="J76">
        <f t="shared" si="19"/>
        <v>5.5259999999999998</v>
      </c>
      <c r="K76">
        <v>6.2030000000000003</v>
      </c>
      <c r="L76">
        <f t="shared" si="12"/>
        <v>0.67700000000000049</v>
      </c>
      <c r="M76" s="2">
        <f t="shared" si="13"/>
        <v>64.684402712571696</v>
      </c>
      <c r="P76">
        <f t="shared" si="3"/>
        <v>0</v>
      </c>
    </row>
    <row r="77" spans="1:17" x14ac:dyDescent="0.25">
      <c r="A77" t="s">
        <v>183</v>
      </c>
      <c r="B77" t="s">
        <v>182</v>
      </c>
      <c r="C77" t="s">
        <v>180</v>
      </c>
      <c r="D77" t="s">
        <v>19</v>
      </c>
      <c r="E77" t="s">
        <v>16</v>
      </c>
      <c r="F77" t="s">
        <v>28</v>
      </c>
      <c r="G77" t="s">
        <v>85</v>
      </c>
      <c r="H77">
        <v>3.16</v>
      </c>
      <c r="I77">
        <v>8.7089999999999996</v>
      </c>
      <c r="J77">
        <f t="shared" si="19"/>
        <v>5.5489999999999995</v>
      </c>
      <c r="K77">
        <v>6.38</v>
      </c>
      <c r="L77">
        <f t="shared" si="12"/>
        <v>0.83100000000000041</v>
      </c>
      <c r="M77" s="2">
        <f t="shared" si="13"/>
        <v>73.702531645569607</v>
      </c>
      <c r="P77">
        <f t="shared" si="3"/>
        <v>0</v>
      </c>
    </row>
    <row r="78" spans="1:17" x14ac:dyDescent="0.25">
      <c r="A78" t="s">
        <v>183</v>
      </c>
      <c r="B78" t="s">
        <v>182</v>
      </c>
      <c r="C78" t="s">
        <v>180</v>
      </c>
      <c r="D78" t="s">
        <v>19</v>
      </c>
      <c r="E78" t="s">
        <v>16</v>
      </c>
      <c r="F78" t="s">
        <v>28</v>
      </c>
      <c r="G78" t="s">
        <v>86</v>
      </c>
      <c r="H78">
        <v>5.3070000000000004</v>
      </c>
      <c r="I78">
        <v>10.852</v>
      </c>
      <c r="J78">
        <f t="shared" si="19"/>
        <v>5.5449999999999999</v>
      </c>
      <c r="K78">
        <v>6.9909999999999997</v>
      </c>
      <c r="L78">
        <f t="shared" si="12"/>
        <v>1.4459999999999997</v>
      </c>
      <c r="M78" s="2">
        <f t="shared" si="13"/>
        <v>72.752967778405889</v>
      </c>
      <c r="P78">
        <f t="shared" si="3"/>
        <v>0</v>
      </c>
    </row>
    <row r="79" spans="1:17" x14ac:dyDescent="0.25">
      <c r="A79" t="s">
        <v>183</v>
      </c>
      <c r="B79" t="s">
        <v>182</v>
      </c>
      <c r="C79" t="s">
        <v>180</v>
      </c>
      <c r="D79" t="s">
        <v>19</v>
      </c>
      <c r="E79" t="s">
        <v>16</v>
      </c>
      <c r="F79" t="s">
        <v>28</v>
      </c>
      <c r="G79" t="s">
        <v>87</v>
      </c>
      <c r="H79">
        <v>2.569</v>
      </c>
      <c r="I79">
        <v>8.1319999999999997</v>
      </c>
      <c r="J79">
        <f t="shared" si="19"/>
        <v>5.5629999999999997</v>
      </c>
      <c r="K79">
        <v>6.3079999999999998</v>
      </c>
      <c r="L79">
        <f t="shared" si="12"/>
        <v>0.74500000000000011</v>
      </c>
      <c r="M79" s="2">
        <f t="shared" si="13"/>
        <v>71.000389256520052</v>
      </c>
      <c r="P79">
        <f t="shared" ref="P79:P148" si="20">O79*(1-(M79/100))</f>
        <v>0</v>
      </c>
    </row>
    <row r="80" spans="1:17" x14ac:dyDescent="0.25">
      <c r="A80" t="s">
        <v>183</v>
      </c>
      <c r="B80" t="s">
        <v>182</v>
      </c>
      <c r="C80" t="s">
        <v>180</v>
      </c>
      <c r="D80" t="s">
        <v>19</v>
      </c>
      <c r="E80" t="s">
        <v>11</v>
      </c>
      <c r="F80" t="s">
        <v>28</v>
      </c>
      <c r="G80" t="s">
        <v>88</v>
      </c>
      <c r="H80">
        <v>3.9569999999999999</v>
      </c>
      <c r="I80">
        <v>9.4730000000000008</v>
      </c>
      <c r="J80">
        <f t="shared" si="19"/>
        <v>5.5160000000000009</v>
      </c>
      <c r="K80">
        <v>6.6319999999999997</v>
      </c>
      <c r="L80">
        <f t="shared" si="12"/>
        <v>1.1159999999999988</v>
      </c>
      <c r="M80" s="2">
        <f t="shared" si="13"/>
        <v>71.796815769522397</v>
      </c>
      <c r="P80">
        <f t="shared" si="20"/>
        <v>0</v>
      </c>
    </row>
    <row r="81" spans="1:17" x14ac:dyDescent="0.25">
      <c r="A81" t="s">
        <v>183</v>
      </c>
      <c r="B81" t="s">
        <v>182</v>
      </c>
      <c r="C81" t="s">
        <v>180</v>
      </c>
      <c r="D81" t="s">
        <v>19</v>
      </c>
      <c r="E81" t="s">
        <v>11</v>
      </c>
      <c r="F81" t="s">
        <v>28</v>
      </c>
      <c r="G81" t="s">
        <v>89</v>
      </c>
      <c r="H81">
        <v>3.09</v>
      </c>
      <c r="I81">
        <v>8.6210000000000004</v>
      </c>
      <c r="J81">
        <f t="shared" si="19"/>
        <v>5.5310000000000006</v>
      </c>
      <c r="K81">
        <v>6.4359999999999999</v>
      </c>
      <c r="L81">
        <f t="shared" si="12"/>
        <v>0.90499999999999936</v>
      </c>
      <c r="M81" s="2">
        <f t="shared" si="13"/>
        <v>70.711974110032386</v>
      </c>
      <c r="P81">
        <f t="shared" si="20"/>
        <v>0</v>
      </c>
    </row>
    <row r="82" spans="1:17" x14ac:dyDescent="0.25">
      <c r="A82" t="s">
        <v>183</v>
      </c>
      <c r="B82" t="s">
        <v>182</v>
      </c>
      <c r="C82" t="s">
        <v>180</v>
      </c>
      <c r="D82" t="s">
        <v>19</v>
      </c>
      <c r="E82" t="s">
        <v>11</v>
      </c>
      <c r="F82" t="s">
        <v>28</v>
      </c>
      <c r="G82" t="s">
        <v>90</v>
      </c>
      <c r="H82">
        <v>2.9769999999999999</v>
      </c>
      <c r="I82">
        <v>8.4979999999999993</v>
      </c>
      <c r="J82">
        <f t="shared" si="19"/>
        <v>5.520999999999999</v>
      </c>
      <c r="K82">
        <v>6.32</v>
      </c>
      <c r="L82">
        <f t="shared" si="12"/>
        <v>0.79900000000000126</v>
      </c>
      <c r="M82" s="2">
        <f t="shared" si="13"/>
        <v>73.160900235135998</v>
      </c>
      <c r="P82">
        <f t="shared" si="20"/>
        <v>0</v>
      </c>
    </row>
    <row r="83" spans="1:17" x14ac:dyDescent="0.25">
      <c r="A83" t="s">
        <v>183</v>
      </c>
      <c r="B83" t="s">
        <v>182</v>
      </c>
      <c r="C83" t="s">
        <v>180</v>
      </c>
      <c r="D83" t="s">
        <v>19</v>
      </c>
      <c r="E83" t="s">
        <v>11</v>
      </c>
      <c r="F83" t="s">
        <v>28</v>
      </c>
      <c r="G83" t="s">
        <v>91</v>
      </c>
      <c r="H83">
        <v>6.2889999999999997</v>
      </c>
      <c r="I83">
        <v>11.792</v>
      </c>
      <c r="J83">
        <f t="shared" si="19"/>
        <v>5.5030000000000001</v>
      </c>
      <c r="K83">
        <v>7.2960000000000003</v>
      </c>
      <c r="L83">
        <f t="shared" si="12"/>
        <v>1.7930000000000001</v>
      </c>
      <c r="M83" s="2">
        <f>(H83-L83)/H83*100</f>
        <v>71.489903005247257</v>
      </c>
      <c r="P83">
        <f t="shared" si="20"/>
        <v>0</v>
      </c>
    </row>
    <row r="84" spans="1:17" x14ac:dyDescent="0.25">
      <c r="A84" t="s">
        <v>183</v>
      </c>
      <c r="B84" t="s">
        <v>182</v>
      </c>
      <c r="C84" t="s">
        <v>180</v>
      </c>
      <c r="D84" t="s">
        <v>19</v>
      </c>
      <c r="E84" t="s">
        <v>11</v>
      </c>
      <c r="F84" t="s">
        <v>28</v>
      </c>
      <c r="G84" t="s">
        <v>92</v>
      </c>
      <c r="H84">
        <v>2.4129999999999998</v>
      </c>
      <c r="I84">
        <v>7.9379999999999997</v>
      </c>
      <c r="J84">
        <f t="shared" si="19"/>
        <v>5.5250000000000004</v>
      </c>
      <c r="K84">
        <v>6.2190000000000003</v>
      </c>
      <c r="L84">
        <f t="shared" si="12"/>
        <v>0.69399999999999995</v>
      </c>
      <c r="M84" s="2">
        <f t="shared" si="13"/>
        <v>71.239121425611273</v>
      </c>
      <c r="N84">
        <v>0.44500000000000001</v>
      </c>
      <c r="O84" s="5">
        <v>21.5472</v>
      </c>
      <c r="P84">
        <f t="shared" si="20"/>
        <v>6.1971640281806879</v>
      </c>
      <c r="Q84">
        <v>2</v>
      </c>
    </row>
    <row r="85" spans="1:17" x14ac:dyDescent="0.25">
      <c r="A85" t="s">
        <v>183</v>
      </c>
      <c r="B85" t="s">
        <v>182</v>
      </c>
      <c r="C85" t="s">
        <v>180</v>
      </c>
      <c r="D85" t="s">
        <v>19</v>
      </c>
      <c r="E85" t="s">
        <v>11</v>
      </c>
      <c r="F85" t="s">
        <v>28</v>
      </c>
      <c r="G85" t="s">
        <v>93</v>
      </c>
      <c r="H85">
        <v>2.9039999999999999</v>
      </c>
      <c r="I85">
        <v>8.4510000000000005</v>
      </c>
      <c r="J85">
        <f t="shared" si="19"/>
        <v>5.5470000000000006</v>
      </c>
      <c r="K85">
        <v>6.2910000000000004</v>
      </c>
      <c r="L85">
        <f t="shared" si="12"/>
        <v>0.74399999999999977</v>
      </c>
      <c r="M85" s="2">
        <f t="shared" si="13"/>
        <v>74.380165289256212</v>
      </c>
      <c r="P85">
        <f t="shared" si="20"/>
        <v>0</v>
      </c>
    </row>
    <row r="86" spans="1:17" x14ac:dyDescent="0.25">
      <c r="A86" t="s">
        <v>183</v>
      </c>
      <c r="B86" t="s">
        <v>182</v>
      </c>
      <c r="C86" t="s">
        <v>180</v>
      </c>
      <c r="D86" t="s">
        <v>19</v>
      </c>
      <c r="E86" t="s">
        <v>11</v>
      </c>
      <c r="F86" t="s">
        <v>28</v>
      </c>
      <c r="G86" t="s">
        <v>94</v>
      </c>
      <c r="H86">
        <v>2.3559999999999999</v>
      </c>
      <c r="I86">
        <v>7.8710000000000004</v>
      </c>
      <c r="J86">
        <f t="shared" si="19"/>
        <v>5.5150000000000006</v>
      </c>
      <c r="K86">
        <v>6.2359999999999998</v>
      </c>
      <c r="L86">
        <f t="shared" si="12"/>
        <v>0.7209999999999992</v>
      </c>
      <c r="M86" s="2">
        <f t="shared" si="13"/>
        <v>69.397283531409201</v>
      </c>
      <c r="P86">
        <f t="shared" si="20"/>
        <v>0</v>
      </c>
    </row>
    <row r="87" spans="1:17" x14ac:dyDescent="0.25">
      <c r="A87" t="s">
        <v>183</v>
      </c>
      <c r="B87" t="s">
        <v>182</v>
      </c>
      <c r="C87" t="s">
        <v>180</v>
      </c>
      <c r="D87" t="s">
        <v>19</v>
      </c>
      <c r="E87" t="s">
        <v>11</v>
      </c>
      <c r="F87" t="s">
        <v>28</v>
      </c>
      <c r="G87" t="s">
        <v>95</v>
      </c>
      <c r="H87">
        <v>3.4940000000000002</v>
      </c>
      <c r="I87">
        <v>9.0289999999999999</v>
      </c>
      <c r="J87">
        <f t="shared" si="19"/>
        <v>5.5350000000000001</v>
      </c>
      <c r="K87">
        <v>6.4329999999999998</v>
      </c>
      <c r="L87">
        <f t="shared" si="12"/>
        <v>0.89799999999999969</v>
      </c>
      <c r="M87" s="2">
        <f t="shared" si="13"/>
        <v>74.298797939324572</v>
      </c>
      <c r="P87">
        <f t="shared" si="20"/>
        <v>0</v>
      </c>
    </row>
    <row r="88" spans="1:17" x14ac:dyDescent="0.25">
      <c r="A88" t="s">
        <v>183</v>
      </c>
      <c r="B88" t="s">
        <v>182</v>
      </c>
      <c r="C88" t="s">
        <v>180</v>
      </c>
      <c r="D88" t="s">
        <v>19</v>
      </c>
      <c r="E88" t="s">
        <v>11</v>
      </c>
      <c r="F88" t="s">
        <v>28</v>
      </c>
      <c r="G88" t="s">
        <v>96</v>
      </c>
      <c r="H88">
        <v>5.1470000000000002</v>
      </c>
      <c r="I88">
        <v>10.646000000000001</v>
      </c>
      <c r="J88">
        <f t="shared" si="19"/>
        <v>5.4990000000000006</v>
      </c>
      <c r="K88">
        <v>6.9109999999999996</v>
      </c>
      <c r="L88">
        <f t="shared" si="12"/>
        <v>1.411999999999999</v>
      </c>
      <c r="M88" s="2">
        <f t="shared" si="13"/>
        <v>72.566543617641372</v>
      </c>
      <c r="N88">
        <v>0.52200000000000002</v>
      </c>
      <c r="O88" s="5">
        <v>21.744399999999999</v>
      </c>
      <c r="P88">
        <f t="shared" si="20"/>
        <v>5.9652404896055877</v>
      </c>
      <c r="Q88">
        <v>2</v>
      </c>
    </row>
    <row r="89" spans="1:17" s="1" customFormat="1" x14ac:dyDescent="0.25">
      <c r="A89" s="1" t="s">
        <v>183</v>
      </c>
      <c r="B89" s="1" t="s">
        <v>182</v>
      </c>
      <c r="C89" s="1" t="s">
        <v>180</v>
      </c>
      <c r="D89" s="1" t="s">
        <v>19</v>
      </c>
      <c r="E89" s="1" t="s">
        <v>11</v>
      </c>
      <c r="F89" s="1" t="s">
        <v>28</v>
      </c>
      <c r="G89" s="1" t="s">
        <v>97</v>
      </c>
      <c r="H89" s="1">
        <v>2.2919999999999998</v>
      </c>
      <c r="I89" s="1">
        <v>7.82</v>
      </c>
      <c r="J89" s="1">
        <f t="shared" si="19"/>
        <v>5.5280000000000005</v>
      </c>
      <c r="K89" s="1">
        <v>6.1619999999999999</v>
      </c>
      <c r="L89" s="1">
        <f t="shared" si="12"/>
        <v>0.63399999999999945</v>
      </c>
      <c r="M89" s="3">
        <f t="shared" si="13"/>
        <v>72.338568935427588</v>
      </c>
      <c r="O89" s="7"/>
      <c r="P89" s="1">
        <f t="shared" si="20"/>
        <v>0</v>
      </c>
    </row>
    <row r="90" spans="1:17" x14ac:dyDescent="0.25">
      <c r="A90" t="s">
        <v>98</v>
      </c>
      <c r="B90" t="s">
        <v>184</v>
      </c>
      <c r="C90" t="s">
        <v>180</v>
      </c>
      <c r="D90" t="s">
        <v>71</v>
      </c>
      <c r="G90" t="s">
        <v>99</v>
      </c>
      <c r="H90">
        <v>5.4550000000000001</v>
      </c>
      <c r="I90">
        <v>10.972</v>
      </c>
      <c r="J90">
        <f>I90-H90</f>
        <v>5.5169999999999995</v>
      </c>
      <c r="K90">
        <v>6.6020000000000003</v>
      </c>
      <c r="L90">
        <f>K90-J90</f>
        <v>1.0850000000000009</v>
      </c>
      <c r="M90" s="2">
        <f>(H90-L90)/H90*100</f>
        <v>80.109990834097147</v>
      </c>
      <c r="N90">
        <v>0.437</v>
      </c>
      <c r="O90" s="5">
        <v>19.7043</v>
      </c>
      <c r="P90">
        <f t="shared" si="20"/>
        <v>3.9191870760769962</v>
      </c>
      <c r="Q90">
        <v>2</v>
      </c>
    </row>
    <row r="91" spans="1:17" x14ac:dyDescent="0.25">
      <c r="A91" t="s">
        <v>98</v>
      </c>
      <c r="B91" t="s">
        <v>184</v>
      </c>
      <c r="C91" t="s">
        <v>180</v>
      </c>
      <c r="D91" t="s">
        <v>71</v>
      </c>
      <c r="G91" t="s">
        <v>100</v>
      </c>
      <c r="H91">
        <v>4.9880000000000004</v>
      </c>
      <c r="I91">
        <v>10.515000000000001</v>
      </c>
      <c r="J91">
        <f t="shared" ref="J91:J113" si="21">I91-H91</f>
        <v>5.5270000000000001</v>
      </c>
      <c r="K91">
        <v>6.4960000000000004</v>
      </c>
      <c r="L91">
        <f t="shared" ref="L91:L111" si="22">K91-J91</f>
        <v>0.96900000000000031</v>
      </c>
      <c r="M91" s="2">
        <f t="shared" ref="M91:M111" si="23">(H91-L91)/H91*100</f>
        <v>80.57337610264635</v>
      </c>
      <c r="N91">
        <v>0.46300000000000002</v>
      </c>
      <c r="O91" s="5">
        <v>21.049800000000001</v>
      </c>
      <c r="P91">
        <f t="shared" si="20"/>
        <v>4.0892654771451475</v>
      </c>
      <c r="Q91">
        <v>1</v>
      </c>
    </row>
    <row r="92" spans="1:17" x14ac:dyDescent="0.25">
      <c r="A92" t="s">
        <v>98</v>
      </c>
      <c r="B92" t="s">
        <v>184</v>
      </c>
      <c r="C92" t="s">
        <v>180</v>
      </c>
      <c r="D92" t="s">
        <v>73</v>
      </c>
      <c r="G92" t="s">
        <v>101</v>
      </c>
      <c r="H92">
        <v>5.0999999999999996</v>
      </c>
      <c r="I92">
        <v>10.598000000000001</v>
      </c>
      <c r="J92">
        <f t="shared" si="21"/>
        <v>5.4980000000000011</v>
      </c>
      <c r="K92">
        <v>6.657</v>
      </c>
      <c r="L92">
        <f t="shared" si="22"/>
        <v>1.1589999999999989</v>
      </c>
      <c r="M92" s="2">
        <f t="shared" si="23"/>
        <v>77.274509803921589</v>
      </c>
      <c r="N92">
        <v>0.53800000000000003</v>
      </c>
      <c r="O92" s="5">
        <v>21.005700000000001</v>
      </c>
      <c r="P92">
        <f t="shared" si="20"/>
        <v>4.7736482941176437</v>
      </c>
      <c r="Q92">
        <v>1</v>
      </c>
    </row>
    <row r="93" spans="1:17" x14ac:dyDescent="0.25">
      <c r="A93" t="s">
        <v>98</v>
      </c>
      <c r="B93" t="s">
        <v>184</v>
      </c>
      <c r="C93" t="s">
        <v>180</v>
      </c>
      <c r="D93" t="s">
        <v>73</v>
      </c>
      <c r="G93" t="s">
        <v>238</v>
      </c>
      <c r="H93">
        <v>10.991</v>
      </c>
      <c r="I93">
        <v>21.082999999999998</v>
      </c>
      <c r="J93">
        <f t="shared" si="21"/>
        <v>10.091999999999999</v>
      </c>
      <c r="K93">
        <v>12.647</v>
      </c>
      <c r="L93">
        <f t="shared" si="22"/>
        <v>2.5550000000000015</v>
      </c>
      <c r="M93" s="2">
        <f t="shared" si="23"/>
        <v>76.7537075789282</v>
      </c>
      <c r="N93">
        <v>0.41099999999999998</v>
      </c>
      <c r="O93" s="5">
        <v>21.314900000000002</v>
      </c>
      <c r="P93">
        <f t="shared" si="20"/>
        <v>4.9549239832590342</v>
      </c>
      <c r="Q93">
        <v>1</v>
      </c>
    </row>
    <row r="94" spans="1:17" x14ac:dyDescent="0.25">
      <c r="A94" t="s">
        <v>98</v>
      </c>
      <c r="B94" t="s">
        <v>184</v>
      </c>
      <c r="C94" t="s">
        <v>180</v>
      </c>
      <c r="D94" t="s">
        <v>75</v>
      </c>
      <c r="G94" t="s">
        <v>102</v>
      </c>
      <c r="H94">
        <v>5.6980000000000004</v>
      </c>
      <c r="I94">
        <v>11.201000000000001</v>
      </c>
      <c r="J94">
        <f t="shared" si="21"/>
        <v>5.5030000000000001</v>
      </c>
      <c r="K94">
        <v>6.7569999999999997</v>
      </c>
      <c r="L94">
        <f t="shared" si="22"/>
        <v>1.2539999999999996</v>
      </c>
      <c r="M94" s="2">
        <f t="shared" si="23"/>
        <v>77.992277992278005</v>
      </c>
      <c r="N94">
        <v>0.41</v>
      </c>
      <c r="O94" s="5">
        <v>21.103100000000001</v>
      </c>
      <c r="P94">
        <f t="shared" si="20"/>
        <v>4.6443115830115813</v>
      </c>
      <c r="Q94">
        <v>1</v>
      </c>
    </row>
    <row r="95" spans="1:17" x14ac:dyDescent="0.25">
      <c r="A95" t="s">
        <v>98</v>
      </c>
      <c r="B95" t="s">
        <v>184</v>
      </c>
      <c r="C95" t="s">
        <v>180</v>
      </c>
      <c r="D95" t="s">
        <v>75</v>
      </c>
      <c r="G95" t="s">
        <v>103</v>
      </c>
      <c r="H95">
        <v>5.7480000000000002</v>
      </c>
      <c r="I95">
        <v>11.287000000000001</v>
      </c>
      <c r="J95">
        <f t="shared" si="21"/>
        <v>5.5390000000000006</v>
      </c>
      <c r="K95">
        <v>6.8</v>
      </c>
      <c r="L95">
        <f t="shared" si="22"/>
        <v>1.2609999999999992</v>
      </c>
      <c r="M95" s="2">
        <f t="shared" si="23"/>
        <v>78.06193458594295</v>
      </c>
      <c r="N95">
        <v>0.47599999999999998</v>
      </c>
      <c r="O95" s="5">
        <v>21.425599999999999</v>
      </c>
      <c r="P95">
        <f>O95*(1-(M95/100))</f>
        <v>4.7003621433542078</v>
      </c>
      <c r="Q95">
        <v>1</v>
      </c>
    </row>
    <row r="96" spans="1:17" x14ac:dyDescent="0.25">
      <c r="A96" t="s">
        <v>98</v>
      </c>
      <c r="B96" t="s">
        <v>184</v>
      </c>
      <c r="C96" t="s">
        <v>180</v>
      </c>
      <c r="D96" t="s">
        <v>10</v>
      </c>
      <c r="E96" t="s">
        <v>11</v>
      </c>
      <c r="F96" t="s">
        <v>28</v>
      </c>
      <c r="G96" t="s">
        <v>104</v>
      </c>
      <c r="H96">
        <v>4.1360000000000001</v>
      </c>
      <c r="I96">
        <v>9.6760000000000002</v>
      </c>
      <c r="J96">
        <f t="shared" si="21"/>
        <v>5.54</v>
      </c>
      <c r="K96">
        <v>7.056</v>
      </c>
      <c r="L96">
        <f t="shared" si="22"/>
        <v>1.516</v>
      </c>
      <c r="M96" s="2">
        <f t="shared" si="23"/>
        <v>63.34622823984526</v>
      </c>
      <c r="N96">
        <v>0.441</v>
      </c>
      <c r="O96" s="5">
        <v>21.1707</v>
      </c>
      <c r="P96">
        <f t="shared" si="20"/>
        <v>7.7598600580270798</v>
      </c>
      <c r="Q96">
        <v>2</v>
      </c>
    </row>
    <row r="97" spans="1:18" x14ac:dyDescent="0.25">
      <c r="A97" t="s">
        <v>98</v>
      </c>
      <c r="B97" t="s">
        <v>184</v>
      </c>
      <c r="C97" t="s">
        <v>180</v>
      </c>
      <c r="D97" t="s">
        <v>10</v>
      </c>
      <c r="E97" t="s">
        <v>16</v>
      </c>
      <c r="F97" t="s">
        <v>28</v>
      </c>
      <c r="G97" t="s">
        <v>105</v>
      </c>
      <c r="H97">
        <v>2.8839999999999999</v>
      </c>
      <c r="I97">
        <v>8.4060000000000006</v>
      </c>
      <c r="J97">
        <f t="shared" si="21"/>
        <v>5.5220000000000002</v>
      </c>
      <c r="K97">
        <v>6.6260000000000003</v>
      </c>
      <c r="L97">
        <f t="shared" si="22"/>
        <v>1.1040000000000001</v>
      </c>
      <c r="M97" s="2">
        <f t="shared" si="23"/>
        <v>61.719833564493754</v>
      </c>
      <c r="N97">
        <v>0.53</v>
      </c>
      <c r="O97" s="5">
        <v>20.7959</v>
      </c>
      <c r="P97">
        <f t="shared" si="20"/>
        <v>7.9607051317614435</v>
      </c>
      <c r="Q97">
        <v>2</v>
      </c>
    </row>
    <row r="98" spans="1:18" x14ac:dyDescent="0.25">
      <c r="A98" t="s">
        <v>98</v>
      </c>
      <c r="B98" t="s">
        <v>184</v>
      </c>
      <c r="C98" t="s">
        <v>180</v>
      </c>
      <c r="D98" t="s">
        <v>24</v>
      </c>
      <c r="F98" t="s">
        <v>28</v>
      </c>
      <c r="G98" t="s">
        <v>106</v>
      </c>
      <c r="H98">
        <v>4.1660000000000004</v>
      </c>
      <c r="I98">
        <v>9.702</v>
      </c>
      <c r="J98">
        <f t="shared" si="21"/>
        <v>5.5359999999999996</v>
      </c>
      <c r="K98">
        <v>7.4180000000000001</v>
      </c>
      <c r="L98">
        <f t="shared" si="22"/>
        <v>1.8820000000000006</v>
      </c>
      <c r="M98" s="2">
        <f t="shared" si="23"/>
        <v>54.824771963514152</v>
      </c>
      <c r="N98">
        <v>0.41199999999999998</v>
      </c>
      <c r="O98" s="5">
        <v>12.5943</v>
      </c>
      <c r="P98">
        <f t="shared" si="20"/>
        <v>5.6895037445991372</v>
      </c>
      <c r="Q98">
        <v>2</v>
      </c>
    </row>
    <row r="99" spans="1:18" x14ac:dyDescent="0.25">
      <c r="A99" t="s">
        <v>98</v>
      </c>
      <c r="B99" t="s">
        <v>184</v>
      </c>
      <c r="C99" t="s">
        <v>180</v>
      </c>
      <c r="D99" t="s">
        <v>24</v>
      </c>
      <c r="F99" t="s">
        <v>28</v>
      </c>
      <c r="G99" t="s">
        <v>107</v>
      </c>
      <c r="H99">
        <v>7.1029999999999998</v>
      </c>
      <c r="I99">
        <v>12.736000000000001</v>
      </c>
      <c r="J99">
        <f t="shared" si="21"/>
        <v>5.6330000000000009</v>
      </c>
      <c r="K99">
        <v>8.7270000000000003</v>
      </c>
      <c r="L99">
        <f t="shared" si="22"/>
        <v>3.0939999999999994</v>
      </c>
      <c r="M99" s="2">
        <f t="shared" si="23"/>
        <v>56.440940447698161</v>
      </c>
      <c r="P99">
        <f t="shared" si="20"/>
        <v>0</v>
      </c>
      <c r="R99" s="5" t="s">
        <v>206</v>
      </c>
    </row>
    <row r="100" spans="1:18" x14ac:dyDescent="0.25">
      <c r="A100" t="s">
        <v>98</v>
      </c>
      <c r="B100" t="s">
        <v>184</v>
      </c>
      <c r="C100" t="s">
        <v>180</v>
      </c>
      <c r="D100" t="s">
        <v>24</v>
      </c>
      <c r="F100" t="s">
        <v>13</v>
      </c>
      <c r="G100" t="s">
        <v>108</v>
      </c>
      <c r="H100">
        <v>8.2929999999999993</v>
      </c>
      <c r="I100">
        <v>13.933999999999999</v>
      </c>
      <c r="J100">
        <f t="shared" si="21"/>
        <v>5.641</v>
      </c>
      <c r="K100">
        <v>8.7270000000000003</v>
      </c>
      <c r="L100">
        <f t="shared" si="22"/>
        <v>3.0860000000000003</v>
      </c>
      <c r="M100" s="2">
        <f t="shared" si="23"/>
        <v>62.787893404075724</v>
      </c>
      <c r="N100">
        <v>0.46899999999999997</v>
      </c>
      <c r="O100" s="5">
        <v>1.3985000000000001</v>
      </c>
      <c r="P100">
        <f t="shared" si="20"/>
        <v>0.52041131074400104</v>
      </c>
      <c r="Q100">
        <v>2</v>
      </c>
    </row>
    <row r="101" spans="1:18" x14ac:dyDescent="0.25">
      <c r="A101" t="s">
        <v>98</v>
      </c>
      <c r="B101" t="s">
        <v>184</v>
      </c>
      <c r="C101" t="s">
        <v>180</v>
      </c>
      <c r="D101" t="s">
        <v>19</v>
      </c>
      <c r="E101" t="s">
        <v>11</v>
      </c>
      <c r="F101" t="s">
        <v>28</v>
      </c>
      <c r="G101" t="s">
        <v>109</v>
      </c>
      <c r="H101">
        <v>11.297000000000001</v>
      </c>
      <c r="I101">
        <v>16.946000000000002</v>
      </c>
      <c r="J101">
        <f t="shared" si="21"/>
        <v>5.6490000000000009</v>
      </c>
      <c r="K101">
        <v>8.5749999999999993</v>
      </c>
      <c r="L101">
        <f t="shared" si="22"/>
        <v>2.9259999999999984</v>
      </c>
      <c r="M101" s="2">
        <f t="shared" si="23"/>
        <v>74.099318403115888</v>
      </c>
      <c r="N101">
        <v>0.43</v>
      </c>
      <c r="O101" s="5">
        <v>21.8125</v>
      </c>
      <c r="P101">
        <f t="shared" si="20"/>
        <v>5.6495861733203467</v>
      </c>
      <c r="Q101">
        <v>1</v>
      </c>
    </row>
    <row r="102" spans="1:18" x14ac:dyDescent="0.25">
      <c r="A102" t="s">
        <v>98</v>
      </c>
      <c r="B102" t="s">
        <v>184</v>
      </c>
      <c r="C102" t="s">
        <v>180</v>
      </c>
      <c r="D102" t="s">
        <v>19</v>
      </c>
      <c r="E102" t="s">
        <v>11</v>
      </c>
      <c r="F102" t="s">
        <v>28</v>
      </c>
      <c r="G102" t="s">
        <v>110</v>
      </c>
      <c r="H102">
        <v>7.5709999999999997</v>
      </c>
      <c r="I102">
        <v>13.108000000000001</v>
      </c>
      <c r="J102">
        <f t="shared" si="21"/>
        <v>5.5370000000000008</v>
      </c>
      <c r="K102">
        <v>7.5819999999999999</v>
      </c>
      <c r="L102">
        <f t="shared" si="22"/>
        <v>2.044999999999999</v>
      </c>
      <c r="M102" s="2">
        <f t="shared" si="23"/>
        <v>72.989037115308435</v>
      </c>
      <c r="P102">
        <f t="shared" si="20"/>
        <v>0</v>
      </c>
    </row>
    <row r="103" spans="1:18" x14ac:dyDescent="0.25">
      <c r="A103" t="s">
        <v>98</v>
      </c>
      <c r="B103" t="s">
        <v>184</v>
      </c>
      <c r="C103" t="s">
        <v>180</v>
      </c>
      <c r="D103" t="s">
        <v>19</v>
      </c>
      <c r="E103" t="s">
        <v>11</v>
      </c>
      <c r="F103" t="s">
        <v>28</v>
      </c>
      <c r="G103" t="s">
        <v>111</v>
      </c>
      <c r="H103">
        <v>10.821999999999999</v>
      </c>
      <c r="I103">
        <v>16.456</v>
      </c>
      <c r="J103">
        <f t="shared" si="21"/>
        <v>5.6340000000000003</v>
      </c>
      <c r="K103">
        <v>8.4369999999999994</v>
      </c>
      <c r="L103">
        <f t="shared" si="22"/>
        <v>2.802999999999999</v>
      </c>
      <c r="M103" s="2">
        <f t="shared" si="23"/>
        <v>74.099057475512851</v>
      </c>
      <c r="P103">
        <f t="shared" si="20"/>
        <v>0</v>
      </c>
    </row>
    <row r="104" spans="1:18" x14ac:dyDescent="0.25">
      <c r="A104" t="s">
        <v>98</v>
      </c>
      <c r="B104" t="s">
        <v>184</v>
      </c>
      <c r="C104" t="s">
        <v>180</v>
      </c>
      <c r="D104" t="s">
        <v>19</v>
      </c>
      <c r="E104" t="s">
        <v>11</v>
      </c>
      <c r="F104" t="s">
        <v>28</v>
      </c>
      <c r="G104" t="s">
        <v>112</v>
      </c>
      <c r="H104">
        <v>7.5220000000000002</v>
      </c>
      <c r="I104">
        <v>13.185</v>
      </c>
      <c r="J104">
        <f t="shared" si="21"/>
        <v>5.6630000000000003</v>
      </c>
      <c r="K104">
        <v>7.6459999999999999</v>
      </c>
      <c r="L104">
        <f t="shared" si="22"/>
        <v>1.9829999999999997</v>
      </c>
      <c r="M104" s="2">
        <f t="shared" si="23"/>
        <v>73.637330497208197</v>
      </c>
      <c r="P104">
        <f t="shared" si="20"/>
        <v>0</v>
      </c>
    </row>
    <row r="105" spans="1:18" x14ac:dyDescent="0.25">
      <c r="A105" t="s">
        <v>98</v>
      </c>
      <c r="B105" t="s">
        <v>184</v>
      </c>
      <c r="C105" t="s">
        <v>180</v>
      </c>
      <c r="D105" t="s">
        <v>19</v>
      </c>
      <c r="E105" t="s">
        <v>11</v>
      </c>
      <c r="F105" t="s">
        <v>28</v>
      </c>
      <c r="G105" t="s">
        <v>113</v>
      </c>
      <c r="H105">
        <v>11.699</v>
      </c>
      <c r="I105">
        <v>17.399000000000001</v>
      </c>
      <c r="J105">
        <f t="shared" si="21"/>
        <v>5.7000000000000011</v>
      </c>
      <c r="K105">
        <v>8.5790000000000006</v>
      </c>
      <c r="L105">
        <f t="shared" si="22"/>
        <v>2.8789999999999996</v>
      </c>
      <c r="M105" s="2">
        <f t="shared" si="23"/>
        <v>75.391059064877339</v>
      </c>
      <c r="N105">
        <v>0.44900000000000001</v>
      </c>
      <c r="O105" s="5">
        <v>21.404599999999999</v>
      </c>
      <c r="P105">
        <f t="shared" si="20"/>
        <v>5.2674453713992646</v>
      </c>
      <c r="Q105">
        <v>1</v>
      </c>
    </row>
    <row r="106" spans="1:18" x14ac:dyDescent="0.25">
      <c r="A106" t="s">
        <v>98</v>
      </c>
      <c r="B106" t="s">
        <v>184</v>
      </c>
      <c r="C106" t="s">
        <v>180</v>
      </c>
      <c r="D106" t="s">
        <v>19</v>
      </c>
      <c r="E106" t="s">
        <v>16</v>
      </c>
      <c r="F106" t="s">
        <v>28</v>
      </c>
      <c r="G106" t="s">
        <v>114</v>
      </c>
      <c r="H106">
        <v>10.992000000000001</v>
      </c>
      <c r="I106">
        <v>16.645</v>
      </c>
      <c r="J106">
        <f t="shared" si="21"/>
        <v>5.6529999999999987</v>
      </c>
      <c r="K106">
        <v>8.5660000000000007</v>
      </c>
      <c r="L106">
        <f t="shared" si="22"/>
        <v>2.913000000000002</v>
      </c>
      <c r="M106" s="2">
        <f t="shared" si="23"/>
        <v>73.498908296943213</v>
      </c>
      <c r="P106">
        <f t="shared" si="20"/>
        <v>0</v>
      </c>
    </row>
    <row r="107" spans="1:18" x14ac:dyDescent="0.25">
      <c r="A107" t="s">
        <v>98</v>
      </c>
      <c r="B107" t="s">
        <v>184</v>
      </c>
      <c r="C107" t="s">
        <v>180</v>
      </c>
      <c r="D107" t="s">
        <v>19</v>
      </c>
      <c r="E107" t="s">
        <v>16</v>
      </c>
      <c r="F107" t="s">
        <v>28</v>
      </c>
      <c r="G107" t="s">
        <v>115</v>
      </c>
      <c r="H107">
        <v>10.64</v>
      </c>
      <c r="I107">
        <v>16.28</v>
      </c>
      <c r="J107">
        <f t="shared" si="21"/>
        <v>5.6400000000000006</v>
      </c>
      <c r="K107">
        <v>8.2840000000000007</v>
      </c>
      <c r="L107">
        <f t="shared" si="22"/>
        <v>2.6440000000000001</v>
      </c>
      <c r="M107" s="2">
        <f t="shared" si="23"/>
        <v>75.150375939849624</v>
      </c>
      <c r="N107">
        <v>0.56999999999999995</v>
      </c>
      <c r="O107" s="5">
        <v>21.997199999999999</v>
      </c>
      <c r="P107">
        <f t="shared" si="20"/>
        <v>5.4662215037593986</v>
      </c>
      <c r="Q107">
        <v>2</v>
      </c>
    </row>
    <row r="108" spans="1:18" x14ac:dyDescent="0.25">
      <c r="A108" t="s">
        <v>98</v>
      </c>
      <c r="B108" t="s">
        <v>184</v>
      </c>
      <c r="C108" t="s">
        <v>180</v>
      </c>
      <c r="D108" t="s">
        <v>19</v>
      </c>
      <c r="E108" t="s">
        <v>16</v>
      </c>
      <c r="F108" t="s">
        <v>28</v>
      </c>
      <c r="G108" t="s">
        <v>116</v>
      </c>
      <c r="H108">
        <v>10.012</v>
      </c>
      <c r="I108">
        <v>15.664</v>
      </c>
      <c r="J108">
        <f t="shared" si="21"/>
        <v>5.6519999999999992</v>
      </c>
      <c r="K108">
        <v>8.2050000000000001</v>
      </c>
      <c r="L108">
        <f t="shared" si="22"/>
        <v>2.5530000000000008</v>
      </c>
      <c r="M108" s="2">
        <f t="shared" si="23"/>
        <v>74.500599280862957</v>
      </c>
      <c r="N108">
        <v>0.46200000000000002</v>
      </c>
      <c r="O108" s="5">
        <v>21.925699999999999</v>
      </c>
      <c r="P108">
        <f t="shared" si="20"/>
        <v>5.5909221034758305</v>
      </c>
      <c r="Q108">
        <v>2</v>
      </c>
    </row>
    <row r="109" spans="1:18" x14ac:dyDescent="0.25">
      <c r="A109" t="s">
        <v>98</v>
      </c>
      <c r="B109" t="s">
        <v>184</v>
      </c>
      <c r="C109" t="s">
        <v>180</v>
      </c>
      <c r="D109" t="s">
        <v>19</v>
      </c>
      <c r="E109" t="s">
        <v>16</v>
      </c>
      <c r="F109" t="s">
        <v>28</v>
      </c>
      <c r="G109" t="s">
        <v>117</v>
      </c>
      <c r="H109">
        <v>9.3740000000000006</v>
      </c>
      <c r="I109">
        <v>15.036</v>
      </c>
      <c r="J109">
        <f t="shared" si="21"/>
        <v>5.661999999999999</v>
      </c>
      <c r="K109">
        <v>8.3689999999999998</v>
      </c>
      <c r="L109">
        <f t="shared" si="22"/>
        <v>2.7070000000000007</v>
      </c>
      <c r="M109" s="2">
        <f t="shared" si="23"/>
        <v>71.122253040324296</v>
      </c>
      <c r="P109">
        <f t="shared" si="20"/>
        <v>0</v>
      </c>
    </row>
    <row r="110" spans="1:18" x14ac:dyDescent="0.25">
      <c r="A110" t="s">
        <v>98</v>
      </c>
      <c r="B110" t="s">
        <v>184</v>
      </c>
      <c r="C110" t="s">
        <v>180</v>
      </c>
      <c r="D110" t="s">
        <v>19</v>
      </c>
      <c r="E110" t="s">
        <v>16</v>
      </c>
      <c r="F110" t="s">
        <v>28</v>
      </c>
      <c r="G110" t="s">
        <v>118</v>
      </c>
      <c r="H110">
        <v>10.968999999999999</v>
      </c>
      <c r="I110">
        <v>16.608000000000001</v>
      </c>
      <c r="J110">
        <f t="shared" si="21"/>
        <v>5.6390000000000011</v>
      </c>
      <c r="K110">
        <v>8.3800000000000008</v>
      </c>
      <c r="L110">
        <f t="shared" si="22"/>
        <v>2.7409999999999997</v>
      </c>
      <c r="M110" s="2">
        <f t="shared" si="23"/>
        <v>75.011395751663784</v>
      </c>
      <c r="N110">
        <v>0.42799999999999999</v>
      </c>
      <c r="O110" s="5">
        <v>21.7395</v>
      </c>
      <c r="P110">
        <f t="shared" si="20"/>
        <v>5.4323976205670528</v>
      </c>
      <c r="Q110">
        <v>1</v>
      </c>
    </row>
    <row r="111" spans="1:18" x14ac:dyDescent="0.25">
      <c r="A111" t="s">
        <v>98</v>
      </c>
      <c r="B111" t="s">
        <v>184</v>
      </c>
      <c r="C111" t="s">
        <v>180</v>
      </c>
      <c r="D111" t="s">
        <v>19</v>
      </c>
      <c r="E111" t="s">
        <v>11</v>
      </c>
      <c r="F111" t="s">
        <v>13</v>
      </c>
      <c r="G111" t="s">
        <v>120</v>
      </c>
      <c r="H111">
        <v>5.1020000000000003</v>
      </c>
      <c r="I111">
        <v>10.619</v>
      </c>
      <c r="J111">
        <f t="shared" si="21"/>
        <v>5.5169999999999995</v>
      </c>
      <c r="K111">
        <v>6.7640000000000002</v>
      </c>
      <c r="L111">
        <f t="shared" si="22"/>
        <v>1.2470000000000008</v>
      </c>
      <c r="M111" s="2">
        <f t="shared" si="23"/>
        <v>75.558604468835739</v>
      </c>
      <c r="N111">
        <v>0.45600000000000002</v>
      </c>
      <c r="O111" s="5">
        <v>21.4925</v>
      </c>
      <c r="P111">
        <f t="shared" si="20"/>
        <v>5.2530669345354779</v>
      </c>
      <c r="Q111">
        <v>1</v>
      </c>
    </row>
    <row r="112" spans="1:18" s="1" customFormat="1" x14ac:dyDescent="0.25">
      <c r="A112" s="1" t="s">
        <v>98</v>
      </c>
      <c r="B112" s="1" t="s">
        <v>184</v>
      </c>
      <c r="C112" s="1" t="s">
        <v>180</v>
      </c>
      <c r="D112" s="1" t="s">
        <v>19</v>
      </c>
      <c r="E112" s="1" t="s">
        <v>16</v>
      </c>
      <c r="F112" s="1" t="s">
        <v>13</v>
      </c>
      <c r="G112" s="1" t="s">
        <v>119</v>
      </c>
      <c r="H112" s="1">
        <v>10.7</v>
      </c>
      <c r="I112" s="1">
        <v>16.367999999999999</v>
      </c>
      <c r="J112" s="1">
        <f t="shared" si="21"/>
        <v>5.6679999999999993</v>
      </c>
      <c r="K112" s="1">
        <v>8.1850000000000005</v>
      </c>
      <c r="L112" s="1">
        <f>K112-J112</f>
        <v>2.5170000000000012</v>
      </c>
      <c r="M112" s="3">
        <f>(H112-L112)/H112*100</f>
        <v>76.476635514018682</v>
      </c>
      <c r="N112" s="1">
        <v>0.46200000000000002</v>
      </c>
      <c r="O112" s="7">
        <v>21.447299999999998</v>
      </c>
      <c r="P112" s="1">
        <f t="shared" si="20"/>
        <v>5.0451265514018697</v>
      </c>
      <c r="Q112" s="1">
        <v>1</v>
      </c>
    </row>
    <row r="113" spans="1:17" x14ac:dyDescent="0.25">
      <c r="A113" t="s">
        <v>185</v>
      </c>
      <c r="B113" t="s">
        <v>121</v>
      </c>
      <c r="C113" t="s">
        <v>186</v>
      </c>
      <c r="D113" t="s">
        <v>138</v>
      </c>
      <c r="G113" t="s">
        <v>122</v>
      </c>
      <c r="H113">
        <v>8.2050000000000001</v>
      </c>
      <c r="I113">
        <v>13.984999999999999</v>
      </c>
      <c r="J113">
        <f t="shared" si="21"/>
        <v>5.7799999999999994</v>
      </c>
      <c r="K113">
        <v>7.2619999999999996</v>
      </c>
      <c r="L113">
        <f>K113-J113</f>
        <v>1.4820000000000002</v>
      </c>
      <c r="M113" s="2">
        <f>(H113-L113)/H113*100</f>
        <v>81.93784277879341</v>
      </c>
      <c r="N113">
        <v>0.57099999999999995</v>
      </c>
      <c r="O113" s="5">
        <v>18.996600000000001</v>
      </c>
      <c r="P113">
        <f t="shared" si="20"/>
        <v>3.4311957586837307</v>
      </c>
      <c r="Q113">
        <v>1</v>
      </c>
    </row>
    <row r="114" spans="1:17" x14ac:dyDescent="0.25">
      <c r="A114" t="s">
        <v>185</v>
      </c>
      <c r="B114" t="s">
        <v>121</v>
      </c>
      <c r="C114" t="s">
        <v>186</v>
      </c>
      <c r="D114" t="s">
        <v>138</v>
      </c>
      <c r="G114" t="s">
        <v>123</v>
      </c>
      <c r="H114">
        <v>6.7590000000000003</v>
      </c>
      <c r="I114">
        <v>12.542999999999999</v>
      </c>
      <c r="J114">
        <f t="shared" ref="J114:J180" si="24">I114-H114</f>
        <v>5.7839999999999989</v>
      </c>
      <c r="K114">
        <v>7.0819999999999999</v>
      </c>
      <c r="L114">
        <f t="shared" ref="L114:L180" si="25">K114-J114</f>
        <v>1.2980000000000009</v>
      </c>
      <c r="M114" s="2">
        <f t="shared" ref="M114:M180" si="26">(H114-L114)/H114*100</f>
        <v>80.79597573605561</v>
      </c>
      <c r="N114">
        <v>0.5</v>
      </c>
      <c r="O114" s="5">
        <v>18.433199999999999</v>
      </c>
      <c r="P114">
        <f t="shared" si="20"/>
        <v>3.5399162006213962</v>
      </c>
      <c r="Q114">
        <v>1</v>
      </c>
    </row>
    <row r="115" spans="1:17" x14ac:dyDescent="0.25">
      <c r="A115" t="s">
        <v>185</v>
      </c>
      <c r="B115" t="s">
        <v>121</v>
      </c>
      <c r="C115" t="s">
        <v>186</v>
      </c>
      <c r="D115" t="s">
        <v>59</v>
      </c>
      <c r="G115" t="s">
        <v>224</v>
      </c>
      <c r="H115">
        <v>12.845000000000001</v>
      </c>
      <c r="I115">
        <v>15.048999999999999</v>
      </c>
      <c r="J115">
        <f t="shared" ref="J115" si="27">I115-H115</f>
        <v>2.2039999999999988</v>
      </c>
      <c r="M115" s="2">
        <f>[1]Sheet1!$V$4</f>
        <v>32.300506033476054</v>
      </c>
      <c r="N115">
        <v>0.45100000000000001</v>
      </c>
      <c r="O115" s="5">
        <v>33.320300000000003</v>
      </c>
      <c r="P115">
        <f t="shared" ref="P115" si="28">O115*(1-(M115/100))</f>
        <v>22.557674488127681</v>
      </c>
      <c r="Q115">
        <v>1</v>
      </c>
    </row>
    <row r="116" spans="1:17" x14ac:dyDescent="0.25">
      <c r="A116" t="s">
        <v>185</v>
      </c>
      <c r="B116" t="s">
        <v>121</v>
      </c>
      <c r="C116" t="s">
        <v>186</v>
      </c>
      <c r="D116" t="s">
        <v>59</v>
      </c>
      <c r="G116" t="s">
        <v>225</v>
      </c>
      <c r="H116">
        <v>12.845000000000001</v>
      </c>
      <c r="I116">
        <v>15.048999999999999</v>
      </c>
      <c r="J116">
        <f t="shared" si="24"/>
        <v>2.2039999999999988</v>
      </c>
      <c r="M116" s="2">
        <f>[1]Sheet1!$V$4</f>
        <v>32.300506033476054</v>
      </c>
      <c r="N116">
        <v>0.41899999999999998</v>
      </c>
      <c r="O116" s="5">
        <v>33.236699999999999</v>
      </c>
      <c r="P116">
        <f t="shared" si="20"/>
        <v>22.501077711171664</v>
      </c>
      <c r="Q116">
        <v>2</v>
      </c>
    </row>
    <row r="117" spans="1:17" x14ac:dyDescent="0.25">
      <c r="A117" t="s">
        <v>185</v>
      </c>
      <c r="B117" t="s">
        <v>121</v>
      </c>
      <c r="C117" t="s">
        <v>186</v>
      </c>
      <c r="D117" t="s">
        <v>59</v>
      </c>
      <c r="G117" t="s">
        <v>226</v>
      </c>
      <c r="H117">
        <v>21.091000000000001</v>
      </c>
      <c r="I117">
        <v>23.181999999999999</v>
      </c>
      <c r="J117">
        <f t="shared" ref="J117" si="29">I117-H117</f>
        <v>2.0909999999999975</v>
      </c>
      <c r="M117" s="2">
        <f>[1]Sheet1!$V$5</f>
        <v>20.966288938409733</v>
      </c>
      <c r="N117">
        <v>0.56299999999999994</v>
      </c>
      <c r="O117" s="5">
        <v>33.823399999999999</v>
      </c>
      <c r="P117">
        <f t="shared" ref="P117" si="30">O117*(1-(M117/100))</f>
        <v>26.731888227205925</v>
      </c>
      <c r="Q117">
        <v>1</v>
      </c>
    </row>
    <row r="118" spans="1:17" x14ac:dyDescent="0.25">
      <c r="A118" t="s">
        <v>185</v>
      </c>
      <c r="B118" t="s">
        <v>121</v>
      </c>
      <c r="C118" t="s">
        <v>186</v>
      </c>
      <c r="D118" t="s">
        <v>59</v>
      </c>
      <c r="G118" t="s">
        <v>227</v>
      </c>
      <c r="H118">
        <v>21.091000000000001</v>
      </c>
      <c r="I118">
        <v>23.181999999999999</v>
      </c>
      <c r="J118">
        <f t="shared" si="24"/>
        <v>2.0909999999999975</v>
      </c>
      <c r="M118" s="2">
        <f>[1]Sheet1!$V$5</f>
        <v>20.966288938409733</v>
      </c>
      <c r="N118">
        <v>0.58099999999999996</v>
      </c>
      <c r="O118" s="5">
        <v>33.861899999999999</v>
      </c>
      <c r="P118">
        <f t="shared" si="20"/>
        <v>26.762316205964634</v>
      </c>
      <c r="Q118">
        <v>2</v>
      </c>
    </row>
    <row r="119" spans="1:17" x14ac:dyDescent="0.25">
      <c r="A119" t="s">
        <v>185</v>
      </c>
      <c r="B119" t="s">
        <v>121</v>
      </c>
      <c r="C119" t="s">
        <v>186</v>
      </c>
      <c r="D119" t="s">
        <v>72</v>
      </c>
      <c r="G119" t="s">
        <v>124</v>
      </c>
      <c r="H119">
        <v>9.3409999999999993</v>
      </c>
      <c r="I119">
        <v>15.124000000000001</v>
      </c>
      <c r="J119">
        <f t="shared" si="24"/>
        <v>5.7830000000000013</v>
      </c>
      <c r="K119">
        <v>7.9560000000000004</v>
      </c>
      <c r="L119">
        <f t="shared" si="25"/>
        <v>2.1729999999999992</v>
      </c>
      <c r="M119" s="2">
        <f t="shared" si="26"/>
        <v>76.736966063590629</v>
      </c>
      <c r="N119">
        <v>0.52500000000000002</v>
      </c>
      <c r="O119" s="5">
        <v>20.8429</v>
      </c>
      <c r="P119">
        <f t="shared" si="20"/>
        <v>4.848690900331869</v>
      </c>
      <c r="Q119">
        <v>1</v>
      </c>
    </row>
    <row r="120" spans="1:17" x14ac:dyDescent="0.25">
      <c r="A120" t="s">
        <v>185</v>
      </c>
      <c r="B120" t="s">
        <v>121</v>
      </c>
      <c r="C120" t="s">
        <v>186</v>
      </c>
      <c r="D120" t="s">
        <v>72</v>
      </c>
      <c r="G120" t="s">
        <v>125</v>
      </c>
      <c r="H120">
        <v>6.992</v>
      </c>
      <c r="I120">
        <v>12.785</v>
      </c>
      <c r="J120">
        <f t="shared" si="24"/>
        <v>5.7930000000000001</v>
      </c>
      <c r="K120">
        <v>7.3570000000000002</v>
      </c>
      <c r="L120">
        <f t="shared" si="25"/>
        <v>1.5640000000000001</v>
      </c>
      <c r="M120" s="2">
        <f t="shared" si="26"/>
        <v>77.631578947368425</v>
      </c>
      <c r="N120">
        <v>0.43</v>
      </c>
      <c r="O120" s="5">
        <v>21.0809</v>
      </c>
      <c r="P120">
        <f t="shared" si="20"/>
        <v>4.7154644736842091</v>
      </c>
      <c r="Q120">
        <v>1</v>
      </c>
    </row>
    <row r="121" spans="1:17" x14ac:dyDescent="0.25">
      <c r="A121" t="s">
        <v>185</v>
      </c>
      <c r="B121" t="s">
        <v>121</v>
      </c>
      <c r="C121" t="s">
        <v>186</v>
      </c>
      <c r="D121" t="s">
        <v>139</v>
      </c>
      <c r="G121" t="s">
        <v>126</v>
      </c>
      <c r="H121">
        <v>6.9409999999999998</v>
      </c>
      <c r="I121">
        <v>12.715</v>
      </c>
      <c r="J121">
        <f t="shared" si="24"/>
        <v>5.774</v>
      </c>
      <c r="K121">
        <v>7.4269999999999996</v>
      </c>
      <c r="L121">
        <f t="shared" si="25"/>
        <v>1.6529999999999996</v>
      </c>
      <c r="M121" s="2">
        <f t="shared" si="26"/>
        <v>76.184987753925952</v>
      </c>
      <c r="N121">
        <v>0.66900000000000004</v>
      </c>
      <c r="O121" s="5">
        <v>20.293500000000002</v>
      </c>
      <c r="P121">
        <f t="shared" si="20"/>
        <v>4.8328995101570378</v>
      </c>
      <c r="Q121">
        <v>2</v>
      </c>
    </row>
    <row r="122" spans="1:17" x14ac:dyDescent="0.25">
      <c r="A122" t="s">
        <v>185</v>
      </c>
      <c r="B122" t="s">
        <v>121</v>
      </c>
      <c r="C122" t="s">
        <v>186</v>
      </c>
      <c r="D122" t="s">
        <v>139</v>
      </c>
      <c r="G122" t="s">
        <v>127</v>
      </c>
      <c r="H122">
        <v>10.284000000000001</v>
      </c>
      <c r="I122">
        <v>16.327999999999999</v>
      </c>
      <c r="J122">
        <f t="shared" si="24"/>
        <v>6.0439999999999987</v>
      </c>
      <c r="K122">
        <v>8.1379999999999999</v>
      </c>
      <c r="L122">
        <f t="shared" si="25"/>
        <v>2.0940000000000012</v>
      </c>
      <c r="M122" s="2">
        <f t="shared" si="26"/>
        <v>79.638273045507574</v>
      </c>
      <c r="N122">
        <v>0.42399999999999999</v>
      </c>
      <c r="O122" s="5">
        <v>20.925799999999999</v>
      </c>
      <c r="P122">
        <f t="shared" si="20"/>
        <v>4.2608542590431746</v>
      </c>
      <c r="Q122">
        <v>1</v>
      </c>
    </row>
    <row r="123" spans="1:17" x14ac:dyDescent="0.25">
      <c r="A123" t="s">
        <v>185</v>
      </c>
      <c r="B123" t="s">
        <v>121</v>
      </c>
      <c r="C123" t="s">
        <v>186</v>
      </c>
      <c r="D123" t="s">
        <v>73</v>
      </c>
      <c r="G123" t="s">
        <v>128</v>
      </c>
      <c r="H123">
        <v>10.997999999999999</v>
      </c>
      <c r="I123">
        <v>16.779</v>
      </c>
      <c r="J123">
        <f t="shared" si="24"/>
        <v>5.7810000000000006</v>
      </c>
      <c r="K123">
        <v>8.6440000000000001</v>
      </c>
      <c r="L123">
        <f t="shared" si="25"/>
        <v>2.8629999999999995</v>
      </c>
      <c r="M123" s="2">
        <f t="shared" si="26"/>
        <v>73.967994180760144</v>
      </c>
      <c r="N123">
        <v>0.43</v>
      </c>
      <c r="O123" s="5">
        <v>20.561699999999998</v>
      </c>
      <c r="P123">
        <f t="shared" si="20"/>
        <v>5.3526229405346415</v>
      </c>
      <c r="Q123">
        <v>2</v>
      </c>
    </row>
    <row r="124" spans="1:17" x14ac:dyDescent="0.25">
      <c r="A124" t="s">
        <v>185</v>
      </c>
      <c r="B124" t="s">
        <v>121</v>
      </c>
      <c r="C124" t="s">
        <v>186</v>
      </c>
      <c r="D124" t="s">
        <v>73</v>
      </c>
      <c r="G124" t="s">
        <v>129</v>
      </c>
      <c r="H124">
        <v>10.616</v>
      </c>
      <c r="I124">
        <v>16.327999999999999</v>
      </c>
      <c r="J124">
        <f t="shared" si="24"/>
        <v>5.7119999999999997</v>
      </c>
      <c r="K124">
        <v>8.3680000000000003</v>
      </c>
      <c r="L124">
        <f t="shared" si="25"/>
        <v>2.6560000000000006</v>
      </c>
      <c r="M124" s="2">
        <f t="shared" si="26"/>
        <v>74.981160512434059</v>
      </c>
      <c r="N124">
        <v>0.54200000000000004</v>
      </c>
      <c r="O124" s="5">
        <v>20.877099999999999</v>
      </c>
      <c r="P124">
        <f t="shared" si="20"/>
        <v>5.2232081386586273</v>
      </c>
      <c r="Q124">
        <v>2</v>
      </c>
    </row>
    <row r="125" spans="1:17" x14ac:dyDescent="0.25">
      <c r="A125" t="s">
        <v>185</v>
      </c>
      <c r="B125" t="s">
        <v>121</v>
      </c>
      <c r="C125" t="s">
        <v>186</v>
      </c>
      <c r="D125" t="s">
        <v>75</v>
      </c>
      <c r="G125" t="s">
        <v>130</v>
      </c>
      <c r="H125">
        <v>8.5109999999999992</v>
      </c>
      <c r="I125">
        <v>14.221</v>
      </c>
      <c r="J125">
        <f t="shared" si="24"/>
        <v>5.7100000000000009</v>
      </c>
      <c r="K125">
        <v>7.5449999999999999</v>
      </c>
      <c r="L125">
        <f t="shared" si="25"/>
        <v>1.8349999999999991</v>
      </c>
      <c r="M125" s="2">
        <f t="shared" si="26"/>
        <v>78.43966631418165</v>
      </c>
      <c r="N125">
        <v>0.437</v>
      </c>
      <c r="O125" s="5">
        <v>22.228200000000001</v>
      </c>
      <c r="P125">
        <f t="shared" si="20"/>
        <v>4.7924740923510738</v>
      </c>
      <c r="Q125">
        <v>2</v>
      </c>
    </row>
    <row r="126" spans="1:17" x14ac:dyDescent="0.25">
      <c r="A126" t="s">
        <v>185</v>
      </c>
      <c r="B126" t="s">
        <v>121</v>
      </c>
      <c r="C126" t="s">
        <v>186</v>
      </c>
      <c r="D126" t="s">
        <v>75</v>
      </c>
      <c r="G126" t="s">
        <v>131</v>
      </c>
      <c r="H126">
        <v>7.6429999999999998</v>
      </c>
      <c r="I126">
        <v>13.353999999999999</v>
      </c>
      <c r="J126">
        <f t="shared" si="24"/>
        <v>5.7109999999999994</v>
      </c>
      <c r="K126">
        <v>7.22</v>
      </c>
      <c r="L126">
        <f t="shared" si="25"/>
        <v>1.5090000000000003</v>
      </c>
      <c r="M126" s="2">
        <f t="shared" si="26"/>
        <v>80.256443804788688</v>
      </c>
      <c r="N126">
        <v>0.41799999999999998</v>
      </c>
      <c r="O126" s="5">
        <v>21.811699999999998</v>
      </c>
      <c r="P126">
        <f t="shared" si="20"/>
        <v>4.3064052466309048</v>
      </c>
      <c r="Q126">
        <v>2</v>
      </c>
    </row>
    <row r="127" spans="1:17" x14ac:dyDescent="0.25">
      <c r="A127" t="s">
        <v>185</v>
      </c>
      <c r="B127" t="s">
        <v>121</v>
      </c>
      <c r="C127" t="s">
        <v>186</v>
      </c>
      <c r="D127" t="s">
        <v>140</v>
      </c>
      <c r="G127" t="s">
        <v>132</v>
      </c>
      <c r="H127">
        <v>7.3369999999999997</v>
      </c>
      <c r="I127">
        <v>13.048999999999999</v>
      </c>
      <c r="J127">
        <f t="shared" si="24"/>
        <v>5.7119999999999997</v>
      </c>
      <c r="K127">
        <v>7.3460000000000001</v>
      </c>
      <c r="L127">
        <f t="shared" si="25"/>
        <v>1.6340000000000003</v>
      </c>
      <c r="M127" s="2">
        <f t="shared" si="26"/>
        <v>77.729317159602004</v>
      </c>
      <c r="N127">
        <v>0.59899999999999998</v>
      </c>
      <c r="O127" s="5">
        <v>21.259499999999999</v>
      </c>
      <c r="P127">
        <f t="shared" si="20"/>
        <v>4.7346358184544108</v>
      </c>
      <c r="Q127">
        <v>1</v>
      </c>
    </row>
    <row r="128" spans="1:17" x14ac:dyDescent="0.25">
      <c r="A128" t="s">
        <v>185</v>
      </c>
      <c r="B128" t="s">
        <v>121</v>
      </c>
      <c r="C128" t="s">
        <v>186</v>
      </c>
      <c r="D128" t="s">
        <v>140</v>
      </c>
      <c r="G128" t="s">
        <v>133</v>
      </c>
      <c r="H128">
        <v>6.2160000000000002</v>
      </c>
      <c r="I128">
        <v>12.007</v>
      </c>
      <c r="J128">
        <f t="shared" si="24"/>
        <v>5.7909999999999995</v>
      </c>
      <c r="K128">
        <v>7.1879999999999997</v>
      </c>
      <c r="L128">
        <f t="shared" si="25"/>
        <v>1.3970000000000002</v>
      </c>
      <c r="M128" s="2">
        <f t="shared" si="26"/>
        <v>77.525740025740021</v>
      </c>
      <c r="N128">
        <v>0.52400000000000002</v>
      </c>
      <c r="O128" s="5">
        <v>21.414999999999999</v>
      </c>
      <c r="P128">
        <f t="shared" si="20"/>
        <v>4.8128627734877742</v>
      </c>
      <c r="Q128">
        <v>2</v>
      </c>
    </row>
    <row r="129" spans="1:18" s="8" customFormat="1" x14ac:dyDescent="0.25">
      <c r="A129" s="8" t="s">
        <v>185</v>
      </c>
      <c r="B129" s="8" t="s">
        <v>121</v>
      </c>
      <c r="C129" s="8" t="s">
        <v>186</v>
      </c>
      <c r="D129" s="8" t="s">
        <v>141</v>
      </c>
      <c r="G129" s="8" t="s">
        <v>134</v>
      </c>
      <c r="H129" s="8">
        <v>9.0180000000000007</v>
      </c>
      <c r="I129" s="8">
        <v>14.802</v>
      </c>
      <c r="J129" s="8">
        <f t="shared" si="24"/>
        <v>5.7839999999999989</v>
      </c>
      <c r="L129" s="8">
        <f t="shared" si="25"/>
        <v>-5.7839999999999989</v>
      </c>
      <c r="M129" s="11">
        <f t="shared" si="26"/>
        <v>164.13838988689287</v>
      </c>
      <c r="N129" s="8">
        <v>0.46800000000000003</v>
      </c>
      <c r="O129" s="12">
        <v>20.5275</v>
      </c>
      <c r="P129" s="8">
        <f>P130</f>
        <v>5.2473652330466045</v>
      </c>
      <c r="Q129" s="8">
        <v>2</v>
      </c>
      <c r="R129" s="8" t="s">
        <v>241</v>
      </c>
    </row>
    <row r="130" spans="1:18" x14ac:dyDescent="0.25">
      <c r="A130" t="s">
        <v>185</v>
      </c>
      <c r="B130" t="s">
        <v>121</v>
      </c>
      <c r="C130" t="s">
        <v>186</v>
      </c>
      <c r="D130" t="s">
        <v>141</v>
      </c>
      <c r="G130" t="s">
        <v>135</v>
      </c>
      <c r="H130">
        <v>4.9989999999999997</v>
      </c>
      <c r="I130">
        <v>10.781000000000001</v>
      </c>
      <c r="J130">
        <f t="shared" si="24"/>
        <v>5.7820000000000009</v>
      </c>
      <c r="K130">
        <v>7.0389999999999997</v>
      </c>
      <c r="L130">
        <f t="shared" si="25"/>
        <v>1.2569999999999988</v>
      </c>
      <c r="M130" s="2">
        <f t="shared" si="26"/>
        <v>74.854970994198865</v>
      </c>
      <c r="N130">
        <v>0.51300000000000001</v>
      </c>
      <c r="O130" s="5">
        <v>20.868400000000001</v>
      </c>
      <c r="P130">
        <f t="shared" si="20"/>
        <v>5.2473652330466045</v>
      </c>
      <c r="Q130">
        <v>1</v>
      </c>
    </row>
    <row r="131" spans="1:18" x14ac:dyDescent="0.25">
      <c r="A131" t="s">
        <v>185</v>
      </c>
      <c r="B131" t="s">
        <v>121</v>
      </c>
      <c r="C131" t="s">
        <v>186</v>
      </c>
      <c r="D131" t="s">
        <v>142</v>
      </c>
      <c r="G131" t="s">
        <v>136</v>
      </c>
      <c r="H131">
        <v>6.55</v>
      </c>
      <c r="I131">
        <v>12.356999999999999</v>
      </c>
      <c r="J131">
        <f t="shared" si="24"/>
        <v>5.8069999999999995</v>
      </c>
      <c r="K131">
        <v>7.4189999999999996</v>
      </c>
      <c r="L131">
        <f t="shared" si="25"/>
        <v>1.6120000000000001</v>
      </c>
      <c r="M131" s="2">
        <f t="shared" si="26"/>
        <v>75.389312977099237</v>
      </c>
      <c r="N131">
        <v>0.52800000000000002</v>
      </c>
      <c r="O131" s="5">
        <v>21.479299999999999</v>
      </c>
      <c r="P131">
        <f t="shared" si="20"/>
        <v>5.2862032977099247</v>
      </c>
      <c r="Q131">
        <v>1</v>
      </c>
    </row>
    <row r="132" spans="1:18" x14ac:dyDescent="0.25">
      <c r="A132" t="s">
        <v>185</v>
      </c>
      <c r="B132" t="s">
        <v>121</v>
      </c>
      <c r="C132" t="s">
        <v>186</v>
      </c>
      <c r="D132" t="s">
        <v>142</v>
      </c>
      <c r="G132" t="s">
        <v>137</v>
      </c>
      <c r="H132">
        <v>5.593</v>
      </c>
      <c r="I132">
        <v>11.396000000000001</v>
      </c>
      <c r="J132">
        <f t="shared" si="24"/>
        <v>5.8030000000000008</v>
      </c>
      <c r="K132">
        <v>7.0049999999999999</v>
      </c>
      <c r="L132">
        <f t="shared" si="25"/>
        <v>1.2019999999999991</v>
      </c>
      <c r="M132" s="2">
        <f t="shared" si="26"/>
        <v>78.508850348650114</v>
      </c>
      <c r="N132">
        <v>0.66700000000000004</v>
      </c>
      <c r="O132" s="5">
        <v>21.375800000000002</v>
      </c>
      <c r="P132">
        <f t="shared" si="20"/>
        <v>4.5939051671732489</v>
      </c>
      <c r="Q132">
        <v>2</v>
      </c>
    </row>
    <row r="133" spans="1:18" x14ac:dyDescent="0.25">
      <c r="A133" t="s">
        <v>185</v>
      </c>
      <c r="B133" t="s">
        <v>121</v>
      </c>
      <c r="C133" t="s">
        <v>186</v>
      </c>
      <c r="D133" t="s">
        <v>10</v>
      </c>
      <c r="E133" t="s">
        <v>11</v>
      </c>
      <c r="F133" t="s">
        <v>28</v>
      </c>
      <c r="G133" t="s">
        <v>143</v>
      </c>
      <c r="H133">
        <v>4.3490000000000002</v>
      </c>
      <c r="I133">
        <v>10.154</v>
      </c>
      <c r="J133">
        <f t="shared" si="24"/>
        <v>5.8049999999999997</v>
      </c>
      <c r="K133">
        <v>7.78</v>
      </c>
      <c r="L133">
        <f t="shared" si="25"/>
        <v>1.9750000000000005</v>
      </c>
      <c r="M133" s="2">
        <f t="shared" si="26"/>
        <v>54.58726143941135</v>
      </c>
      <c r="N133">
        <v>0.39900000000000002</v>
      </c>
      <c r="O133" s="5">
        <v>21.255299999999998</v>
      </c>
      <c r="P133">
        <f t="shared" si="20"/>
        <v>9.6526138192687991</v>
      </c>
      <c r="Q133">
        <v>2</v>
      </c>
    </row>
    <row r="134" spans="1:18" x14ac:dyDescent="0.25">
      <c r="A134" t="s">
        <v>185</v>
      </c>
      <c r="B134" t="s">
        <v>121</v>
      </c>
      <c r="C134" t="s">
        <v>186</v>
      </c>
      <c r="D134" t="s">
        <v>10</v>
      </c>
      <c r="E134" t="s">
        <v>16</v>
      </c>
      <c r="F134" t="s">
        <v>28</v>
      </c>
      <c r="G134" t="s">
        <v>144</v>
      </c>
      <c r="H134">
        <v>5.1390000000000002</v>
      </c>
      <c r="I134">
        <v>10.836</v>
      </c>
      <c r="J134">
        <f t="shared" si="24"/>
        <v>5.6970000000000001</v>
      </c>
      <c r="K134">
        <v>7.3920000000000003</v>
      </c>
      <c r="L134">
        <f t="shared" si="25"/>
        <v>1.6950000000000003</v>
      </c>
      <c r="M134" s="2">
        <f t="shared" si="26"/>
        <v>67.016929363689428</v>
      </c>
      <c r="N134">
        <v>0.49199999999999999</v>
      </c>
      <c r="O134" s="5">
        <v>21.071300000000001</v>
      </c>
      <c r="P134">
        <f t="shared" si="20"/>
        <v>6.9499617629889103</v>
      </c>
      <c r="Q134">
        <v>1</v>
      </c>
    </row>
    <row r="135" spans="1:18" x14ac:dyDescent="0.25">
      <c r="A135" t="s">
        <v>185</v>
      </c>
      <c r="B135" t="s">
        <v>121</v>
      </c>
      <c r="C135" t="s">
        <v>186</v>
      </c>
      <c r="D135" t="s">
        <v>24</v>
      </c>
      <c r="F135" t="s">
        <v>28</v>
      </c>
      <c r="G135" t="s">
        <v>145</v>
      </c>
      <c r="H135">
        <v>6.766</v>
      </c>
      <c r="I135">
        <v>12.561</v>
      </c>
      <c r="J135">
        <f t="shared" si="24"/>
        <v>5.7949999999999999</v>
      </c>
      <c r="K135">
        <v>8.5809999999999995</v>
      </c>
      <c r="L135">
        <f t="shared" si="25"/>
        <v>2.7859999999999996</v>
      </c>
      <c r="M135" s="2">
        <f t="shared" si="26"/>
        <v>58.82352941176471</v>
      </c>
      <c r="N135">
        <v>0.40799999999999997</v>
      </c>
      <c r="O135" s="5">
        <v>13.602399999999999</v>
      </c>
      <c r="P135">
        <f t="shared" si="20"/>
        <v>5.6009882352941167</v>
      </c>
      <c r="Q135">
        <v>2</v>
      </c>
    </row>
    <row r="136" spans="1:18" x14ac:dyDescent="0.25">
      <c r="A136" t="s">
        <v>185</v>
      </c>
      <c r="B136" t="s">
        <v>121</v>
      </c>
      <c r="C136" t="s">
        <v>186</v>
      </c>
      <c r="D136" t="s">
        <v>24</v>
      </c>
      <c r="F136" t="s">
        <v>28</v>
      </c>
      <c r="G136" t="s">
        <v>146</v>
      </c>
      <c r="H136">
        <v>9.032</v>
      </c>
      <c r="I136">
        <v>14.829000000000001</v>
      </c>
      <c r="J136">
        <f t="shared" si="24"/>
        <v>5.7970000000000006</v>
      </c>
      <c r="K136">
        <v>9.5139999999999993</v>
      </c>
      <c r="L136">
        <f t="shared" si="25"/>
        <v>3.7169999999999987</v>
      </c>
      <c r="M136" s="2">
        <f t="shared" si="26"/>
        <v>58.846324180690893</v>
      </c>
      <c r="N136">
        <v>0.58899999999999997</v>
      </c>
      <c r="O136" s="5">
        <v>14.4962</v>
      </c>
      <c r="P136">
        <f t="shared" si="20"/>
        <v>5.9657191541186876</v>
      </c>
      <c r="Q136">
        <v>2</v>
      </c>
    </row>
    <row r="137" spans="1:18" x14ac:dyDescent="0.25">
      <c r="A137" t="s">
        <v>185</v>
      </c>
      <c r="B137" t="s">
        <v>121</v>
      </c>
      <c r="C137" t="s">
        <v>186</v>
      </c>
      <c r="D137" t="s">
        <v>19</v>
      </c>
      <c r="E137" t="s">
        <v>11</v>
      </c>
      <c r="F137" t="s">
        <v>28</v>
      </c>
      <c r="G137" t="s">
        <v>147</v>
      </c>
      <c r="H137">
        <v>12.147</v>
      </c>
      <c r="I137">
        <v>17.957000000000001</v>
      </c>
      <c r="J137">
        <f t="shared" si="24"/>
        <v>5.8100000000000005</v>
      </c>
      <c r="K137">
        <v>9.2029999999999994</v>
      </c>
      <c r="L137">
        <f t="shared" si="25"/>
        <v>3.3929999999999989</v>
      </c>
      <c r="M137" s="2">
        <f t="shared" si="26"/>
        <v>72.067177080760686</v>
      </c>
      <c r="N137">
        <v>0.60399999999999998</v>
      </c>
      <c r="O137" s="5">
        <v>21.290199999999999</v>
      </c>
      <c r="P137">
        <f t="shared" si="20"/>
        <v>5.9469538651518867</v>
      </c>
      <c r="Q137">
        <v>1</v>
      </c>
    </row>
    <row r="138" spans="1:18" x14ac:dyDescent="0.25">
      <c r="A138" t="s">
        <v>185</v>
      </c>
      <c r="B138" t="s">
        <v>121</v>
      </c>
      <c r="C138" t="s">
        <v>186</v>
      </c>
      <c r="D138" t="s">
        <v>19</v>
      </c>
      <c r="E138" t="s">
        <v>16</v>
      </c>
      <c r="F138" t="s">
        <v>28</v>
      </c>
      <c r="G138" t="s">
        <v>148</v>
      </c>
      <c r="H138">
        <v>14.923999999999999</v>
      </c>
      <c r="I138">
        <v>20.631</v>
      </c>
      <c r="J138">
        <f t="shared" si="24"/>
        <v>5.7070000000000007</v>
      </c>
      <c r="K138">
        <v>9.6389999999999993</v>
      </c>
      <c r="L138">
        <f t="shared" si="25"/>
        <v>3.9319999999999986</v>
      </c>
      <c r="M138" s="2">
        <f t="shared" si="26"/>
        <v>73.653176092200496</v>
      </c>
      <c r="N138">
        <v>0.46700000000000003</v>
      </c>
      <c r="O138" s="5">
        <v>21.647400000000001</v>
      </c>
      <c r="P138">
        <f t="shared" si="20"/>
        <v>5.7034023586169891</v>
      </c>
      <c r="Q138">
        <v>1</v>
      </c>
    </row>
    <row r="139" spans="1:18" x14ac:dyDescent="0.25">
      <c r="A139" t="s">
        <v>185</v>
      </c>
      <c r="B139" t="s">
        <v>121</v>
      </c>
      <c r="C139" t="s">
        <v>186</v>
      </c>
      <c r="D139" t="s">
        <v>19</v>
      </c>
      <c r="E139" t="s">
        <v>11</v>
      </c>
      <c r="F139" t="s">
        <v>13</v>
      </c>
      <c r="G139" t="s">
        <v>149</v>
      </c>
      <c r="H139">
        <v>11.978</v>
      </c>
      <c r="I139">
        <v>17.757000000000001</v>
      </c>
      <c r="J139">
        <f t="shared" si="24"/>
        <v>5.7790000000000017</v>
      </c>
      <c r="K139">
        <v>9.0920000000000005</v>
      </c>
      <c r="L139">
        <f t="shared" si="25"/>
        <v>3.3129999999999988</v>
      </c>
      <c r="M139" s="2">
        <f t="shared" si="26"/>
        <v>72.340958423776939</v>
      </c>
      <c r="N139">
        <v>0.435</v>
      </c>
      <c r="O139" s="5">
        <v>21.787700000000001</v>
      </c>
      <c r="P139">
        <f t="shared" si="20"/>
        <v>6.0262690015027527</v>
      </c>
      <c r="Q139">
        <v>2</v>
      </c>
    </row>
    <row r="140" spans="1:18" s="1" customFormat="1" x14ac:dyDescent="0.25">
      <c r="A140" s="1" t="s">
        <v>185</v>
      </c>
      <c r="B140" s="1" t="s">
        <v>121</v>
      </c>
      <c r="C140" s="1" t="s">
        <v>186</v>
      </c>
      <c r="D140" s="1" t="s">
        <v>19</v>
      </c>
      <c r="E140" s="1" t="s">
        <v>16</v>
      </c>
      <c r="F140" s="1" t="s">
        <v>13</v>
      </c>
      <c r="G140" s="1" t="s">
        <v>150</v>
      </c>
      <c r="H140" s="1">
        <v>12.711</v>
      </c>
      <c r="I140" s="1">
        <v>18.422000000000001</v>
      </c>
      <c r="J140" s="1">
        <f t="shared" si="24"/>
        <v>5.7110000000000003</v>
      </c>
      <c r="K140" s="1">
        <v>9.0649999999999995</v>
      </c>
      <c r="L140" s="1">
        <f t="shared" si="25"/>
        <v>3.3539999999999992</v>
      </c>
      <c r="M140" s="3">
        <f t="shared" si="26"/>
        <v>73.613405711588399</v>
      </c>
      <c r="N140" s="1">
        <v>0.45700000000000002</v>
      </c>
      <c r="O140" s="7">
        <v>21.8004</v>
      </c>
      <c r="P140" s="1">
        <f t="shared" si="20"/>
        <v>5.7523831012508833</v>
      </c>
      <c r="Q140" s="1">
        <v>2</v>
      </c>
    </row>
    <row r="141" spans="1:18" x14ac:dyDescent="0.25">
      <c r="A141" t="s">
        <v>187</v>
      </c>
      <c r="B141" t="s">
        <v>151</v>
      </c>
      <c r="C141" t="s">
        <v>186</v>
      </c>
      <c r="D141" t="s">
        <v>59</v>
      </c>
      <c r="G141" t="s">
        <v>215</v>
      </c>
      <c r="H141">
        <v>16.54</v>
      </c>
      <c r="I141">
        <v>18.690000000000001</v>
      </c>
      <c r="J141">
        <f t="shared" ref="J141" si="31">I141-H141</f>
        <v>2.1500000000000021</v>
      </c>
      <c r="M141" s="2">
        <f>[1]Sheet1!$V$6</f>
        <v>31.74123337363967</v>
      </c>
      <c r="O141" s="5">
        <v>36.826159248554916</v>
      </c>
      <c r="P141">
        <f t="shared" ref="P141" si="32">O141*(1-(M141/100))</f>
        <v>25.13708209892291</v>
      </c>
      <c r="Q141">
        <v>1</v>
      </c>
      <c r="R141" t="s">
        <v>214</v>
      </c>
    </row>
    <row r="142" spans="1:18" x14ac:dyDescent="0.25">
      <c r="A142" t="s">
        <v>187</v>
      </c>
      <c r="B142" t="s">
        <v>151</v>
      </c>
      <c r="C142" t="s">
        <v>186</v>
      </c>
      <c r="D142" t="s">
        <v>59</v>
      </c>
      <c r="G142" t="s">
        <v>216</v>
      </c>
      <c r="H142">
        <v>16.54</v>
      </c>
      <c r="I142">
        <v>18.690000000000001</v>
      </c>
      <c r="J142">
        <f t="shared" ref="J142" si="33">I142-H142</f>
        <v>2.1500000000000021</v>
      </c>
      <c r="M142" s="2">
        <f>[1]Sheet1!$V$6</f>
        <v>31.74123337363967</v>
      </c>
      <c r="O142" s="5">
        <v>36.744381512605045</v>
      </c>
      <c r="P142">
        <f t="shared" ref="P142" si="34">O142*(1-(M142/100))</f>
        <v>25.081261624988564</v>
      </c>
      <c r="Q142">
        <v>2</v>
      </c>
      <c r="R142" t="s">
        <v>214</v>
      </c>
    </row>
    <row r="143" spans="1:18" x14ac:dyDescent="0.25">
      <c r="A143" t="s">
        <v>187</v>
      </c>
      <c r="B143" t="s">
        <v>151</v>
      </c>
      <c r="C143" t="s">
        <v>186</v>
      </c>
      <c r="D143" t="s">
        <v>59</v>
      </c>
      <c r="G143" t="s">
        <v>217</v>
      </c>
      <c r="H143">
        <v>16.54</v>
      </c>
      <c r="I143">
        <v>18.690000000000001</v>
      </c>
      <c r="J143">
        <f t="shared" si="24"/>
        <v>2.1500000000000021</v>
      </c>
      <c r="M143" s="2">
        <f>[1]Sheet1!$V$6</f>
        <v>31.74123337363967</v>
      </c>
      <c r="N143">
        <v>0.28499999999999998</v>
      </c>
      <c r="O143" s="5">
        <v>37.734400000000001</v>
      </c>
      <c r="P143">
        <f t="shared" si="20"/>
        <v>25.757036033857311</v>
      </c>
      <c r="Q143">
        <v>1</v>
      </c>
      <c r="R143" t="s">
        <v>214</v>
      </c>
    </row>
    <row r="144" spans="1:18" x14ac:dyDescent="0.25">
      <c r="A144" t="s">
        <v>187</v>
      </c>
      <c r="B144" t="s">
        <v>151</v>
      </c>
      <c r="C144" t="s">
        <v>186</v>
      </c>
      <c r="D144" t="s">
        <v>59</v>
      </c>
      <c r="G144" t="s">
        <v>218</v>
      </c>
      <c r="H144">
        <v>19.260000000000002</v>
      </c>
      <c r="I144">
        <v>21.49</v>
      </c>
      <c r="J144">
        <f t="shared" si="24"/>
        <v>2.2299999999999969</v>
      </c>
      <c r="M144" s="2">
        <f>[1]Sheet1!$V$7</f>
        <v>30.581516095534777</v>
      </c>
      <c r="O144" s="5">
        <v>38.038005000000005</v>
      </c>
      <c r="P144">
        <f t="shared" si="20"/>
        <v>26.405406378504679</v>
      </c>
      <c r="Q144">
        <v>1</v>
      </c>
      <c r="R144" t="s">
        <v>214</v>
      </c>
    </row>
    <row r="145" spans="1:18" x14ac:dyDescent="0.25">
      <c r="A145" t="s">
        <v>187</v>
      </c>
      <c r="B145" t="s">
        <v>151</v>
      </c>
      <c r="C145" t="s">
        <v>186</v>
      </c>
      <c r="D145" t="s">
        <v>59</v>
      </c>
      <c r="G145" t="s">
        <v>219</v>
      </c>
      <c r="H145">
        <v>19.260000000000002</v>
      </c>
      <c r="I145">
        <v>21.49</v>
      </c>
      <c r="J145">
        <f t="shared" ref="J145" si="35">I145-H145</f>
        <v>2.2299999999999969</v>
      </c>
      <c r="M145" s="2">
        <f>[1]Sheet1!$V$7</f>
        <v>30.581516095534777</v>
      </c>
      <c r="O145" s="5">
        <v>37.480670731707313</v>
      </c>
      <c r="P145">
        <f t="shared" ref="P145" si="36">O145*(1-(M145/100))</f>
        <v>26.01851337917585</v>
      </c>
      <c r="Q145">
        <v>2</v>
      </c>
      <c r="R145" t="s">
        <v>214</v>
      </c>
    </row>
    <row r="146" spans="1:18" x14ac:dyDescent="0.25">
      <c r="A146" t="s">
        <v>187</v>
      </c>
      <c r="B146" t="s">
        <v>151</v>
      </c>
      <c r="C146" t="s">
        <v>186</v>
      </c>
      <c r="D146" t="s">
        <v>59</v>
      </c>
      <c r="G146" t="s">
        <v>220</v>
      </c>
      <c r="H146">
        <v>19.260000000000002</v>
      </c>
      <c r="I146">
        <v>21.49</v>
      </c>
      <c r="J146">
        <f t="shared" si="24"/>
        <v>2.2299999999999969</v>
      </c>
      <c r="M146" s="2">
        <f>[1]Sheet1!$V$7</f>
        <v>30.581516095534777</v>
      </c>
      <c r="N146">
        <v>0.30599999999999999</v>
      </c>
      <c r="O146" s="5">
        <v>37.257800000000003</v>
      </c>
      <c r="P146">
        <f t="shared" si="20"/>
        <v>25.863799896157847</v>
      </c>
      <c r="Q146">
        <v>2</v>
      </c>
      <c r="R146" t="s">
        <v>214</v>
      </c>
    </row>
    <row r="147" spans="1:18" x14ac:dyDescent="0.25">
      <c r="A147" t="s">
        <v>187</v>
      </c>
      <c r="B147" t="s">
        <v>151</v>
      </c>
      <c r="C147" t="s">
        <v>186</v>
      </c>
      <c r="D147" t="s">
        <v>72</v>
      </c>
      <c r="G147" t="s">
        <v>152</v>
      </c>
      <c r="H147">
        <v>8.3000000000000007</v>
      </c>
      <c r="I147">
        <v>14.08</v>
      </c>
      <c r="J147">
        <f t="shared" si="24"/>
        <v>5.7799999999999994</v>
      </c>
      <c r="K147">
        <v>7.5339999999999998</v>
      </c>
      <c r="L147">
        <f t="shared" si="25"/>
        <v>1.7540000000000004</v>
      </c>
      <c r="M147" s="2">
        <f t="shared" si="26"/>
        <v>78.867469879518069</v>
      </c>
      <c r="N147">
        <v>0.63200000000000001</v>
      </c>
      <c r="O147" s="5">
        <v>20.7913</v>
      </c>
      <c r="P147">
        <f t="shared" si="20"/>
        <v>4.393727734939759</v>
      </c>
      <c r="Q147">
        <v>1</v>
      </c>
    </row>
    <row r="148" spans="1:18" x14ac:dyDescent="0.25">
      <c r="A148" t="s">
        <v>187</v>
      </c>
      <c r="B148" t="s">
        <v>151</v>
      </c>
      <c r="C148" t="s">
        <v>186</v>
      </c>
      <c r="D148" t="s">
        <v>72</v>
      </c>
      <c r="G148" t="s">
        <v>153</v>
      </c>
      <c r="H148">
        <v>8.31</v>
      </c>
      <c r="I148">
        <v>14.03</v>
      </c>
      <c r="J148">
        <f t="shared" si="24"/>
        <v>5.7199999999999989</v>
      </c>
      <c r="K148">
        <v>7.4390000000000001</v>
      </c>
      <c r="L148">
        <f t="shared" si="25"/>
        <v>1.7190000000000012</v>
      </c>
      <c r="M148" s="2">
        <f t="shared" si="26"/>
        <v>79.314079422382662</v>
      </c>
      <c r="N148">
        <v>0.45100000000000001</v>
      </c>
      <c r="O148" s="5">
        <v>21.824000000000002</v>
      </c>
      <c r="P148">
        <f t="shared" si="20"/>
        <v>4.5144953068592075</v>
      </c>
      <c r="Q148">
        <v>1</v>
      </c>
    </row>
    <row r="149" spans="1:18" x14ac:dyDescent="0.25">
      <c r="A149" t="s">
        <v>187</v>
      </c>
      <c r="B149" t="s">
        <v>151</v>
      </c>
      <c r="C149" t="s">
        <v>186</v>
      </c>
      <c r="D149" t="s">
        <v>139</v>
      </c>
      <c r="G149" t="s">
        <v>154</v>
      </c>
      <c r="H149">
        <v>8.7200000000000006</v>
      </c>
      <c r="I149">
        <v>14.41</v>
      </c>
      <c r="J149">
        <f t="shared" si="24"/>
        <v>5.6899999999999995</v>
      </c>
      <c r="K149">
        <v>7.7050000000000001</v>
      </c>
      <c r="L149">
        <f t="shared" si="25"/>
        <v>2.0150000000000006</v>
      </c>
      <c r="M149" s="2">
        <f t="shared" si="26"/>
        <v>76.892201834862391</v>
      </c>
      <c r="N149">
        <v>0.42299999999999999</v>
      </c>
      <c r="O149" s="5">
        <v>20.324300000000001</v>
      </c>
      <c r="P149">
        <f t="shared" ref="P149:P180" si="37">O149*(1-(M149/100))</f>
        <v>4.6964982224770626</v>
      </c>
      <c r="Q149">
        <v>2</v>
      </c>
    </row>
    <row r="150" spans="1:18" x14ac:dyDescent="0.25">
      <c r="A150" t="s">
        <v>187</v>
      </c>
      <c r="B150" t="s">
        <v>151</v>
      </c>
      <c r="C150" t="s">
        <v>186</v>
      </c>
      <c r="D150" t="s">
        <v>139</v>
      </c>
      <c r="G150" t="s">
        <v>155</v>
      </c>
      <c r="H150">
        <v>9.56</v>
      </c>
      <c r="I150">
        <v>15.34</v>
      </c>
      <c r="J150">
        <f t="shared" si="24"/>
        <v>5.7799999999999994</v>
      </c>
      <c r="K150">
        <v>7.9249999999999998</v>
      </c>
      <c r="L150">
        <f t="shared" si="25"/>
        <v>2.1450000000000005</v>
      </c>
      <c r="M150" s="2">
        <f t="shared" si="26"/>
        <v>77.562761506276146</v>
      </c>
      <c r="N150">
        <v>0.41599999999999998</v>
      </c>
      <c r="O150" s="5">
        <v>21.281199999999998</v>
      </c>
      <c r="P150">
        <f t="shared" si="37"/>
        <v>4.7749135983263606</v>
      </c>
      <c r="Q150">
        <v>1</v>
      </c>
    </row>
    <row r="151" spans="1:18" x14ac:dyDescent="0.25">
      <c r="A151" t="s">
        <v>187</v>
      </c>
      <c r="B151" t="s">
        <v>151</v>
      </c>
      <c r="C151" t="s">
        <v>186</v>
      </c>
      <c r="D151" t="s">
        <v>73</v>
      </c>
      <c r="G151" t="s">
        <v>156</v>
      </c>
      <c r="H151">
        <v>9.0500000000000007</v>
      </c>
      <c r="I151">
        <v>14.81</v>
      </c>
      <c r="J151">
        <f t="shared" si="24"/>
        <v>5.76</v>
      </c>
      <c r="K151">
        <v>7.7649999999999997</v>
      </c>
      <c r="L151">
        <f t="shared" si="25"/>
        <v>2.0049999999999999</v>
      </c>
      <c r="M151" s="2">
        <f t="shared" si="26"/>
        <v>77.845303867403317</v>
      </c>
      <c r="N151">
        <v>0.498</v>
      </c>
      <c r="O151" s="5">
        <v>21.535900000000002</v>
      </c>
      <c r="P151">
        <f t="shared" si="37"/>
        <v>4.7712132044198903</v>
      </c>
      <c r="Q151">
        <v>2</v>
      </c>
    </row>
    <row r="152" spans="1:18" x14ac:dyDescent="0.25">
      <c r="A152" t="s">
        <v>187</v>
      </c>
      <c r="B152" t="s">
        <v>151</v>
      </c>
      <c r="C152" t="s">
        <v>186</v>
      </c>
      <c r="D152" t="s">
        <v>73</v>
      </c>
      <c r="G152" t="s">
        <v>157</v>
      </c>
      <c r="H152">
        <v>13.28</v>
      </c>
      <c r="I152">
        <v>19.059999999999999</v>
      </c>
      <c r="J152">
        <f t="shared" si="24"/>
        <v>5.7799999999999994</v>
      </c>
      <c r="K152">
        <v>8.7040000000000006</v>
      </c>
      <c r="L152">
        <f t="shared" si="25"/>
        <v>2.9240000000000013</v>
      </c>
      <c r="M152" s="2">
        <f t="shared" si="26"/>
        <v>77.981927710843365</v>
      </c>
      <c r="N152">
        <v>0.45900000000000002</v>
      </c>
      <c r="O152" s="5">
        <v>21.4559</v>
      </c>
      <c r="P152">
        <f t="shared" si="37"/>
        <v>4.7241755722891581</v>
      </c>
      <c r="Q152">
        <v>2</v>
      </c>
    </row>
    <row r="153" spans="1:18" x14ac:dyDescent="0.25">
      <c r="A153" t="s">
        <v>187</v>
      </c>
      <c r="B153" t="s">
        <v>151</v>
      </c>
      <c r="C153" t="s">
        <v>186</v>
      </c>
      <c r="D153" t="s">
        <v>75</v>
      </c>
      <c r="G153" t="s">
        <v>158</v>
      </c>
      <c r="H153">
        <v>8.7100000000000009</v>
      </c>
      <c r="I153">
        <v>14.5</v>
      </c>
      <c r="J153">
        <f t="shared" si="24"/>
        <v>5.7899999999999991</v>
      </c>
      <c r="K153">
        <v>7.3680000000000003</v>
      </c>
      <c r="L153">
        <f t="shared" si="25"/>
        <v>1.5780000000000012</v>
      </c>
      <c r="M153" s="2">
        <f t="shared" si="26"/>
        <v>81.882893226176805</v>
      </c>
      <c r="N153">
        <v>0.498</v>
      </c>
      <c r="O153" s="5">
        <v>20.672999999999998</v>
      </c>
      <c r="P153">
        <f t="shared" si="37"/>
        <v>3.7453494833524696</v>
      </c>
      <c r="Q153">
        <v>2</v>
      </c>
    </row>
    <row r="154" spans="1:18" x14ac:dyDescent="0.25">
      <c r="A154" t="s">
        <v>187</v>
      </c>
      <c r="B154" t="s">
        <v>151</v>
      </c>
      <c r="C154" t="s">
        <v>186</v>
      </c>
      <c r="D154" t="s">
        <v>75</v>
      </c>
      <c r="G154" t="s">
        <v>159</v>
      </c>
      <c r="H154">
        <v>12.01</v>
      </c>
      <c r="I154">
        <v>17.8</v>
      </c>
      <c r="J154">
        <f t="shared" si="24"/>
        <v>5.7900000000000009</v>
      </c>
      <c r="K154">
        <v>8.0190000000000001</v>
      </c>
      <c r="L154">
        <f t="shared" si="25"/>
        <v>2.2289999999999992</v>
      </c>
      <c r="M154" s="2">
        <f t="shared" si="26"/>
        <v>81.440466278101582</v>
      </c>
      <c r="N154">
        <v>0.436</v>
      </c>
      <c r="O154" s="5">
        <v>21.4817</v>
      </c>
      <c r="P154">
        <f t="shared" si="37"/>
        <v>3.9869033555370517</v>
      </c>
      <c r="Q154">
        <v>1</v>
      </c>
    </row>
    <row r="155" spans="1:18" x14ac:dyDescent="0.25">
      <c r="A155" t="s">
        <v>187</v>
      </c>
      <c r="B155" t="s">
        <v>151</v>
      </c>
      <c r="C155" t="s">
        <v>186</v>
      </c>
      <c r="D155" t="s">
        <v>140</v>
      </c>
      <c r="G155" t="s">
        <v>160</v>
      </c>
      <c r="H155">
        <v>10.58</v>
      </c>
      <c r="I155">
        <v>16.36</v>
      </c>
      <c r="J155">
        <f t="shared" si="24"/>
        <v>5.7799999999999994</v>
      </c>
      <c r="K155">
        <v>7.8890000000000002</v>
      </c>
      <c r="L155">
        <f t="shared" si="25"/>
        <v>2.1090000000000009</v>
      </c>
      <c r="M155" s="2">
        <f t="shared" si="26"/>
        <v>80.066162570888466</v>
      </c>
      <c r="N155">
        <v>0.41</v>
      </c>
      <c r="O155" s="5">
        <v>21.331</v>
      </c>
      <c r="P155">
        <f t="shared" si="37"/>
        <v>4.2520868620037815</v>
      </c>
      <c r="Q155">
        <v>1</v>
      </c>
    </row>
    <row r="156" spans="1:18" x14ac:dyDescent="0.25">
      <c r="A156" t="s">
        <v>187</v>
      </c>
      <c r="B156" t="s">
        <v>151</v>
      </c>
      <c r="C156" t="s">
        <v>186</v>
      </c>
      <c r="D156" t="s">
        <v>140</v>
      </c>
      <c r="G156" t="s">
        <v>161</v>
      </c>
      <c r="H156">
        <v>9.59</v>
      </c>
      <c r="I156">
        <v>15.38</v>
      </c>
      <c r="J156">
        <f t="shared" si="24"/>
        <v>5.7900000000000009</v>
      </c>
      <c r="K156">
        <v>7.73</v>
      </c>
      <c r="L156">
        <f t="shared" si="25"/>
        <v>1.9399999999999995</v>
      </c>
      <c r="M156" s="2">
        <f t="shared" si="26"/>
        <v>79.770594369134514</v>
      </c>
      <c r="N156">
        <v>0.436</v>
      </c>
      <c r="O156" s="5">
        <v>20.781300000000002</v>
      </c>
      <c r="P156">
        <f t="shared" si="37"/>
        <v>4.2039334723670487</v>
      </c>
      <c r="Q156">
        <v>1</v>
      </c>
    </row>
    <row r="157" spans="1:18" x14ac:dyDescent="0.25">
      <c r="A157" t="s">
        <v>187</v>
      </c>
      <c r="B157" t="s">
        <v>151</v>
      </c>
      <c r="C157" t="s">
        <v>186</v>
      </c>
      <c r="D157" t="s">
        <v>141</v>
      </c>
      <c r="G157" t="s">
        <v>162</v>
      </c>
      <c r="H157">
        <v>8.8000000000000007</v>
      </c>
      <c r="I157">
        <v>14.59</v>
      </c>
      <c r="J157">
        <f t="shared" si="24"/>
        <v>5.7899999999999991</v>
      </c>
      <c r="K157">
        <v>7.7859999999999996</v>
      </c>
      <c r="L157">
        <f t="shared" si="25"/>
        <v>1.9960000000000004</v>
      </c>
      <c r="M157" s="2">
        <f t="shared" si="26"/>
        <v>77.318181818181813</v>
      </c>
      <c r="N157">
        <v>0.46600000000000003</v>
      </c>
      <c r="O157" s="5">
        <v>20.473700000000001</v>
      </c>
      <c r="P157">
        <f t="shared" si="37"/>
        <v>4.6438074090909112</v>
      </c>
      <c r="Q157">
        <v>1</v>
      </c>
    </row>
    <row r="158" spans="1:18" x14ac:dyDescent="0.25">
      <c r="A158" t="s">
        <v>187</v>
      </c>
      <c r="B158" t="s">
        <v>151</v>
      </c>
      <c r="C158" t="s">
        <v>186</v>
      </c>
      <c r="D158" t="s">
        <v>141</v>
      </c>
      <c r="G158" t="s">
        <v>163</v>
      </c>
      <c r="H158">
        <v>7.99</v>
      </c>
      <c r="I158">
        <v>13.73</v>
      </c>
      <c r="J158">
        <f t="shared" si="24"/>
        <v>5.74</v>
      </c>
      <c r="K158">
        <v>7.5609999999999999</v>
      </c>
      <c r="L158">
        <f t="shared" si="25"/>
        <v>1.8209999999999997</v>
      </c>
      <c r="M158" s="2">
        <f t="shared" si="26"/>
        <v>77.209011264080104</v>
      </c>
      <c r="N158">
        <v>0.55200000000000005</v>
      </c>
      <c r="O158" s="5">
        <v>20.968599999999999</v>
      </c>
      <c r="P158">
        <f t="shared" si="37"/>
        <v>4.7789512640800984</v>
      </c>
      <c r="Q158">
        <v>1</v>
      </c>
    </row>
    <row r="159" spans="1:18" x14ac:dyDescent="0.25">
      <c r="A159" t="s">
        <v>187</v>
      </c>
      <c r="B159" t="s">
        <v>151</v>
      </c>
      <c r="C159" t="s">
        <v>186</v>
      </c>
      <c r="D159" t="s">
        <v>142</v>
      </c>
      <c r="G159" t="s">
        <v>164</v>
      </c>
      <c r="H159">
        <v>13.5</v>
      </c>
      <c r="I159">
        <v>19.22</v>
      </c>
      <c r="J159">
        <f t="shared" si="24"/>
        <v>5.7199999999999989</v>
      </c>
      <c r="K159">
        <v>8.4550000000000001</v>
      </c>
      <c r="L159">
        <f t="shared" si="25"/>
        <v>2.7350000000000012</v>
      </c>
      <c r="M159" s="2">
        <f t="shared" si="26"/>
        <v>79.740740740740733</v>
      </c>
      <c r="N159">
        <v>0.54100000000000004</v>
      </c>
      <c r="O159" s="5">
        <v>21.4817</v>
      </c>
      <c r="P159">
        <f t="shared" si="37"/>
        <v>4.3520332962962973</v>
      </c>
      <c r="Q159">
        <v>2</v>
      </c>
    </row>
    <row r="160" spans="1:18" x14ac:dyDescent="0.25">
      <c r="A160" t="s">
        <v>187</v>
      </c>
      <c r="B160" t="s">
        <v>151</v>
      </c>
      <c r="C160" t="s">
        <v>186</v>
      </c>
      <c r="D160" t="s">
        <v>142</v>
      </c>
      <c r="G160" t="s">
        <v>165</v>
      </c>
      <c r="H160">
        <v>12.44</v>
      </c>
      <c r="I160">
        <v>18.22</v>
      </c>
      <c r="J160">
        <f t="shared" si="24"/>
        <v>5.7799999999999994</v>
      </c>
      <c r="K160">
        <v>8.532</v>
      </c>
      <c r="L160">
        <f t="shared" si="25"/>
        <v>2.7520000000000007</v>
      </c>
      <c r="M160" s="2">
        <f t="shared" si="26"/>
        <v>77.877813504823152</v>
      </c>
      <c r="N160">
        <v>0.45700000000000002</v>
      </c>
      <c r="O160" s="5">
        <v>21.749500000000001</v>
      </c>
      <c r="P160">
        <f t="shared" si="37"/>
        <v>4.811464951768488</v>
      </c>
      <c r="Q160">
        <v>1</v>
      </c>
    </row>
    <row r="161" spans="1:17" x14ac:dyDescent="0.25">
      <c r="A161" t="s">
        <v>187</v>
      </c>
      <c r="B161" t="s">
        <v>151</v>
      </c>
      <c r="C161" t="s">
        <v>186</v>
      </c>
      <c r="D161" t="s">
        <v>138</v>
      </c>
      <c r="G161" t="s">
        <v>166</v>
      </c>
      <c r="H161">
        <v>8.32</v>
      </c>
      <c r="I161">
        <v>14.12</v>
      </c>
      <c r="J161">
        <f t="shared" si="24"/>
        <v>5.7999999999999989</v>
      </c>
      <c r="K161">
        <v>7.6929999999999996</v>
      </c>
      <c r="L161">
        <f t="shared" si="25"/>
        <v>1.8930000000000007</v>
      </c>
      <c r="M161" s="2">
        <f t="shared" si="26"/>
        <v>77.247596153846146</v>
      </c>
      <c r="N161">
        <v>0.40400000000000003</v>
      </c>
      <c r="O161" s="5">
        <v>17.921500000000002</v>
      </c>
      <c r="P161">
        <f t="shared" si="37"/>
        <v>4.0775720552884636</v>
      </c>
      <c r="Q161">
        <v>2</v>
      </c>
    </row>
    <row r="162" spans="1:17" x14ac:dyDescent="0.25">
      <c r="A162" t="s">
        <v>187</v>
      </c>
      <c r="B162" t="s">
        <v>151</v>
      </c>
      <c r="C162" t="s">
        <v>186</v>
      </c>
      <c r="D162" t="s">
        <v>138</v>
      </c>
      <c r="G162" t="s">
        <v>167</v>
      </c>
      <c r="H162">
        <v>11.17</v>
      </c>
      <c r="I162">
        <v>16.86</v>
      </c>
      <c r="J162">
        <f t="shared" si="24"/>
        <v>5.6899999999999995</v>
      </c>
      <c r="K162">
        <v>8.173</v>
      </c>
      <c r="L162">
        <f t="shared" si="25"/>
        <v>2.4830000000000005</v>
      </c>
      <c r="M162" s="2">
        <f t="shared" si="26"/>
        <v>77.770814682184422</v>
      </c>
      <c r="N162">
        <v>0.54900000000000004</v>
      </c>
      <c r="O162" s="5">
        <v>18.46</v>
      </c>
      <c r="P162">
        <f t="shared" si="37"/>
        <v>4.1035076096687568</v>
      </c>
      <c r="Q162">
        <v>2</v>
      </c>
    </row>
    <row r="163" spans="1:17" x14ac:dyDescent="0.25">
      <c r="A163" t="s">
        <v>187</v>
      </c>
      <c r="B163" t="s">
        <v>151</v>
      </c>
      <c r="C163" t="s">
        <v>186</v>
      </c>
      <c r="D163" t="s">
        <v>10</v>
      </c>
      <c r="E163" t="s">
        <v>11</v>
      </c>
      <c r="F163" t="s">
        <v>28</v>
      </c>
      <c r="G163" t="s">
        <v>168</v>
      </c>
      <c r="H163">
        <v>4.09</v>
      </c>
      <c r="I163">
        <v>9.8800000000000008</v>
      </c>
      <c r="J163">
        <f t="shared" si="24"/>
        <v>5.7900000000000009</v>
      </c>
      <c r="K163">
        <v>7.54</v>
      </c>
      <c r="L163">
        <f t="shared" si="25"/>
        <v>1.7499999999999991</v>
      </c>
      <c r="M163" s="2">
        <f t="shared" si="26"/>
        <v>57.21271393643034</v>
      </c>
      <c r="N163">
        <v>0.73199999999999998</v>
      </c>
      <c r="O163" s="5">
        <v>20.251100000000001</v>
      </c>
      <c r="P163">
        <f t="shared" si="37"/>
        <v>8.6648960880195567</v>
      </c>
      <c r="Q163">
        <v>1</v>
      </c>
    </row>
    <row r="164" spans="1:17" x14ac:dyDescent="0.25">
      <c r="A164" t="s">
        <v>187</v>
      </c>
      <c r="B164" t="s">
        <v>151</v>
      </c>
      <c r="C164" t="s">
        <v>186</v>
      </c>
      <c r="D164" t="s">
        <v>10</v>
      </c>
      <c r="E164" t="s">
        <v>16</v>
      </c>
      <c r="F164" t="s">
        <v>28</v>
      </c>
      <c r="G164" t="s">
        <v>169</v>
      </c>
      <c r="H164">
        <v>4.12</v>
      </c>
      <c r="I164">
        <v>9.92</v>
      </c>
      <c r="J164">
        <f t="shared" si="24"/>
        <v>5.8</v>
      </c>
      <c r="K164">
        <v>7.3449999999999998</v>
      </c>
      <c r="L164">
        <f t="shared" si="25"/>
        <v>1.5449999999999999</v>
      </c>
      <c r="M164" s="2">
        <f t="shared" si="26"/>
        <v>62.5</v>
      </c>
      <c r="N164">
        <v>0.65100000000000002</v>
      </c>
      <c r="O164" s="5">
        <v>20.2468</v>
      </c>
      <c r="P164">
        <f t="shared" si="37"/>
        <v>7.5925500000000001</v>
      </c>
      <c r="Q164">
        <v>2</v>
      </c>
    </row>
    <row r="165" spans="1:17" x14ac:dyDescent="0.25">
      <c r="A165" t="s">
        <v>187</v>
      </c>
      <c r="B165" t="s">
        <v>151</v>
      </c>
      <c r="C165" t="s">
        <v>186</v>
      </c>
      <c r="D165" t="s">
        <v>24</v>
      </c>
      <c r="F165" t="s">
        <v>28</v>
      </c>
      <c r="G165" t="s">
        <v>170</v>
      </c>
      <c r="H165">
        <v>12.98</v>
      </c>
      <c r="I165">
        <v>18.77</v>
      </c>
      <c r="J165">
        <f t="shared" si="24"/>
        <v>5.7899999999999991</v>
      </c>
      <c r="K165">
        <v>11.314</v>
      </c>
      <c r="L165">
        <f t="shared" si="25"/>
        <v>5.5240000000000009</v>
      </c>
      <c r="M165" s="2">
        <f t="shared" si="26"/>
        <v>57.442218798151004</v>
      </c>
      <c r="N165">
        <v>0.43099999999999999</v>
      </c>
      <c r="O165" s="5">
        <v>13.433</v>
      </c>
      <c r="P165">
        <f t="shared" si="37"/>
        <v>5.7167867488443758</v>
      </c>
      <c r="Q165">
        <v>1</v>
      </c>
    </row>
    <row r="166" spans="1:17" x14ac:dyDescent="0.25">
      <c r="A166" t="s">
        <v>187</v>
      </c>
      <c r="B166" t="s">
        <v>151</v>
      </c>
      <c r="C166" t="s">
        <v>186</v>
      </c>
      <c r="D166" t="s">
        <v>24</v>
      </c>
      <c r="F166" t="s">
        <v>28</v>
      </c>
      <c r="G166" t="s">
        <v>171</v>
      </c>
      <c r="H166">
        <v>15.03</v>
      </c>
      <c r="I166">
        <v>20.8</v>
      </c>
      <c r="J166">
        <f t="shared" si="24"/>
        <v>5.7700000000000014</v>
      </c>
      <c r="K166">
        <v>12.135999999999999</v>
      </c>
      <c r="L166">
        <f t="shared" si="25"/>
        <v>6.3659999999999979</v>
      </c>
      <c r="M166" s="2">
        <f t="shared" si="26"/>
        <v>57.644710578842329</v>
      </c>
      <c r="N166">
        <v>0.64300000000000002</v>
      </c>
      <c r="O166" s="5">
        <v>12.715299999999999</v>
      </c>
      <c r="P166">
        <f t="shared" si="37"/>
        <v>5.385602115768461</v>
      </c>
      <c r="Q166">
        <v>2</v>
      </c>
    </row>
    <row r="167" spans="1:17" x14ac:dyDescent="0.25">
      <c r="A167" t="s">
        <v>187</v>
      </c>
      <c r="B167" t="s">
        <v>151</v>
      </c>
      <c r="C167" t="s">
        <v>186</v>
      </c>
      <c r="D167" t="s">
        <v>19</v>
      </c>
      <c r="E167" t="s">
        <v>11</v>
      </c>
      <c r="F167" t="s">
        <v>28</v>
      </c>
      <c r="G167" t="s">
        <v>172</v>
      </c>
      <c r="H167">
        <v>10.82</v>
      </c>
      <c r="I167">
        <v>16.600000000000001</v>
      </c>
      <c r="J167">
        <f t="shared" si="24"/>
        <v>5.7800000000000011</v>
      </c>
      <c r="K167">
        <v>8.5389999999999997</v>
      </c>
      <c r="L167">
        <f t="shared" si="25"/>
        <v>2.7589999999999986</v>
      </c>
      <c r="M167" s="2">
        <f t="shared" si="26"/>
        <v>74.500924214417765</v>
      </c>
      <c r="N167">
        <v>0.45500000000000002</v>
      </c>
      <c r="O167" s="5">
        <v>21.181100000000001</v>
      </c>
      <c r="P167">
        <f t="shared" si="37"/>
        <v>5.4009847412199594</v>
      </c>
      <c r="Q167">
        <v>1</v>
      </c>
    </row>
    <row r="168" spans="1:17" x14ac:dyDescent="0.25">
      <c r="A168" t="s">
        <v>187</v>
      </c>
      <c r="B168" t="s">
        <v>151</v>
      </c>
      <c r="C168" t="s">
        <v>186</v>
      </c>
      <c r="D168" t="s">
        <v>19</v>
      </c>
      <c r="E168" t="s">
        <v>16</v>
      </c>
      <c r="F168" t="s">
        <v>28</v>
      </c>
      <c r="G168" t="s">
        <v>173</v>
      </c>
      <c r="H168">
        <v>12.27</v>
      </c>
      <c r="I168">
        <v>18.05</v>
      </c>
      <c r="J168">
        <f t="shared" si="24"/>
        <v>5.7800000000000011</v>
      </c>
      <c r="K168">
        <v>8.7850000000000001</v>
      </c>
      <c r="L168">
        <f t="shared" si="25"/>
        <v>3.004999999999999</v>
      </c>
      <c r="M168" s="2">
        <f t="shared" si="26"/>
        <v>75.509372453137743</v>
      </c>
      <c r="N168">
        <v>0.42899999999999999</v>
      </c>
      <c r="O168" s="5">
        <v>21.130299999999998</v>
      </c>
      <c r="P168">
        <f t="shared" si="37"/>
        <v>5.1749430725346341</v>
      </c>
      <c r="Q168">
        <v>2</v>
      </c>
    </row>
    <row r="169" spans="1:17" x14ac:dyDescent="0.25">
      <c r="A169" t="s">
        <v>187</v>
      </c>
      <c r="B169" t="s">
        <v>151</v>
      </c>
      <c r="C169" t="s">
        <v>186</v>
      </c>
      <c r="D169" t="s">
        <v>19</v>
      </c>
      <c r="E169" t="s">
        <v>11</v>
      </c>
      <c r="F169" t="s">
        <v>13</v>
      </c>
      <c r="G169" t="s">
        <v>174</v>
      </c>
      <c r="H169">
        <v>9.4600000000000009</v>
      </c>
      <c r="I169">
        <v>15.28</v>
      </c>
      <c r="J169">
        <f t="shared" si="24"/>
        <v>5.8199999999999985</v>
      </c>
      <c r="K169">
        <v>8.1259999999999994</v>
      </c>
      <c r="L169">
        <f t="shared" si="25"/>
        <v>2.3060000000000009</v>
      </c>
      <c r="M169" s="2">
        <f t="shared" si="26"/>
        <v>75.623678646934451</v>
      </c>
      <c r="N169">
        <v>0.48299999999999998</v>
      </c>
      <c r="O169" s="5">
        <v>21.8949</v>
      </c>
      <c r="P169">
        <f t="shared" si="37"/>
        <v>5.3371711839323481</v>
      </c>
      <c r="Q169">
        <v>1</v>
      </c>
    </row>
    <row r="170" spans="1:17" s="1" customFormat="1" x14ac:dyDescent="0.25">
      <c r="A170" s="1" t="s">
        <v>187</v>
      </c>
      <c r="B170" s="1" t="s">
        <v>151</v>
      </c>
      <c r="C170" s="1" t="s">
        <v>186</v>
      </c>
      <c r="D170" s="1" t="s">
        <v>19</v>
      </c>
      <c r="E170" s="1" t="s">
        <v>16</v>
      </c>
      <c r="F170" s="1" t="s">
        <v>13</v>
      </c>
      <c r="G170" s="1" t="s">
        <v>175</v>
      </c>
      <c r="H170" s="1">
        <v>11.49</v>
      </c>
      <c r="I170" s="1">
        <v>17.3</v>
      </c>
      <c r="J170" s="1">
        <f t="shared" si="24"/>
        <v>5.8100000000000005</v>
      </c>
      <c r="K170" s="1">
        <v>8.5340000000000007</v>
      </c>
      <c r="L170" s="1">
        <f t="shared" si="25"/>
        <v>2.7240000000000002</v>
      </c>
      <c r="M170" s="3">
        <f t="shared" si="26"/>
        <v>76.292428198433413</v>
      </c>
      <c r="N170" s="1">
        <v>0.46200000000000002</v>
      </c>
      <c r="O170" s="7">
        <v>21.581099999999999</v>
      </c>
      <c r="P170" s="1">
        <f t="shared" si="37"/>
        <v>5.116354778067886</v>
      </c>
      <c r="Q170" s="1">
        <v>2</v>
      </c>
    </row>
    <row r="171" spans="1:17" x14ac:dyDescent="0.25">
      <c r="A171" t="s">
        <v>200</v>
      </c>
      <c r="B171" t="s">
        <v>201</v>
      </c>
      <c r="D171" t="s">
        <v>59</v>
      </c>
      <c r="G171" t="s">
        <v>232</v>
      </c>
      <c r="H171">
        <v>6.86</v>
      </c>
      <c r="I171">
        <v>14.04</v>
      </c>
      <c r="J171">
        <f t="shared" si="24"/>
        <v>7.1799999999999988</v>
      </c>
      <c r="K171">
        <v>9.81</v>
      </c>
      <c r="L171">
        <f t="shared" si="25"/>
        <v>2.6300000000000017</v>
      </c>
      <c r="M171" s="2">
        <f t="shared" si="26"/>
        <v>61.661807580174909</v>
      </c>
      <c r="N171">
        <v>0.47699999999999998</v>
      </c>
      <c r="O171" s="5">
        <v>27.8521</v>
      </c>
      <c r="P171">
        <f t="shared" si="37"/>
        <v>10.677991690962104</v>
      </c>
      <c r="Q171">
        <v>1</v>
      </c>
    </row>
    <row r="172" spans="1:17" x14ac:dyDescent="0.25">
      <c r="A172" t="s">
        <v>200</v>
      </c>
      <c r="B172" t="s">
        <v>201</v>
      </c>
      <c r="D172" t="s">
        <v>59</v>
      </c>
      <c r="G172" t="s">
        <v>233</v>
      </c>
      <c r="H172">
        <v>6.86</v>
      </c>
      <c r="I172">
        <v>14.04</v>
      </c>
      <c r="J172">
        <f t="shared" ref="J172" si="38">I172-H172</f>
        <v>7.1799999999999988</v>
      </c>
      <c r="K172">
        <v>9.81</v>
      </c>
      <c r="L172">
        <f t="shared" ref="L172" si="39">K172-J172</f>
        <v>2.6300000000000017</v>
      </c>
      <c r="M172" s="2">
        <f t="shared" ref="M172" si="40">(H172-L172)/H172*100</f>
        <v>61.661807580174909</v>
      </c>
      <c r="N172">
        <v>0.58699999999999997</v>
      </c>
      <c r="O172" s="5">
        <v>27.753699999999998</v>
      </c>
      <c r="P172">
        <f t="shared" ref="P172" si="41">O172*(1-(M172/100))</f>
        <v>10.640266909620996</v>
      </c>
      <c r="Q172">
        <v>2</v>
      </c>
    </row>
    <row r="173" spans="1:17" x14ac:dyDescent="0.25">
      <c r="A173" t="s">
        <v>200</v>
      </c>
      <c r="B173" t="s">
        <v>201</v>
      </c>
      <c r="D173" t="s">
        <v>59</v>
      </c>
      <c r="G173" t="s">
        <v>234</v>
      </c>
      <c r="H173">
        <v>6.86</v>
      </c>
      <c r="I173">
        <v>14.04</v>
      </c>
      <c r="J173">
        <f t="shared" si="24"/>
        <v>7.1799999999999988</v>
      </c>
      <c r="K173">
        <v>9.81</v>
      </c>
      <c r="L173">
        <f t="shared" si="25"/>
        <v>2.6300000000000017</v>
      </c>
      <c r="M173" s="2">
        <f t="shared" si="26"/>
        <v>61.661807580174909</v>
      </c>
      <c r="N173">
        <v>0.4</v>
      </c>
      <c r="O173" s="5">
        <v>28.320699999999999</v>
      </c>
      <c r="P173">
        <f t="shared" si="37"/>
        <v>10.857644460641405</v>
      </c>
      <c r="Q173">
        <v>1</v>
      </c>
    </row>
    <row r="174" spans="1:17" x14ac:dyDescent="0.25">
      <c r="A174" t="s">
        <v>200</v>
      </c>
      <c r="B174" t="s">
        <v>201</v>
      </c>
      <c r="D174" t="s">
        <v>202</v>
      </c>
      <c r="G174" t="s">
        <v>203</v>
      </c>
      <c r="H174">
        <v>4.92</v>
      </c>
      <c r="I174">
        <v>12.91</v>
      </c>
      <c r="J174">
        <f t="shared" si="24"/>
        <v>7.99</v>
      </c>
      <c r="K174">
        <v>9.3800000000000008</v>
      </c>
      <c r="L174">
        <f t="shared" si="25"/>
        <v>1.3900000000000006</v>
      </c>
      <c r="M174" s="2">
        <f t="shared" si="26"/>
        <v>71.747967479674784</v>
      </c>
      <c r="N174">
        <v>0.42599999999999999</v>
      </c>
      <c r="O174" s="5">
        <v>21.442499999999999</v>
      </c>
      <c r="P174">
        <f t="shared" si="37"/>
        <v>6.057942073170735</v>
      </c>
      <c r="Q174">
        <v>2</v>
      </c>
    </row>
    <row r="175" spans="1:17" s="1" customFormat="1" x14ac:dyDescent="0.25">
      <c r="A175" s="1" t="s">
        <v>200</v>
      </c>
      <c r="B175" s="1" t="s">
        <v>201</v>
      </c>
      <c r="D175" s="1" t="s">
        <v>202</v>
      </c>
      <c r="G175" s="1" t="s">
        <v>204</v>
      </c>
      <c r="H175" s="1">
        <v>4.43</v>
      </c>
      <c r="I175" s="1">
        <v>12.46</v>
      </c>
      <c r="J175" s="1">
        <f t="shared" si="24"/>
        <v>8.0300000000000011</v>
      </c>
      <c r="K175" s="1">
        <v>9.25</v>
      </c>
      <c r="L175" s="1">
        <f t="shared" si="25"/>
        <v>1.2199999999999989</v>
      </c>
      <c r="M175" s="3">
        <f t="shared" si="26"/>
        <v>72.460496613995502</v>
      </c>
      <c r="N175" s="1">
        <v>0.41399999999999998</v>
      </c>
      <c r="O175" s="7">
        <v>21.5703</v>
      </c>
      <c r="P175" s="1">
        <f t="shared" si="37"/>
        <v>5.9403534988713274</v>
      </c>
      <c r="Q175" s="1">
        <v>2</v>
      </c>
    </row>
    <row r="176" spans="1:17" x14ac:dyDescent="0.25">
      <c r="A176" t="s">
        <v>205</v>
      </c>
      <c r="B176" t="s">
        <v>207</v>
      </c>
      <c r="D176" t="s">
        <v>59</v>
      </c>
      <c r="G176" t="s">
        <v>235</v>
      </c>
      <c r="H176">
        <v>13.36</v>
      </c>
      <c r="I176">
        <v>20.78</v>
      </c>
      <c r="J176">
        <f t="shared" si="24"/>
        <v>7.4200000000000017</v>
      </c>
      <c r="K176">
        <v>14.27</v>
      </c>
      <c r="L176">
        <f t="shared" si="25"/>
        <v>6.8499999999999979</v>
      </c>
      <c r="M176" s="2">
        <f t="shared" si="26"/>
        <v>48.727544910179653</v>
      </c>
      <c r="N176">
        <v>0.40799999999999997</v>
      </c>
      <c r="O176" s="5">
        <v>30.494399999999999</v>
      </c>
      <c r="P176">
        <f t="shared" si="37"/>
        <v>15.635227544910174</v>
      </c>
      <c r="Q176">
        <v>2</v>
      </c>
    </row>
    <row r="177" spans="1:17" x14ac:dyDescent="0.25">
      <c r="A177" t="s">
        <v>205</v>
      </c>
      <c r="B177" t="s">
        <v>207</v>
      </c>
      <c r="D177" t="s">
        <v>59</v>
      </c>
      <c r="G177" t="s">
        <v>236</v>
      </c>
      <c r="H177">
        <v>13.36</v>
      </c>
      <c r="I177">
        <v>20.78</v>
      </c>
      <c r="J177">
        <f t="shared" ref="J177" si="42">I177-H177</f>
        <v>7.4200000000000017</v>
      </c>
      <c r="K177">
        <v>14.27</v>
      </c>
      <c r="L177">
        <f t="shared" ref="L177" si="43">K177-J177</f>
        <v>6.8499999999999979</v>
      </c>
      <c r="M177" s="2">
        <f t="shared" ref="M177" si="44">(H177-L177)/H177*100</f>
        <v>48.727544910179653</v>
      </c>
      <c r="N177">
        <v>0.54200000000000004</v>
      </c>
      <c r="O177" s="5">
        <v>30.525200000000002</v>
      </c>
      <c r="P177">
        <f t="shared" ref="P177" si="45">O177*(1-(M177/100))</f>
        <v>15.651019461077841</v>
      </c>
      <c r="Q177">
        <v>1</v>
      </c>
    </row>
    <row r="178" spans="1:17" x14ac:dyDescent="0.25">
      <c r="A178" t="s">
        <v>205</v>
      </c>
      <c r="B178" t="s">
        <v>207</v>
      </c>
      <c r="D178" t="s">
        <v>59</v>
      </c>
      <c r="G178" t="s">
        <v>237</v>
      </c>
      <c r="H178">
        <v>13.36</v>
      </c>
      <c r="I178">
        <v>20.78</v>
      </c>
      <c r="J178">
        <f t="shared" si="24"/>
        <v>7.4200000000000017</v>
      </c>
      <c r="K178">
        <v>14.27</v>
      </c>
      <c r="L178">
        <f t="shared" si="25"/>
        <v>6.8499999999999979</v>
      </c>
      <c r="M178" s="2">
        <f t="shared" si="26"/>
        <v>48.727544910179653</v>
      </c>
      <c r="N178">
        <v>0.58299999999999996</v>
      </c>
      <c r="O178" s="5">
        <v>30.709499999999998</v>
      </c>
      <c r="P178">
        <f t="shared" si="37"/>
        <v>15.745514595808379</v>
      </c>
      <c r="Q178">
        <v>2</v>
      </c>
    </row>
    <row r="179" spans="1:17" x14ac:dyDescent="0.25">
      <c r="A179" t="s">
        <v>205</v>
      </c>
      <c r="B179" t="s">
        <v>207</v>
      </c>
      <c r="D179" t="s">
        <v>19</v>
      </c>
      <c r="G179" t="s">
        <v>208</v>
      </c>
      <c r="H179">
        <v>4.54</v>
      </c>
      <c r="I179">
        <v>12.03</v>
      </c>
      <c r="J179">
        <f t="shared" si="24"/>
        <v>7.4899999999999993</v>
      </c>
      <c r="K179">
        <v>8.65</v>
      </c>
      <c r="L179">
        <f t="shared" si="25"/>
        <v>1.160000000000001</v>
      </c>
      <c r="M179" s="2">
        <f t="shared" si="26"/>
        <v>74.449339207048439</v>
      </c>
      <c r="N179">
        <v>0.46200000000000002</v>
      </c>
      <c r="O179" s="5">
        <v>21.523900000000001</v>
      </c>
      <c r="P179">
        <f t="shared" si="37"/>
        <v>5.4994986784141018</v>
      </c>
      <c r="Q179">
        <v>1</v>
      </c>
    </row>
    <row r="180" spans="1:17" x14ac:dyDescent="0.25">
      <c r="A180" t="s">
        <v>205</v>
      </c>
      <c r="B180" t="s">
        <v>207</v>
      </c>
      <c r="D180" t="s">
        <v>19</v>
      </c>
      <c r="G180" t="s">
        <v>209</v>
      </c>
      <c r="H180">
        <v>5.15</v>
      </c>
      <c r="I180">
        <v>12.62</v>
      </c>
      <c r="J180">
        <f t="shared" si="24"/>
        <v>7.4699999999999989</v>
      </c>
      <c r="K180">
        <v>8.77</v>
      </c>
      <c r="L180">
        <f t="shared" si="25"/>
        <v>1.3000000000000007</v>
      </c>
      <c r="M180" s="2">
        <f t="shared" si="26"/>
        <v>74.757281553398045</v>
      </c>
      <c r="N180">
        <v>0.46600000000000003</v>
      </c>
      <c r="O180" s="5">
        <v>21.417999999999999</v>
      </c>
      <c r="P180">
        <f t="shared" si="37"/>
        <v>5.406485436893206</v>
      </c>
      <c r="Q180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2018-09-18T01:48:55Z</dcterms:created>
  <dcterms:modified xsi:type="dcterms:W3CDTF">2019-02-25T02:43:42Z</dcterms:modified>
</cp:coreProperties>
</file>