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q-my.sharepoint.com/personal/uqclaws5_uq_edu_au/Documents/Documents/PhD/Lab work/Mobula dissections/"/>
    </mc:Choice>
  </mc:AlternateContent>
  <bookViews>
    <workbookView xWindow="0" yWindow="0" windowWidth="17916" windowHeight="9336"/>
  </bookViews>
  <sheets>
    <sheet name="Sheet1" sheetId="1" r:id="rId1"/>
  </sheets>
  <definedNames>
    <definedName name="_xlchart.v1.0" hidden="1">Sheet1!$C$1</definedName>
    <definedName name="_xlchart.v1.1" hidden="1">Sheet1!$C$2:$C$19</definedName>
    <definedName name="_xlchart.v1.2" hidden="1">Sheet1!$F$1</definedName>
    <definedName name="_xlchart.v1.3" hidden="1">Sheet1!$F$2:$F$19</definedName>
    <definedName name="_xlchart.v1.4" hidden="1">Sheet1!$C$1</definedName>
    <definedName name="_xlchart.v1.5" hidden="1">Sheet1!$C$2:$C$19</definedName>
    <definedName name="_xlchart.v1.6" hidden="1">Sheet1!$F$1</definedName>
    <definedName name="_xlchart.v1.7" hidden="1">Sheet1!$F$2:$F$19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B17" i="1"/>
  <c r="B16" i="1"/>
  <c r="B15" i="1"/>
  <c r="B14" i="1"/>
  <c r="F14" i="1" s="1"/>
  <c r="B13" i="1"/>
  <c r="B12" i="1"/>
  <c r="F12" i="1" s="1"/>
  <c r="B11" i="1"/>
  <c r="B10" i="1"/>
  <c r="B9" i="1"/>
  <c r="B8" i="1"/>
  <c r="B7" i="1"/>
  <c r="F7" i="1" s="1"/>
  <c r="B6" i="1"/>
  <c r="B2" i="1"/>
  <c r="F2" i="1" s="1"/>
  <c r="B5" i="1"/>
  <c r="F5" i="1" s="1"/>
  <c r="F6" i="1"/>
  <c r="F8" i="1"/>
  <c r="F9" i="1"/>
  <c r="F10" i="1"/>
  <c r="F11" i="1"/>
  <c r="F13" i="1"/>
  <c r="F15" i="1"/>
  <c r="F16" i="1"/>
  <c r="F17" i="1"/>
  <c r="B4" i="1"/>
  <c r="F4" i="1" s="1"/>
  <c r="F3" i="1"/>
  <c r="B3" i="1"/>
</calcChain>
</file>

<file path=xl/sharedStrings.xml><?xml version="1.0" encoding="utf-8"?>
<sst xmlns="http://schemas.openxmlformats.org/spreadsheetml/2006/main" count="55" uniqueCount="16">
  <si>
    <t>Animal</t>
  </si>
  <si>
    <t>Area of skin (cm2)</t>
  </si>
  <si>
    <t>Dorsal/ventral</t>
  </si>
  <si>
    <t>Mass (g)</t>
  </si>
  <si>
    <t>Wing/trunk</t>
  </si>
  <si>
    <t>Me131217 SP Me57</t>
  </si>
  <si>
    <t>Density (g/cm2)</t>
  </si>
  <si>
    <t>Ventral</t>
  </si>
  <si>
    <t>Trunk</t>
  </si>
  <si>
    <t>Dorsal</t>
  </si>
  <si>
    <t>Wing</t>
  </si>
  <si>
    <t>Me141217-LE1 Me59</t>
  </si>
  <si>
    <t>Me-070218le Me61</t>
  </si>
  <si>
    <t>Me250418 SH Me64</t>
  </si>
  <si>
    <t>ME250418 Ie Me63</t>
  </si>
  <si>
    <t>Mean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</si>
</sst>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65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G3" sqref="G3"/>
    </sheetView>
  </sheetViews>
  <sheetFormatPr defaultRowHeight="14.4" x14ac:dyDescent="0.3"/>
  <cols>
    <col min="1" max="1" width="18.5546875" bestFit="1" customWidth="1"/>
    <col min="2" max="2" width="15.6640625" customWidth="1"/>
    <col min="3" max="3" width="13.109375" bestFit="1" customWidth="1"/>
    <col min="4" max="4" width="10.77734375" bestFit="1" customWidth="1"/>
    <col min="6" max="6" width="14.5546875" style="4" bestFit="1" customWidth="1"/>
  </cols>
  <sheetData>
    <row r="1" spans="1:7" s="1" customFormat="1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3" t="s">
        <v>6</v>
      </c>
      <c r="G1" s="1" t="s">
        <v>15</v>
      </c>
    </row>
    <row r="2" spans="1:7" s="2" customFormat="1" x14ac:dyDescent="0.3">
      <c r="A2" s="2" t="s">
        <v>5</v>
      </c>
      <c r="B2" s="2">
        <f>(3.5*2)+(1.5*2)+(3.5*3)</f>
        <v>20.5</v>
      </c>
      <c r="C2" s="2" t="s">
        <v>7</v>
      </c>
      <c r="D2" s="2" t="s">
        <v>8</v>
      </c>
      <c r="E2" s="2">
        <v>2.1469999999999998</v>
      </c>
      <c r="F2" s="4">
        <f>E2/B2</f>
        <v>0.10473170731707317</v>
      </c>
      <c r="G2" s="4">
        <f>AVERAGE(F2:F17)</f>
        <v>5.8983808302264275E-2</v>
      </c>
    </row>
    <row r="3" spans="1:7" x14ac:dyDescent="0.3">
      <c r="A3" t="s">
        <v>5</v>
      </c>
      <c r="B3">
        <f>5*5</f>
        <v>25</v>
      </c>
      <c r="C3" t="s">
        <v>7</v>
      </c>
      <c r="D3" t="s">
        <v>8</v>
      </c>
      <c r="E3">
        <v>2.6349999999999998</v>
      </c>
      <c r="F3" s="4">
        <f>E3/B3</f>
        <v>0.10539999999999999</v>
      </c>
    </row>
    <row r="4" spans="1:7" x14ac:dyDescent="0.3">
      <c r="A4" t="s">
        <v>5</v>
      </c>
      <c r="B4">
        <f>10*10</f>
        <v>100</v>
      </c>
      <c r="C4" t="s">
        <v>9</v>
      </c>
      <c r="D4" t="s">
        <v>8</v>
      </c>
      <c r="E4">
        <v>7.55</v>
      </c>
      <c r="F4" s="4">
        <f t="shared" ref="F4:F34" si="0">E4/B4</f>
        <v>7.5499999999999998E-2</v>
      </c>
    </row>
    <row r="5" spans="1:7" x14ac:dyDescent="0.3">
      <c r="A5" t="s">
        <v>5</v>
      </c>
      <c r="B5">
        <f>5*5</f>
        <v>25</v>
      </c>
      <c r="C5" t="s">
        <v>9</v>
      </c>
      <c r="D5" t="s">
        <v>8</v>
      </c>
      <c r="E5">
        <v>3.6150000000000002</v>
      </c>
      <c r="F5" s="4">
        <f t="shared" si="0"/>
        <v>0.14460000000000001</v>
      </c>
    </row>
    <row r="6" spans="1:7" x14ac:dyDescent="0.3">
      <c r="A6" t="s">
        <v>5</v>
      </c>
      <c r="B6">
        <f>7*7</f>
        <v>49</v>
      </c>
      <c r="C6" t="s">
        <v>7</v>
      </c>
      <c r="D6" t="s">
        <v>10</v>
      </c>
      <c r="E6">
        <v>2.4470000000000001</v>
      </c>
      <c r="F6" s="4">
        <f t="shared" si="0"/>
        <v>4.9938775510204085E-2</v>
      </c>
    </row>
    <row r="7" spans="1:7" x14ac:dyDescent="0.3">
      <c r="A7" t="s">
        <v>5</v>
      </c>
      <c r="B7">
        <f>7*7</f>
        <v>49</v>
      </c>
      <c r="C7" t="s">
        <v>9</v>
      </c>
      <c r="D7" t="s">
        <v>10</v>
      </c>
      <c r="E7">
        <v>1.8440000000000001</v>
      </c>
      <c r="F7" s="4">
        <f t="shared" si="0"/>
        <v>3.7632653061224493E-2</v>
      </c>
    </row>
    <row r="8" spans="1:7" x14ac:dyDescent="0.3">
      <c r="A8" t="s">
        <v>5</v>
      </c>
      <c r="B8">
        <f>8*10</f>
        <v>80</v>
      </c>
      <c r="C8" t="s">
        <v>9</v>
      </c>
      <c r="D8" t="s">
        <v>10</v>
      </c>
      <c r="E8">
        <v>4.08</v>
      </c>
      <c r="F8" s="4">
        <f t="shared" si="0"/>
        <v>5.1000000000000004E-2</v>
      </c>
    </row>
    <row r="9" spans="1:7" x14ac:dyDescent="0.3">
      <c r="A9" t="s">
        <v>5</v>
      </c>
      <c r="B9">
        <f>7*6</f>
        <v>42</v>
      </c>
      <c r="C9" t="s">
        <v>7</v>
      </c>
      <c r="D9" t="s">
        <v>10</v>
      </c>
      <c r="E9">
        <v>2.6840000000000002</v>
      </c>
      <c r="F9" s="4">
        <f t="shared" si="0"/>
        <v>6.3904761904761909E-2</v>
      </c>
    </row>
    <row r="10" spans="1:7" x14ac:dyDescent="0.3">
      <c r="A10" t="s">
        <v>11</v>
      </c>
      <c r="B10">
        <f>7*7</f>
        <v>49</v>
      </c>
      <c r="C10" t="s">
        <v>7</v>
      </c>
      <c r="D10" t="s">
        <v>10</v>
      </c>
      <c r="E10">
        <v>1.625</v>
      </c>
      <c r="F10" s="4">
        <f t="shared" si="0"/>
        <v>3.3163265306122451E-2</v>
      </c>
    </row>
    <row r="11" spans="1:7" x14ac:dyDescent="0.3">
      <c r="A11" t="s">
        <v>11</v>
      </c>
      <c r="B11">
        <f>8*8</f>
        <v>64</v>
      </c>
      <c r="C11" t="s">
        <v>9</v>
      </c>
      <c r="D11" t="s">
        <v>10</v>
      </c>
      <c r="E11">
        <v>1.867</v>
      </c>
      <c r="F11" s="4">
        <f t="shared" si="0"/>
        <v>2.9171875E-2</v>
      </c>
    </row>
    <row r="12" spans="1:7" x14ac:dyDescent="0.3">
      <c r="A12" t="s">
        <v>12</v>
      </c>
      <c r="B12">
        <f>10*10</f>
        <v>100</v>
      </c>
      <c r="C12" t="s">
        <v>7</v>
      </c>
      <c r="D12" t="s">
        <v>10</v>
      </c>
      <c r="E12">
        <v>4.1360000000000001</v>
      </c>
      <c r="F12" s="4">
        <f t="shared" si="0"/>
        <v>4.1360000000000001E-2</v>
      </c>
    </row>
    <row r="13" spans="1:7" x14ac:dyDescent="0.3">
      <c r="A13" t="s">
        <v>12</v>
      </c>
      <c r="B13">
        <f>10*9.5</f>
        <v>95</v>
      </c>
      <c r="C13" t="s">
        <v>9</v>
      </c>
      <c r="D13" t="s">
        <v>10</v>
      </c>
      <c r="E13">
        <v>2.8839999999999999</v>
      </c>
      <c r="F13" s="4">
        <f t="shared" si="0"/>
        <v>3.0357894736842105E-2</v>
      </c>
    </row>
    <row r="14" spans="1:7" x14ac:dyDescent="0.3">
      <c r="A14" t="s">
        <v>13</v>
      </c>
      <c r="B14">
        <f>10*10</f>
        <v>100</v>
      </c>
      <c r="C14" t="s">
        <v>7</v>
      </c>
      <c r="D14" t="s">
        <v>10</v>
      </c>
      <c r="E14">
        <v>4.3490000000000002</v>
      </c>
      <c r="F14" s="4">
        <f t="shared" si="0"/>
        <v>4.3490000000000001E-2</v>
      </c>
    </row>
    <row r="15" spans="1:7" x14ac:dyDescent="0.3">
      <c r="A15" t="s">
        <v>13</v>
      </c>
      <c r="B15">
        <f>10*10</f>
        <v>100</v>
      </c>
      <c r="C15" t="s">
        <v>9</v>
      </c>
      <c r="D15" t="s">
        <v>10</v>
      </c>
      <c r="E15">
        <v>5.1390000000000002</v>
      </c>
      <c r="F15" s="4">
        <f t="shared" si="0"/>
        <v>5.1390000000000005E-2</v>
      </c>
    </row>
    <row r="16" spans="1:7" x14ac:dyDescent="0.3">
      <c r="A16" t="s">
        <v>14</v>
      </c>
      <c r="B16">
        <f>10*10</f>
        <v>100</v>
      </c>
      <c r="C16" t="s">
        <v>7</v>
      </c>
      <c r="D16" t="s">
        <v>10</v>
      </c>
      <c r="E16">
        <v>4.09</v>
      </c>
      <c r="F16" s="4">
        <f t="shared" si="0"/>
        <v>4.0899999999999999E-2</v>
      </c>
    </row>
    <row r="17" spans="1:6" x14ac:dyDescent="0.3">
      <c r="A17" t="s">
        <v>14</v>
      </c>
      <c r="B17">
        <f>10*10</f>
        <v>100</v>
      </c>
      <c r="C17" t="s">
        <v>9</v>
      </c>
      <c r="D17" t="s">
        <v>10</v>
      </c>
      <c r="E17">
        <v>4.12</v>
      </c>
      <c r="F17" s="4">
        <f t="shared" si="0"/>
        <v>4.1200000000000001E-2</v>
      </c>
    </row>
  </sheetData>
  <pageMargins left="0.7" right="0.7" top="0.75" bottom="0.75" header="0.3" footer="0.3"/>
  <pageSetup orientation="portrait" horizontalDpi="1200" verticalDpi="1200" r:id="rId1"/>
  <ignoredErrors>
    <ignoredError sqref="B4 B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Lawson</dc:creator>
  <cp:lastModifiedBy>Christopher Lawson</cp:lastModifiedBy>
  <dcterms:created xsi:type="dcterms:W3CDTF">2019-02-27T02:33:57Z</dcterms:created>
  <dcterms:modified xsi:type="dcterms:W3CDTF">2019-02-27T02:59:47Z</dcterms:modified>
</cp:coreProperties>
</file>