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e\Pictures\Autres\Travail\M1 S2\minimem\"/>
    </mc:Choice>
  </mc:AlternateContent>
  <xr:revisionPtr revIDLastSave="0" documentId="13_ncr:1_{8DCDCA47-E947-44D3-9DAF-1B85FC3DD4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90" i="1" l="1"/>
  <c r="K75" i="1"/>
  <c r="K65" i="1"/>
  <c r="K56" i="1"/>
  <c r="K47" i="1"/>
  <c r="K39" i="1"/>
  <c r="K30" i="1"/>
  <c r="K17" i="1"/>
  <c r="K7" i="1"/>
  <c r="K1" i="1"/>
  <c r="Q92" i="1"/>
  <c r="K92" i="1" s="1"/>
  <c r="Q91" i="1"/>
  <c r="K91" i="1" s="1"/>
  <c r="Q90" i="1"/>
  <c r="Q85" i="1"/>
  <c r="K85" i="1" s="1"/>
  <c r="Q84" i="1"/>
  <c r="K84" i="1" s="1"/>
  <c r="Q82" i="1"/>
  <c r="K82" i="1" s="1"/>
  <c r="Q80" i="1"/>
  <c r="K80" i="1" s="1"/>
  <c r="Q79" i="1"/>
  <c r="K79" i="1" s="1"/>
  <c r="Q78" i="1"/>
  <c r="K78" i="1" s="1"/>
  <c r="Q77" i="1"/>
  <c r="K77" i="1" s="1"/>
  <c r="Q75" i="1"/>
  <c r="Q74" i="1"/>
  <c r="K74" i="1" s="1"/>
  <c r="Q73" i="1"/>
  <c r="K73" i="1" s="1"/>
  <c r="Q72" i="1"/>
  <c r="K72" i="1" s="1"/>
  <c r="Q71" i="1"/>
  <c r="K71" i="1" s="1"/>
  <c r="Q70" i="1"/>
  <c r="K70" i="1" s="1"/>
  <c r="Q67" i="1"/>
  <c r="K67" i="1" s="1"/>
  <c r="Q66" i="1"/>
  <c r="K66" i="1" s="1"/>
  <c r="Q65" i="1"/>
  <c r="Q64" i="1"/>
  <c r="K64" i="1" s="1"/>
  <c r="Q63" i="1"/>
  <c r="K63" i="1" s="1"/>
  <c r="Q62" i="1"/>
  <c r="K62" i="1" s="1"/>
  <c r="Q60" i="1"/>
  <c r="K60" i="1" s="1"/>
  <c r="Q59" i="1"/>
  <c r="K59" i="1" s="1"/>
  <c r="Q58" i="1"/>
  <c r="K58" i="1" s="1"/>
  <c r="Q57" i="1"/>
  <c r="K57" i="1" s="1"/>
  <c r="Q56" i="1"/>
  <c r="Q55" i="1"/>
  <c r="K55" i="1" s="1"/>
  <c r="Q54" i="1"/>
  <c r="K54" i="1" s="1"/>
  <c r="Q53" i="1"/>
  <c r="K53" i="1" s="1"/>
  <c r="Q52" i="1"/>
  <c r="K52" i="1" s="1"/>
  <c r="Q51" i="1"/>
  <c r="K51" i="1" s="1"/>
  <c r="Q49" i="1"/>
  <c r="K49" i="1" s="1"/>
  <c r="Q48" i="1"/>
  <c r="K48" i="1" s="1"/>
  <c r="Q47" i="1"/>
  <c r="Q46" i="1"/>
  <c r="K46" i="1" s="1"/>
  <c r="Q45" i="1"/>
  <c r="K45" i="1" s="1"/>
  <c r="Q44" i="1"/>
  <c r="K44" i="1" s="1"/>
  <c r="Q43" i="1"/>
  <c r="K43" i="1" s="1"/>
  <c r="Q42" i="1"/>
  <c r="K42" i="1" s="1"/>
  <c r="Q41" i="1"/>
  <c r="K41" i="1" s="1"/>
  <c r="Q40" i="1"/>
  <c r="K40" i="1" s="1"/>
  <c r="Q39" i="1"/>
  <c r="Q37" i="1"/>
  <c r="K37" i="1" s="1"/>
  <c r="Q36" i="1"/>
  <c r="K36" i="1" s="1"/>
  <c r="Q35" i="1"/>
  <c r="K35" i="1" s="1"/>
  <c r="Q34" i="1"/>
  <c r="K34" i="1" s="1"/>
  <c r="Q33" i="1"/>
  <c r="K33" i="1" s="1"/>
  <c r="Q32" i="1"/>
  <c r="K32" i="1" s="1"/>
  <c r="Q31" i="1"/>
  <c r="K31" i="1" s="1"/>
  <c r="Q30" i="1"/>
  <c r="Q29" i="1"/>
  <c r="K29" i="1" s="1"/>
  <c r="Q26" i="1"/>
  <c r="K26" i="1" s="1"/>
  <c r="Q25" i="1"/>
  <c r="K25" i="1" s="1"/>
  <c r="Q24" i="1"/>
  <c r="K24" i="1" s="1"/>
  <c r="Q21" i="1"/>
  <c r="K21" i="1" s="1"/>
  <c r="Q19" i="1"/>
  <c r="K19" i="1" s="1"/>
  <c r="Q18" i="1"/>
  <c r="K18" i="1" s="1"/>
  <c r="Q17" i="1"/>
  <c r="Q16" i="1"/>
  <c r="K16" i="1" s="1"/>
  <c r="Q15" i="1"/>
  <c r="K15" i="1" s="1"/>
  <c r="Q13" i="1"/>
  <c r="K13" i="1" s="1"/>
  <c r="Q12" i="1"/>
  <c r="K12" i="1" s="1"/>
  <c r="Q10" i="1"/>
  <c r="K10" i="1" s="1"/>
  <c r="Q9" i="1"/>
  <c r="K9" i="1" s="1"/>
  <c r="Q8" i="1"/>
  <c r="K8" i="1" s="1"/>
  <c r="Q7" i="1"/>
  <c r="Q6" i="1"/>
  <c r="K6" i="1" s="1"/>
  <c r="Q5" i="1"/>
  <c r="K5" i="1" s="1"/>
  <c r="Q3" i="1"/>
  <c r="K3" i="1" s="1"/>
  <c r="Q2" i="1"/>
  <c r="K2" i="1" s="1"/>
  <c r="J92" i="1"/>
  <c r="J91" i="1"/>
  <c r="J90" i="1"/>
  <c r="J85" i="1"/>
  <c r="J84" i="1"/>
  <c r="J82" i="1"/>
  <c r="J80" i="1"/>
  <c r="J79" i="1"/>
  <c r="J78" i="1"/>
  <c r="J77" i="1"/>
  <c r="J75" i="1"/>
  <c r="J74" i="1"/>
  <c r="J73" i="1"/>
  <c r="J72" i="1"/>
  <c r="J71" i="1"/>
  <c r="J70" i="1"/>
  <c r="J67" i="1"/>
  <c r="J66" i="1"/>
  <c r="J65" i="1"/>
  <c r="J64" i="1"/>
  <c r="J63" i="1"/>
  <c r="J62" i="1"/>
  <c r="J60" i="1"/>
  <c r="J59" i="1"/>
  <c r="J58" i="1"/>
  <c r="J57" i="1"/>
  <c r="J56" i="1"/>
  <c r="J55" i="1"/>
  <c r="J54" i="1"/>
  <c r="J53" i="1"/>
  <c r="J52" i="1"/>
  <c r="J51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6" i="1"/>
  <c r="J25" i="1"/>
  <c r="J24" i="1"/>
  <c r="J21" i="1"/>
  <c r="J19" i="1"/>
  <c r="J18" i="1"/>
  <c r="J17" i="1"/>
  <c r="J16" i="1"/>
  <c r="J15" i="1"/>
  <c r="J13" i="1"/>
  <c r="J12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<sst xmlns="http://schemas.openxmlformats.org/spreadsheetml/2006/main" count="571" uniqueCount="127">
  <si>
    <t>Fichier</t>
  </si>
  <si>
    <t>Locuteur</t>
  </si>
  <si>
    <t>Timecode</t>
  </si>
  <si>
    <t>Durée</t>
  </si>
  <si>
    <t>VQ</t>
  </si>
  <si>
    <t>Voyelle</t>
  </si>
  <si>
    <t>Incorrect par participants</t>
  </si>
  <si>
    <t>Correct par participants</t>
  </si>
  <si>
    <t>Session 1</t>
  </si>
  <si>
    <t>LG001</t>
  </si>
  <si>
    <t>c</t>
  </si>
  <si>
    <t>eu</t>
  </si>
  <si>
    <t>LG002</t>
  </si>
  <si>
    <t>N/A</t>
  </si>
  <si>
    <t>LG003</t>
  </si>
  <si>
    <t>ei</t>
  </si>
  <si>
    <t>Session 2</t>
  </si>
  <si>
    <t>LG004</t>
  </si>
  <si>
    <t>LG005</t>
  </si>
  <si>
    <t>Session 3</t>
  </si>
  <si>
    <t>LG006</t>
  </si>
  <si>
    <t>LG007</t>
  </si>
  <si>
    <t>LG008</t>
  </si>
  <si>
    <t>LG009</t>
  </si>
  <si>
    <t>LG010</t>
  </si>
  <si>
    <t>LG011</t>
  </si>
  <si>
    <t>LG012</t>
  </si>
  <si>
    <t>Session 4</t>
  </si>
  <si>
    <t>LG013</t>
  </si>
  <si>
    <t>LG014</t>
  </si>
  <si>
    <t>LG015</t>
  </si>
  <si>
    <t>LG016</t>
  </si>
  <si>
    <t>LG017</t>
  </si>
  <si>
    <t>LG018</t>
  </si>
  <si>
    <t>LG019</t>
  </si>
  <si>
    <t>LG020</t>
  </si>
  <si>
    <t>LG021</t>
  </si>
  <si>
    <t>LG022</t>
  </si>
  <si>
    <t>LG023</t>
  </si>
  <si>
    <t>LG024</t>
  </si>
  <si>
    <t>m</t>
  </si>
  <si>
    <t>s</t>
  </si>
  <si>
    <t>c_01_1</t>
  </si>
  <si>
    <t>c_01_2</t>
  </si>
  <si>
    <t>c_02</t>
  </si>
  <si>
    <t>c_03_1</t>
  </si>
  <si>
    <t>c_03_2</t>
  </si>
  <si>
    <t>c_04</t>
  </si>
  <si>
    <t>c_05</t>
  </si>
  <si>
    <t>c_06_1</t>
  </si>
  <si>
    <t>c_06_2</t>
  </si>
  <si>
    <t>c_08_1</t>
  </si>
  <si>
    <t>c_08_2</t>
  </si>
  <si>
    <t>c_10</t>
  </si>
  <si>
    <t>c_11</t>
  </si>
  <si>
    <t>c_12</t>
  </si>
  <si>
    <t>c_13</t>
  </si>
  <si>
    <t>c_14</t>
  </si>
  <si>
    <t>c_16</t>
  </si>
  <si>
    <t>c_19</t>
  </si>
  <si>
    <t>c_20</t>
  </si>
  <si>
    <t>c_21</t>
  </si>
  <si>
    <t>c_24_1</t>
  </si>
  <si>
    <t>c_24_2</t>
  </si>
  <si>
    <t>m_01</t>
  </si>
  <si>
    <t>m_02</t>
  </si>
  <si>
    <t>m_03_1</t>
  </si>
  <si>
    <t>m_03_2</t>
  </si>
  <si>
    <t>m_04</t>
  </si>
  <si>
    <t>m_05_1</t>
  </si>
  <si>
    <t>m_05_2</t>
  </si>
  <si>
    <t>m_07_1</t>
  </si>
  <si>
    <t>m_07_2</t>
  </si>
  <si>
    <t>m_08_1</t>
  </si>
  <si>
    <t>m_08_2</t>
  </si>
  <si>
    <t>m_09_1</t>
  </si>
  <si>
    <t>m_09_2</t>
  </si>
  <si>
    <t>m_10</t>
  </si>
  <si>
    <t>m_11_1</t>
  </si>
  <si>
    <t>m_11_2</t>
  </si>
  <si>
    <t>m_12_1</t>
  </si>
  <si>
    <t>m_12_2</t>
  </si>
  <si>
    <t>m_14</t>
  </si>
  <si>
    <t>m_15_1</t>
  </si>
  <si>
    <t>m_15_2</t>
  </si>
  <si>
    <t>m_16</t>
  </si>
  <si>
    <t>m_17</t>
  </si>
  <si>
    <t>m_18_1</t>
  </si>
  <si>
    <t>m_18_2</t>
  </si>
  <si>
    <t>m_19</t>
  </si>
  <si>
    <t>m_20_1</t>
  </si>
  <si>
    <t>m_20_2</t>
  </si>
  <si>
    <t>m_22_1</t>
  </si>
  <si>
    <t>m_22_2</t>
  </si>
  <si>
    <t>m_23</t>
  </si>
  <si>
    <t>m_24</t>
  </si>
  <si>
    <t>s_01_1</t>
  </si>
  <si>
    <t>s_01_2</t>
  </si>
  <si>
    <t>s_04</t>
  </si>
  <si>
    <t>s_05</t>
  </si>
  <si>
    <t>s_06</t>
  </si>
  <si>
    <t>s_07</t>
  </si>
  <si>
    <t>s_08_1</t>
  </si>
  <si>
    <t>s_08_2</t>
  </si>
  <si>
    <t>s_10_1</t>
  </si>
  <si>
    <t>s_10_2</t>
  </si>
  <si>
    <t>s_11_1</t>
  </si>
  <si>
    <t>s_11_2</t>
  </si>
  <si>
    <t>s_13</t>
  </si>
  <si>
    <t>s_15</t>
  </si>
  <si>
    <t>s_16</t>
  </si>
  <si>
    <t>s_21</t>
  </si>
  <si>
    <t>s_22</t>
  </si>
  <si>
    <t>s_23</t>
  </si>
  <si>
    <t>Stimuli</t>
  </si>
  <si>
    <t>Proba Craqué</t>
  </si>
  <si>
    <t>Proba Modal</t>
  </si>
  <si>
    <t>Proba Soufflé</t>
  </si>
  <si>
    <t>0,56-0,99</t>
  </si>
  <si>
    <t>0,37-0,99</t>
  </si>
  <si>
    <t>0,40-0,99</t>
  </si>
  <si>
    <t>très bon</t>
  </si>
  <si>
    <t>bon</t>
  </si>
  <si>
    <t>moyen</t>
  </si>
  <si>
    <t>mauvais</t>
  </si>
  <si>
    <t xml:space="preserve">Taux </t>
  </si>
  <si>
    <t>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</si>
</sst>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C];[Red]&quot;-&quot;#,##0.00&quot; &quot;[$€-40C]"/>
  </numFmts>
  <fonts count="21" x14ac:knownFonts="1">
    <font>
      <sz val="12"/>
      <color theme="1"/>
      <name val="Liberation Sans"/>
      <family val="2"/>
    </font>
    <font>
      <sz val="12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b/>
      <sz val="12"/>
      <color rgb="FF000000"/>
      <name val="Liberation Sans"/>
      <family val="2"/>
    </font>
    <font>
      <sz val="12"/>
      <color rgb="FF666666"/>
      <name val="Liberation Sans"/>
      <family val="2"/>
    </font>
    <font>
      <b/>
      <sz val="12"/>
      <color theme="1"/>
      <name val="Liberation Sans"/>
      <family val="2"/>
    </font>
    <font>
      <sz val="12"/>
      <color rgb="FFFF0000"/>
      <name val="Liberation Sans"/>
      <family val="2"/>
    </font>
    <font>
      <b/>
      <sz val="12"/>
      <color theme="0"/>
      <name val="Liberation Sans"/>
      <family val="2"/>
    </font>
    <font>
      <sz val="12"/>
      <color theme="0"/>
      <name val="Liberation Sans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0" fontId="0" fillId="0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8" fillId="0" borderId="0">
      <alignment textRotation="90"/>
    </xf>
    <xf numFmtId="0" fontId="11" fillId="0" borderId="0"/>
    <xf numFmtId="0" fontId="12" fillId="8" borderId="0"/>
    <xf numFmtId="0" fontId="14" fillId="0" borderId="0"/>
    <xf numFmtId="164" fontId="14" fillId="0" borderId="0"/>
    <xf numFmtId="0" fontId="1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10" fillId="9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20" fillId="0" borderId="0" xfId="0" applyFont="1" applyFill="1"/>
    <xf numFmtId="0" fontId="20" fillId="0" borderId="0" xfId="0" applyFont="1" applyFill="1" applyAlignment="1">
      <alignment horizontal="left"/>
    </xf>
    <xf numFmtId="11" fontId="20" fillId="0" borderId="0" xfId="0" applyNumberFormat="1" applyFont="1" applyFill="1"/>
  </cellXfs>
  <cellStyles count="21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eading1" xfId="13" xr:uid="{00000000-0005-0000-0000-00000B000000}"/>
    <cellStyle name="Hyperlink" xfId="14" xr:uid="{00000000-0005-0000-0000-00000C000000}"/>
    <cellStyle name="Neutral" xfId="15" xr:uid="{00000000-0005-0000-0000-00000D000000}"/>
    <cellStyle name="Normal" xfId="0" builtinId="0" customBuiltin="1"/>
    <cellStyle name="Note" xfId="1" builtinId="10" customBuiltin="1"/>
    <cellStyle name="Result" xfId="16" xr:uid="{00000000-0005-0000-0000-000010000000}"/>
    <cellStyle name="Result2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B1:G93" totalsRowShown="0" headerRowDxfId="0">
  <sortState xmlns:xlrd2="http://schemas.microsoft.com/office/spreadsheetml/2017/richdata2" ref="B3:G93">
    <sortCondition ref="B2:B93"/>
  </sortState>
  <tableColumns count="6">
    <tableColumn id="1" xr3:uid="{00000000-0010-0000-0000-000001000000}" name="Fichier"/>
    <tableColumn id="2" xr3:uid="{00000000-0010-0000-0000-000002000000}" name="Locuteur"/>
    <tableColumn id="3" xr3:uid="{00000000-0010-0000-0000-000003000000}" name="Timecode"/>
    <tableColumn id="4" xr3:uid="{00000000-0010-0000-0000-000004000000}" name="Durée"/>
    <tableColumn id="5" xr3:uid="{00000000-0010-0000-0000-000005000000}" name="VQ"/>
    <tableColumn id="6" xr3:uid="{00000000-0010-0000-0000-000006000000}" name="Voyell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ML93"/>
  <sheetViews>
    <sheetView tabSelected="1" zoomScale="60" zoomScaleNormal="60" workbookViewId="0">
      <selection activeCell="Q5" sqref="Q5"/>
    </sheetView>
  </sheetViews>
  <sheetFormatPr baseColWidth="10" defaultRowHeight="15" x14ac:dyDescent="0.2"/>
  <cols>
    <col min="1" max="1" width="11.77734375" style="2" customWidth="1"/>
    <col min="2" max="2" width="9" style="7" customWidth="1"/>
    <col min="3" max="7" width="9.44140625" style="7" customWidth="1"/>
    <col min="8" max="8" width="23.33203125" style="7" customWidth="1"/>
    <col min="9" max="11" width="21.21875" style="7" customWidth="1"/>
    <col min="12" max="12" width="20.77734375" style="10" customWidth="1"/>
    <col min="13" max="13" width="21.33203125" style="10" customWidth="1"/>
    <col min="14" max="14" width="20.5546875" style="10" customWidth="1"/>
    <col min="15" max="17" width="9.44140625" style="10" customWidth="1"/>
    <col min="18" max="1026" width="9.44140625" style="7" customWidth="1"/>
    <col min="1027" max="16384" width="11.5546875" style="2"/>
  </cols>
  <sheetData>
    <row r="1" spans="1:17" s="5" customFormat="1" x14ac:dyDescent="0.2">
      <c r="A1" s="4" t="s">
        <v>114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125</v>
      </c>
      <c r="K1" s="4" t="str">
        <f>Q1</f>
        <v>CNN</v>
      </c>
      <c r="L1" s="8" t="s">
        <v>115</v>
      </c>
      <c r="M1" s="8" t="s">
        <v>116</v>
      </c>
      <c r="N1" s="8" t="s">
        <v>117</v>
      </c>
      <c r="O1" s="8"/>
      <c r="P1" s="8"/>
      <c r="Q1" s="8" t="s">
        <v>126</v>
      </c>
    </row>
    <row r="2" spans="1:17" s="3" customFormat="1" x14ac:dyDescent="0.2">
      <c r="A2" s="2" t="s">
        <v>42</v>
      </c>
      <c r="B2" s="3" t="s">
        <v>8</v>
      </c>
      <c r="C2" s="3" t="s">
        <v>9</v>
      </c>
      <c r="D2" s="3">
        <v>461.56</v>
      </c>
      <c r="E2" s="3">
        <v>167</v>
      </c>
      <c r="F2" s="3" t="s">
        <v>10</v>
      </c>
      <c r="G2" s="3" t="s">
        <v>11</v>
      </c>
      <c r="H2" s="2">
        <v>9</v>
      </c>
      <c r="I2" s="2">
        <v>10</v>
      </c>
      <c r="J2" s="2">
        <f>I2/(H2+I2)</f>
        <v>0.52631578947368418</v>
      </c>
      <c r="K2" s="2">
        <f>Q2</f>
        <v>0.68490940672883605</v>
      </c>
      <c r="L2" s="9">
        <v>0.68490940672883605</v>
      </c>
      <c r="M2" s="9">
        <v>3.9348566622559401E-2</v>
      </c>
      <c r="N2" s="9">
        <v>0.27574202664860498</v>
      </c>
      <c r="O2" s="10" t="s">
        <v>123</v>
      </c>
      <c r="P2" s="10" t="s">
        <v>118</v>
      </c>
      <c r="Q2" s="10">
        <f>L2</f>
        <v>0.68490940672883605</v>
      </c>
    </row>
    <row r="3" spans="1:17" s="3" customFormat="1" x14ac:dyDescent="0.2">
      <c r="A3" s="2" t="s">
        <v>43</v>
      </c>
      <c r="B3" s="3" t="s">
        <v>8</v>
      </c>
      <c r="C3" s="3" t="s">
        <v>9</v>
      </c>
      <c r="D3" s="3">
        <v>331.33</v>
      </c>
      <c r="E3" s="3">
        <v>174</v>
      </c>
      <c r="F3" s="3" t="s">
        <v>10</v>
      </c>
      <c r="G3" s="3" t="s">
        <v>11</v>
      </c>
      <c r="H3" s="2">
        <v>1</v>
      </c>
      <c r="I3" s="2">
        <v>18</v>
      </c>
      <c r="J3" s="2">
        <f t="shared" ref="J3:J10" si="0">I3/(H3+I3)</f>
        <v>0.94736842105263153</v>
      </c>
      <c r="K3" s="2">
        <f t="shared" ref="K3:K10" si="1">Q3</f>
        <v>0.99998623252522201</v>
      </c>
      <c r="L3" s="9">
        <v>0.99998623252522201</v>
      </c>
      <c r="M3" s="11">
        <v>3.44875606498961E-6</v>
      </c>
      <c r="N3" s="11">
        <v>1.03187187133405E-5</v>
      </c>
      <c r="O3" s="10" t="s">
        <v>122</v>
      </c>
      <c r="P3" s="10"/>
      <c r="Q3" s="10">
        <f t="shared" ref="Q3:Q10" si="2">L3</f>
        <v>0.99998623252522201</v>
      </c>
    </row>
    <row r="4" spans="1:17" s="3" customFormat="1" x14ac:dyDescent="0.2">
      <c r="A4" s="2" t="s">
        <v>44</v>
      </c>
      <c r="B4" s="3" t="s">
        <v>8</v>
      </c>
      <c r="C4" s="3" t="s">
        <v>12</v>
      </c>
      <c r="D4" s="3">
        <v>94.46</v>
      </c>
      <c r="E4" s="3">
        <v>155</v>
      </c>
      <c r="F4" s="3" t="s">
        <v>10</v>
      </c>
      <c r="G4" s="3" t="s">
        <v>11</v>
      </c>
      <c r="H4" s="2">
        <v>8</v>
      </c>
      <c r="I4" s="2">
        <v>11</v>
      </c>
      <c r="J4" s="2">
        <f t="shared" si="0"/>
        <v>0.57894736842105265</v>
      </c>
      <c r="K4" s="2">
        <f>Q4</f>
        <v>0.74863536900000005</v>
      </c>
      <c r="L4" s="10" t="s">
        <v>13</v>
      </c>
      <c r="M4" s="10" t="s">
        <v>13</v>
      </c>
      <c r="N4" s="10" t="s">
        <v>13</v>
      </c>
      <c r="O4" s="10"/>
      <c r="P4" s="10"/>
      <c r="Q4" s="10">
        <v>0.74863536900000005</v>
      </c>
    </row>
    <row r="5" spans="1:17" s="3" customFormat="1" x14ac:dyDescent="0.2">
      <c r="A5" s="2" t="s">
        <v>45</v>
      </c>
      <c r="B5" s="3" t="s">
        <v>8</v>
      </c>
      <c r="C5" s="3" t="s">
        <v>14</v>
      </c>
      <c r="D5" s="3">
        <v>338</v>
      </c>
      <c r="E5" s="3">
        <v>170</v>
      </c>
      <c r="F5" s="3" t="s">
        <v>10</v>
      </c>
      <c r="G5" s="3" t="s">
        <v>15</v>
      </c>
      <c r="H5" s="2">
        <v>2</v>
      </c>
      <c r="I5" s="2">
        <v>17</v>
      </c>
      <c r="J5" s="2">
        <f t="shared" si="0"/>
        <v>0.89473684210526316</v>
      </c>
      <c r="K5" s="2">
        <f t="shared" si="1"/>
        <v>0.99951297407338402</v>
      </c>
      <c r="L5" s="9">
        <v>0.99951297407338402</v>
      </c>
      <c r="M5" s="9">
        <v>1.6101120484171401E-4</v>
      </c>
      <c r="N5" s="9">
        <v>3.2601472177472301E-4</v>
      </c>
      <c r="O5" s="10" t="s">
        <v>122</v>
      </c>
      <c r="P5" s="10"/>
      <c r="Q5" s="10">
        <f t="shared" si="2"/>
        <v>0.99951297407338402</v>
      </c>
    </row>
    <row r="6" spans="1:17" s="3" customFormat="1" x14ac:dyDescent="0.2">
      <c r="A6" s="2" t="s">
        <v>46</v>
      </c>
      <c r="B6" s="3" t="s">
        <v>16</v>
      </c>
      <c r="C6" s="3" t="s">
        <v>14</v>
      </c>
      <c r="D6" s="3">
        <v>207.8</v>
      </c>
      <c r="E6" s="3">
        <v>163</v>
      </c>
      <c r="F6" s="3" t="s">
        <v>10</v>
      </c>
      <c r="G6" s="3" t="s">
        <v>11</v>
      </c>
      <c r="H6" s="2">
        <v>5</v>
      </c>
      <c r="I6" s="2">
        <v>14</v>
      </c>
      <c r="J6" s="2">
        <f t="shared" si="0"/>
        <v>0.73684210526315785</v>
      </c>
      <c r="K6" s="2">
        <f t="shared" si="1"/>
        <v>0.98204835634912202</v>
      </c>
      <c r="L6" s="9">
        <v>0.98204835634912202</v>
      </c>
      <c r="M6" s="9">
        <v>6.7482596978149295E-4</v>
      </c>
      <c r="N6" s="9">
        <v>1.7276817681096901E-2</v>
      </c>
      <c r="O6" s="10" t="s">
        <v>122</v>
      </c>
      <c r="P6" s="10"/>
      <c r="Q6" s="10">
        <f t="shared" si="2"/>
        <v>0.98204835634912202</v>
      </c>
    </row>
    <row r="7" spans="1:17" s="3" customFormat="1" x14ac:dyDescent="0.2">
      <c r="A7" s="2" t="s">
        <v>47</v>
      </c>
      <c r="B7" s="3" t="s">
        <v>8</v>
      </c>
      <c r="C7" s="3" t="s">
        <v>17</v>
      </c>
      <c r="D7" s="3">
        <v>114.2</v>
      </c>
      <c r="E7" s="3">
        <v>193</v>
      </c>
      <c r="F7" s="3" t="s">
        <v>10</v>
      </c>
      <c r="G7" s="3" t="s">
        <v>11</v>
      </c>
      <c r="H7" s="2">
        <v>1</v>
      </c>
      <c r="I7" s="2">
        <v>18</v>
      </c>
      <c r="J7" s="2">
        <f t="shared" si="0"/>
        <v>0.94736842105263153</v>
      </c>
      <c r="K7" s="2">
        <f t="shared" si="1"/>
        <v>0.99992371204498298</v>
      </c>
      <c r="L7" s="9">
        <v>0.99992371204498298</v>
      </c>
      <c r="M7" s="11">
        <v>3.1082915875457897E-5</v>
      </c>
      <c r="N7" s="11">
        <v>4.5205039141102297E-5</v>
      </c>
      <c r="O7" s="10" t="s">
        <v>122</v>
      </c>
      <c r="P7" s="10"/>
      <c r="Q7" s="10">
        <f t="shared" si="2"/>
        <v>0.99992371204498298</v>
      </c>
    </row>
    <row r="8" spans="1:17" s="3" customFormat="1" x14ac:dyDescent="0.2">
      <c r="A8" s="2" t="s">
        <v>48</v>
      </c>
      <c r="B8" s="3" t="s">
        <v>16</v>
      </c>
      <c r="C8" s="3" t="s">
        <v>18</v>
      </c>
      <c r="D8" s="3">
        <v>322.52</v>
      </c>
      <c r="E8" s="3">
        <v>160</v>
      </c>
      <c r="F8" s="3" t="s">
        <v>10</v>
      </c>
      <c r="G8" s="3" t="s">
        <v>15</v>
      </c>
      <c r="H8" s="2">
        <v>0</v>
      </c>
      <c r="I8" s="2">
        <v>19</v>
      </c>
      <c r="J8" s="2">
        <f t="shared" si="0"/>
        <v>1</v>
      </c>
      <c r="K8" s="2">
        <f t="shared" si="1"/>
        <v>0.92349243944899295</v>
      </c>
      <c r="L8" s="9">
        <v>0.92349243944899295</v>
      </c>
      <c r="M8" s="9">
        <v>3.7540172331471403E-2</v>
      </c>
      <c r="N8" s="9">
        <v>3.8967388219535798E-2</v>
      </c>
      <c r="O8" s="10" t="s">
        <v>122</v>
      </c>
      <c r="P8" s="10"/>
      <c r="Q8" s="10">
        <f t="shared" si="2"/>
        <v>0.92349243944899295</v>
      </c>
    </row>
    <row r="9" spans="1:17" s="3" customFormat="1" x14ac:dyDescent="0.2">
      <c r="A9" s="2" t="s">
        <v>49</v>
      </c>
      <c r="B9" s="3" t="s">
        <v>19</v>
      </c>
      <c r="C9" s="3" t="s">
        <v>20</v>
      </c>
      <c r="D9" s="3">
        <v>180.95</v>
      </c>
      <c r="E9" s="3">
        <v>200</v>
      </c>
      <c r="F9" s="3" t="s">
        <v>10</v>
      </c>
      <c r="G9" s="3" t="s">
        <v>11</v>
      </c>
      <c r="H9" s="2">
        <v>0</v>
      </c>
      <c r="I9" s="2">
        <v>19</v>
      </c>
      <c r="J9" s="2">
        <f t="shared" si="0"/>
        <v>1</v>
      </c>
      <c r="K9" s="2">
        <f t="shared" si="1"/>
        <v>0.99999605233712296</v>
      </c>
      <c r="L9" s="9">
        <v>0.99999605233712296</v>
      </c>
      <c r="M9" s="11">
        <v>2.43381154832286E-6</v>
      </c>
      <c r="N9" s="11">
        <v>1.5138513284143701E-6</v>
      </c>
      <c r="O9" s="10" t="s">
        <v>122</v>
      </c>
      <c r="P9" s="10"/>
      <c r="Q9" s="10">
        <f t="shared" si="2"/>
        <v>0.99999605233712296</v>
      </c>
    </row>
    <row r="10" spans="1:17" s="3" customFormat="1" x14ac:dyDescent="0.2">
      <c r="A10" s="2" t="s">
        <v>50</v>
      </c>
      <c r="B10" s="3" t="s">
        <v>19</v>
      </c>
      <c r="C10" s="3" t="s">
        <v>20</v>
      </c>
      <c r="D10" s="3">
        <v>186.14</v>
      </c>
      <c r="E10" s="3">
        <v>153</v>
      </c>
      <c r="F10" s="3" t="s">
        <v>10</v>
      </c>
      <c r="G10" s="3" t="s">
        <v>11</v>
      </c>
      <c r="H10" s="2">
        <v>1</v>
      </c>
      <c r="I10" s="2">
        <v>18</v>
      </c>
      <c r="J10" s="2">
        <f t="shared" si="0"/>
        <v>0.94736842105263153</v>
      </c>
      <c r="K10" s="2">
        <f t="shared" si="1"/>
        <v>0.99416189318880599</v>
      </c>
      <c r="L10" s="9">
        <v>0.99416189318880599</v>
      </c>
      <c r="M10" s="11">
        <v>9.7369910481301703E-5</v>
      </c>
      <c r="N10" s="9">
        <v>5.7407369007125902E-3</v>
      </c>
      <c r="O10" s="10" t="s">
        <v>122</v>
      </c>
      <c r="P10" s="10"/>
      <c r="Q10" s="10">
        <f t="shared" si="2"/>
        <v>0.99416189318880599</v>
      </c>
    </row>
    <row r="11" spans="1:17" s="1" customFormat="1" hidden="1" x14ac:dyDescent="0.2">
      <c r="B11" s="1" t="s">
        <v>13</v>
      </c>
      <c r="C11" s="1" t="s">
        <v>21</v>
      </c>
      <c r="D11" s="1" t="s">
        <v>13</v>
      </c>
      <c r="E11" s="1" t="s">
        <v>13</v>
      </c>
      <c r="F11" s="1" t="s">
        <v>10</v>
      </c>
      <c r="G11" s="1" t="s">
        <v>13</v>
      </c>
    </row>
    <row r="12" spans="1:17" s="3" customFormat="1" x14ac:dyDescent="0.2">
      <c r="A12" s="2" t="s">
        <v>51</v>
      </c>
      <c r="B12" s="3" t="s">
        <v>19</v>
      </c>
      <c r="C12" s="3" t="s">
        <v>22</v>
      </c>
      <c r="D12" s="3">
        <v>143.07</v>
      </c>
      <c r="E12" s="3">
        <v>159</v>
      </c>
      <c r="F12" s="3" t="s">
        <v>10</v>
      </c>
      <c r="G12" s="3" t="s">
        <v>11</v>
      </c>
      <c r="H12" s="2">
        <v>1</v>
      </c>
      <c r="I12" s="2">
        <v>18</v>
      </c>
      <c r="J12" s="2">
        <f t="shared" ref="J12:J13" si="3">I12/(H12+I12)</f>
        <v>0.94736842105263153</v>
      </c>
      <c r="K12" s="2">
        <f t="shared" ref="K12:K13" si="4">Q12</f>
        <v>0.99999524332214296</v>
      </c>
      <c r="L12" s="9">
        <v>0.99999524332214296</v>
      </c>
      <c r="M12" s="11">
        <v>1.88475319005249E-6</v>
      </c>
      <c r="N12" s="11">
        <v>2.8719246670751299E-6</v>
      </c>
      <c r="O12" s="10" t="s">
        <v>122</v>
      </c>
      <c r="P12" s="10"/>
      <c r="Q12" s="10">
        <f t="shared" ref="Q12:Q13" si="5">L12</f>
        <v>0.99999524332214296</v>
      </c>
    </row>
    <row r="13" spans="1:17" s="3" customFormat="1" x14ac:dyDescent="0.2">
      <c r="A13" s="2" t="s">
        <v>52</v>
      </c>
      <c r="B13" s="3" t="s">
        <v>8</v>
      </c>
      <c r="C13" s="3" t="s">
        <v>22</v>
      </c>
      <c r="D13" s="3">
        <v>75.45</v>
      </c>
      <c r="E13" s="3">
        <v>172</v>
      </c>
      <c r="F13" s="3" t="s">
        <v>10</v>
      </c>
      <c r="G13" s="3" t="s">
        <v>11</v>
      </c>
      <c r="H13" s="2">
        <v>1</v>
      </c>
      <c r="I13" s="2">
        <v>18</v>
      </c>
      <c r="J13" s="2">
        <f t="shared" si="3"/>
        <v>0.94736842105263153</v>
      </c>
      <c r="K13" s="2">
        <f t="shared" si="4"/>
        <v>0.99989309133006699</v>
      </c>
      <c r="L13" s="9">
        <v>0.99989309133006699</v>
      </c>
      <c r="M13" s="11">
        <v>7.9957967395687395E-5</v>
      </c>
      <c r="N13" s="11">
        <v>2.6950702537413601E-5</v>
      </c>
      <c r="O13" s="10" t="s">
        <v>122</v>
      </c>
      <c r="P13" s="10"/>
      <c r="Q13" s="10">
        <f t="shared" si="5"/>
        <v>0.99989309133006699</v>
      </c>
    </row>
    <row r="14" spans="1:17" s="1" customFormat="1" hidden="1" x14ac:dyDescent="0.2">
      <c r="B14" s="1" t="s">
        <v>13</v>
      </c>
      <c r="C14" s="1" t="s">
        <v>23</v>
      </c>
      <c r="D14" s="1" t="s">
        <v>13</v>
      </c>
      <c r="E14" s="1" t="s">
        <v>13</v>
      </c>
      <c r="F14" s="1" t="s">
        <v>10</v>
      </c>
      <c r="G14" s="1" t="s">
        <v>13</v>
      </c>
    </row>
    <row r="15" spans="1:17" s="3" customFormat="1" x14ac:dyDescent="0.2">
      <c r="A15" s="2" t="s">
        <v>53</v>
      </c>
      <c r="B15" s="3" t="s">
        <v>8</v>
      </c>
      <c r="C15" s="3" t="s">
        <v>24</v>
      </c>
      <c r="D15" s="3">
        <v>297.54000000000002</v>
      </c>
      <c r="E15" s="3">
        <v>206</v>
      </c>
      <c r="F15" s="3" t="s">
        <v>10</v>
      </c>
      <c r="G15" s="3" t="s">
        <v>11</v>
      </c>
      <c r="H15" s="2">
        <v>1</v>
      </c>
      <c r="I15" s="2">
        <v>18</v>
      </c>
      <c r="J15" s="2">
        <f t="shared" ref="J15:J19" si="6">I15/(H15+I15)</f>
        <v>0.94736842105263153</v>
      </c>
      <c r="K15" s="2">
        <f t="shared" ref="K15:K19" si="7">Q15</f>
        <v>0.70681958193291194</v>
      </c>
      <c r="L15" s="9">
        <v>0.70681958193291194</v>
      </c>
      <c r="M15" s="9">
        <v>4.9560051288112701E-2</v>
      </c>
      <c r="N15" s="9">
        <v>0.243620366778975</v>
      </c>
      <c r="O15" s="10" t="s">
        <v>123</v>
      </c>
      <c r="P15" s="10"/>
      <c r="Q15" s="10">
        <f t="shared" ref="Q15:Q19" si="8">L15</f>
        <v>0.70681958193291194</v>
      </c>
    </row>
    <row r="16" spans="1:17" s="3" customFormat="1" x14ac:dyDescent="0.2">
      <c r="A16" s="2" t="s">
        <v>54</v>
      </c>
      <c r="B16" s="3" t="s">
        <v>8</v>
      </c>
      <c r="C16" s="3" t="s">
        <v>25</v>
      </c>
      <c r="D16" s="3">
        <v>285.08999999999997</v>
      </c>
      <c r="E16" s="3">
        <v>190</v>
      </c>
      <c r="F16" s="3" t="s">
        <v>10</v>
      </c>
      <c r="G16" s="3" t="s">
        <v>11</v>
      </c>
      <c r="H16" s="2">
        <v>0</v>
      </c>
      <c r="I16" s="2">
        <v>19</v>
      </c>
      <c r="J16" s="2">
        <f t="shared" si="6"/>
        <v>1</v>
      </c>
      <c r="K16" s="2">
        <f t="shared" si="7"/>
        <v>0.99991610624957605</v>
      </c>
      <c r="L16" s="9">
        <v>0.99991610624957605</v>
      </c>
      <c r="M16" s="11">
        <v>8.5296594267247398E-6</v>
      </c>
      <c r="N16" s="11">
        <v>7.5364090997046099E-5</v>
      </c>
      <c r="O16" s="10" t="s">
        <v>122</v>
      </c>
      <c r="P16" s="10"/>
      <c r="Q16" s="10">
        <f t="shared" si="8"/>
        <v>0.99991610624957605</v>
      </c>
    </row>
    <row r="17" spans="1:17" s="3" customFormat="1" x14ac:dyDescent="0.2">
      <c r="A17" s="2" t="s">
        <v>55</v>
      </c>
      <c r="B17" s="3" t="s">
        <v>16</v>
      </c>
      <c r="C17" s="3" t="s">
        <v>26</v>
      </c>
      <c r="D17" s="3">
        <v>292.25</v>
      </c>
      <c r="E17" s="3">
        <v>190</v>
      </c>
      <c r="F17" s="3" t="s">
        <v>10</v>
      </c>
      <c r="G17" s="3" t="s">
        <v>11</v>
      </c>
      <c r="H17" s="2">
        <v>1</v>
      </c>
      <c r="I17" s="2">
        <v>18</v>
      </c>
      <c r="J17" s="2">
        <f t="shared" si="6"/>
        <v>0.94736842105263153</v>
      </c>
      <c r="K17" s="2">
        <f t="shared" si="7"/>
        <v>0.99891232216483405</v>
      </c>
      <c r="L17" s="9">
        <v>0.99891232216483405</v>
      </c>
      <c r="M17" s="9">
        <v>2.5703203844752102E-4</v>
      </c>
      <c r="N17" s="9">
        <v>8.3064579671845995E-4</v>
      </c>
      <c r="O17" s="10" t="s">
        <v>122</v>
      </c>
      <c r="P17" s="10"/>
      <c r="Q17" s="10">
        <f t="shared" si="8"/>
        <v>0.99891232216483405</v>
      </c>
    </row>
    <row r="18" spans="1:17" s="3" customFormat="1" x14ac:dyDescent="0.2">
      <c r="A18" s="2" t="s">
        <v>56</v>
      </c>
      <c r="B18" s="3" t="s">
        <v>27</v>
      </c>
      <c r="C18" s="3" t="s">
        <v>28</v>
      </c>
      <c r="D18" s="3">
        <v>167.35</v>
      </c>
      <c r="E18" s="3">
        <v>172</v>
      </c>
      <c r="F18" s="3" t="s">
        <v>10</v>
      </c>
      <c r="G18" s="3" t="s">
        <v>11</v>
      </c>
      <c r="H18" s="2">
        <v>5</v>
      </c>
      <c r="I18" s="2">
        <v>14</v>
      </c>
      <c r="J18" s="2">
        <f t="shared" si="6"/>
        <v>0.73684210526315785</v>
      </c>
      <c r="K18" s="2">
        <f t="shared" si="7"/>
        <v>0.99955942088479399</v>
      </c>
      <c r="L18" s="9">
        <v>0.99955942088479399</v>
      </c>
      <c r="M18" s="11">
        <v>6.0907323154491202E-5</v>
      </c>
      <c r="N18" s="9">
        <v>3.7967179205087198E-4</v>
      </c>
      <c r="O18" s="10" t="s">
        <v>122</v>
      </c>
      <c r="P18" s="10"/>
      <c r="Q18" s="10">
        <f t="shared" si="8"/>
        <v>0.99955942088479399</v>
      </c>
    </row>
    <row r="19" spans="1:17" s="3" customFormat="1" x14ac:dyDescent="0.2">
      <c r="A19" s="2" t="s">
        <v>57</v>
      </c>
      <c r="B19" s="3" t="s">
        <v>19</v>
      </c>
      <c r="C19" s="3" t="s">
        <v>29</v>
      </c>
      <c r="D19" s="3">
        <v>201.6</v>
      </c>
      <c r="E19" s="3">
        <v>195</v>
      </c>
      <c r="F19" s="3" t="s">
        <v>10</v>
      </c>
      <c r="G19" s="3" t="s">
        <v>11</v>
      </c>
      <c r="H19" s="2">
        <v>1</v>
      </c>
      <c r="I19" s="2">
        <v>18</v>
      </c>
      <c r="J19" s="2">
        <f t="shared" si="6"/>
        <v>0.94736842105263153</v>
      </c>
      <c r="K19" s="2">
        <f t="shared" si="7"/>
        <v>0.99993328456534902</v>
      </c>
      <c r="L19" s="9">
        <v>0.99993328456534902</v>
      </c>
      <c r="M19" s="11">
        <v>5.8768267435478599E-5</v>
      </c>
      <c r="N19" s="11">
        <v>7.9471672154072908E-6</v>
      </c>
      <c r="O19" s="10" t="s">
        <v>122</v>
      </c>
      <c r="P19" s="10"/>
      <c r="Q19" s="10">
        <f t="shared" si="8"/>
        <v>0.99993328456534902</v>
      </c>
    </row>
    <row r="20" spans="1:17" s="1" customFormat="1" hidden="1" x14ac:dyDescent="0.2">
      <c r="B20" s="1" t="s">
        <v>13</v>
      </c>
      <c r="C20" s="1" t="s">
        <v>30</v>
      </c>
      <c r="D20" s="1" t="s">
        <v>13</v>
      </c>
      <c r="E20" s="1" t="s">
        <v>13</v>
      </c>
      <c r="F20" s="1" t="s">
        <v>10</v>
      </c>
      <c r="G20" s="1" t="s">
        <v>13</v>
      </c>
    </row>
    <row r="21" spans="1:17" s="3" customFormat="1" x14ac:dyDescent="0.2">
      <c r="A21" s="2" t="s">
        <v>58</v>
      </c>
      <c r="B21" s="3" t="s">
        <v>16</v>
      </c>
      <c r="C21" s="3" t="s">
        <v>31</v>
      </c>
      <c r="D21" s="3">
        <v>180.6</v>
      </c>
      <c r="E21" s="3">
        <v>195</v>
      </c>
      <c r="F21" s="3" t="s">
        <v>10</v>
      </c>
      <c r="G21" s="3" t="s">
        <v>11</v>
      </c>
      <c r="H21" s="2">
        <v>2</v>
      </c>
      <c r="I21" s="2">
        <v>17</v>
      </c>
      <c r="J21" s="2">
        <f>I21/(H21+I21)</f>
        <v>0.89473684210526316</v>
      </c>
      <c r="K21" s="2">
        <f>Q21</f>
        <v>0.99974964122362298</v>
      </c>
      <c r="L21" s="9">
        <v>0.99974964122362298</v>
      </c>
      <c r="M21" s="11">
        <v>3.0366507274605599E-6</v>
      </c>
      <c r="N21" s="9">
        <v>2.4732212564969298E-4</v>
      </c>
      <c r="O21" s="10" t="s">
        <v>122</v>
      </c>
      <c r="P21" s="10"/>
      <c r="Q21" s="10">
        <f>L21</f>
        <v>0.99974964122362298</v>
      </c>
    </row>
    <row r="22" spans="1:17" s="1" customFormat="1" hidden="1" x14ac:dyDescent="0.2">
      <c r="B22" s="1" t="s">
        <v>13</v>
      </c>
      <c r="C22" s="1" t="s">
        <v>32</v>
      </c>
      <c r="D22" s="1" t="s">
        <v>13</v>
      </c>
      <c r="E22" s="1" t="s">
        <v>13</v>
      </c>
      <c r="F22" s="1" t="s">
        <v>10</v>
      </c>
      <c r="G22" s="1" t="s">
        <v>13</v>
      </c>
    </row>
    <row r="23" spans="1:17" s="1" customFormat="1" hidden="1" x14ac:dyDescent="0.2">
      <c r="B23" s="1" t="s">
        <v>13</v>
      </c>
      <c r="C23" s="1" t="s">
        <v>33</v>
      </c>
      <c r="D23" s="1" t="s">
        <v>13</v>
      </c>
      <c r="E23" s="1" t="s">
        <v>13</v>
      </c>
      <c r="F23" s="1" t="s">
        <v>10</v>
      </c>
      <c r="G23" s="1" t="s">
        <v>13</v>
      </c>
    </row>
    <row r="24" spans="1:17" s="3" customFormat="1" x14ac:dyDescent="0.2">
      <c r="A24" s="2" t="s">
        <v>59</v>
      </c>
      <c r="B24" s="3" t="s">
        <v>8</v>
      </c>
      <c r="C24" s="3" t="s">
        <v>34</v>
      </c>
      <c r="D24" s="3">
        <v>230.38</v>
      </c>
      <c r="E24" s="3">
        <v>169</v>
      </c>
      <c r="F24" s="3" t="s">
        <v>10</v>
      </c>
      <c r="G24" s="3" t="s">
        <v>11</v>
      </c>
      <c r="H24" s="2">
        <v>0</v>
      </c>
      <c r="I24" s="2">
        <v>19</v>
      </c>
      <c r="J24" s="2">
        <f t="shared" ref="J24:J26" si="9">I24/(H24+I24)</f>
        <v>1</v>
      </c>
      <c r="K24" s="2">
        <f t="shared" ref="K24:K26" si="10">Q24</f>
        <v>0.99993686922116998</v>
      </c>
      <c r="L24" s="9">
        <v>0.99993686922116998</v>
      </c>
      <c r="M24" s="11">
        <v>4.7623936589209401E-5</v>
      </c>
      <c r="N24" s="11">
        <v>1.55068422405561E-5</v>
      </c>
      <c r="O24" s="10" t="s">
        <v>122</v>
      </c>
      <c r="P24" s="10"/>
      <c r="Q24" s="10">
        <f t="shared" ref="Q24:Q26" si="11">L24</f>
        <v>0.99993686922116998</v>
      </c>
    </row>
    <row r="25" spans="1:17" s="3" customFormat="1" x14ac:dyDescent="0.2">
      <c r="A25" s="2" t="s">
        <v>60</v>
      </c>
      <c r="B25" s="3" t="s">
        <v>8</v>
      </c>
      <c r="C25" s="3" t="s">
        <v>35</v>
      </c>
      <c r="D25" s="3">
        <v>138.62</v>
      </c>
      <c r="E25" s="3">
        <v>183</v>
      </c>
      <c r="F25" s="3" t="s">
        <v>10</v>
      </c>
      <c r="G25" s="3" t="s">
        <v>11</v>
      </c>
      <c r="H25" s="2">
        <v>0</v>
      </c>
      <c r="I25" s="2">
        <v>19</v>
      </c>
      <c r="J25" s="2">
        <f t="shared" si="9"/>
        <v>1</v>
      </c>
      <c r="K25" s="2">
        <f t="shared" si="10"/>
        <v>0.99997077881619501</v>
      </c>
      <c r="L25" s="9">
        <v>0.99997077881619501</v>
      </c>
      <c r="M25" s="11">
        <v>2.2819069208014698E-5</v>
      </c>
      <c r="N25" s="11">
        <v>6.4021145971611603E-6</v>
      </c>
      <c r="O25" s="10" t="s">
        <v>122</v>
      </c>
      <c r="P25" s="10"/>
      <c r="Q25" s="10">
        <f t="shared" si="11"/>
        <v>0.99997077881619501</v>
      </c>
    </row>
    <row r="26" spans="1:17" s="3" customFormat="1" x14ac:dyDescent="0.2">
      <c r="A26" s="2" t="s">
        <v>61</v>
      </c>
      <c r="B26" s="3" t="s">
        <v>8</v>
      </c>
      <c r="C26" s="3" t="s">
        <v>36</v>
      </c>
      <c r="D26" s="3">
        <v>410.94</v>
      </c>
      <c r="E26" s="3">
        <v>188</v>
      </c>
      <c r="F26" s="3" t="s">
        <v>10</v>
      </c>
      <c r="G26" s="3" t="s">
        <v>15</v>
      </c>
      <c r="H26" s="2">
        <v>2</v>
      </c>
      <c r="I26" s="2">
        <v>17</v>
      </c>
      <c r="J26" s="2">
        <f t="shared" si="9"/>
        <v>0.89473684210526316</v>
      </c>
      <c r="K26" s="2">
        <f t="shared" si="10"/>
        <v>0.99477383455502599</v>
      </c>
      <c r="L26" s="9">
        <v>0.99477383455502599</v>
      </c>
      <c r="M26" s="9">
        <v>1.8762261241553101E-3</v>
      </c>
      <c r="N26" s="9">
        <v>3.3499393208187701E-3</v>
      </c>
      <c r="O26" s="10" t="s">
        <v>122</v>
      </c>
      <c r="P26" s="10"/>
      <c r="Q26" s="10">
        <f t="shared" si="11"/>
        <v>0.99477383455502599</v>
      </c>
    </row>
    <row r="27" spans="1:17" s="1" customFormat="1" hidden="1" x14ac:dyDescent="0.2">
      <c r="B27" s="1" t="s">
        <v>13</v>
      </c>
      <c r="C27" s="1" t="s">
        <v>37</v>
      </c>
      <c r="D27" s="1" t="s">
        <v>13</v>
      </c>
      <c r="E27" s="1" t="s">
        <v>13</v>
      </c>
      <c r="F27" s="1" t="s">
        <v>10</v>
      </c>
      <c r="G27" s="1" t="s">
        <v>13</v>
      </c>
    </row>
    <row r="28" spans="1:17" s="1" customFormat="1" hidden="1" x14ac:dyDescent="0.2">
      <c r="B28" s="1" t="s">
        <v>13</v>
      </c>
      <c r="C28" s="1" t="s">
        <v>38</v>
      </c>
      <c r="D28" s="1" t="s">
        <v>13</v>
      </c>
      <c r="E28" s="1" t="s">
        <v>13</v>
      </c>
      <c r="F28" s="1" t="s">
        <v>10</v>
      </c>
      <c r="G28" s="1" t="s">
        <v>13</v>
      </c>
    </row>
    <row r="29" spans="1:17" s="3" customFormat="1" x14ac:dyDescent="0.2">
      <c r="A29" s="2" t="s">
        <v>62</v>
      </c>
      <c r="B29" s="3" t="s">
        <v>19</v>
      </c>
      <c r="C29" s="3" t="s">
        <v>39</v>
      </c>
      <c r="D29" s="3">
        <v>44.62</v>
      </c>
      <c r="E29" s="3">
        <v>176</v>
      </c>
      <c r="F29" s="3" t="s">
        <v>10</v>
      </c>
      <c r="G29" s="3" t="s">
        <v>11</v>
      </c>
      <c r="H29" s="2">
        <v>0</v>
      </c>
      <c r="I29" s="2">
        <v>19</v>
      </c>
      <c r="J29" s="2">
        <f t="shared" ref="J29:J67" si="12">I29/(H29+I29)</f>
        <v>1</v>
      </c>
      <c r="K29" s="2">
        <f t="shared" ref="K29:K37" si="13">Q29</f>
        <v>0.99939098570098095</v>
      </c>
      <c r="L29" s="9">
        <v>0.99939098570098095</v>
      </c>
      <c r="M29" s="11">
        <v>7.0202690793900804E-5</v>
      </c>
      <c r="N29" s="9">
        <v>5.3881160822479002E-4</v>
      </c>
      <c r="O29" s="10" t="s">
        <v>122</v>
      </c>
      <c r="P29" s="10"/>
      <c r="Q29" s="10">
        <f t="shared" ref="Q29:Q30" si="14">L29</f>
        <v>0.99939098570098095</v>
      </c>
    </row>
    <row r="30" spans="1:17" s="3" customFormat="1" x14ac:dyDescent="0.2">
      <c r="A30" s="2" t="s">
        <v>63</v>
      </c>
      <c r="B30" s="3" t="s">
        <v>8</v>
      </c>
      <c r="C30" s="3" t="s">
        <v>39</v>
      </c>
      <c r="D30" s="3">
        <v>200.11</v>
      </c>
      <c r="E30" s="3">
        <v>170</v>
      </c>
      <c r="F30" s="3" t="s">
        <v>10</v>
      </c>
      <c r="G30" s="3" t="s">
        <v>11</v>
      </c>
      <c r="H30" s="2">
        <v>3</v>
      </c>
      <c r="I30" s="2">
        <v>16</v>
      </c>
      <c r="J30" s="2">
        <f t="shared" si="12"/>
        <v>0.84210526315789469</v>
      </c>
      <c r="K30" s="2">
        <f t="shared" si="13"/>
        <v>0.64212426132552003</v>
      </c>
      <c r="L30" s="9">
        <v>0.64212426132552003</v>
      </c>
      <c r="M30" s="9">
        <v>0.17744165988688301</v>
      </c>
      <c r="N30" s="9">
        <v>0.18043407878759701</v>
      </c>
      <c r="O30" s="10" t="s">
        <v>123</v>
      </c>
      <c r="P30" s="10"/>
      <c r="Q30" s="10">
        <f t="shared" si="14"/>
        <v>0.64212426132552003</v>
      </c>
    </row>
    <row r="31" spans="1:17" s="3" customFormat="1" x14ac:dyDescent="0.2">
      <c r="A31" s="2" t="s">
        <v>64</v>
      </c>
      <c r="B31" s="3" t="s">
        <v>8</v>
      </c>
      <c r="C31" s="3" t="s">
        <v>9</v>
      </c>
      <c r="D31" s="3">
        <v>171.4</v>
      </c>
      <c r="E31" s="3">
        <v>201</v>
      </c>
      <c r="F31" s="3" t="s">
        <v>40</v>
      </c>
      <c r="G31" s="3" t="s">
        <v>11</v>
      </c>
      <c r="H31" s="2">
        <v>3</v>
      </c>
      <c r="I31" s="2">
        <v>16</v>
      </c>
      <c r="J31" s="2">
        <f t="shared" si="12"/>
        <v>0.84210526315789469</v>
      </c>
      <c r="K31" s="2">
        <f t="shared" si="13"/>
        <v>0.84844589846799801</v>
      </c>
      <c r="L31" s="11">
        <v>9.9452853706392006E-5</v>
      </c>
      <c r="M31" s="9">
        <v>0.84844589846799801</v>
      </c>
      <c r="N31" s="9">
        <v>0.151454648678296</v>
      </c>
      <c r="O31" s="10" t="s">
        <v>122</v>
      </c>
      <c r="P31" s="10" t="s">
        <v>119</v>
      </c>
      <c r="Q31" s="10">
        <f>M31</f>
        <v>0.84844589846799801</v>
      </c>
    </row>
    <row r="32" spans="1:17" s="3" customFormat="1" x14ac:dyDescent="0.2">
      <c r="A32" s="2" t="s">
        <v>65</v>
      </c>
      <c r="B32" s="3" t="s">
        <v>8</v>
      </c>
      <c r="C32" s="3" t="s">
        <v>12</v>
      </c>
      <c r="D32" s="3">
        <v>104.3</v>
      </c>
      <c r="E32" s="3">
        <v>163</v>
      </c>
      <c r="F32" s="3" t="s">
        <v>40</v>
      </c>
      <c r="G32" s="3" t="s">
        <v>11</v>
      </c>
      <c r="H32" s="2">
        <v>1</v>
      </c>
      <c r="I32" s="2">
        <v>18</v>
      </c>
      <c r="J32" s="2">
        <f t="shared" si="12"/>
        <v>0.94736842105263153</v>
      </c>
      <c r="K32" s="2">
        <f t="shared" si="13"/>
        <v>0.99997518843428701</v>
      </c>
      <c r="L32" s="11">
        <v>3.3901404399777401E-6</v>
      </c>
      <c r="M32" s="9">
        <v>0.99997518843428701</v>
      </c>
      <c r="N32" s="11">
        <v>2.1421425272938101E-5</v>
      </c>
      <c r="O32" s="10" t="s">
        <v>122</v>
      </c>
      <c r="P32" s="10"/>
      <c r="Q32" s="10">
        <f t="shared" ref="Q32:Q37" si="15">M32</f>
        <v>0.99997518843428701</v>
      </c>
    </row>
    <row r="33" spans="1:17" s="3" customFormat="1" x14ac:dyDescent="0.2">
      <c r="A33" s="2" t="s">
        <v>66</v>
      </c>
      <c r="B33" s="3" t="s">
        <v>16</v>
      </c>
      <c r="C33" s="3" t="s">
        <v>14</v>
      </c>
      <c r="D33" s="3">
        <v>257.58</v>
      </c>
      <c r="E33" s="3">
        <v>174</v>
      </c>
      <c r="F33" s="3" t="s">
        <v>40</v>
      </c>
      <c r="G33" s="3" t="s">
        <v>11</v>
      </c>
      <c r="H33" s="2">
        <v>0</v>
      </c>
      <c r="I33" s="2">
        <v>19</v>
      </c>
      <c r="J33" s="2">
        <f t="shared" si="12"/>
        <v>1</v>
      </c>
      <c r="K33" s="2">
        <f t="shared" si="13"/>
        <v>0.99850818204889502</v>
      </c>
      <c r="L33" s="9">
        <v>1.37897994791599E-4</v>
      </c>
      <c r="M33" s="9">
        <v>0.99850818204889502</v>
      </c>
      <c r="N33" s="9">
        <v>1.35391995631311E-3</v>
      </c>
      <c r="O33" s="10" t="s">
        <v>122</v>
      </c>
      <c r="P33" s="10"/>
      <c r="Q33" s="10">
        <f t="shared" si="15"/>
        <v>0.99850818204889502</v>
      </c>
    </row>
    <row r="34" spans="1:17" s="3" customFormat="1" x14ac:dyDescent="0.2">
      <c r="A34" s="2" t="s">
        <v>67</v>
      </c>
      <c r="B34" s="3" t="s">
        <v>19</v>
      </c>
      <c r="C34" s="3" t="s">
        <v>14</v>
      </c>
      <c r="D34" s="3">
        <v>45.82</v>
      </c>
      <c r="E34" s="3">
        <v>151</v>
      </c>
      <c r="F34" s="3" t="s">
        <v>40</v>
      </c>
      <c r="G34" s="3" t="s">
        <v>15</v>
      </c>
      <c r="H34" s="2">
        <v>2</v>
      </c>
      <c r="I34" s="2">
        <v>17</v>
      </c>
      <c r="J34" s="2">
        <f t="shared" si="12"/>
        <v>0.89473684210526316</v>
      </c>
      <c r="K34" s="2">
        <f t="shared" si="13"/>
        <v>0.99637604142532199</v>
      </c>
      <c r="L34" s="9">
        <v>4.5543226894675498E-4</v>
      </c>
      <c r="M34" s="9">
        <v>0.99637604142532199</v>
      </c>
      <c r="N34" s="9">
        <v>3.1685263057316098E-3</v>
      </c>
      <c r="O34" s="10" t="s">
        <v>122</v>
      </c>
      <c r="P34" s="10"/>
      <c r="Q34" s="10">
        <f t="shared" si="15"/>
        <v>0.99637604142532199</v>
      </c>
    </row>
    <row r="35" spans="1:17" s="3" customFormat="1" x14ac:dyDescent="0.2">
      <c r="A35" s="2" t="s">
        <v>68</v>
      </c>
      <c r="B35" s="3" t="s">
        <v>16</v>
      </c>
      <c r="C35" s="3" t="s">
        <v>17</v>
      </c>
      <c r="D35" s="3">
        <v>85.66</v>
      </c>
      <c r="E35" s="3">
        <v>155</v>
      </c>
      <c r="F35" s="3" t="s">
        <v>40</v>
      </c>
      <c r="G35" s="3" t="s">
        <v>11</v>
      </c>
      <c r="H35" s="2">
        <v>4</v>
      </c>
      <c r="I35" s="2">
        <v>15</v>
      </c>
      <c r="J35" s="2">
        <f t="shared" si="12"/>
        <v>0.78947368421052633</v>
      </c>
      <c r="K35" s="2">
        <f t="shared" si="13"/>
        <v>0.84996682071056695</v>
      </c>
      <c r="L35" s="9">
        <v>0.101581396556734</v>
      </c>
      <c r="M35" s="9">
        <v>0.84996682071056695</v>
      </c>
      <c r="N35" s="9">
        <v>4.8451782732698803E-2</v>
      </c>
      <c r="O35" s="10" t="s">
        <v>122</v>
      </c>
      <c r="P35" s="10"/>
      <c r="Q35" s="10">
        <f t="shared" si="15"/>
        <v>0.84996682071056695</v>
      </c>
    </row>
    <row r="36" spans="1:17" s="3" customFormat="1" x14ac:dyDescent="0.2">
      <c r="A36" s="2" t="s">
        <v>69</v>
      </c>
      <c r="B36" s="3" t="s">
        <v>27</v>
      </c>
      <c r="C36" s="3" t="s">
        <v>18</v>
      </c>
      <c r="D36" s="3">
        <v>3.66</v>
      </c>
      <c r="E36" s="3">
        <v>151</v>
      </c>
      <c r="F36" s="3" t="s">
        <v>40</v>
      </c>
      <c r="G36" s="3" t="s">
        <v>15</v>
      </c>
      <c r="H36" s="2">
        <v>1</v>
      </c>
      <c r="I36" s="2">
        <v>18</v>
      </c>
      <c r="J36" s="2">
        <f t="shared" si="12"/>
        <v>0.94736842105263153</v>
      </c>
      <c r="K36" s="2">
        <f t="shared" si="13"/>
        <v>0.99950453120529903</v>
      </c>
      <c r="L36" s="11">
        <v>2.85633695009998E-6</v>
      </c>
      <c r="M36" s="9">
        <v>0.99950453120529903</v>
      </c>
      <c r="N36" s="9">
        <v>4.9261245775103003E-4</v>
      </c>
      <c r="O36" s="10" t="s">
        <v>122</v>
      </c>
      <c r="P36" s="10"/>
      <c r="Q36" s="10">
        <f t="shared" si="15"/>
        <v>0.99950453120529903</v>
      </c>
    </row>
    <row r="37" spans="1:17" s="3" customFormat="1" x14ac:dyDescent="0.2">
      <c r="A37" s="2" t="s">
        <v>70</v>
      </c>
      <c r="B37" s="3" t="s">
        <v>27</v>
      </c>
      <c r="C37" s="3" t="s">
        <v>18</v>
      </c>
      <c r="D37" s="3">
        <v>159.12</v>
      </c>
      <c r="E37" s="3">
        <v>183</v>
      </c>
      <c r="F37" s="3" t="s">
        <v>40</v>
      </c>
      <c r="G37" s="3" t="s">
        <v>11</v>
      </c>
      <c r="H37" s="2">
        <v>8</v>
      </c>
      <c r="I37" s="2">
        <v>11</v>
      </c>
      <c r="J37" s="2">
        <f t="shared" si="12"/>
        <v>0.57894736842105265</v>
      </c>
      <c r="K37" s="2">
        <f t="shared" si="13"/>
        <v>0.98813144812520304</v>
      </c>
      <c r="L37" s="9">
        <v>3.6687925223628198E-3</v>
      </c>
      <c r="M37" s="9">
        <v>0.98813144812520304</v>
      </c>
      <c r="N37" s="9">
        <v>8.1997593524337897E-3</v>
      </c>
      <c r="O37" s="10" t="s">
        <v>122</v>
      </c>
      <c r="P37" s="10"/>
      <c r="Q37" s="10">
        <f t="shared" si="15"/>
        <v>0.98813144812520304</v>
      </c>
    </row>
    <row r="38" spans="1:17" s="1" customFormat="1" hidden="1" x14ac:dyDescent="0.2">
      <c r="B38" s="1" t="s">
        <v>13</v>
      </c>
      <c r="C38" s="1" t="s">
        <v>20</v>
      </c>
      <c r="D38" s="1" t="s">
        <v>13</v>
      </c>
      <c r="E38" s="1" t="s">
        <v>13</v>
      </c>
      <c r="F38" s="1" t="s">
        <v>40</v>
      </c>
      <c r="G38" s="1" t="s">
        <v>13</v>
      </c>
    </row>
    <row r="39" spans="1:17" s="3" customFormat="1" x14ac:dyDescent="0.2">
      <c r="A39" s="2" t="s">
        <v>71</v>
      </c>
      <c r="B39" s="3" t="s">
        <v>27</v>
      </c>
      <c r="C39" s="3" t="s">
        <v>21</v>
      </c>
      <c r="D39" s="3">
        <v>230.39</v>
      </c>
      <c r="E39" s="3">
        <v>194</v>
      </c>
      <c r="F39" s="3" t="s">
        <v>40</v>
      </c>
      <c r="G39" s="3" t="s">
        <v>11</v>
      </c>
      <c r="H39" s="2">
        <v>4</v>
      </c>
      <c r="I39" s="2">
        <v>15</v>
      </c>
      <c r="J39" s="2">
        <f t="shared" si="12"/>
        <v>0.78947368421052633</v>
      </c>
      <c r="K39" s="2">
        <f t="shared" ref="K39:K49" si="16">Q39</f>
        <v>0.99932382940382003</v>
      </c>
      <c r="L39" s="11">
        <v>9.46122673787086E-7</v>
      </c>
      <c r="M39" s="9">
        <v>0.99932382940382003</v>
      </c>
      <c r="N39" s="9">
        <v>6.7522447350661997E-4</v>
      </c>
      <c r="O39" s="10" t="s">
        <v>122</v>
      </c>
      <c r="P39" s="10"/>
      <c r="Q39" s="10">
        <f t="shared" ref="Q39:Q49" si="17">M39</f>
        <v>0.99932382940382003</v>
      </c>
    </row>
    <row r="40" spans="1:17" s="3" customFormat="1" x14ac:dyDescent="0.2">
      <c r="A40" s="2" t="s">
        <v>72</v>
      </c>
      <c r="B40" s="3" t="s">
        <v>27</v>
      </c>
      <c r="C40" s="3" t="s">
        <v>21</v>
      </c>
      <c r="D40" s="3">
        <v>197.52</v>
      </c>
      <c r="E40" s="3">
        <v>200</v>
      </c>
      <c r="F40" s="3" t="s">
        <v>40</v>
      </c>
      <c r="G40" s="3" t="s">
        <v>11</v>
      </c>
      <c r="H40" s="2">
        <v>1</v>
      </c>
      <c r="I40" s="2">
        <v>18</v>
      </c>
      <c r="J40" s="2">
        <f t="shared" si="12"/>
        <v>0.94736842105263153</v>
      </c>
      <c r="K40" s="2">
        <f t="shared" si="16"/>
        <v>0.99480625990457405</v>
      </c>
      <c r="L40" s="11">
        <v>3.9310269640180504E-6</v>
      </c>
      <c r="M40" s="9">
        <v>0.99480625990457405</v>
      </c>
      <c r="N40" s="9">
        <v>5.1898090684616002E-3</v>
      </c>
      <c r="O40" s="10" t="s">
        <v>122</v>
      </c>
      <c r="P40" s="10"/>
      <c r="Q40" s="10">
        <f t="shared" si="17"/>
        <v>0.99480625990457405</v>
      </c>
    </row>
    <row r="41" spans="1:17" s="3" customFormat="1" x14ac:dyDescent="0.2">
      <c r="A41" s="2" t="s">
        <v>73</v>
      </c>
      <c r="B41" s="3" t="s">
        <v>19</v>
      </c>
      <c r="C41" s="3" t="s">
        <v>22</v>
      </c>
      <c r="D41" s="3">
        <v>17.82</v>
      </c>
      <c r="E41" s="3">
        <v>175</v>
      </c>
      <c r="F41" s="3" t="s">
        <v>40</v>
      </c>
      <c r="G41" s="3" t="s">
        <v>15</v>
      </c>
      <c r="H41" s="2">
        <v>2</v>
      </c>
      <c r="I41" s="2">
        <v>17</v>
      </c>
      <c r="J41" s="2">
        <f t="shared" si="12"/>
        <v>0.89473684210526316</v>
      </c>
      <c r="K41" s="2">
        <f t="shared" si="16"/>
        <v>0.99966721139357095</v>
      </c>
      <c r="L41" s="11">
        <v>1.06023682922809E-5</v>
      </c>
      <c r="M41" s="9">
        <v>0.99966721139357095</v>
      </c>
      <c r="N41" s="9">
        <v>3.22186238137141E-4</v>
      </c>
      <c r="O41" s="10" t="s">
        <v>122</v>
      </c>
      <c r="P41" s="10"/>
      <c r="Q41" s="10">
        <f t="shared" si="17"/>
        <v>0.99966721139357095</v>
      </c>
    </row>
    <row r="42" spans="1:17" s="3" customFormat="1" x14ac:dyDescent="0.2">
      <c r="A42" s="2" t="s">
        <v>74</v>
      </c>
      <c r="B42" s="3" t="s">
        <v>16</v>
      </c>
      <c r="C42" s="3" t="s">
        <v>22</v>
      </c>
      <c r="D42" s="3">
        <v>161.74</v>
      </c>
      <c r="E42" s="3">
        <v>151</v>
      </c>
      <c r="F42" s="3" t="s">
        <v>40</v>
      </c>
      <c r="G42" s="3" t="s">
        <v>15</v>
      </c>
      <c r="H42" s="2">
        <v>3</v>
      </c>
      <c r="I42" s="2">
        <v>16</v>
      </c>
      <c r="J42" s="2">
        <f t="shared" si="12"/>
        <v>0.84210526315789469</v>
      </c>
      <c r="K42" s="2">
        <f t="shared" si="16"/>
        <v>0.85408999166982702</v>
      </c>
      <c r="L42" s="9">
        <v>1.5328173946715999E-2</v>
      </c>
      <c r="M42" s="9">
        <v>0.85408999166982702</v>
      </c>
      <c r="N42" s="9">
        <v>0.130581834383457</v>
      </c>
      <c r="O42" s="10" t="s">
        <v>122</v>
      </c>
      <c r="P42" s="10"/>
      <c r="Q42" s="10">
        <f t="shared" si="17"/>
        <v>0.85408999166982702</v>
      </c>
    </row>
    <row r="43" spans="1:17" s="3" customFormat="1" x14ac:dyDescent="0.2">
      <c r="A43" s="2" t="s">
        <v>75</v>
      </c>
      <c r="B43" s="3" t="s">
        <v>19</v>
      </c>
      <c r="C43" s="3" t="s">
        <v>23</v>
      </c>
      <c r="D43" s="3">
        <v>64.47</v>
      </c>
      <c r="E43" s="3">
        <v>157</v>
      </c>
      <c r="F43" s="3" t="s">
        <v>40</v>
      </c>
      <c r="G43" s="3" t="s">
        <v>15</v>
      </c>
      <c r="H43" s="2">
        <v>0</v>
      </c>
      <c r="I43" s="2">
        <v>19</v>
      </c>
      <c r="J43" s="2">
        <f t="shared" si="12"/>
        <v>1</v>
      </c>
      <c r="K43" s="2">
        <f t="shared" si="16"/>
        <v>0.99996694830138799</v>
      </c>
      <c r="L43" s="11">
        <v>2.1889381487721E-6</v>
      </c>
      <c r="M43" s="9">
        <v>0.99996694830138799</v>
      </c>
      <c r="N43" s="11">
        <v>3.08627604633655E-5</v>
      </c>
      <c r="O43" s="10" t="s">
        <v>122</v>
      </c>
      <c r="P43" s="10"/>
      <c r="Q43" s="10">
        <f t="shared" si="17"/>
        <v>0.99996694830138799</v>
      </c>
    </row>
    <row r="44" spans="1:17" s="3" customFormat="1" x14ac:dyDescent="0.2">
      <c r="A44" s="2" t="s">
        <v>76</v>
      </c>
      <c r="B44" s="3" t="s">
        <v>16</v>
      </c>
      <c r="C44" s="3" t="s">
        <v>23</v>
      </c>
      <c r="D44" s="3">
        <v>8.0299999999999994</v>
      </c>
      <c r="E44" s="3">
        <v>166</v>
      </c>
      <c r="F44" s="3" t="s">
        <v>40</v>
      </c>
      <c r="G44" s="3" t="s">
        <v>11</v>
      </c>
      <c r="H44" s="2">
        <v>0</v>
      </c>
      <c r="I44" s="2">
        <v>19</v>
      </c>
      <c r="J44" s="2">
        <f t="shared" si="12"/>
        <v>1</v>
      </c>
      <c r="K44" s="2">
        <f t="shared" si="16"/>
        <v>0.99600324175251898</v>
      </c>
      <c r="L44" s="11">
        <v>2.0687313621493599E-5</v>
      </c>
      <c r="M44" s="9">
        <v>0.99600324175251898</v>
      </c>
      <c r="N44" s="9">
        <v>3.9760709338592598E-3</v>
      </c>
      <c r="O44" s="10" t="s">
        <v>122</v>
      </c>
      <c r="P44" s="10"/>
      <c r="Q44" s="10">
        <f t="shared" si="17"/>
        <v>0.99600324175251898</v>
      </c>
    </row>
    <row r="45" spans="1:17" s="3" customFormat="1" x14ac:dyDescent="0.2">
      <c r="A45" s="2" t="s">
        <v>77</v>
      </c>
      <c r="B45" s="3" t="s">
        <v>19</v>
      </c>
      <c r="C45" s="3" t="s">
        <v>24</v>
      </c>
      <c r="D45" s="3">
        <v>88.51</v>
      </c>
      <c r="E45" s="3">
        <v>207</v>
      </c>
      <c r="F45" s="3" t="s">
        <v>40</v>
      </c>
      <c r="G45" s="3" t="s">
        <v>11</v>
      </c>
      <c r="H45" s="2">
        <v>6</v>
      </c>
      <c r="I45" s="2">
        <v>13</v>
      </c>
      <c r="J45" s="2">
        <f t="shared" si="12"/>
        <v>0.68421052631578949</v>
      </c>
      <c r="K45" s="2">
        <f t="shared" si="16"/>
        <v>0.99699769652026005</v>
      </c>
      <c r="L45" s="9">
        <v>2.1199545786769E-4</v>
      </c>
      <c r="M45" s="9">
        <v>0.99699769652026005</v>
      </c>
      <c r="N45" s="9">
        <v>2.7903080218723698E-3</v>
      </c>
      <c r="O45" s="10" t="s">
        <v>122</v>
      </c>
      <c r="P45" s="10"/>
      <c r="Q45" s="10">
        <f t="shared" si="17"/>
        <v>0.99699769652026005</v>
      </c>
    </row>
    <row r="46" spans="1:17" s="3" customFormat="1" x14ac:dyDescent="0.2">
      <c r="A46" s="2" t="s">
        <v>78</v>
      </c>
      <c r="B46" s="3" t="s">
        <v>8</v>
      </c>
      <c r="C46" s="3" t="s">
        <v>25</v>
      </c>
      <c r="D46" s="3">
        <v>344.98</v>
      </c>
      <c r="E46" s="3">
        <v>160</v>
      </c>
      <c r="F46" s="3" t="s">
        <v>40</v>
      </c>
      <c r="G46" s="3" t="s">
        <v>11</v>
      </c>
      <c r="H46" s="2">
        <v>1</v>
      </c>
      <c r="I46" s="2">
        <v>18</v>
      </c>
      <c r="J46" s="2">
        <f t="shared" si="12"/>
        <v>0.94736842105263153</v>
      </c>
      <c r="K46" s="2">
        <f t="shared" si="16"/>
        <v>0.99972327555487195</v>
      </c>
      <c r="L46" s="11">
        <v>6.5818853408279097E-6</v>
      </c>
      <c r="M46" s="9">
        <v>0.99972327555487195</v>
      </c>
      <c r="N46" s="9">
        <v>2.7014255978734302E-4</v>
      </c>
      <c r="O46" s="10" t="s">
        <v>122</v>
      </c>
      <c r="P46" s="10"/>
      <c r="Q46" s="10">
        <f t="shared" si="17"/>
        <v>0.99972327555487195</v>
      </c>
    </row>
    <row r="47" spans="1:17" s="3" customFormat="1" x14ac:dyDescent="0.2">
      <c r="A47" s="2" t="s">
        <v>79</v>
      </c>
      <c r="B47" s="3" t="s">
        <v>16</v>
      </c>
      <c r="C47" s="3" t="s">
        <v>25</v>
      </c>
      <c r="D47" s="3">
        <v>115.57</v>
      </c>
      <c r="E47" s="3">
        <v>153</v>
      </c>
      <c r="F47" s="3" t="s">
        <v>40</v>
      </c>
      <c r="G47" s="3" t="s">
        <v>15</v>
      </c>
      <c r="H47" s="2">
        <v>2</v>
      </c>
      <c r="I47" s="2">
        <v>17</v>
      </c>
      <c r="J47" s="2">
        <f t="shared" si="12"/>
        <v>0.89473684210526316</v>
      </c>
      <c r="K47" s="2">
        <f t="shared" si="16"/>
        <v>0.96590122992049499</v>
      </c>
      <c r="L47" s="9">
        <v>1.0464383898603101E-3</v>
      </c>
      <c r="M47" s="9">
        <v>0.96590122992049499</v>
      </c>
      <c r="N47" s="9">
        <v>3.30523316896447E-2</v>
      </c>
      <c r="O47" s="10" t="s">
        <v>122</v>
      </c>
      <c r="P47" s="10"/>
      <c r="Q47" s="10">
        <f t="shared" si="17"/>
        <v>0.96590122992049499</v>
      </c>
    </row>
    <row r="48" spans="1:17" s="3" customFormat="1" x14ac:dyDescent="0.2">
      <c r="A48" s="2" t="s">
        <v>80</v>
      </c>
      <c r="B48" s="3" t="s">
        <v>19</v>
      </c>
      <c r="C48" s="3" t="s">
        <v>26</v>
      </c>
      <c r="D48" s="3">
        <v>247.79</v>
      </c>
      <c r="E48" s="3">
        <v>156</v>
      </c>
      <c r="F48" s="3" t="s">
        <v>40</v>
      </c>
      <c r="G48" s="3" t="s">
        <v>11</v>
      </c>
      <c r="H48" s="2">
        <v>0</v>
      </c>
      <c r="I48" s="2">
        <v>19</v>
      </c>
      <c r="J48" s="2">
        <f t="shared" si="12"/>
        <v>1</v>
      </c>
      <c r="K48" s="2">
        <f t="shared" si="16"/>
        <v>0.99886404151756303</v>
      </c>
      <c r="L48" s="11">
        <v>8.5655581745885205E-7</v>
      </c>
      <c r="M48" s="9">
        <v>0.99886404151756303</v>
      </c>
      <c r="N48" s="9">
        <v>1.1351019266197799E-3</v>
      </c>
      <c r="O48" s="10" t="s">
        <v>122</v>
      </c>
      <c r="P48" s="10"/>
      <c r="Q48" s="10">
        <f t="shared" si="17"/>
        <v>0.99886404151756303</v>
      </c>
    </row>
    <row r="49" spans="1:17" s="3" customFormat="1" x14ac:dyDescent="0.2">
      <c r="A49" s="2" t="s">
        <v>81</v>
      </c>
      <c r="B49" s="3" t="s">
        <v>16</v>
      </c>
      <c r="C49" s="3" t="s">
        <v>26</v>
      </c>
      <c r="D49" s="3">
        <v>342.75</v>
      </c>
      <c r="E49" s="3">
        <v>178</v>
      </c>
      <c r="F49" s="3" t="s">
        <v>40</v>
      </c>
      <c r="G49" s="3" t="s">
        <v>11</v>
      </c>
      <c r="H49" s="2">
        <v>9</v>
      </c>
      <c r="I49" s="2">
        <v>10</v>
      </c>
      <c r="J49" s="2">
        <f t="shared" si="12"/>
        <v>0.52631578947368418</v>
      </c>
      <c r="K49" s="2">
        <f t="shared" si="16"/>
        <v>0.51820172703088596</v>
      </c>
      <c r="L49" s="9">
        <v>4.07280939224181E-4</v>
      </c>
      <c r="M49" s="9">
        <v>0.51820172703088596</v>
      </c>
      <c r="N49" s="9">
        <v>0.48139099202989</v>
      </c>
      <c r="O49" s="10" t="s">
        <v>124</v>
      </c>
      <c r="P49" s="10"/>
      <c r="Q49" s="10">
        <f t="shared" si="17"/>
        <v>0.51820172703088596</v>
      </c>
    </row>
    <row r="50" spans="1:17" s="1" customFormat="1" hidden="1" x14ac:dyDescent="0.2">
      <c r="B50" s="1" t="s">
        <v>13</v>
      </c>
      <c r="C50" s="1" t="s">
        <v>28</v>
      </c>
      <c r="D50" s="1" t="s">
        <v>13</v>
      </c>
      <c r="E50" s="1" t="s">
        <v>13</v>
      </c>
      <c r="F50" s="1" t="s">
        <v>40</v>
      </c>
      <c r="G50" s="1" t="s">
        <v>13</v>
      </c>
    </row>
    <row r="51" spans="1:17" s="3" customFormat="1" x14ac:dyDescent="0.2">
      <c r="A51" s="2" t="s">
        <v>82</v>
      </c>
      <c r="B51" s="3" t="s">
        <v>16</v>
      </c>
      <c r="C51" s="3" t="s">
        <v>29</v>
      </c>
      <c r="D51" s="3">
        <v>73.05</v>
      </c>
      <c r="E51" s="3">
        <v>190</v>
      </c>
      <c r="F51" s="3" t="s">
        <v>40</v>
      </c>
      <c r="G51" s="3" t="s">
        <v>11</v>
      </c>
      <c r="H51" s="2">
        <v>0</v>
      </c>
      <c r="I51" s="2">
        <v>19</v>
      </c>
      <c r="J51" s="2">
        <f t="shared" si="12"/>
        <v>1</v>
      </c>
      <c r="K51" s="2">
        <f t="shared" ref="K51:K60" si="18">Q51</f>
        <v>0.99124004678008104</v>
      </c>
      <c r="L51" s="9">
        <v>1.0328503478757E-4</v>
      </c>
      <c r="M51" s="9">
        <v>0.99124004678008104</v>
      </c>
      <c r="N51" s="9">
        <v>8.6566681851309203E-3</v>
      </c>
      <c r="O51" s="10" t="s">
        <v>122</v>
      </c>
      <c r="P51" s="10"/>
      <c r="Q51" s="10">
        <f t="shared" ref="Q51:Q60" si="19">M51</f>
        <v>0.99124004678008104</v>
      </c>
    </row>
    <row r="52" spans="1:17" s="3" customFormat="1" x14ac:dyDescent="0.2">
      <c r="A52" s="2" t="s">
        <v>83</v>
      </c>
      <c r="B52" s="3" t="s">
        <v>19</v>
      </c>
      <c r="C52" s="3" t="s">
        <v>30</v>
      </c>
      <c r="D52" s="3">
        <v>154.41</v>
      </c>
      <c r="E52" s="3">
        <v>193</v>
      </c>
      <c r="F52" s="3" t="s">
        <v>40</v>
      </c>
      <c r="G52" s="3" t="s">
        <v>15</v>
      </c>
      <c r="H52" s="2">
        <v>1</v>
      </c>
      <c r="I52" s="2">
        <v>18</v>
      </c>
      <c r="J52" s="2">
        <f t="shared" si="12"/>
        <v>0.94736842105263153</v>
      </c>
      <c r="K52" s="2">
        <f t="shared" si="18"/>
        <v>0.72697625662684295</v>
      </c>
      <c r="L52" s="9">
        <v>7.9749398962228102E-2</v>
      </c>
      <c r="M52" s="9">
        <v>0.72697625662684295</v>
      </c>
      <c r="N52" s="9">
        <v>0.193274344410928</v>
      </c>
      <c r="O52" s="10" t="s">
        <v>123</v>
      </c>
      <c r="P52" s="10"/>
      <c r="Q52" s="10">
        <f t="shared" si="19"/>
        <v>0.72697625662684295</v>
      </c>
    </row>
    <row r="53" spans="1:17" s="3" customFormat="1" x14ac:dyDescent="0.2">
      <c r="A53" s="2" t="s">
        <v>84</v>
      </c>
      <c r="B53" s="3" t="s">
        <v>27</v>
      </c>
      <c r="C53" s="3" t="s">
        <v>30</v>
      </c>
      <c r="D53" s="3">
        <v>2621.69</v>
      </c>
      <c r="E53" s="3">
        <v>192</v>
      </c>
      <c r="F53" s="3" t="s">
        <v>40</v>
      </c>
      <c r="G53" s="3" t="s">
        <v>11</v>
      </c>
      <c r="H53" s="2">
        <v>2</v>
      </c>
      <c r="I53" s="2">
        <v>17</v>
      </c>
      <c r="J53" s="2">
        <f t="shared" si="12"/>
        <v>0.89473684210526316</v>
      </c>
      <c r="K53" s="2">
        <f t="shared" si="18"/>
        <v>0.99800305787771504</v>
      </c>
      <c r="L53" s="11">
        <v>7.9280227940864697E-5</v>
      </c>
      <c r="M53" s="9">
        <v>0.99800305787771504</v>
      </c>
      <c r="N53" s="9">
        <v>1.9176618943443999E-3</v>
      </c>
      <c r="O53" s="10" t="s">
        <v>122</v>
      </c>
      <c r="P53" s="10"/>
      <c r="Q53" s="10">
        <f t="shared" si="19"/>
        <v>0.99800305787771504</v>
      </c>
    </row>
    <row r="54" spans="1:17" s="3" customFormat="1" x14ac:dyDescent="0.2">
      <c r="A54" s="2" t="s">
        <v>85</v>
      </c>
      <c r="B54" s="3" t="s">
        <v>16</v>
      </c>
      <c r="C54" s="3" t="s">
        <v>31</v>
      </c>
      <c r="D54" s="3">
        <v>23.96</v>
      </c>
      <c r="E54" s="3">
        <v>167</v>
      </c>
      <c r="F54" s="3" t="s">
        <v>40</v>
      </c>
      <c r="G54" s="3" t="s">
        <v>15</v>
      </c>
      <c r="H54" s="2">
        <v>1</v>
      </c>
      <c r="I54" s="2">
        <v>18</v>
      </c>
      <c r="J54" s="2">
        <f t="shared" si="12"/>
        <v>0.94736842105263153</v>
      </c>
      <c r="K54" s="2">
        <f t="shared" si="18"/>
        <v>0.990197327900322</v>
      </c>
      <c r="L54" s="9">
        <v>5.7535840090810501E-3</v>
      </c>
      <c r="M54" s="9">
        <v>0.990197327900322</v>
      </c>
      <c r="N54" s="9">
        <v>4.0490880905969303E-3</v>
      </c>
      <c r="O54" s="10" t="s">
        <v>122</v>
      </c>
      <c r="P54" s="10"/>
      <c r="Q54" s="10">
        <f t="shared" si="19"/>
        <v>0.990197327900322</v>
      </c>
    </row>
    <row r="55" spans="1:17" s="3" customFormat="1" x14ac:dyDescent="0.2">
      <c r="A55" s="2" t="s">
        <v>86</v>
      </c>
      <c r="B55" s="3" t="s">
        <v>19</v>
      </c>
      <c r="C55" s="3" t="s">
        <v>32</v>
      </c>
      <c r="D55" s="3">
        <v>215.37</v>
      </c>
      <c r="E55" s="3">
        <v>158</v>
      </c>
      <c r="F55" s="3" t="s">
        <v>40</v>
      </c>
      <c r="G55" s="3" t="s">
        <v>11</v>
      </c>
      <c r="H55" s="2">
        <v>9</v>
      </c>
      <c r="I55" s="2">
        <v>10</v>
      </c>
      <c r="J55" s="2">
        <f t="shared" si="12"/>
        <v>0.52631578947368418</v>
      </c>
      <c r="K55" s="2">
        <f t="shared" si="18"/>
        <v>0.98354894161155704</v>
      </c>
      <c r="L55" s="9">
        <v>1.1767233200752399E-2</v>
      </c>
      <c r="M55" s="9">
        <v>0.98354894161155704</v>
      </c>
      <c r="N55" s="9">
        <v>4.6838251876903398E-3</v>
      </c>
      <c r="O55" s="10" t="s">
        <v>122</v>
      </c>
      <c r="P55" s="10"/>
      <c r="Q55" s="10">
        <f t="shared" si="19"/>
        <v>0.98354894161155704</v>
      </c>
    </row>
    <row r="56" spans="1:17" s="3" customFormat="1" x14ac:dyDescent="0.2">
      <c r="A56" s="2" t="s">
        <v>87</v>
      </c>
      <c r="B56" s="3" t="s">
        <v>16</v>
      </c>
      <c r="C56" s="3" t="s">
        <v>33</v>
      </c>
      <c r="D56" s="3">
        <v>254.55</v>
      </c>
      <c r="E56" s="3">
        <v>163</v>
      </c>
      <c r="F56" s="3" t="s">
        <v>40</v>
      </c>
      <c r="G56" s="3" t="s">
        <v>11</v>
      </c>
      <c r="H56" s="2">
        <v>0</v>
      </c>
      <c r="I56" s="2">
        <v>19</v>
      </c>
      <c r="J56" s="2">
        <f t="shared" si="12"/>
        <v>1</v>
      </c>
      <c r="K56" s="2">
        <f t="shared" si="18"/>
        <v>0.99834333516287699</v>
      </c>
      <c r="L56" s="11">
        <v>1.47040325176846E-5</v>
      </c>
      <c r="M56" s="9">
        <v>0.99834333516287699</v>
      </c>
      <c r="N56" s="9">
        <v>1.6419608046056001E-3</v>
      </c>
      <c r="O56" s="10" t="s">
        <v>122</v>
      </c>
      <c r="P56" s="10"/>
      <c r="Q56" s="10">
        <f t="shared" si="19"/>
        <v>0.99834333516287699</v>
      </c>
    </row>
    <row r="57" spans="1:17" s="3" customFormat="1" x14ac:dyDescent="0.2">
      <c r="A57" s="2" t="s">
        <v>88</v>
      </c>
      <c r="B57" s="3" t="s">
        <v>16</v>
      </c>
      <c r="C57" s="3" t="s">
        <v>33</v>
      </c>
      <c r="D57" s="3">
        <v>38.630000000000003</v>
      </c>
      <c r="E57" s="3">
        <v>157</v>
      </c>
      <c r="F57" s="3" t="s">
        <v>40</v>
      </c>
      <c r="G57" s="3" t="s">
        <v>11</v>
      </c>
      <c r="H57" s="2">
        <v>0</v>
      </c>
      <c r="I57" s="2">
        <v>19</v>
      </c>
      <c r="J57" s="2">
        <f t="shared" si="12"/>
        <v>1</v>
      </c>
      <c r="K57" s="2">
        <f t="shared" si="18"/>
        <v>0.94778343657804698</v>
      </c>
      <c r="L57" s="9">
        <v>3.3930378848949102E-3</v>
      </c>
      <c r="M57" s="9">
        <v>0.94778343657804698</v>
      </c>
      <c r="N57" s="9">
        <v>4.8823525537057502E-2</v>
      </c>
      <c r="O57" s="10" t="s">
        <v>122</v>
      </c>
      <c r="P57" s="10"/>
      <c r="Q57" s="10">
        <f t="shared" si="19"/>
        <v>0.94778343657804698</v>
      </c>
    </row>
    <row r="58" spans="1:17" s="3" customFormat="1" x14ac:dyDescent="0.2">
      <c r="A58" s="2" t="s">
        <v>89</v>
      </c>
      <c r="B58" s="3" t="s">
        <v>8</v>
      </c>
      <c r="C58" s="3" t="s">
        <v>34</v>
      </c>
      <c r="D58" s="3">
        <v>215.98</v>
      </c>
      <c r="E58" s="3">
        <v>172</v>
      </c>
      <c r="F58" s="3" t="s">
        <v>40</v>
      </c>
      <c r="G58" s="3" t="s">
        <v>15</v>
      </c>
      <c r="H58" s="2">
        <v>5</v>
      </c>
      <c r="I58" s="2">
        <v>14</v>
      </c>
      <c r="J58" s="2">
        <f t="shared" si="12"/>
        <v>0.73684210526315785</v>
      </c>
      <c r="K58" s="2">
        <f t="shared" si="18"/>
        <v>0.99351083965309495</v>
      </c>
      <c r="L58" s="9">
        <v>2.14775489153221E-3</v>
      </c>
      <c r="M58" s="9">
        <v>0.99351083965309495</v>
      </c>
      <c r="N58" s="9">
        <v>4.3414054553726402E-3</v>
      </c>
      <c r="O58" s="10" t="s">
        <v>122</v>
      </c>
      <c r="P58" s="10"/>
      <c r="Q58" s="10">
        <f t="shared" si="19"/>
        <v>0.99351083965309495</v>
      </c>
    </row>
    <row r="59" spans="1:17" s="3" customFormat="1" x14ac:dyDescent="0.2">
      <c r="A59" s="2" t="s">
        <v>90</v>
      </c>
      <c r="B59" s="3" t="s">
        <v>19</v>
      </c>
      <c r="C59" s="3" t="s">
        <v>35</v>
      </c>
      <c r="D59" s="3">
        <v>3.98</v>
      </c>
      <c r="E59" s="3">
        <v>180</v>
      </c>
      <c r="F59" s="3" t="s">
        <v>40</v>
      </c>
      <c r="G59" s="3" t="s">
        <v>15</v>
      </c>
      <c r="H59" s="2">
        <v>1</v>
      </c>
      <c r="I59" s="2">
        <v>18</v>
      </c>
      <c r="J59" s="2">
        <f t="shared" si="12"/>
        <v>0.94736842105263153</v>
      </c>
      <c r="K59" s="2">
        <f t="shared" si="18"/>
        <v>0.961558867904174</v>
      </c>
      <c r="L59" s="9">
        <v>1.8416821219250899E-3</v>
      </c>
      <c r="M59" s="9">
        <v>0.961558867904174</v>
      </c>
      <c r="N59" s="9">
        <v>3.65994499739015E-2</v>
      </c>
      <c r="O59" s="10" t="s">
        <v>122</v>
      </c>
      <c r="P59" s="10"/>
      <c r="Q59" s="10">
        <f t="shared" si="19"/>
        <v>0.961558867904174</v>
      </c>
    </row>
    <row r="60" spans="1:17" s="3" customFormat="1" x14ac:dyDescent="0.2">
      <c r="A60" s="2" t="s">
        <v>91</v>
      </c>
      <c r="B60" s="3" t="s">
        <v>19</v>
      </c>
      <c r="C60" s="3" t="s">
        <v>35</v>
      </c>
      <c r="D60" s="3">
        <v>373.65</v>
      </c>
      <c r="E60" s="3">
        <v>175</v>
      </c>
      <c r="F60" s="3" t="s">
        <v>40</v>
      </c>
      <c r="G60" s="3" t="s">
        <v>11</v>
      </c>
      <c r="H60" s="2">
        <v>0</v>
      </c>
      <c r="I60" s="2">
        <v>19</v>
      </c>
      <c r="J60" s="2">
        <f t="shared" si="12"/>
        <v>1</v>
      </c>
      <c r="K60" s="2">
        <f t="shared" si="18"/>
        <v>0.99595236014321098</v>
      </c>
      <c r="L60" s="9">
        <v>2.0462188559790301E-3</v>
      </c>
      <c r="M60" s="9">
        <v>0.99595236014321098</v>
      </c>
      <c r="N60" s="9">
        <v>2.00142100080958E-3</v>
      </c>
      <c r="O60" s="10" t="s">
        <v>122</v>
      </c>
      <c r="P60" s="10"/>
      <c r="Q60" s="10">
        <f t="shared" si="19"/>
        <v>0.99595236014321098</v>
      </c>
    </row>
    <row r="61" spans="1:17" s="1" customFormat="1" hidden="1" x14ac:dyDescent="0.2">
      <c r="B61" s="1" t="s">
        <v>13</v>
      </c>
      <c r="C61" s="1" t="s">
        <v>36</v>
      </c>
      <c r="D61" s="1" t="s">
        <v>13</v>
      </c>
      <c r="E61" s="1" t="s">
        <v>13</v>
      </c>
      <c r="F61" s="1" t="s">
        <v>40</v>
      </c>
      <c r="G61" s="1" t="s">
        <v>13</v>
      </c>
    </row>
    <row r="62" spans="1:17" s="3" customFormat="1" x14ac:dyDescent="0.2">
      <c r="A62" s="2" t="s">
        <v>92</v>
      </c>
      <c r="B62" s="3" t="s">
        <v>8</v>
      </c>
      <c r="C62" s="3" t="s">
        <v>37</v>
      </c>
      <c r="D62" s="3">
        <v>215.5</v>
      </c>
      <c r="E62" s="3">
        <v>150</v>
      </c>
      <c r="F62" s="3" t="s">
        <v>40</v>
      </c>
      <c r="G62" s="3" t="s">
        <v>15</v>
      </c>
      <c r="H62" s="2">
        <v>1</v>
      </c>
      <c r="I62" s="2">
        <v>18</v>
      </c>
      <c r="J62" s="2">
        <f t="shared" si="12"/>
        <v>0.94736842105263153</v>
      </c>
      <c r="K62" s="2">
        <f t="shared" ref="K62:K67" si="20">Q62</f>
        <v>0.99985679241092895</v>
      </c>
      <c r="L62" s="11">
        <v>2.14012538366026E-6</v>
      </c>
      <c r="M62" s="9">
        <v>0.99985679241092895</v>
      </c>
      <c r="N62" s="9">
        <v>1.4106746368777799E-4</v>
      </c>
      <c r="O62" s="10" t="s">
        <v>122</v>
      </c>
      <c r="P62" s="10"/>
      <c r="Q62" s="10">
        <f t="shared" ref="Q62:Q65" si="21">M62</f>
        <v>0.99985679241092895</v>
      </c>
    </row>
    <row r="63" spans="1:17" s="3" customFormat="1" x14ac:dyDescent="0.2">
      <c r="A63" s="2" t="s">
        <v>93</v>
      </c>
      <c r="B63" s="3" t="s">
        <v>19</v>
      </c>
      <c r="C63" s="3" t="s">
        <v>37</v>
      </c>
      <c r="D63" s="3">
        <v>76.349999999999994</v>
      </c>
      <c r="E63" s="3">
        <v>184</v>
      </c>
      <c r="F63" s="3" t="s">
        <v>40</v>
      </c>
      <c r="G63" s="3" t="s">
        <v>11</v>
      </c>
      <c r="H63" s="2">
        <v>2</v>
      </c>
      <c r="I63" s="2">
        <v>17</v>
      </c>
      <c r="J63" s="2">
        <f t="shared" si="12"/>
        <v>0.89473684210526316</v>
      </c>
      <c r="K63" s="2">
        <f t="shared" si="20"/>
        <v>0.997970340095235</v>
      </c>
      <c r="L63" s="11">
        <v>1.2994153207415001E-5</v>
      </c>
      <c r="M63" s="9">
        <v>0.997970340095235</v>
      </c>
      <c r="N63" s="9">
        <v>2.0166657515581E-3</v>
      </c>
      <c r="O63" s="10" t="s">
        <v>122</v>
      </c>
      <c r="P63" s="10"/>
      <c r="Q63" s="10">
        <f t="shared" si="21"/>
        <v>0.997970340095235</v>
      </c>
    </row>
    <row r="64" spans="1:17" s="3" customFormat="1" x14ac:dyDescent="0.2">
      <c r="A64" s="2" t="s">
        <v>94</v>
      </c>
      <c r="B64" s="3" t="s">
        <v>8</v>
      </c>
      <c r="C64" s="3" t="s">
        <v>38</v>
      </c>
      <c r="D64" s="3">
        <v>65.38</v>
      </c>
      <c r="E64" s="3">
        <v>189</v>
      </c>
      <c r="F64" s="3" t="s">
        <v>40</v>
      </c>
      <c r="G64" s="3" t="s">
        <v>15</v>
      </c>
      <c r="H64" s="2">
        <v>0</v>
      </c>
      <c r="I64" s="2">
        <v>19</v>
      </c>
      <c r="J64" s="2">
        <f t="shared" si="12"/>
        <v>1</v>
      </c>
      <c r="K64" s="2">
        <f t="shared" si="20"/>
        <v>0.99976489867343898</v>
      </c>
      <c r="L64" s="11">
        <v>2.7429028013045599E-6</v>
      </c>
      <c r="M64" s="9">
        <v>0.99976489867343898</v>
      </c>
      <c r="N64" s="9">
        <v>2.32358423759571E-4</v>
      </c>
      <c r="O64" s="10" t="s">
        <v>122</v>
      </c>
      <c r="P64" s="10"/>
      <c r="Q64" s="10">
        <f t="shared" si="21"/>
        <v>0.99976489867343898</v>
      </c>
    </row>
    <row r="65" spans="1:17" s="3" customFormat="1" x14ac:dyDescent="0.2">
      <c r="A65" s="2" t="s">
        <v>95</v>
      </c>
      <c r="B65" s="3" t="s">
        <v>16</v>
      </c>
      <c r="C65" s="3" t="s">
        <v>39</v>
      </c>
      <c r="D65" s="3">
        <v>65.69</v>
      </c>
      <c r="E65" s="3">
        <v>184</v>
      </c>
      <c r="F65" s="3" t="s">
        <v>40</v>
      </c>
      <c r="G65" s="3" t="s">
        <v>11</v>
      </c>
      <c r="H65" s="2">
        <v>4</v>
      </c>
      <c r="I65" s="2">
        <v>15</v>
      </c>
      <c r="J65" s="2">
        <f t="shared" si="12"/>
        <v>0.78947368421052633</v>
      </c>
      <c r="K65" s="2">
        <f t="shared" si="20"/>
        <v>0.993780456434181</v>
      </c>
      <c r="L65" s="9">
        <v>3.5243568839111398E-3</v>
      </c>
      <c r="M65" s="9">
        <v>0.993780456434181</v>
      </c>
      <c r="N65" s="9">
        <v>2.6951866819079902E-3</v>
      </c>
      <c r="O65" s="10" t="s">
        <v>122</v>
      </c>
      <c r="P65" s="10"/>
      <c r="Q65" s="10">
        <f t="shared" si="21"/>
        <v>0.993780456434181</v>
      </c>
    </row>
    <row r="66" spans="1:17" s="3" customFormat="1" ht="14.1" customHeight="1" x14ac:dyDescent="0.2">
      <c r="A66" s="2" t="s">
        <v>96</v>
      </c>
      <c r="B66" s="3" t="s">
        <v>16</v>
      </c>
      <c r="C66" s="3" t="s">
        <v>9</v>
      </c>
      <c r="D66" s="3">
        <v>180.67</v>
      </c>
      <c r="E66" s="3">
        <v>176</v>
      </c>
      <c r="F66" s="3" t="s">
        <v>41</v>
      </c>
      <c r="G66" s="3" t="s">
        <v>11</v>
      </c>
      <c r="H66" s="2">
        <v>0</v>
      </c>
      <c r="I66" s="2">
        <v>19</v>
      </c>
      <c r="J66" s="2">
        <f t="shared" si="12"/>
        <v>1</v>
      </c>
      <c r="K66" s="2">
        <f t="shared" si="20"/>
        <v>0.99912598107822803</v>
      </c>
      <c r="L66" s="11">
        <v>5.2816006892021998E-5</v>
      </c>
      <c r="M66" s="9">
        <v>8.2120291487997098E-4</v>
      </c>
      <c r="N66" s="9">
        <v>0.99912598107822803</v>
      </c>
      <c r="O66" s="10" t="s">
        <v>121</v>
      </c>
      <c r="P66" s="10" t="s">
        <v>120</v>
      </c>
      <c r="Q66" s="10">
        <f>N66</f>
        <v>0.99912598107822803</v>
      </c>
    </row>
    <row r="67" spans="1:17" s="3" customFormat="1" x14ac:dyDescent="0.2">
      <c r="A67" s="2" t="s">
        <v>97</v>
      </c>
      <c r="B67" s="3" t="s">
        <v>16</v>
      </c>
      <c r="C67" s="3" t="s">
        <v>9</v>
      </c>
      <c r="D67" s="3">
        <v>346.65</v>
      </c>
      <c r="E67" s="3">
        <v>194</v>
      </c>
      <c r="F67" s="3" t="s">
        <v>41</v>
      </c>
      <c r="G67" s="3" t="s">
        <v>11</v>
      </c>
      <c r="H67" s="2">
        <v>2</v>
      </c>
      <c r="I67" s="2">
        <v>17</v>
      </c>
      <c r="J67" s="2">
        <f t="shared" si="12"/>
        <v>0.89473684210526316</v>
      </c>
      <c r="K67" s="2">
        <f t="shared" si="20"/>
        <v>0.99043865220145799</v>
      </c>
      <c r="L67" s="9">
        <v>1.0779695264180301E-3</v>
      </c>
      <c r="M67" s="9">
        <v>8.4833782721241702E-3</v>
      </c>
      <c r="N67" s="9">
        <v>0.99043865220145799</v>
      </c>
      <c r="O67" s="10" t="s">
        <v>122</v>
      </c>
      <c r="P67" s="10"/>
      <c r="Q67" s="10">
        <f>N67</f>
        <v>0.99043865220145799</v>
      </c>
    </row>
    <row r="68" spans="1:17" s="1" customFormat="1" hidden="1" x14ac:dyDescent="0.2">
      <c r="B68" s="1" t="s">
        <v>13</v>
      </c>
      <c r="C68" s="1" t="s">
        <v>12</v>
      </c>
      <c r="D68" s="1" t="s">
        <v>13</v>
      </c>
      <c r="E68" s="1" t="s">
        <v>13</v>
      </c>
      <c r="F68" s="1" t="s">
        <v>41</v>
      </c>
      <c r="G68" s="1" t="s">
        <v>13</v>
      </c>
    </row>
    <row r="69" spans="1:17" s="1" customFormat="1" ht="14.1" hidden="1" customHeight="1" x14ac:dyDescent="0.2">
      <c r="B69" s="1" t="s">
        <v>13</v>
      </c>
      <c r="C69" s="1" t="s">
        <v>14</v>
      </c>
      <c r="D69" s="1" t="s">
        <v>13</v>
      </c>
      <c r="E69" s="1" t="s">
        <v>13</v>
      </c>
      <c r="F69" s="1" t="s">
        <v>41</v>
      </c>
      <c r="G69" s="1" t="s">
        <v>13</v>
      </c>
    </row>
    <row r="70" spans="1:17" s="3" customFormat="1" x14ac:dyDescent="0.2">
      <c r="A70" s="2" t="s">
        <v>98</v>
      </c>
      <c r="B70" s="3" t="s">
        <v>8</v>
      </c>
      <c r="C70" s="3" t="s">
        <v>17</v>
      </c>
      <c r="D70" s="3">
        <v>84.73</v>
      </c>
      <c r="E70" s="3">
        <v>166</v>
      </c>
      <c r="F70" s="3" t="s">
        <v>41</v>
      </c>
      <c r="G70" s="3" t="s">
        <v>11</v>
      </c>
      <c r="H70" s="2">
        <v>3</v>
      </c>
      <c r="I70" s="2">
        <v>16</v>
      </c>
      <c r="J70" s="2">
        <f t="shared" ref="J70:J75" si="22">I70/(H70+I70)</f>
        <v>0.84210526315789469</v>
      </c>
      <c r="K70" s="2">
        <f t="shared" ref="K70:K75" si="23">Q70</f>
        <v>0.99045374216766402</v>
      </c>
      <c r="L70" s="9">
        <v>3.04689570568172E-4</v>
      </c>
      <c r="M70" s="9">
        <v>9.2415682617673894E-3</v>
      </c>
      <c r="N70" s="9">
        <v>0.99045374216766402</v>
      </c>
      <c r="O70" s="10" t="s">
        <v>122</v>
      </c>
      <c r="P70" s="10"/>
      <c r="Q70" s="10">
        <f t="shared" ref="Q70:Q75" si="24">N70</f>
        <v>0.99045374216766402</v>
      </c>
    </row>
    <row r="71" spans="1:17" s="3" customFormat="1" x14ac:dyDescent="0.2">
      <c r="A71" s="2" t="s">
        <v>99</v>
      </c>
      <c r="B71" s="3" t="s">
        <v>27</v>
      </c>
      <c r="C71" s="3" t="s">
        <v>18</v>
      </c>
      <c r="D71" s="3">
        <v>131.03</v>
      </c>
      <c r="E71" s="3">
        <v>180</v>
      </c>
      <c r="F71" s="3" t="s">
        <v>41</v>
      </c>
      <c r="G71" s="3" t="s">
        <v>11</v>
      </c>
      <c r="H71" s="2">
        <v>9</v>
      </c>
      <c r="I71" s="2">
        <v>10</v>
      </c>
      <c r="J71" s="2">
        <f t="shared" si="22"/>
        <v>0.52631578947368418</v>
      </c>
      <c r="K71" s="2">
        <f t="shared" si="23"/>
        <v>0.89902531821946496</v>
      </c>
      <c r="L71" s="9">
        <v>1.643101625704E-2</v>
      </c>
      <c r="M71" s="9">
        <v>8.4543665523494696E-2</v>
      </c>
      <c r="N71" s="9">
        <v>0.89902531821946496</v>
      </c>
      <c r="O71" s="10" t="s">
        <v>122</v>
      </c>
      <c r="P71" s="10"/>
      <c r="Q71" s="10">
        <f t="shared" si="24"/>
        <v>0.89902531821946496</v>
      </c>
    </row>
    <row r="72" spans="1:17" s="3" customFormat="1" x14ac:dyDescent="0.2">
      <c r="A72" s="2" t="s">
        <v>100</v>
      </c>
      <c r="B72" s="3" t="s">
        <v>8</v>
      </c>
      <c r="C72" s="3" t="s">
        <v>20</v>
      </c>
      <c r="D72" s="3">
        <v>212.35</v>
      </c>
      <c r="E72" s="3">
        <v>177</v>
      </c>
      <c r="F72" s="3" t="s">
        <v>41</v>
      </c>
      <c r="G72" s="3" t="s">
        <v>11</v>
      </c>
      <c r="H72" s="2">
        <v>1</v>
      </c>
      <c r="I72" s="2">
        <v>18</v>
      </c>
      <c r="J72" s="2">
        <f t="shared" si="22"/>
        <v>0.94736842105263153</v>
      </c>
      <c r="K72" s="2">
        <f t="shared" si="23"/>
        <v>0.99935378712466705</v>
      </c>
      <c r="L72" s="9">
        <v>3.1877154445721702E-4</v>
      </c>
      <c r="M72" s="9">
        <v>3.2744133087535097E-4</v>
      </c>
      <c r="N72" s="9">
        <v>0.99935378712466705</v>
      </c>
      <c r="O72" s="10" t="s">
        <v>122</v>
      </c>
      <c r="P72" s="10"/>
      <c r="Q72" s="10">
        <f t="shared" si="24"/>
        <v>0.99935378712466705</v>
      </c>
    </row>
    <row r="73" spans="1:17" s="3" customFormat="1" x14ac:dyDescent="0.2">
      <c r="A73" s="2" t="s">
        <v>101</v>
      </c>
      <c r="B73" s="3" t="s">
        <v>27</v>
      </c>
      <c r="C73" s="3" t="s">
        <v>21</v>
      </c>
      <c r="D73" s="3">
        <v>155.68</v>
      </c>
      <c r="E73" s="3">
        <v>180</v>
      </c>
      <c r="F73" s="3" t="s">
        <v>41</v>
      </c>
      <c r="G73" s="3" t="s">
        <v>11</v>
      </c>
      <c r="H73" s="2">
        <v>0</v>
      </c>
      <c r="I73" s="2">
        <v>19</v>
      </c>
      <c r="J73" s="2">
        <f t="shared" si="22"/>
        <v>1</v>
      </c>
      <c r="K73" s="2">
        <f t="shared" si="23"/>
        <v>0.97551194082683101</v>
      </c>
      <c r="L73" s="9">
        <v>1.3030815184795199E-2</v>
      </c>
      <c r="M73" s="9">
        <v>1.14572439883741E-2</v>
      </c>
      <c r="N73" s="9">
        <v>0.97551194082683101</v>
      </c>
      <c r="O73" s="10" t="s">
        <v>122</v>
      </c>
      <c r="P73" s="10"/>
      <c r="Q73" s="10">
        <f t="shared" si="24"/>
        <v>0.97551194082683101</v>
      </c>
    </row>
    <row r="74" spans="1:17" s="3" customFormat="1" x14ac:dyDescent="0.2">
      <c r="A74" s="2" t="s">
        <v>102</v>
      </c>
      <c r="B74" s="3" t="s">
        <v>27</v>
      </c>
      <c r="C74" s="3" t="s">
        <v>22</v>
      </c>
      <c r="D74" s="3">
        <v>159.28</v>
      </c>
      <c r="E74" s="3">
        <v>158</v>
      </c>
      <c r="F74" s="3" t="s">
        <v>41</v>
      </c>
      <c r="G74" s="3" t="s">
        <v>11</v>
      </c>
      <c r="H74" s="2">
        <v>0</v>
      </c>
      <c r="I74" s="2">
        <v>19</v>
      </c>
      <c r="J74" s="2">
        <f t="shared" si="22"/>
        <v>1</v>
      </c>
      <c r="K74" s="2">
        <f t="shared" si="23"/>
        <v>0.99962094535287105</v>
      </c>
      <c r="L74" s="11">
        <v>4.4083183466450797E-5</v>
      </c>
      <c r="M74" s="9">
        <v>3.3497146366216198E-4</v>
      </c>
      <c r="N74" s="9">
        <v>0.99962094535287105</v>
      </c>
      <c r="O74" s="10" t="s">
        <v>122</v>
      </c>
      <c r="P74" s="10"/>
      <c r="Q74" s="10">
        <f t="shared" si="24"/>
        <v>0.99962094535287105</v>
      </c>
    </row>
    <row r="75" spans="1:17" s="3" customFormat="1" x14ac:dyDescent="0.2">
      <c r="A75" s="2" t="s">
        <v>103</v>
      </c>
      <c r="B75" s="3" t="s">
        <v>27</v>
      </c>
      <c r="C75" s="3" t="s">
        <v>22</v>
      </c>
      <c r="D75" s="3">
        <v>124.54</v>
      </c>
      <c r="E75" s="3">
        <v>157</v>
      </c>
      <c r="F75" s="3" t="s">
        <v>41</v>
      </c>
      <c r="G75" s="3" t="s">
        <v>11</v>
      </c>
      <c r="H75" s="2">
        <v>6</v>
      </c>
      <c r="I75" s="2">
        <v>13</v>
      </c>
      <c r="J75" s="2">
        <f t="shared" si="22"/>
        <v>0.68421052631578949</v>
      </c>
      <c r="K75" s="2">
        <f t="shared" si="23"/>
        <v>0.55958796996722204</v>
      </c>
      <c r="L75" s="9">
        <v>4.6347824744200003E-2</v>
      </c>
      <c r="M75" s="9">
        <v>0.394064205288578</v>
      </c>
      <c r="N75" s="9">
        <v>0.55958796996722204</v>
      </c>
      <c r="O75" s="10" t="s">
        <v>124</v>
      </c>
      <c r="P75" s="10"/>
      <c r="Q75" s="10">
        <f t="shared" si="24"/>
        <v>0.55958796996722204</v>
      </c>
    </row>
    <row r="76" spans="1:17" s="1" customFormat="1" hidden="1" x14ac:dyDescent="0.2">
      <c r="B76" s="1" t="s">
        <v>13</v>
      </c>
      <c r="C76" s="1" t="s">
        <v>23</v>
      </c>
      <c r="D76" s="1" t="s">
        <v>13</v>
      </c>
      <c r="E76" s="1" t="s">
        <v>13</v>
      </c>
      <c r="F76" s="1" t="s">
        <v>41</v>
      </c>
      <c r="G76" s="1" t="s">
        <v>13</v>
      </c>
    </row>
    <row r="77" spans="1:17" s="3" customFormat="1" x14ac:dyDescent="0.2">
      <c r="A77" s="2" t="s">
        <v>104</v>
      </c>
      <c r="B77" s="3" t="s">
        <v>8</v>
      </c>
      <c r="C77" s="3" t="s">
        <v>24</v>
      </c>
      <c r="D77" s="3">
        <v>108.49</v>
      </c>
      <c r="E77" s="3">
        <v>200</v>
      </c>
      <c r="F77" s="3" t="s">
        <v>41</v>
      </c>
      <c r="G77" s="3" t="s">
        <v>11</v>
      </c>
      <c r="H77" s="2">
        <v>6</v>
      </c>
      <c r="I77" s="2">
        <v>13</v>
      </c>
      <c r="J77" s="2">
        <f t="shared" ref="J77:J80" si="25">I77/(H77+I77)</f>
        <v>0.68421052631578949</v>
      </c>
      <c r="K77" s="2">
        <f t="shared" ref="K77:K80" si="26">Q77</f>
        <v>0.97320116175665095</v>
      </c>
      <c r="L77" s="9">
        <v>2.00718096071813E-3</v>
      </c>
      <c r="M77" s="9">
        <v>2.4791657282630799E-2</v>
      </c>
      <c r="N77" s="9">
        <v>0.97320116175665095</v>
      </c>
      <c r="O77" s="10" t="s">
        <v>122</v>
      </c>
      <c r="P77" s="10"/>
      <c r="Q77" s="10">
        <f t="shared" ref="Q77:Q80" si="27">N77</f>
        <v>0.97320116175665095</v>
      </c>
    </row>
    <row r="78" spans="1:17" s="3" customFormat="1" x14ac:dyDescent="0.2">
      <c r="A78" s="2" t="s">
        <v>105</v>
      </c>
      <c r="B78" s="3" t="s">
        <v>19</v>
      </c>
      <c r="C78" s="3" t="s">
        <v>24</v>
      </c>
      <c r="D78" s="3">
        <v>171.55</v>
      </c>
      <c r="E78" s="3">
        <v>185</v>
      </c>
      <c r="F78" s="3" t="s">
        <v>41</v>
      </c>
      <c r="G78" s="3" t="s">
        <v>15</v>
      </c>
      <c r="H78" s="2">
        <v>11</v>
      </c>
      <c r="I78" s="2">
        <v>8</v>
      </c>
      <c r="J78" s="6">
        <f t="shared" si="25"/>
        <v>0.42105263157894735</v>
      </c>
      <c r="K78" s="2">
        <f t="shared" si="26"/>
        <v>0.93862407931751202</v>
      </c>
      <c r="L78" s="9">
        <v>1.2610064116973E-2</v>
      </c>
      <c r="M78" s="9">
        <v>4.8765856565514597E-2</v>
      </c>
      <c r="N78" s="9">
        <v>0.93862407931751202</v>
      </c>
      <c r="O78" s="10" t="s">
        <v>122</v>
      </c>
      <c r="P78" s="10"/>
      <c r="Q78" s="10">
        <f t="shared" si="27"/>
        <v>0.93862407931751202</v>
      </c>
    </row>
    <row r="79" spans="1:17" s="3" customFormat="1" x14ac:dyDescent="0.2">
      <c r="A79" s="2" t="s">
        <v>106</v>
      </c>
      <c r="B79" s="3" t="s">
        <v>19</v>
      </c>
      <c r="C79" s="3" t="s">
        <v>25</v>
      </c>
      <c r="D79" s="3">
        <v>209.6</v>
      </c>
      <c r="E79" s="3">
        <v>170</v>
      </c>
      <c r="F79" s="3" t="s">
        <v>41</v>
      </c>
      <c r="G79" s="3" t="s">
        <v>11</v>
      </c>
      <c r="H79" s="2">
        <v>3</v>
      </c>
      <c r="I79" s="2">
        <v>16</v>
      </c>
      <c r="J79" s="2">
        <f t="shared" si="25"/>
        <v>0.84210526315789469</v>
      </c>
      <c r="K79" s="2">
        <f t="shared" si="26"/>
        <v>0.96291674774618796</v>
      </c>
      <c r="L79" s="9">
        <v>1.78237741583919E-3</v>
      </c>
      <c r="M79" s="9">
        <v>3.5300874837972597E-2</v>
      </c>
      <c r="N79" s="9">
        <v>0.96291674774618796</v>
      </c>
      <c r="O79" s="10" t="s">
        <v>122</v>
      </c>
      <c r="P79" s="10"/>
      <c r="Q79" s="10">
        <f t="shared" si="27"/>
        <v>0.96291674774618796</v>
      </c>
    </row>
    <row r="80" spans="1:17" s="3" customFormat="1" x14ac:dyDescent="0.2">
      <c r="A80" s="2" t="s">
        <v>107</v>
      </c>
      <c r="B80" s="3" t="s">
        <v>16</v>
      </c>
      <c r="C80" s="3" t="s">
        <v>25</v>
      </c>
      <c r="D80" s="3">
        <v>415.48</v>
      </c>
      <c r="E80" s="3">
        <v>165</v>
      </c>
      <c r="F80" s="3" t="s">
        <v>41</v>
      </c>
      <c r="G80" s="3" t="s">
        <v>11</v>
      </c>
      <c r="H80" s="2">
        <v>13</v>
      </c>
      <c r="I80" s="2">
        <v>6</v>
      </c>
      <c r="J80" s="6">
        <f t="shared" si="25"/>
        <v>0.31578947368421051</v>
      </c>
      <c r="K80" s="2">
        <f t="shared" si="26"/>
        <v>0.93194326336232003</v>
      </c>
      <c r="L80" s="9">
        <v>1.1498538014505601E-2</v>
      </c>
      <c r="M80" s="9">
        <v>5.6558198623174599E-2</v>
      </c>
      <c r="N80" s="9">
        <v>0.93194326336232003</v>
      </c>
      <c r="O80" s="10" t="s">
        <v>122</v>
      </c>
      <c r="P80" s="10"/>
      <c r="Q80" s="10">
        <f t="shared" si="27"/>
        <v>0.93194326336232003</v>
      </c>
    </row>
    <row r="81" spans="1:17" s="1" customFormat="1" hidden="1" x14ac:dyDescent="0.2">
      <c r="B81" s="1" t="s">
        <v>13</v>
      </c>
      <c r="C81" s="1" t="s">
        <v>26</v>
      </c>
      <c r="D81" s="1" t="s">
        <v>13</v>
      </c>
      <c r="E81" s="1" t="s">
        <v>13</v>
      </c>
      <c r="F81" s="1" t="s">
        <v>41</v>
      </c>
      <c r="G81" s="1" t="s">
        <v>13</v>
      </c>
    </row>
    <row r="82" spans="1:17" s="3" customFormat="1" x14ac:dyDescent="0.2">
      <c r="A82" s="2" t="s">
        <v>108</v>
      </c>
      <c r="B82" s="3" t="s">
        <v>19</v>
      </c>
      <c r="C82" s="3" t="s">
        <v>28</v>
      </c>
      <c r="D82" s="3">
        <v>353.24</v>
      </c>
      <c r="E82" s="3">
        <v>159</v>
      </c>
      <c r="F82" s="3" t="s">
        <v>41</v>
      </c>
      <c r="G82" s="3" t="s">
        <v>11</v>
      </c>
      <c r="H82" s="2">
        <v>2</v>
      </c>
      <c r="I82" s="2">
        <v>17</v>
      </c>
      <c r="J82" s="2">
        <f t="shared" ref="J82" si="28">I82/(H82+I82)</f>
        <v>0.89473684210526316</v>
      </c>
      <c r="K82" s="2">
        <f>Q82</f>
        <v>0.88215635675474602</v>
      </c>
      <c r="L82" s="9">
        <v>1.5633421028280301E-3</v>
      </c>
      <c r="M82" s="9">
        <v>0.116280301142426</v>
      </c>
      <c r="N82" s="9">
        <v>0.88215635675474602</v>
      </c>
      <c r="O82" s="10" t="s">
        <v>122</v>
      </c>
      <c r="P82" s="10"/>
      <c r="Q82" s="10">
        <f>N82</f>
        <v>0.88215635675474602</v>
      </c>
    </row>
    <row r="83" spans="1:17" s="1" customFormat="1" hidden="1" x14ac:dyDescent="0.2">
      <c r="B83" s="1" t="s">
        <v>13</v>
      </c>
      <c r="C83" s="1" t="s">
        <v>29</v>
      </c>
      <c r="D83" s="1" t="s">
        <v>13</v>
      </c>
      <c r="E83" s="1" t="s">
        <v>13</v>
      </c>
      <c r="F83" s="1" t="s">
        <v>41</v>
      </c>
      <c r="G83" s="1" t="s">
        <v>13</v>
      </c>
    </row>
    <row r="84" spans="1:17" s="3" customFormat="1" x14ac:dyDescent="0.2">
      <c r="A84" s="2" t="s">
        <v>109</v>
      </c>
      <c r="B84" s="3" t="s">
        <v>16</v>
      </c>
      <c r="C84" s="3" t="s">
        <v>30</v>
      </c>
      <c r="D84" s="3">
        <v>376.63</v>
      </c>
      <c r="E84" s="3">
        <v>186</v>
      </c>
      <c r="F84" s="3" t="s">
        <v>41</v>
      </c>
      <c r="G84" s="3" t="s">
        <v>11</v>
      </c>
      <c r="H84" s="2">
        <v>7</v>
      </c>
      <c r="I84" s="2">
        <v>12</v>
      </c>
      <c r="J84" s="2">
        <f t="shared" ref="J84:J85" si="29">I84/(H84+I84)</f>
        <v>0.63157894736842102</v>
      </c>
      <c r="K84" s="2">
        <f t="shared" ref="K84:K85" si="30">Q84</f>
        <v>0.84665782644558096</v>
      </c>
      <c r="L84" s="9">
        <v>5.0471533369209401E-4</v>
      </c>
      <c r="M84" s="9">
        <v>0.152837458220727</v>
      </c>
      <c r="N84" s="9">
        <v>0.84665782644558096</v>
      </c>
      <c r="O84" s="10" t="s">
        <v>122</v>
      </c>
      <c r="P84" s="10"/>
      <c r="Q84" s="10">
        <f t="shared" ref="Q84:Q85" si="31">N84</f>
        <v>0.84665782644558096</v>
      </c>
    </row>
    <row r="85" spans="1:17" s="3" customFormat="1" x14ac:dyDescent="0.2">
      <c r="A85" s="2" t="s">
        <v>110</v>
      </c>
      <c r="B85" s="3" t="s">
        <v>27</v>
      </c>
      <c r="C85" s="3" t="s">
        <v>31</v>
      </c>
      <c r="D85" s="3">
        <v>173.47</v>
      </c>
      <c r="E85" s="3">
        <v>182</v>
      </c>
      <c r="F85" s="3" t="s">
        <v>41</v>
      </c>
      <c r="G85" s="3" t="s">
        <v>11</v>
      </c>
      <c r="H85" s="3">
        <v>0</v>
      </c>
      <c r="I85" s="2">
        <v>19</v>
      </c>
      <c r="J85" s="2">
        <f t="shared" si="29"/>
        <v>1</v>
      </c>
      <c r="K85" s="2">
        <f t="shared" si="30"/>
        <v>0.99909384666574597</v>
      </c>
      <c r="L85" s="11">
        <v>7.8019086928902295E-6</v>
      </c>
      <c r="M85" s="9">
        <v>8.9835142556155695E-4</v>
      </c>
      <c r="N85" s="9">
        <v>0.99909384666574597</v>
      </c>
      <c r="O85" s="10" t="s">
        <v>122</v>
      </c>
      <c r="P85" s="10"/>
      <c r="Q85" s="10">
        <f t="shared" si="31"/>
        <v>0.99909384666574597</v>
      </c>
    </row>
    <row r="86" spans="1:17" s="1" customFormat="1" hidden="1" x14ac:dyDescent="0.2">
      <c r="B86" s="1" t="s">
        <v>13</v>
      </c>
      <c r="C86" s="1" t="s">
        <v>32</v>
      </c>
      <c r="D86" s="1" t="s">
        <v>13</v>
      </c>
      <c r="E86" s="1" t="s">
        <v>13</v>
      </c>
      <c r="F86" s="1" t="s">
        <v>41</v>
      </c>
      <c r="G86" s="1" t="s">
        <v>13</v>
      </c>
    </row>
    <row r="87" spans="1:17" s="1" customFormat="1" hidden="1" x14ac:dyDescent="0.2">
      <c r="B87" s="1" t="s">
        <v>13</v>
      </c>
      <c r="C87" s="1" t="s">
        <v>33</v>
      </c>
      <c r="D87" s="1" t="s">
        <v>13</v>
      </c>
      <c r="E87" s="1" t="s">
        <v>13</v>
      </c>
      <c r="F87" s="1" t="s">
        <v>41</v>
      </c>
      <c r="G87" s="1" t="s">
        <v>13</v>
      </c>
    </row>
    <row r="88" spans="1:17" s="1" customFormat="1" hidden="1" x14ac:dyDescent="0.2">
      <c r="B88" s="1" t="s">
        <v>13</v>
      </c>
      <c r="C88" s="1" t="s">
        <v>34</v>
      </c>
      <c r="D88" s="1" t="s">
        <v>13</v>
      </c>
      <c r="E88" s="1" t="s">
        <v>13</v>
      </c>
      <c r="F88" s="1" t="s">
        <v>41</v>
      </c>
      <c r="G88" s="1" t="s">
        <v>13</v>
      </c>
    </row>
    <row r="89" spans="1:17" s="1" customFormat="1" hidden="1" x14ac:dyDescent="0.2">
      <c r="B89" s="1" t="s">
        <v>13</v>
      </c>
      <c r="C89" s="1" t="s">
        <v>35</v>
      </c>
      <c r="D89" s="1" t="s">
        <v>13</v>
      </c>
      <c r="E89" s="1" t="s">
        <v>13</v>
      </c>
      <c r="F89" s="1" t="s">
        <v>41</v>
      </c>
      <c r="G89" s="1" t="s">
        <v>13</v>
      </c>
    </row>
    <row r="90" spans="1:17" s="3" customFormat="1" x14ac:dyDescent="0.2">
      <c r="A90" s="2" t="s">
        <v>111</v>
      </c>
      <c r="B90" s="3" t="s">
        <v>16</v>
      </c>
      <c r="C90" s="3" t="s">
        <v>36</v>
      </c>
      <c r="D90" s="3">
        <v>197.6</v>
      </c>
      <c r="E90" s="3">
        <v>190</v>
      </c>
      <c r="F90" s="3" t="s">
        <v>41</v>
      </c>
      <c r="G90" s="3" t="s">
        <v>11</v>
      </c>
      <c r="H90" s="2">
        <v>2</v>
      </c>
      <c r="I90" s="2">
        <v>17</v>
      </c>
      <c r="J90" s="2">
        <f t="shared" ref="J90:J92" si="32">I90/(H90+I90)</f>
        <v>0.89473684210526316</v>
      </c>
      <c r="K90" s="2">
        <f t="shared" ref="K90:K92" si="33">Q90</f>
        <v>0.99705608810034296</v>
      </c>
      <c r="L90" s="9">
        <v>9.46016680404488E-4</v>
      </c>
      <c r="M90" s="9">
        <v>1.9978952192528801E-3</v>
      </c>
      <c r="N90" s="9">
        <v>0.99705608810034296</v>
      </c>
      <c r="O90" s="10" t="s">
        <v>122</v>
      </c>
      <c r="P90" s="10"/>
      <c r="Q90" s="10">
        <f t="shared" ref="Q90:Q92" si="34">N90</f>
        <v>0.99705608810034296</v>
      </c>
    </row>
    <row r="91" spans="1:17" s="3" customFormat="1" x14ac:dyDescent="0.2">
      <c r="A91" s="2" t="s">
        <v>112</v>
      </c>
      <c r="B91" s="3" t="s">
        <v>8</v>
      </c>
      <c r="C91" s="3" t="s">
        <v>37</v>
      </c>
      <c r="D91" s="3">
        <v>76.09</v>
      </c>
      <c r="E91" s="3">
        <v>164</v>
      </c>
      <c r="F91" s="3" t="s">
        <v>41</v>
      </c>
      <c r="G91" s="3" t="s">
        <v>11</v>
      </c>
      <c r="H91" s="2">
        <v>4</v>
      </c>
      <c r="I91" s="2">
        <v>15</v>
      </c>
      <c r="J91" s="2">
        <f t="shared" si="32"/>
        <v>0.78947368421052633</v>
      </c>
      <c r="K91" s="2">
        <f t="shared" si="33"/>
        <v>0.99035232411840701</v>
      </c>
      <c r="L91" s="9">
        <v>2.2683489238285999E-4</v>
      </c>
      <c r="M91" s="9">
        <v>9.4208409892096497E-3</v>
      </c>
      <c r="N91" s="9">
        <v>0.99035232411840701</v>
      </c>
      <c r="O91" s="10" t="s">
        <v>122</v>
      </c>
      <c r="P91" s="10"/>
      <c r="Q91" s="10">
        <f t="shared" si="34"/>
        <v>0.99035232411840701</v>
      </c>
    </row>
    <row r="92" spans="1:17" s="3" customFormat="1" x14ac:dyDescent="0.2">
      <c r="A92" s="2" t="s">
        <v>113</v>
      </c>
      <c r="B92" s="3" t="s">
        <v>16</v>
      </c>
      <c r="C92" s="3" t="s">
        <v>38</v>
      </c>
      <c r="D92" s="3">
        <v>257.94</v>
      </c>
      <c r="E92" s="3">
        <v>180</v>
      </c>
      <c r="F92" s="3" t="s">
        <v>41</v>
      </c>
      <c r="G92" s="3" t="s">
        <v>11</v>
      </c>
      <c r="H92" s="2">
        <v>2</v>
      </c>
      <c r="I92" s="2">
        <v>17</v>
      </c>
      <c r="J92" s="2">
        <f t="shared" si="32"/>
        <v>0.89473684210526316</v>
      </c>
      <c r="K92" s="2">
        <f t="shared" si="33"/>
        <v>0.99351893023753401</v>
      </c>
      <c r="L92" s="9">
        <v>8.2910273717190703E-4</v>
      </c>
      <c r="M92" s="9">
        <v>5.6519670252937696E-3</v>
      </c>
      <c r="N92" s="9">
        <v>0.99351893023753401</v>
      </c>
      <c r="O92" s="10" t="s">
        <v>122</v>
      </c>
      <c r="P92" s="10"/>
      <c r="Q92" s="10">
        <f t="shared" si="34"/>
        <v>0.99351893023753401</v>
      </c>
    </row>
    <row r="93" spans="1:17" s="1" customFormat="1" hidden="1" x14ac:dyDescent="0.2">
      <c r="B93" s="1" t="s">
        <v>13</v>
      </c>
      <c r="C93" s="1" t="s">
        <v>39</v>
      </c>
      <c r="D93" s="1" t="s">
        <v>13</v>
      </c>
      <c r="E93" s="1" t="s">
        <v>13</v>
      </c>
      <c r="F93" s="1" t="s">
        <v>41</v>
      </c>
      <c r="G93" s="1" t="s">
        <v>13</v>
      </c>
    </row>
  </sheetData>
  <autoFilter ref="A1:A93" xr:uid="{00000000-0009-0000-0000-000001000000}">
    <filterColumn colId="0">
      <customFilters>
        <customFilter operator="notEqual" val=" "/>
      </customFilters>
    </filterColumn>
  </autoFilter>
  <pageMargins left="0" right="0" top="0.39370078740157483" bottom="0.39370078740157483" header="0" footer="0"/>
  <pageSetup paperSize="9" orientation="portrait" horizontalDpi="0" verticalDpi="0" r:id="rId1"/>
  <headerFooter>
    <oddHeader>&amp;C&amp;A</oddHeader>
    <oddFooter>&amp;CPage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1266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Cielou</cp:lastModifiedBy>
  <cp:revision>30</cp:revision>
  <dcterms:created xsi:type="dcterms:W3CDTF">2022-02-21T10:35:24Z</dcterms:created>
  <dcterms:modified xsi:type="dcterms:W3CDTF">2022-07-13T23:44:52Z</dcterms:modified>
</cp:coreProperties>
</file>