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comma_group1\Rom\doc\Papers\romgp-paper-1\analysis\"/>
    </mc:Choice>
  </mc:AlternateContent>
  <bookViews>
    <workbookView xWindow="0" yWindow="0" windowWidth="28800" windowHeight="12915" activeTab="1"/>
  </bookViews>
  <sheets>
    <sheet name="sin.1" sheetId="4" r:id="rId1"/>
    <sheet name="sin.2" sheetId="5" r:id="rId2"/>
    <sheet name="ishigami" sheetId="3" r:id="rId3"/>
    <sheet name="sobol_g" sheetId="6" r:id="rId4"/>
  </sheets>
  <definedNames>
    <definedName name="ard.S" localSheetId="2">ishigami!$B$30:$H$40</definedName>
    <definedName name="ard.S" localSheetId="0">sin.1!$B$30:$H$40</definedName>
    <definedName name="ard.S" localSheetId="1">sin.2!$B$30:$H$40</definedName>
    <definedName name="ard.S" localSheetId="3">sobol_g!$B$30:$H$40</definedName>
    <definedName name="ard.S1" localSheetId="2">ishigami!$B$3:$H$13</definedName>
    <definedName name="ard.S1" localSheetId="0">sin.1!$B$3:$H$13</definedName>
    <definedName name="ard.S1" localSheetId="1">sin.2!$B$3:$H$13</definedName>
    <definedName name="ard.S1" localSheetId="3">sobol_g!$B$3:$H$13</definedName>
    <definedName name="rom.optimized.S" localSheetId="2">ishigami!$B$43:$H$53</definedName>
    <definedName name="rom.optimized.S" localSheetId="0">sin.1!$B$43:$H$53</definedName>
    <definedName name="rom.optimized.S" localSheetId="1">sin.2!$B$43:$H$53</definedName>
    <definedName name="rom.optimized.S" localSheetId="3">sobol_g!$B$43:$H$53</definedName>
    <definedName name="rom.optimized.S1" localSheetId="2">ishigami!$B$16:$H$26</definedName>
    <definedName name="rom.optimized.S1" localSheetId="0">sin.1!$B$16:$H$26</definedName>
    <definedName name="rom.optimized.S1" localSheetId="1">sin.2!$B$16:$H$26</definedName>
    <definedName name="rom.optimized.S1" localSheetId="3">sobol_g!$B$16:$H$26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W44" i="6" l="1" a="1"/>
  <c r="W51" i="6" s="1"/>
  <c r="H42" i="6"/>
  <c r="W42" i="6" s="1" a="1"/>
  <c r="G42" i="6"/>
  <c r="F42" i="6"/>
  <c r="E42" i="6"/>
  <c r="D42" i="6"/>
  <c r="W31" i="6" a="1"/>
  <c r="W40" i="6" s="1"/>
  <c r="AC30" i="6"/>
  <c r="AB30" i="6"/>
  <c r="AA30" i="6"/>
  <c r="Z30" i="6"/>
  <c r="Y30" i="6"/>
  <c r="X30" i="6"/>
  <c r="W30" i="6"/>
  <c r="AC29" i="6"/>
  <c r="AB29" i="6"/>
  <c r="AA29" i="6"/>
  <c r="Z29" i="6"/>
  <c r="Y29" i="6"/>
  <c r="X29" i="6"/>
  <c r="W29" i="6"/>
  <c r="W29" i="6" a="1"/>
  <c r="W17" i="6" a="1"/>
  <c r="X25" i="6" s="1"/>
  <c r="H15" i="6"/>
  <c r="G15" i="6"/>
  <c r="F15" i="6"/>
  <c r="E15" i="6"/>
  <c r="D15" i="6"/>
  <c r="W15" i="6" s="1" a="1"/>
  <c r="X5" i="6"/>
  <c r="W5" i="6"/>
  <c r="X4" i="6"/>
  <c r="W4" i="6"/>
  <c r="W4" i="6" a="1"/>
  <c r="W9" i="6" s="1"/>
  <c r="AC3" i="6"/>
  <c r="AB3" i="6"/>
  <c r="AA3" i="6"/>
  <c r="Z3" i="6"/>
  <c r="Y3" i="6"/>
  <c r="X3" i="6"/>
  <c r="W3" i="6"/>
  <c r="AC2" i="6"/>
  <c r="AB2" i="6"/>
  <c r="AA2" i="6"/>
  <c r="Y2" i="6"/>
  <c r="W2" i="6" a="1"/>
  <c r="Z2" i="6" s="1"/>
  <c r="W44" i="5" a="1"/>
  <c r="H42" i="5"/>
  <c r="G42" i="5"/>
  <c r="F42" i="5"/>
  <c r="E42" i="5"/>
  <c r="D42" i="5"/>
  <c r="W42" i="5" s="1" a="1"/>
  <c r="Z43" i="5" s="1"/>
  <c r="W31" i="5" a="1"/>
  <c r="W29" i="5" a="1"/>
  <c r="AC30" i="5" s="1"/>
  <c r="W17" i="5" a="1"/>
  <c r="X19" i="5" s="1"/>
  <c r="H15" i="5"/>
  <c r="W15" i="5" s="1" a="1"/>
  <c r="G15" i="5"/>
  <c r="F15" i="5"/>
  <c r="E15" i="5"/>
  <c r="D15" i="5"/>
  <c r="X13" i="5"/>
  <c r="W13" i="5"/>
  <c r="X11" i="5"/>
  <c r="W11" i="5"/>
  <c r="X10" i="5"/>
  <c r="W10" i="5"/>
  <c r="X9" i="5"/>
  <c r="W9" i="5"/>
  <c r="X8" i="5"/>
  <c r="W8" i="5"/>
  <c r="X7" i="5"/>
  <c r="W7" i="5"/>
  <c r="X6" i="5"/>
  <c r="W6" i="5"/>
  <c r="X5" i="5"/>
  <c r="W5" i="5"/>
  <c r="W4" i="5" a="1"/>
  <c r="X12" i="5" s="1"/>
  <c r="AC3" i="5"/>
  <c r="AB3" i="5"/>
  <c r="Z3" i="5"/>
  <c r="Y3" i="5"/>
  <c r="W3" i="5"/>
  <c r="AC2" i="5"/>
  <c r="AB2" i="5"/>
  <c r="AA2" i="5"/>
  <c r="Z2" i="5"/>
  <c r="Y2" i="5"/>
  <c r="X2" i="5"/>
  <c r="W2" i="5" a="1"/>
  <c r="W2" i="5" s="1"/>
  <c r="X53" i="4"/>
  <c r="W53" i="4"/>
  <c r="X52" i="4"/>
  <c r="W52" i="4"/>
  <c r="X51" i="4"/>
  <c r="W44" i="4" a="1"/>
  <c r="W51" i="4" s="1"/>
  <c r="H42" i="4"/>
  <c r="W42" i="4" s="1" a="1"/>
  <c r="G42" i="4"/>
  <c r="F42" i="4"/>
  <c r="E42" i="4"/>
  <c r="D42" i="4"/>
  <c r="Y31" i="4" a="1"/>
  <c r="X40" i="4"/>
  <c r="W31" i="4" a="1"/>
  <c r="W40" i="4" s="1"/>
  <c r="AC30" i="4"/>
  <c r="AB30" i="4"/>
  <c r="AA30" i="4"/>
  <c r="Z30" i="4"/>
  <c r="Y30" i="4"/>
  <c r="X30" i="4"/>
  <c r="W30" i="4"/>
  <c r="AC29" i="4"/>
  <c r="AB29" i="4"/>
  <c r="AA29" i="4"/>
  <c r="Z29" i="4"/>
  <c r="Y29" i="4"/>
  <c r="W29" i="4" a="1"/>
  <c r="X29" i="4" s="1"/>
  <c r="X26" i="4"/>
  <c r="W26" i="4"/>
  <c r="W17" i="4" a="1"/>
  <c r="X25" i="4" s="1"/>
  <c r="H15" i="4"/>
  <c r="G15" i="4"/>
  <c r="F15" i="4"/>
  <c r="E15" i="4"/>
  <c r="D15" i="4"/>
  <c r="W15" i="4" s="1" a="1"/>
  <c r="W4" i="4" a="1"/>
  <c r="X13" i="4" s="1"/>
  <c r="AC3" i="4"/>
  <c r="AB3" i="4"/>
  <c r="AA3" i="4"/>
  <c r="Z3" i="4"/>
  <c r="Y3" i="4"/>
  <c r="X3" i="4"/>
  <c r="W3" i="4"/>
  <c r="AC2" i="4"/>
  <c r="AB2" i="4"/>
  <c r="W2" i="4" a="1"/>
  <c r="AA2" i="4" s="1"/>
  <c r="X53" i="3"/>
  <c r="W53" i="3"/>
  <c r="X52" i="3"/>
  <c r="W52" i="3"/>
  <c r="X51" i="3"/>
  <c r="W44" i="3" a="1"/>
  <c r="W51" i="3" s="1"/>
  <c r="H42" i="3"/>
  <c r="W42" i="3" s="1" a="1"/>
  <c r="G42" i="3"/>
  <c r="F42" i="3"/>
  <c r="E42" i="3"/>
  <c r="D42" i="3"/>
  <c r="Y31" i="3" a="1"/>
  <c r="X40" i="3"/>
  <c r="W31" i="3" a="1"/>
  <c r="W40" i="3" s="1"/>
  <c r="AC30" i="3"/>
  <c r="AB30" i="3"/>
  <c r="AA30" i="3"/>
  <c r="Z30" i="3"/>
  <c r="Y30" i="3"/>
  <c r="X30" i="3"/>
  <c r="W30" i="3"/>
  <c r="AC29" i="3"/>
  <c r="AB29" i="3"/>
  <c r="AA29" i="3"/>
  <c r="Z29" i="3"/>
  <c r="Y29" i="3"/>
  <c r="W29" i="3" a="1"/>
  <c r="X29" i="3" s="1"/>
  <c r="X26" i="3"/>
  <c r="W26" i="3"/>
  <c r="W17" i="3" a="1"/>
  <c r="X25" i="3" s="1"/>
  <c r="H15" i="3"/>
  <c r="G15" i="3"/>
  <c r="F15" i="3"/>
  <c r="E15" i="3"/>
  <c r="D15" i="3"/>
  <c r="W15" i="3" s="1" a="1"/>
  <c r="W4" i="3" a="1"/>
  <c r="X13" i="3" s="1"/>
  <c r="AC3" i="3"/>
  <c r="AB3" i="3"/>
  <c r="AA3" i="3"/>
  <c r="Z3" i="3"/>
  <c r="Y3" i="3"/>
  <c r="X3" i="3"/>
  <c r="W3" i="3"/>
  <c r="AC2" i="3"/>
  <c r="AB2" i="3"/>
  <c r="W2" i="3" a="1"/>
  <c r="AA2" i="3" s="1"/>
  <c r="W15" i="6" l="1"/>
  <c r="AC16" i="6"/>
  <c r="AB16" i="6"/>
  <c r="AA16" i="6"/>
  <c r="Z16" i="6"/>
  <c r="Y16" i="6"/>
  <c r="X16" i="6"/>
  <c r="W16" i="6"/>
  <c r="AC15" i="6"/>
  <c r="Y15" i="6"/>
  <c r="AB15" i="6"/>
  <c r="AA15" i="6"/>
  <c r="Z15" i="6"/>
  <c r="X15" i="6"/>
  <c r="AB43" i="6"/>
  <c r="Z43" i="6"/>
  <c r="Y43" i="6"/>
  <c r="X43" i="6"/>
  <c r="W43" i="6"/>
  <c r="AC42" i="6"/>
  <c r="AB42" i="6"/>
  <c r="AA42" i="6"/>
  <c r="Z42" i="6"/>
  <c r="AA43" i="6"/>
  <c r="Y42" i="6"/>
  <c r="W42" i="6"/>
  <c r="X42" i="6"/>
  <c r="AC43" i="6"/>
  <c r="X31" i="6"/>
  <c r="X32" i="6"/>
  <c r="W8" i="6"/>
  <c r="W19" i="6"/>
  <c r="X51" i="6"/>
  <c r="X26" i="6"/>
  <c r="W53" i="6"/>
  <c r="X44" i="6"/>
  <c r="X40" i="6"/>
  <c r="Y31" i="6" a="1"/>
  <c r="W52" i="6"/>
  <c r="X52" i="6"/>
  <c r="X53" i="6"/>
  <c r="W26" i="6"/>
  <c r="W33" i="6"/>
  <c r="W31" i="6"/>
  <c r="W18" i="6"/>
  <c r="W44" i="6"/>
  <c r="X8" i="6"/>
  <c r="W20" i="6"/>
  <c r="X45" i="6"/>
  <c r="W21" i="6"/>
  <c r="X35" i="6"/>
  <c r="X10" i="6"/>
  <c r="W36" i="6"/>
  <c r="W11" i="6"/>
  <c r="W22" i="6"/>
  <c r="X47" i="6"/>
  <c r="W2" i="6"/>
  <c r="X12" i="6"/>
  <c r="X23" i="6"/>
  <c r="W38" i="6"/>
  <c r="W49" i="6"/>
  <c r="W6" i="6"/>
  <c r="W7" i="6"/>
  <c r="X18" i="6"/>
  <c r="X33" i="6"/>
  <c r="W45" i="6"/>
  <c r="X46" i="6"/>
  <c r="W47" i="6"/>
  <c r="X36" i="6"/>
  <c r="X11" i="6"/>
  <c r="X22" i="6"/>
  <c r="W37" i="6"/>
  <c r="W48" i="6"/>
  <c r="W12" i="6"/>
  <c r="W23" i="6"/>
  <c r="X37" i="6"/>
  <c r="X48" i="6"/>
  <c r="X2" i="6"/>
  <c r="W13" i="6"/>
  <c r="W24" i="6"/>
  <c r="X38" i="6"/>
  <c r="X49" i="6"/>
  <c r="W17" i="6"/>
  <c r="X6" i="6"/>
  <c r="X19" i="6"/>
  <c r="X13" i="6"/>
  <c r="X24" i="6"/>
  <c r="W39" i="6"/>
  <c r="W50" i="6"/>
  <c r="W32" i="6"/>
  <c r="X7" i="6"/>
  <c r="W34" i="6"/>
  <c r="X34" i="6"/>
  <c r="X9" i="6"/>
  <c r="X20" i="6"/>
  <c r="W35" i="6"/>
  <c r="W46" i="6"/>
  <c r="W10" i="6"/>
  <c r="X21" i="6"/>
  <c r="Y4" i="6" a="1"/>
  <c r="W25" i="6"/>
  <c r="X39" i="6"/>
  <c r="X50" i="6"/>
  <c r="X17" i="6"/>
  <c r="AB16" i="5"/>
  <c r="AA16" i="5"/>
  <c r="Z16" i="5"/>
  <c r="Y16" i="5"/>
  <c r="X16" i="5"/>
  <c r="W16" i="5"/>
  <c r="AC15" i="5"/>
  <c r="AB15" i="5"/>
  <c r="W15" i="5"/>
  <c r="AA15" i="5"/>
  <c r="Z15" i="5"/>
  <c r="Y15" i="5"/>
  <c r="X15" i="5"/>
  <c r="W50" i="5"/>
  <c r="X49" i="5"/>
  <c r="W49" i="5"/>
  <c r="X48" i="5"/>
  <c r="W48" i="5"/>
  <c r="X47" i="5"/>
  <c r="W47" i="5"/>
  <c r="X53" i="5"/>
  <c r="W53" i="5"/>
  <c r="X52" i="5"/>
  <c r="W51" i="5"/>
  <c r="X46" i="5"/>
  <c r="W52" i="5"/>
  <c r="X50" i="5"/>
  <c r="W46" i="5"/>
  <c r="X51" i="5"/>
  <c r="W17" i="5"/>
  <c r="W39" i="5"/>
  <c r="X38" i="5"/>
  <c r="W37" i="5"/>
  <c r="W38" i="5"/>
  <c r="X37" i="5"/>
  <c r="X36" i="5"/>
  <c r="W36" i="5"/>
  <c r="W35" i="5"/>
  <c r="W40" i="5"/>
  <c r="X39" i="5"/>
  <c r="X40" i="5"/>
  <c r="X35" i="5"/>
  <c r="AC16" i="5"/>
  <c r="W19" i="5"/>
  <c r="X44" i="5"/>
  <c r="X45" i="5"/>
  <c r="X17" i="5"/>
  <c r="X18" i="5"/>
  <c r="W31" i="5"/>
  <c r="X32" i="5"/>
  <c r="W45" i="5"/>
  <c r="W24" i="5"/>
  <c r="X23" i="5"/>
  <c r="W23" i="5"/>
  <c r="X22" i="5"/>
  <c r="W22" i="5"/>
  <c r="X21" i="5"/>
  <c r="W21" i="5"/>
  <c r="X24" i="5"/>
  <c r="X26" i="5"/>
  <c r="W26" i="5"/>
  <c r="X25" i="5"/>
  <c r="W25" i="5"/>
  <c r="Y43" i="5"/>
  <c r="X43" i="5"/>
  <c r="W43" i="5"/>
  <c r="AC42" i="5"/>
  <c r="AB42" i="5"/>
  <c r="AA42" i="5"/>
  <c r="Z42" i="5"/>
  <c r="Y42" i="5"/>
  <c r="X42" i="5"/>
  <c r="W42" i="5"/>
  <c r="X33" i="5"/>
  <c r="W18" i="5"/>
  <c r="W20" i="5"/>
  <c r="X20" i="5"/>
  <c r="W32" i="5"/>
  <c r="AA43" i="5"/>
  <c r="AB43" i="5"/>
  <c r="W44" i="5"/>
  <c r="X31" i="5"/>
  <c r="W33" i="5"/>
  <c r="W34" i="5"/>
  <c r="X34" i="5"/>
  <c r="AC43" i="5"/>
  <c r="Y29" i="5"/>
  <c r="W29" i="5"/>
  <c r="Z29" i="5"/>
  <c r="AA29" i="5"/>
  <c r="X3" i="5"/>
  <c r="AB29" i="5"/>
  <c r="Y4" i="5" a="1"/>
  <c r="X29" i="5"/>
  <c r="AC29" i="5"/>
  <c r="W30" i="5"/>
  <c r="AA3" i="5"/>
  <c r="X30" i="5"/>
  <c r="Y30" i="5"/>
  <c r="Z30" i="5"/>
  <c r="AA30" i="5"/>
  <c r="W4" i="5"/>
  <c r="AB30" i="5"/>
  <c r="X4" i="5"/>
  <c r="W12" i="5"/>
  <c r="AC36" i="4"/>
  <c r="AB43" i="4"/>
  <c r="W42" i="4"/>
  <c r="X43" i="4"/>
  <c r="W43" i="4"/>
  <c r="AC43" i="4"/>
  <c r="AC42" i="4"/>
  <c r="Y42" i="4"/>
  <c r="X42" i="4"/>
  <c r="AA43" i="4"/>
  <c r="Z42" i="4"/>
  <c r="AA42" i="4"/>
  <c r="AB42" i="4"/>
  <c r="Y43" i="4"/>
  <c r="Z43" i="4"/>
  <c r="W15" i="4"/>
  <c r="X15" i="4"/>
  <c r="AC16" i="4"/>
  <c r="AA16" i="4"/>
  <c r="AB15" i="4"/>
  <c r="AB16" i="4"/>
  <c r="X16" i="4"/>
  <c r="Y16" i="4"/>
  <c r="AC15" i="4"/>
  <c r="Z15" i="4"/>
  <c r="Z16" i="4"/>
  <c r="W16" i="4"/>
  <c r="Y15" i="4"/>
  <c r="AA15" i="4"/>
  <c r="Y31" i="4"/>
  <c r="AD31" i="4" s="1" a="1"/>
  <c r="Z37" i="4"/>
  <c r="AB37" i="4"/>
  <c r="Z31" i="4"/>
  <c r="AC31" i="4"/>
  <c r="AC32" i="4"/>
  <c r="AB39" i="4"/>
  <c r="AA33" i="4"/>
  <c r="Y37" i="4"/>
  <c r="AC37" i="4"/>
  <c r="AB38" i="4"/>
  <c r="AC38" i="4"/>
  <c r="Z39" i="4"/>
  <c r="W31" i="4"/>
  <c r="W7" i="4"/>
  <c r="W18" i="4"/>
  <c r="Z40" i="4"/>
  <c r="W8" i="4"/>
  <c r="X33" i="4"/>
  <c r="X19" i="4"/>
  <c r="W20" i="4"/>
  <c r="W35" i="4"/>
  <c r="AC34" i="4"/>
  <c r="W46" i="4"/>
  <c r="AB31" i="4"/>
  <c r="Y39" i="4"/>
  <c r="X4" i="4"/>
  <c r="AA32" i="4"/>
  <c r="W19" i="4"/>
  <c r="Z34" i="4"/>
  <c r="W45" i="4"/>
  <c r="X9" i="4"/>
  <c r="X20" i="4"/>
  <c r="X46" i="4"/>
  <c r="W36" i="4"/>
  <c r="X36" i="4"/>
  <c r="X47" i="4"/>
  <c r="W5" i="4"/>
  <c r="AA39" i="4"/>
  <c r="W9" i="4"/>
  <c r="X45" i="4"/>
  <c r="X21" i="4"/>
  <c r="W37" i="4"/>
  <c r="AA38" i="4"/>
  <c r="X31" i="4"/>
  <c r="W44" i="4"/>
  <c r="X44" i="4"/>
  <c r="AB34" i="4"/>
  <c r="X35" i="4"/>
  <c r="W12" i="4"/>
  <c r="W23" i="4"/>
  <c r="X37" i="4"/>
  <c r="AC35" i="4"/>
  <c r="X48" i="4"/>
  <c r="W17" i="4"/>
  <c r="AC39" i="4"/>
  <c r="AB33" i="4"/>
  <c r="AB40" i="4"/>
  <c r="AA34" i="4"/>
  <c r="Z35" i="4"/>
  <c r="W11" i="4"/>
  <c r="AA35" i="4"/>
  <c r="W38" i="4"/>
  <c r="Y36" i="4"/>
  <c r="W49" i="4"/>
  <c r="AA31" i="4"/>
  <c r="Y38" i="4"/>
  <c r="Z38" i="4"/>
  <c r="Y33" i="4"/>
  <c r="X5" i="4"/>
  <c r="Z33" i="4"/>
  <c r="X17" i="4"/>
  <c r="X32" i="4"/>
  <c r="AA40" i="4"/>
  <c r="X8" i="4"/>
  <c r="W34" i="4"/>
  <c r="X22" i="4"/>
  <c r="X2" i="4"/>
  <c r="W24" i="4"/>
  <c r="X38" i="4"/>
  <c r="Z36" i="4"/>
  <c r="X49" i="4"/>
  <c r="Y32" i="4"/>
  <c r="W6" i="4"/>
  <c r="Y40" i="4"/>
  <c r="X7" i="4"/>
  <c r="Y34" i="4"/>
  <c r="X34" i="4"/>
  <c r="W10" i="4"/>
  <c r="Y35" i="4"/>
  <c r="X11" i="4"/>
  <c r="W48" i="4"/>
  <c r="X24" i="4"/>
  <c r="W39" i="4"/>
  <c r="AA36" i="4"/>
  <c r="W50" i="4"/>
  <c r="Z32" i="4"/>
  <c r="W4" i="4"/>
  <c r="AB32" i="4"/>
  <c r="X6" i="4"/>
  <c r="W32" i="4"/>
  <c r="AC33" i="4"/>
  <c r="X18" i="4"/>
  <c r="W47" i="4"/>
  <c r="W22" i="4"/>
  <c r="Z2" i="4"/>
  <c r="W25" i="4"/>
  <c r="W29" i="4"/>
  <c r="X39" i="4"/>
  <c r="AB36" i="4"/>
  <c r="X50" i="4"/>
  <c r="AA37" i="4"/>
  <c r="W33" i="4"/>
  <c r="AC40" i="4"/>
  <c r="W21" i="4"/>
  <c r="X10" i="4"/>
  <c r="AB35" i="4"/>
  <c r="W2" i="4"/>
  <c r="X12" i="4"/>
  <c r="X23" i="4"/>
  <c r="W13" i="4"/>
  <c r="Y2" i="4"/>
  <c r="AC36" i="3"/>
  <c r="AC42" i="3"/>
  <c r="W42" i="3"/>
  <c r="X42" i="3"/>
  <c r="AB43" i="3"/>
  <c r="X43" i="3"/>
  <c r="AA42" i="3"/>
  <c r="Y42" i="3"/>
  <c r="Y43" i="3"/>
  <c r="AB42" i="3"/>
  <c r="W43" i="3"/>
  <c r="AC43" i="3"/>
  <c r="AA43" i="3"/>
  <c r="Z43" i="3"/>
  <c r="Z42" i="3"/>
  <c r="W15" i="3"/>
  <c r="AC16" i="3"/>
  <c r="Z16" i="3"/>
  <c r="AB16" i="3"/>
  <c r="X16" i="3"/>
  <c r="AB15" i="3"/>
  <c r="Z15" i="3"/>
  <c r="Y15" i="3"/>
  <c r="X15" i="3"/>
  <c r="AA15" i="3"/>
  <c r="AA16" i="3"/>
  <c r="Y16" i="3"/>
  <c r="W16" i="3"/>
  <c r="AC15" i="3"/>
  <c r="Y37" i="3"/>
  <c r="Z37" i="3"/>
  <c r="AC37" i="3"/>
  <c r="AC31" i="3"/>
  <c r="Y38" i="3"/>
  <c r="AA37" i="3"/>
  <c r="W34" i="3"/>
  <c r="Y31" i="3"/>
  <c r="Y32" i="3"/>
  <c r="W4" i="3"/>
  <c r="W31" i="3"/>
  <c r="AB33" i="3"/>
  <c r="W33" i="3"/>
  <c r="W5" i="3"/>
  <c r="AA33" i="3"/>
  <c r="W20" i="3"/>
  <c r="X20" i="3"/>
  <c r="Z35" i="3"/>
  <c r="AB31" i="3"/>
  <c r="AC38" i="3"/>
  <c r="Y39" i="3"/>
  <c r="Z31" i="3"/>
  <c r="AA39" i="3"/>
  <c r="X17" i="3"/>
  <c r="Y40" i="3"/>
  <c r="W7" i="3"/>
  <c r="X32" i="3"/>
  <c r="X18" i="3"/>
  <c r="W48" i="3"/>
  <c r="AB38" i="3"/>
  <c r="X4" i="3"/>
  <c r="W17" i="3"/>
  <c r="AC39" i="3"/>
  <c r="Z40" i="3"/>
  <c r="X44" i="3"/>
  <c r="X19" i="3"/>
  <c r="W35" i="3"/>
  <c r="W10" i="3"/>
  <c r="Y35" i="3"/>
  <c r="W22" i="3"/>
  <c r="X22" i="3"/>
  <c r="X37" i="3"/>
  <c r="AC35" i="3"/>
  <c r="X48" i="3"/>
  <c r="AA31" i="3"/>
  <c r="X6" i="3"/>
  <c r="Y34" i="3"/>
  <c r="W46" i="3"/>
  <c r="W21" i="3"/>
  <c r="X35" i="3"/>
  <c r="W11" i="3"/>
  <c r="AA35" i="3"/>
  <c r="X12" i="3"/>
  <c r="X23" i="3"/>
  <c r="W38" i="3"/>
  <c r="Y36" i="3"/>
  <c r="W49" i="3"/>
  <c r="Z38" i="3"/>
  <c r="Z32" i="3"/>
  <c r="AB32" i="3"/>
  <c r="Z39" i="3"/>
  <c r="Y33" i="3"/>
  <c r="X5" i="3"/>
  <c r="W18" i="3"/>
  <c r="AC33" i="3"/>
  <c r="X7" i="3"/>
  <c r="W44" i="3"/>
  <c r="W8" i="3"/>
  <c r="AB40" i="3"/>
  <c r="X45" i="3"/>
  <c r="AC34" i="3"/>
  <c r="W47" i="3"/>
  <c r="X36" i="3"/>
  <c r="X47" i="3"/>
  <c r="W12" i="3"/>
  <c r="Z36" i="3"/>
  <c r="X49" i="3"/>
  <c r="AA32" i="3"/>
  <c r="AC32" i="3"/>
  <c r="Z33" i="3"/>
  <c r="W32" i="3"/>
  <c r="X8" i="3"/>
  <c r="AA34" i="3"/>
  <c r="X46" i="3"/>
  <c r="W36" i="3"/>
  <c r="W37" i="3"/>
  <c r="W23" i="3"/>
  <c r="W39" i="3"/>
  <c r="AA36" i="3"/>
  <c r="W50" i="3"/>
  <c r="AB37" i="3"/>
  <c r="AA40" i="3"/>
  <c r="Z34" i="3"/>
  <c r="W45" i="3"/>
  <c r="W9" i="3"/>
  <c r="X34" i="3"/>
  <c r="X9" i="3"/>
  <c r="X2" i="3"/>
  <c r="W13" i="3"/>
  <c r="Z2" i="3"/>
  <c r="W25" i="3"/>
  <c r="W29" i="3"/>
  <c r="X39" i="3"/>
  <c r="AB36" i="3"/>
  <c r="X50" i="3"/>
  <c r="AA38" i="3"/>
  <c r="AB39" i="3"/>
  <c r="W6" i="3"/>
  <c r="X31" i="3"/>
  <c r="W19" i="3"/>
  <c r="X33" i="3"/>
  <c r="AC40" i="3"/>
  <c r="AB34" i="3"/>
  <c r="X10" i="3"/>
  <c r="X21" i="3"/>
  <c r="X11" i="3"/>
  <c r="AB35" i="3"/>
  <c r="W2" i="3"/>
  <c r="W24" i="3"/>
  <c r="X38" i="3"/>
  <c r="Y2" i="3"/>
  <c r="X24" i="3"/>
  <c r="AE40" i="4" l="1" a="1"/>
  <c r="AE40" i="4" s="1"/>
  <c r="AC36" i="6"/>
  <c r="AB36" i="6"/>
  <c r="Z35" i="6"/>
  <c r="AC34" i="6"/>
  <c r="AA36" i="6"/>
  <c r="Y40" i="6"/>
  <c r="Z36" i="6"/>
  <c r="AC35" i="6"/>
  <c r="AB35" i="6"/>
  <c r="AA40" i="6"/>
  <c r="AB33" i="6"/>
  <c r="Z33" i="6"/>
  <c r="Y36" i="6"/>
  <c r="AA35" i="6"/>
  <c r="Y35" i="6"/>
  <c r="AB34" i="6"/>
  <c r="AC40" i="6"/>
  <c r="AA34" i="6"/>
  <c r="AC33" i="6"/>
  <c r="AA39" i="6"/>
  <c r="Z39" i="6"/>
  <c r="AC32" i="6"/>
  <c r="Y39" i="6"/>
  <c r="AB32" i="6"/>
  <c r="AC38" i="6"/>
  <c r="AA32" i="6"/>
  <c r="AB38" i="6"/>
  <c r="Z32" i="6"/>
  <c r="AA38" i="6"/>
  <c r="Y32" i="6"/>
  <c r="Z38" i="6"/>
  <c r="Z34" i="6"/>
  <c r="AA33" i="6"/>
  <c r="AC31" i="6"/>
  <c r="Y38" i="6"/>
  <c r="AB31" i="6"/>
  <c r="Y37" i="6"/>
  <c r="AC39" i="6"/>
  <c r="AC37" i="6"/>
  <c r="AA31" i="6"/>
  <c r="AA37" i="6"/>
  <c r="Y31" i="6"/>
  <c r="Z37" i="6"/>
  <c r="Y34" i="6"/>
  <c r="Z40" i="6"/>
  <c r="AB37" i="6"/>
  <c r="Z31" i="6"/>
  <c r="AB40" i="6"/>
  <c r="AB39" i="6"/>
  <c r="Y33" i="6"/>
  <c r="Y17" i="6" a="1"/>
  <c r="Y44" i="6" a="1"/>
  <c r="AA10" i="6"/>
  <c r="Y4" i="6"/>
  <c r="AA8" i="6"/>
  <c r="Z10" i="6"/>
  <c r="Y10" i="6"/>
  <c r="AC7" i="6"/>
  <c r="AB6" i="6"/>
  <c r="AC9" i="6"/>
  <c r="AA9" i="6"/>
  <c r="Z9" i="6"/>
  <c r="Y9" i="6"/>
  <c r="AC8" i="6"/>
  <c r="Z8" i="6"/>
  <c r="Y8" i="6"/>
  <c r="AB13" i="6"/>
  <c r="AC6" i="6"/>
  <c r="AB9" i="6"/>
  <c r="AB8" i="6"/>
  <c r="AC13" i="6"/>
  <c r="AC12" i="6"/>
  <c r="AA6" i="6"/>
  <c r="AB12" i="6"/>
  <c r="Z6" i="6"/>
  <c r="AA12" i="6"/>
  <c r="Y6" i="6"/>
  <c r="Z12" i="6"/>
  <c r="AC5" i="6"/>
  <c r="Y12" i="6"/>
  <c r="AB5" i="6"/>
  <c r="AC11" i="6"/>
  <c r="AA5" i="6"/>
  <c r="Y13" i="6"/>
  <c r="Z13" i="6"/>
  <c r="AB11" i="6"/>
  <c r="Z5" i="6"/>
  <c r="AC10" i="6"/>
  <c r="AA4" i="6"/>
  <c r="Y7" i="6"/>
  <c r="AA11" i="6"/>
  <c r="Y5" i="6"/>
  <c r="AB10" i="6"/>
  <c r="Z11" i="6"/>
  <c r="AC4" i="6"/>
  <c r="Y11" i="6"/>
  <c r="AB4" i="6"/>
  <c r="Z4" i="6"/>
  <c r="AB7" i="6"/>
  <c r="AA7" i="6"/>
  <c r="Z7" i="6"/>
  <c r="AA13" i="6"/>
  <c r="AE31" i="3" a="1"/>
  <c r="AE31" i="3" s="1"/>
  <c r="AE35" i="3" a="1"/>
  <c r="AE35" i="3" s="1"/>
  <c r="AE32" i="3" a="1"/>
  <c r="AE32" i="3" s="1"/>
  <c r="AE37" i="4" a="1"/>
  <c r="AE37" i="4" s="1"/>
  <c r="AD31" i="4"/>
  <c r="AE38" i="4" a="1"/>
  <c r="AE38" i="4" s="1"/>
  <c r="AE32" i="4" a="1"/>
  <c r="AE32" i="4" s="1"/>
  <c r="AE36" i="4" a="1"/>
  <c r="AE36" i="4" s="1"/>
  <c r="Y31" i="5" a="1"/>
  <c r="AC9" i="5"/>
  <c r="Z9" i="5"/>
  <c r="AB9" i="5"/>
  <c r="AA9" i="5"/>
  <c r="Y9" i="5"/>
  <c r="AC8" i="5"/>
  <c r="AB8" i="5"/>
  <c r="AC12" i="5"/>
  <c r="AA6" i="5"/>
  <c r="AB12" i="5"/>
  <c r="Z6" i="5"/>
  <c r="AA12" i="5"/>
  <c r="Y6" i="5"/>
  <c r="Z12" i="5"/>
  <c r="AC5" i="5"/>
  <c r="Y12" i="5"/>
  <c r="AB5" i="5"/>
  <c r="Y10" i="5"/>
  <c r="AC11" i="5"/>
  <c r="AA5" i="5"/>
  <c r="AB11" i="5"/>
  <c r="Z5" i="5"/>
  <c r="AA11" i="5"/>
  <c r="Y5" i="5"/>
  <c r="Y4" i="5"/>
  <c r="Z11" i="5"/>
  <c r="AC4" i="5"/>
  <c r="Y11" i="5"/>
  <c r="AB4" i="5"/>
  <c r="AC10" i="5"/>
  <c r="AA4" i="5"/>
  <c r="Z4" i="5"/>
  <c r="AA10" i="5"/>
  <c r="AB10" i="5"/>
  <c r="Z10" i="5"/>
  <c r="AB13" i="5"/>
  <c r="Z7" i="5"/>
  <c r="AB6" i="5"/>
  <c r="AC13" i="5"/>
  <c r="Z13" i="5"/>
  <c r="AA8" i="5"/>
  <c r="AC6" i="5"/>
  <c r="AA13" i="5"/>
  <c r="Y13" i="5"/>
  <c r="AC7" i="5"/>
  <c r="Z8" i="5"/>
  <c r="Y8" i="5"/>
  <c r="AB7" i="5"/>
  <c r="AA7" i="5"/>
  <c r="Y7" i="5"/>
  <c r="Y44" i="5" a="1"/>
  <c r="Y17" i="5" a="1"/>
  <c r="AD37" i="3" a="1"/>
  <c r="AE37" i="3" a="1"/>
  <c r="AE37" i="3" s="1"/>
  <c r="AD36" i="3" a="1"/>
  <c r="AD36" i="3" s="1"/>
  <c r="AE36" i="3" a="1"/>
  <c r="AE36" i="3" s="1"/>
  <c r="AE39" i="3" a="1"/>
  <c r="AE39" i="3" s="1"/>
  <c r="AE33" i="3" a="1"/>
  <c r="AE33" i="3" s="1"/>
  <c r="AE38" i="3" a="1"/>
  <c r="AE38" i="3" s="1"/>
  <c r="AE34" i="3" a="1"/>
  <c r="AE34" i="3" s="1"/>
  <c r="AE40" i="3" a="1"/>
  <c r="AE40" i="3" s="1"/>
  <c r="AD34" i="4" a="1"/>
  <c r="AD34" i="4" s="1"/>
  <c r="AE34" i="4" a="1"/>
  <c r="AE34" i="4" s="1"/>
  <c r="Y4" i="4" a="1"/>
  <c r="AD40" i="4" a="1"/>
  <c r="AD40" i="4" s="1"/>
  <c r="AD35" i="4" a="1"/>
  <c r="AD35" i="4" s="1"/>
  <c r="AD32" i="4" a="1"/>
  <c r="AD32" i="4" s="1"/>
  <c r="AE31" i="4" a="1"/>
  <c r="AE31" i="4" s="1"/>
  <c r="AE35" i="4" a="1"/>
  <c r="AE35" i="4" s="1"/>
  <c r="Y44" i="4" a="1"/>
  <c r="AD38" i="4" a="1"/>
  <c r="AD38" i="4" s="1"/>
  <c r="AD39" i="4" a="1"/>
  <c r="AD39" i="4" s="1"/>
  <c r="AD33" i="4" a="1"/>
  <c r="AD33" i="4" s="1"/>
  <c r="AD36" i="4" a="1"/>
  <c r="AD36" i="4" s="1"/>
  <c r="Y17" i="4" a="1"/>
  <c r="AE39" i="4" a="1"/>
  <c r="AE39" i="4" s="1"/>
  <c r="AD37" i="4" a="1"/>
  <c r="AD37" i="4" s="1"/>
  <c r="AE33" i="4" a="1"/>
  <c r="AE33" i="4" s="1"/>
  <c r="AD37" i="3"/>
  <c r="AD40" i="3" a="1"/>
  <c r="AD40" i="3" s="1"/>
  <c r="AD39" i="3" a="1"/>
  <c r="AD39" i="3" s="1"/>
  <c r="AD34" i="3" a="1"/>
  <c r="AD34" i="3" s="1"/>
  <c r="AD32" i="3" a="1"/>
  <c r="AD32" i="3" s="1"/>
  <c r="AD33" i="3" a="1"/>
  <c r="AD33" i="3" s="1"/>
  <c r="AD31" i="3" a="1"/>
  <c r="AD31" i="3" s="1"/>
  <c r="Y17" i="3" a="1"/>
  <c r="AD35" i="3" a="1"/>
  <c r="AD35" i="3" s="1"/>
  <c r="Y44" i="3" a="1"/>
  <c r="Y4" i="3" a="1"/>
  <c r="AD38" i="3" a="1"/>
  <c r="AD38" i="3" s="1"/>
  <c r="AE5" i="6" l="1" a="1"/>
  <c r="AE5" i="6" s="1"/>
  <c r="AD5" i="6" a="1"/>
  <c r="AD5" i="6" s="1"/>
  <c r="AE9" i="6" a="1"/>
  <c r="AE9" i="6" s="1"/>
  <c r="AD9" i="6" a="1"/>
  <c r="AD9" i="6" s="1"/>
  <c r="AE34" i="6" a="1"/>
  <c r="AE34" i="6" s="1"/>
  <c r="AD34" i="6" a="1"/>
  <c r="AD34" i="6" s="1"/>
  <c r="AE31" i="6" a="1"/>
  <c r="AE31" i="6" s="1"/>
  <c r="AD31" i="6" a="1"/>
  <c r="AD31" i="6" s="1"/>
  <c r="AB22" i="6"/>
  <c r="AB26" i="6"/>
  <c r="AA22" i="6"/>
  <c r="Y21" i="6"/>
  <c r="AB20" i="6"/>
  <c r="AA20" i="6"/>
  <c r="Y20" i="6"/>
  <c r="Z26" i="6"/>
  <c r="AB25" i="6"/>
  <c r="Z22" i="6"/>
  <c r="Z21" i="6"/>
  <c r="AB19" i="6"/>
  <c r="Y22" i="6"/>
  <c r="AA21" i="6"/>
  <c r="Z20" i="6"/>
  <c r="Y26" i="6"/>
  <c r="AA25" i="6"/>
  <c r="Y19" i="6"/>
  <c r="AC21" i="6"/>
  <c r="AB21" i="6"/>
  <c r="AC20" i="6"/>
  <c r="AC26" i="6"/>
  <c r="AA26" i="6"/>
  <c r="AA19" i="6"/>
  <c r="Y25" i="6"/>
  <c r="AB18" i="6"/>
  <c r="AC24" i="6"/>
  <c r="AA18" i="6"/>
  <c r="AB24" i="6"/>
  <c r="Z18" i="6"/>
  <c r="AA24" i="6"/>
  <c r="Y18" i="6"/>
  <c r="Z24" i="6"/>
  <c r="AC17" i="6"/>
  <c r="AB17" i="6"/>
  <c r="AC19" i="6"/>
  <c r="Y24" i="6"/>
  <c r="Z19" i="6"/>
  <c r="AC18" i="6"/>
  <c r="AC23" i="6"/>
  <c r="AA17" i="6"/>
  <c r="Z25" i="6"/>
  <c r="AB23" i="6"/>
  <c r="Z17" i="6"/>
  <c r="Z23" i="6"/>
  <c r="AC25" i="6"/>
  <c r="AA23" i="6"/>
  <c r="Y17" i="6"/>
  <c r="Y23" i="6"/>
  <c r="AC22" i="6"/>
  <c r="AE8" i="6" a="1"/>
  <c r="AE8" i="6" s="1"/>
  <c r="AD8" i="6" a="1"/>
  <c r="AD8" i="6" s="1"/>
  <c r="AE36" i="6" a="1"/>
  <c r="AE36" i="6" s="1"/>
  <c r="AD36" i="6" a="1"/>
  <c r="AD36" i="6" s="1"/>
  <c r="AE4" i="6" a="1"/>
  <c r="AE4" i="6" s="1"/>
  <c r="AD4" i="6" a="1"/>
  <c r="AD4" i="6" s="1"/>
  <c r="AD32" i="6" a="1"/>
  <c r="AD32" i="6" s="1"/>
  <c r="AE32" i="6" a="1"/>
  <c r="AE32" i="6" s="1"/>
  <c r="AE35" i="6" a="1"/>
  <c r="AE35" i="6" s="1"/>
  <c r="AD35" i="6" a="1"/>
  <c r="AD35" i="6" s="1"/>
  <c r="AE10" i="6" a="1"/>
  <c r="AE10" i="6" s="1"/>
  <c r="AD10" i="6" a="1"/>
  <c r="AD10" i="6" s="1"/>
  <c r="AD37" i="6" a="1"/>
  <c r="AD37" i="6" s="1"/>
  <c r="AE37" i="6" a="1"/>
  <c r="AE37" i="6" s="1"/>
  <c r="AD33" i="6" a="1"/>
  <c r="AD33" i="6" s="1"/>
  <c r="AE33" i="6" a="1"/>
  <c r="AE33" i="6" s="1"/>
  <c r="AE13" i="6" a="1"/>
  <c r="AE13" i="6" s="1"/>
  <c r="AD13" i="6" a="1"/>
  <c r="AD13" i="6" s="1"/>
  <c r="AD40" i="6" a="1"/>
  <c r="AD40" i="6" s="1"/>
  <c r="AE40" i="6" a="1"/>
  <c r="AE40" i="6" s="1"/>
  <c r="AE12" i="6" a="1"/>
  <c r="AE12" i="6" s="1"/>
  <c r="AD12" i="6" a="1"/>
  <c r="AD12" i="6" s="1"/>
  <c r="AD38" i="6" a="1"/>
  <c r="AD38" i="6" s="1"/>
  <c r="AE38" i="6" a="1"/>
  <c r="AE38" i="6" s="1"/>
  <c r="AD39" i="6" a="1"/>
  <c r="AD39" i="6" s="1"/>
  <c r="AE39" i="6" a="1"/>
  <c r="AE39" i="6" s="1"/>
  <c r="Y49" i="6"/>
  <c r="AB46" i="6"/>
  <c r="Z46" i="6"/>
  <c r="AB45" i="6"/>
  <c r="AC48" i="6"/>
  <c r="Y47" i="6"/>
  <c r="AC46" i="6"/>
  <c r="AB48" i="6"/>
  <c r="AB47" i="6"/>
  <c r="AA47" i="6"/>
  <c r="Z47" i="6"/>
  <c r="AA52" i="6"/>
  <c r="Y52" i="6"/>
  <c r="AC51" i="6"/>
  <c r="AA48" i="6"/>
  <c r="Y48" i="6"/>
  <c r="AC47" i="6"/>
  <c r="AB53" i="6"/>
  <c r="Z53" i="6"/>
  <c r="AC52" i="6"/>
  <c r="Y46" i="6"/>
  <c r="Z48" i="6"/>
  <c r="AC53" i="6"/>
  <c r="AA53" i="6"/>
  <c r="Y53" i="6"/>
  <c r="AA46" i="6"/>
  <c r="Z52" i="6"/>
  <c r="AB51" i="6"/>
  <c r="Z45" i="6"/>
  <c r="AA51" i="6"/>
  <c r="Y45" i="6"/>
  <c r="Z51" i="6"/>
  <c r="AC44" i="6"/>
  <c r="Y51" i="6"/>
  <c r="AB44" i="6"/>
  <c r="AC50" i="6"/>
  <c r="AA44" i="6"/>
  <c r="AB50" i="6"/>
  <c r="Z44" i="6"/>
  <c r="AA50" i="6"/>
  <c r="Y44" i="6"/>
  <c r="AA45" i="6"/>
  <c r="Z50" i="6"/>
  <c r="AB49" i="6"/>
  <c r="Y50" i="6"/>
  <c r="AC45" i="6"/>
  <c r="AC49" i="6"/>
  <c r="AA49" i="6"/>
  <c r="Z49" i="6"/>
  <c r="AB52" i="6"/>
  <c r="AE11" i="6" a="1"/>
  <c r="AE11" i="6" s="1"/>
  <c r="AD11" i="6" a="1"/>
  <c r="AD11" i="6" s="1"/>
  <c r="AD7" i="6" a="1"/>
  <c r="AD7" i="6" s="1"/>
  <c r="AE7" i="6" a="1"/>
  <c r="AE7" i="6" s="1"/>
  <c r="AD6" i="6" a="1"/>
  <c r="AD6" i="6" s="1"/>
  <c r="AE6" i="6" a="1"/>
  <c r="AE6" i="6" s="1"/>
  <c r="AD10" i="5" a="1"/>
  <c r="AD10" i="5" s="1"/>
  <c r="AE10" i="5" a="1"/>
  <c r="AE10" i="5" s="1"/>
  <c r="AE7" i="5" a="1"/>
  <c r="AE7" i="5" s="1"/>
  <c r="AD7" i="5" a="1"/>
  <c r="AD7" i="5" s="1"/>
  <c r="AE12" i="5" a="1"/>
  <c r="AE12" i="5" s="1"/>
  <c r="AD12" i="5" a="1"/>
  <c r="AD12" i="5" s="1"/>
  <c r="AD6" i="5" a="1"/>
  <c r="AD6" i="5" s="1"/>
  <c r="AE6" i="5" a="1"/>
  <c r="AE6" i="5" s="1"/>
  <c r="AE11" i="5" a="1"/>
  <c r="AE11" i="5" s="1"/>
  <c r="AD11" i="5" a="1"/>
  <c r="AD11" i="5" s="1"/>
  <c r="AD8" i="5" a="1"/>
  <c r="AD8" i="5" s="1"/>
  <c r="AE8" i="5" a="1"/>
  <c r="AE8" i="5" s="1"/>
  <c r="AE13" i="5" a="1"/>
  <c r="AE13" i="5" s="1"/>
  <c r="AD13" i="5" a="1"/>
  <c r="AD13" i="5" s="1"/>
  <c r="Y22" i="5"/>
  <c r="AC21" i="5"/>
  <c r="AB21" i="5"/>
  <c r="AA21" i="5"/>
  <c r="Z21" i="5"/>
  <c r="Y21" i="5"/>
  <c r="Y25" i="5"/>
  <c r="AB18" i="5"/>
  <c r="AC24" i="5"/>
  <c r="AA18" i="5"/>
  <c r="AB24" i="5"/>
  <c r="Z18" i="5"/>
  <c r="AA24" i="5"/>
  <c r="Y18" i="5"/>
  <c r="Z24" i="5"/>
  <c r="AC17" i="5"/>
  <c r="Y24" i="5"/>
  <c r="AB17" i="5"/>
  <c r="AC23" i="5"/>
  <c r="AA17" i="5"/>
  <c r="AB23" i="5"/>
  <c r="Z17" i="5"/>
  <c r="AA22" i="5"/>
  <c r="AA23" i="5"/>
  <c r="Y17" i="5"/>
  <c r="Z23" i="5"/>
  <c r="AC20" i="5"/>
  <c r="Y23" i="5"/>
  <c r="AC22" i="5"/>
  <c r="AB22" i="5"/>
  <c r="Z22" i="5"/>
  <c r="Z25" i="5"/>
  <c r="Y20" i="5"/>
  <c r="Z19" i="5"/>
  <c r="Y19" i="5"/>
  <c r="AC26" i="5"/>
  <c r="AA26" i="5"/>
  <c r="AB20" i="5"/>
  <c r="AA20" i="5"/>
  <c r="AB19" i="5"/>
  <c r="AC18" i="5"/>
  <c r="AC19" i="5"/>
  <c r="AA19" i="5"/>
  <c r="Z20" i="5"/>
  <c r="Z26" i="5"/>
  <c r="Y26" i="5"/>
  <c r="AB25" i="5"/>
  <c r="AB26" i="5"/>
  <c r="AC25" i="5"/>
  <c r="AA25" i="5"/>
  <c r="AE9" i="5" a="1"/>
  <c r="AE9" i="5" s="1"/>
  <c r="AD9" i="5" a="1"/>
  <c r="AD9" i="5" s="1"/>
  <c r="AE4" i="5" a="1"/>
  <c r="AE4" i="5" s="1"/>
  <c r="AD4" i="5" a="1"/>
  <c r="AD4" i="5" s="1"/>
  <c r="AA36" i="5"/>
  <c r="Z36" i="5"/>
  <c r="Y35" i="5"/>
  <c r="Y36" i="5"/>
  <c r="AC35" i="5"/>
  <c r="AB35" i="5"/>
  <c r="AA35" i="5"/>
  <c r="Z35" i="5"/>
  <c r="Z39" i="5"/>
  <c r="AC32" i="5"/>
  <c r="Y39" i="5"/>
  <c r="AB32" i="5"/>
  <c r="AC38" i="5"/>
  <c r="AA32" i="5"/>
  <c r="AB38" i="5"/>
  <c r="Z32" i="5"/>
  <c r="AA38" i="5"/>
  <c r="Y32" i="5"/>
  <c r="Z38" i="5"/>
  <c r="AC31" i="5"/>
  <c r="Y38" i="5"/>
  <c r="AB31" i="5"/>
  <c r="AC37" i="5"/>
  <c r="AA31" i="5"/>
  <c r="AB36" i="5"/>
  <c r="AB37" i="5"/>
  <c r="Z31" i="5"/>
  <c r="AA37" i="5"/>
  <c r="Y31" i="5"/>
  <c r="AC36" i="5"/>
  <c r="Z37" i="5"/>
  <c r="Y37" i="5"/>
  <c r="AC34" i="5"/>
  <c r="AB33" i="5"/>
  <c r="AB40" i="5"/>
  <c r="AA34" i="5"/>
  <c r="AA33" i="5"/>
  <c r="Z33" i="5"/>
  <c r="AA39" i="5"/>
  <c r="AC39" i="5"/>
  <c r="Y34" i="5"/>
  <c r="Y33" i="5"/>
  <c r="AB39" i="5"/>
  <c r="Z34" i="5"/>
  <c r="AC33" i="5"/>
  <c r="AC40" i="5"/>
  <c r="Z40" i="5"/>
  <c r="Y40" i="5"/>
  <c r="AB34" i="5"/>
  <c r="AA40" i="5"/>
  <c r="AB48" i="5"/>
  <c r="AA48" i="5"/>
  <c r="AC53" i="5"/>
  <c r="Z48" i="5"/>
  <c r="Y48" i="5"/>
  <c r="AC47" i="5"/>
  <c r="AB47" i="5"/>
  <c r="AA47" i="5"/>
  <c r="AA51" i="5"/>
  <c r="Y45" i="5"/>
  <c r="Z51" i="5"/>
  <c r="AC44" i="5"/>
  <c r="Y51" i="5"/>
  <c r="AB44" i="5"/>
  <c r="AC50" i="5"/>
  <c r="AA44" i="5"/>
  <c r="AB50" i="5"/>
  <c r="Z44" i="5"/>
  <c r="AB53" i="5"/>
  <c r="AA50" i="5"/>
  <c r="Y44" i="5"/>
  <c r="Z50" i="5"/>
  <c r="Y50" i="5"/>
  <c r="Y49" i="5"/>
  <c r="AA53" i="5"/>
  <c r="AC49" i="5"/>
  <c r="AB49" i="5"/>
  <c r="Y47" i="5"/>
  <c r="AA49" i="5"/>
  <c r="AC48" i="5"/>
  <c r="Z47" i="5"/>
  <c r="Z49" i="5"/>
  <c r="Z53" i="5"/>
  <c r="Y53" i="5"/>
  <c r="AC51" i="5"/>
  <c r="Y46" i="5"/>
  <c r="AC52" i="5"/>
  <c r="AB52" i="5"/>
  <c r="Y52" i="5"/>
  <c r="AA46" i="5"/>
  <c r="AB45" i="5"/>
  <c r="AB46" i="5"/>
  <c r="Z52" i="5"/>
  <c r="AC45" i="5"/>
  <c r="AC46" i="5"/>
  <c r="AA52" i="5"/>
  <c r="AB51" i="5"/>
  <c r="Z46" i="5"/>
  <c r="AA45" i="5"/>
  <c r="Z45" i="5"/>
  <c r="AE5" i="5" a="1"/>
  <c r="AE5" i="5" s="1"/>
  <c r="AD5" i="5" a="1"/>
  <c r="AD5" i="5" s="1"/>
  <c r="AA10" i="4"/>
  <c r="Y4" i="4"/>
  <c r="Y10" i="4"/>
  <c r="AB9" i="4"/>
  <c r="Y8" i="4"/>
  <c r="AB12" i="4"/>
  <c r="AC11" i="4"/>
  <c r="AA4" i="4"/>
  <c r="Z10" i="4"/>
  <c r="AA7" i="4"/>
  <c r="AB6" i="4"/>
  <c r="Y12" i="4"/>
  <c r="Y5" i="4"/>
  <c r="AB4" i="4"/>
  <c r="Y9" i="4"/>
  <c r="AC13" i="4"/>
  <c r="Z7" i="4"/>
  <c r="AB5" i="4"/>
  <c r="Z11" i="4"/>
  <c r="AC9" i="4"/>
  <c r="Z9" i="4"/>
  <c r="AB8" i="4"/>
  <c r="AB11" i="4"/>
  <c r="AA11" i="4"/>
  <c r="AC8" i="4"/>
  <c r="AC7" i="4"/>
  <c r="AB7" i="4"/>
  <c r="AC6" i="4"/>
  <c r="AC5" i="4"/>
  <c r="AA9" i="4"/>
  <c r="AA13" i="4"/>
  <c r="Z12" i="4"/>
  <c r="AC4" i="4"/>
  <c r="AA8" i="4"/>
  <c r="AC12" i="4"/>
  <c r="AA5" i="4"/>
  <c r="AB10" i="4"/>
  <c r="Z8" i="4"/>
  <c r="Y7" i="4"/>
  <c r="Z5" i="4"/>
  <c r="Y11" i="4"/>
  <c r="AB13" i="4"/>
  <c r="Z13" i="4"/>
  <c r="Y13" i="4"/>
  <c r="Z6" i="4"/>
  <c r="AA12" i="4"/>
  <c r="Z4" i="4"/>
  <c r="AA6" i="4"/>
  <c r="Y6" i="4"/>
  <c r="AC10" i="4"/>
  <c r="AB22" i="4"/>
  <c r="Z22" i="4"/>
  <c r="AC21" i="4"/>
  <c r="AA20" i="4"/>
  <c r="AC24" i="4"/>
  <c r="AA22" i="4"/>
  <c r="AA21" i="4"/>
  <c r="AB19" i="4"/>
  <c r="Z19" i="4"/>
  <c r="AA25" i="4"/>
  <c r="Y23" i="4"/>
  <c r="AC20" i="4"/>
  <c r="AB26" i="4"/>
  <c r="AC25" i="4"/>
  <c r="Y25" i="4"/>
  <c r="AC23" i="4"/>
  <c r="Y22" i="4"/>
  <c r="AB18" i="4"/>
  <c r="Y18" i="4"/>
  <c r="Z24" i="4"/>
  <c r="Z17" i="4"/>
  <c r="Y24" i="4"/>
  <c r="AB21" i="4"/>
  <c r="Y21" i="4"/>
  <c r="AB20" i="4"/>
  <c r="Z20" i="4"/>
  <c r="Y20" i="4"/>
  <c r="AA17" i="4"/>
  <c r="AC26" i="4"/>
  <c r="AC18" i="4"/>
  <c r="AA18" i="4"/>
  <c r="Z18" i="4"/>
  <c r="Z21" i="4"/>
  <c r="Z26" i="4"/>
  <c r="Z25" i="4"/>
  <c r="AA24" i="4"/>
  <c r="AC17" i="4"/>
  <c r="AA26" i="4"/>
  <c r="Y26" i="4"/>
  <c r="AB25" i="4"/>
  <c r="AC19" i="4"/>
  <c r="AA19" i="4"/>
  <c r="AB17" i="4"/>
  <c r="Y19" i="4"/>
  <c r="AB24" i="4"/>
  <c r="AB23" i="4"/>
  <c r="AA23" i="4"/>
  <c r="Y17" i="4"/>
  <c r="AC22" i="4"/>
  <c r="Z23" i="4"/>
  <c r="Y49" i="4"/>
  <c r="AA47" i="4"/>
  <c r="Z53" i="4"/>
  <c r="AC52" i="4"/>
  <c r="Z50" i="4"/>
  <c r="AC48" i="4"/>
  <c r="AC47" i="4"/>
  <c r="Z52" i="4"/>
  <c r="AB51" i="4"/>
  <c r="AB48" i="4"/>
  <c r="AB46" i="4"/>
  <c r="AA52" i="4"/>
  <c r="Y52" i="4"/>
  <c r="Z44" i="4"/>
  <c r="Y44" i="4"/>
  <c r="Y50" i="4"/>
  <c r="AA49" i="4"/>
  <c r="AA48" i="4"/>
  <c r="AA46" i="4"/>
  <c r="AB45" i="4"/>
  <c r="AA51" i="4"/>
  <c r="Z51" i="4"/>
  <c r="Z48" i="4"/>
  <c r="AB44" i="4"/>
  <c r="AB50" i="4"/>
  <c r="Y48" i="4"/>
  <c r="AC53" i="4"/>
  <c r="Z47" i="4"/>
  <c r="Y53" i="4"/>
  <c r="AC51" i="4"/>
  <c r="AB53" i="4"/>
  <c r="Y45" i="4"/>
  <c r="Y51" i="4"/>
  <c r="AB47" i="4"/>
  <c r="AC46" i="4"/>
  <c r="Z46" i="4"/>
  <c r="Y46" i="4"/>
  <c r="AC45" i="4"/>
  <c r="AA45" i="4"/>
  <c r="AA44" i="4"/>
  <c r="AA53" i="4"/>
  <c r="Y47" i="4"/>
  <c r="AB52" i="4"/>
  <c r="Z45" i="4"/>
  <c r="AA50" i="4"/>
  <c r="AC49" i="4"/>
  <c r="AC44" i="4"/>
  <c r="AC50" i="4"/>
  <c r="AB49" i="4"/>
  <c r="Z49" i="4"/>
  <c r="Y49" i="3"/>
  <c r="Z47" i="3"/>
  <c r="Z46" i="3"/>
  <c r="Y45" i="3"/>
  <c r="AC48" i="3"/>
  <c r="Z53" i="3"/>
  <c r="Z51" i="3"/>
  <c r="AC50" i="3"/>
  <c r="AB48" i="3"/>
  <c r="AB47" i="3"/>
  <c r="AA47" i="3"/>
  <c r="AC46" i="3"/>
  <c r="AA46" i="3"/>
  <c r="AA52" i="3"/>
  <c r="AB45" i="3"/>
  <c r="AA48" i="3"/>
  <c r="AB46" i="3"/>
  <c r="AC45" i="3"/>
  <c r="Z45" i="3"/>
  <c r="AB44" i="3"/>
  <c r="Z48" i="3"/>
  <c r="Y48" i="3"/>
  <c r="AA53" i="3"/>
  <c r="Z52" i="3"/>
  <c r="AC51" i="3"/>
  <c r="Y51" i="3"/>
  <c r="AA49" i="3"/>
  <c r="AC47" i="3"/>
  <c r="AB53" i="3"/>
  <c r="Y53" i="3"/>
  <c r="AA44" i="3"/>
  <c r="AB52" i="3"/>
  <c r="AA45" i="3"/>
  <c r="AA51" i="3"/>
  <c r="Z49" i="3"/>
  <c r="AC53" i="3"/>
  <c r="AB51" i="3"/>
  <c r="AC52" i="3"/>
  <c r="Y46" i="3"/>
  <c r="Y52" i="3"/>
  <c r="Z50" i="3"/>
  <c r="Y47" i="3"/>
  <c r="Y44" i="3"/>
  <c r="AB50" i="3"/>
  <c r="AC44" i="3"/>
  <c r="AA50" i="3"/>
  <c r="Y50" i="3"/>
  <c r="AB49" i="3"/>
  <c r="Z44" i="3"/>
  <c r="AC49" i="3"/>
  <c r="AB22" i="3"/>
  <c r="Z22" i="3"/>
  <c r="AC21" i="3"/>
  <c r="AB19" i="3"/>
  <c r="AB18" i="3"/>
  <c r="AC24" i="3"/>
  <c r="AA24" i="3"/>
  <c r="Y24" i="3"/>
  <c r="AA22" i="3"/>
  <c r="Y22" i="3"/>
  <c r="AA20" i="3"/>
  <c r="Y20" i="3"/>
  <c r="Z18" i="3"/>
  <c r="Y18" i="3"/>
  <c r="AB23" i="3"/>
  <c r="AA21" i="3"/>
  <c r="Z21" i="3"/>
  <c r="Z26" i="3"/>
  <c r="Y26" i="3"/>
  <c r="Y19" i="3"/>
  <c r="AC18" i="3"/>
  <c r="AC17" i="3"/>
  <c r="Z20" i="3"/>
  <c r="AA26" i="3"/>
  <c r="AC25" i="3"/>
  <c r="AA25" i="3"/>
  <c r="AA17" i="3"/>
  <c r="AC22" i="3"/>
  <c r="AB20" i="3"/>
  <c r="AA18" i="3"/>
  <c r="AB21" i="3"/>
  <c r="Y21" i="3"/>
  <c r="AC20" i="3"/>
  <c r="Z17" i="3"/>
  <c r="AC26" i="3"/>
  <c r="Z25" i="3"/>
  <c r="AB24" i="3"/>
  <c r="Z19" i="3"/>
  <c r="Y25" i="3"/>
  <c r="AB26" i="3"/>
  <c r="AC19" i="3"/>
  <c r="AA19" i="3"/>
  <c r="AB17" i="3"/>
  <c r="Y17" i="3"/>
  <c r="AB25" i="3"/>
  <c r="Z24" i="3"/>
  <c r="AC23" i="3"/>
  <c r="AA23" i="3"/>
  <c r="Y23" i="3"/>
  <c r="Z23" i="3"/>
  <c r="AA10" i="3"/>
  <c r="Y4" i="3"/>
  <c r="AC9" i="3"/>
  <c r="Z6" i="3"/>
  <c r="AC5" i="3"/>
  <c r="Z10" i="3"/>
  <c r="Y10" i="3"/>
  <c r="AB9" i="3"/>
  <c r="Y8" i="3"/>
  <c r="AA9" i="3"/>
  <c r="AC8" i="3"/>
  <c r="AC7" i="3"/>
  <c r="AB13" i="3"/>
  <c r="AC6" i="3"/>
  <c r="AC4" i="3"/>
  <c r="Z4" i="3"/>
  <c r="AA8" i="3"/>
  <c r="Y13" i="3"/>
  <c r="AC12" i="3"/>
  <c r="AB12" i="3"/>
  <c r="AB7" i="3"/>
  <c r="Z11" i="3"/>
  <c r="Z9" i="3"/>
  <c r="Z8" i="3"/>
  <c r="Z7" i="3"/>
  <c r="AC11" i="3"/>
  <c r="AB8" i="3"/>
  <c r="AA13" i="3"/>
  <c r="AB6" i="3"/>
  <c r="Y12" i="3"/>
  <c r="Z5" i="3"/>
  <c r="Y5" i="3"/>
  <c r="Y9" i="3"/>
  <c r="AA7" i="3"/>
  <c r="AA6" i="3"/>
  <c r="AC13" i="3"/>
  <c r="Y7" i="3"/>
  <c r="AA12" i="3"/>
  <c r="Z12" i="3"/>
  <c r="Y6" i="3"/>
  <c r="AB5" i="3"/>
  <c r="AA11" i="3"/>
  <c r="AB4" i="3"/>
  <c r="Z13" i="3"/>
  <c r="AA5" i="3"/>
  <c r="AB11" i="3"/>
  <c r="AC10" i="3"/>
  <c r="Y11" i="3"/>
  <c r="AA4" i="3"/>
  <c r="AB10" i="3"/>
  <c r="AD17" i="6" l="1" a="1"/>
  <c r="AD17" i="6" s="1"/>
  <c r="AE17" i="6" a="1"/>
  <c r="AE17" i="6" s="1"/>
  <c r="AD51" i="6" a="1"/>
  <c r="AD51" i="6" s="1"/>
  <c r="AE51" i="6" a="1"/>
  <c r="AE51" i="6" s="1"/>
  <c r="AD47" i="6" a="1"/>
  <c r="AD47" i="6" s="1"/>
  <c r="AE47" i="6" a="1"/>
  <c r="AE47" i="6" s="1"/>
  <c r="AD22" i="6" a="1"/>
  <c r="AD22" i="6" s="1"/>
  <c r="AE22" i="6" a="1"/>
  <c r="AE22" i="6" s="1"/>
  <c r="AD24" i="6" a="1"/>
  <c r="AD24" i="6" s="1"/>
  <c r="AE24" i="6" a="1"/>
  <c r="AE24" i="6" s="1"/>
  <c r="AD21" i="6" a="1"/>
  <c r="AD21" i="6" s="1"/>
  <c r="AE21" i="6" a="1"/>
  <c r="AE21" i="6" s="1"/>
  <c r="AD19" i="6" a="1"/>
  <c r="AD19" i="6" s="1"/>
  <c r="AE19" i="6" a="1"/>
  <c r="AE19" i="6" s="1"/>
  <c r="AD23" i="6" a="1"/>
  <c r="AD23" i="6" s="1"/>
  <c r="AE23" i="6" a="1"/>
  <c r="AE23" i="6" s="1"/>
  <c r="AD49" i="6" a="1"/>
  <c r="AD49" i="6" s="1"/>
  <c r="AE49" i="6" a="1"/>
  <c r="AE49" i="6" s="1"/>
  <c r="AD18" i="6" a="1"/>
  <c r="AD18" i="6" s="1"/>
  <c r="AE18" i="6" a="1"/>
  <c r="AE18" i="6" s="1"/>
  <c r="AD46" i="6" a="1"/>
  <c r="AD46" i="6" s="1"/>
  <c r="AE46" i="6" a="1"/>
  <c r="AE46" i="6" s="1"/>
  <c r="AD26" i="6" a="1"/>
  <c r="AD26" i="6" s="1"/>
  <c r="AE26" i="6" a="1"/>
  <c r="AE26" i="6" s="1"/>
  <c r="AD48" i="6" a="1"/>
  <c r="AD48" i="6" s="1"/>
  <c r="AE48" i="6" a="1"/>
  <c r="AE48" i="6" s="1"/>
  <c r="AD45" i="6" a="1"/>
  <c r="AD45" i="6" s="1"/>
  <c r="AE45" i="6" a="1"/>
  <c r="AE45" i="6" s="1"/>
  <c r="AD44" i="6" a="1"/>
  <c r="AD44" i="6" s="1"/>
  <c r="AE44" i="6" a="1"/>
  <c r="AE44" i="6" s="1"/>
  <c r="AD20" i="6" a="1"/>
  <c r="AD20" i="6" s="1"/>
  <c r="AE20" i="6" a="1"/>
  <c r="AE20" i="6" s="1"/>
  <c r="AD53" i="6" a="1"/>
  <c r="AD53" i="6" s="1"/>
  <c r="AE53" i="6" a="1"/>
  <c r="AE53" i="6" s="1"/>
  <c r="AD50" i="6" a="1"/>
  <c r="AD50" i="6" s="1"/>
  <c r="AE50" i="6" a="1"/>
  <c r="AE50" i="6" s="1"/>
  <c r="AD52" i="6" a="1"/>
  <c r="AD52" i="6" s="1"/>
  <c r="AE52" i="6" a="1"/>
  <c r="AE52" i="6" s="1"/>
  <c r="AD25" i="6" a="1"/>
  <c r="AD25" i="6" s="1"/>
  <c r="AE25" i="6" a="1"/>
  <c r="AE25" i="6" s="1"/>
  <c r="AE47" i="3" a="1"/>
  <c r="AE47" i="3" s="1"/>
  <c r="AE46" i="3" a="1"/>
  <c r="AE46" i="3" s="1"/>
  <c r="AE45" i="3" a="1"/>
  <c r="AE45" i="3" s="1"/>
  <c r="AE52" i="3" a="1"/>
  <c r="AE52" i="3" s="1"/>
  <c r="AE49" i="3" a="1"/>
  <c r="AE49" i="3" s="1"/>
  <c r="AD48" i="5" a="1"/>
  <c r="AD48" i="5" s="1"/>
  <c r="AE48" i="5" a="1"/>
  <c r="AE48" i="5" s="1"/>
  <c r="AD26" i="5" a="1"/>
  <c r="AD26" i="5" s="1"/>
  <c r="AE26" i="5" a="1"/>
  <c r="AE26" i="5" s="1"/>
  <c r="AD22" i="5" a="1"/>
  <c r="AD22" i="5" s="1"/>
  <c r="AE22" i="5" a="1"/>
  <c r="AE22" i="5" s="1"/>
  <c r="AD38" i="5" a="1"/>
  <c r="AD38" i="5" s="1"/>
  <c r="AE38" i="5" a="1"/>
  <c r="AE38" i="5" s="1"/>
  <c r="AD50" i="5" a="1"/>
  <c r="AD50" i="5" s="1"/>
  <c r="AE50" i="5" a="1"/>
  <c r="AE50" i="5" s="1"/>
  <c r="AD47" i="5" a="1"/>
  <c r="AD47" i="5" s="1"/>
  <c r="AE47" i="5" a="1"/>
  <c r="AE47" i="5" s="1"/>
  <c r="AD46" i="5" a="1"/>
  <c r="AD46" i="5" s="1"/>
  <c r="AE46" i="5" a="1"/>
  <c r="AE46" i="5" s="1"/>
  <c r="AD53" i="5" a="1"/>
  <c r="AD53" i="5" s="1"/>
  <c r="AE53" i="5" a="1"/>
  <c r="AE53" i="5" s="1"/>
  <c r="AD25" i="5" a="1"/>
  <c r="AD25" i="5" s="1"/>
  <c r="AE25" i="5" a="1"/>
  <c r="AE25" i="5" s="1"/>
  <c r="AD20" i="5" a="1"/>
  <c r="AD20" i="5" s="1"/>
  <c r="AE20" i="5" a="1"/>
  <c r="AE20" i="5" s="1"/>
  <c r="AD33" i="5" a="1"/>
  <c r="AD33" i="5" s="1"/>
  <c r="AE33" i="5" a="1"/>
  <c r="AE33" i="5" s="1"/>
  <c r="AD35" i="5" a="1"/>
  <c r="AD35" i="5" s="1"/>
  <c r="AE35" i="5" a="1"/>
  <c r="AE35" i="5" s="1"/>
  <c r="AD17" i="5" a="1"/>
  <c r="AD17" i="5" s="1"/>
  <c r="AE17" i="5" a="1"/>
  <c r="AE17" i="5" s="1"/>
  <c r="AD52" i="5" a="1"/>
  <c r="AD52" i="5" s="1"/>
  <c r="AE52" i="5" a="1"/>
  <c r="AE52" i="5" s="1"/>
  <c r="AD19" i="5" a="1"/>
  <c r="AD19" i="5" s="1"/>
  <c r="AE19" i="5" a="1"/>
  <c r="AE19" i="5" s="1"/>
  <c r="AD24" i="5" a="1"/>
  <c r="AD24" i="5" s="1"/>
  <c r="AE24" i="5" a="1"/>
  <c r="AE24" i="5" s="1"/>
  <c r="AD21" i="5" a="1"/>
  <c r="AD21" i="5" s="1"/>
  <c r="AE21" i="5" a="1"/>
  <c r="AE21" i="5" s="1"/>
  <c r="AD32" i="5" a="1"/>
  <c r="AD32" i="5" s="1"/>
  <c r="AE32" i="5" a="1"/>
  <c r="AE32" i="5" s="1"/>
  <c r="AD34" i="5" a="1"/>
  <c r="AD34" i="5" s="1"/>
  <c r="AE34" i="5" a="1"/>
  <c r="AE34" i="5" s="1"/>
  <c r="AD44" i="5" a="1"/>
  <c r="AD44" i="5" s="1"/>
  <c r="AE44" i="5" a="1"/>
  <c r="AE44" i="5" s="1"/>
  <c r="AD23" i="5" a="1"/>
  <c r="AD23" i="5" s="1"/>
  <c r="AE23" i="5" a="1"/>
  <c r="AE23" i="5" s="1"/>
  <c r="AD37" i="5" a="1"/>
  <c r="AD37" i="5" s="1"/>
  <c r="AE37" i="5" a="1"/>
  <c r="AE37" i="5" s="1"/>
  <c r="AD40" i="5" a="1"/>
  <c r="AD40" i="5" s="1"/>
  <c r="AE40" i="5" a="1"/>
  <c r="AE40" i="5" s="1"/>
  <c r="AD18" i="5" a="1"/>
  <c r="AD18" i="5" s="1"/>
  <c r="AE18" i="5" a="1"/>
  <c r="AE18" i="5" s="1"/>
  <c r="AD39" i="5" a="1"/>
  <c r="AD39" i="5" s="1"/>
  <c r="AE39" i="5" a="1"/>
  <c r="AE39" i="5" s="1"/>
  <c r="AD49" i="5" a="1"/>
  <c r="AD49" i="5" s="1"/>
  <c r="AE49" i="5" a="1"/>
  <c r="AE49" i="5" s="1"/>
  <c r="AD36" i="5" a="1"/>
  <c r="AD36" i="5" s="1"/>
  <c r="AE36" i="5" a="1"/>
  <c r="AE36" i="5" s="1"/>
  <c r="AD45" i="5" a="1"/>
  <c r="AD45" i="5" s="1"/>
  <c r="AE45" i="5" a="1"/>
  <c r="AE45" i="5" s="1"/>
  <c r="AD51" i="5" a="1"/>
  <c r="AD51" i="5" s="1"/>
  <c r="AE51" i="5" a="1"/>
  <c r="AE51" i="5" s="1"/>
  <c r="AD31" i="5" a="1"/>
  <c r="AD31" i="5" s="1"/>
  <c r="AE31" i="5" a="1"/>
  <c r="AE31" i="5" s="1"/>
  <c r="AE53" i="3" a="1"/>
  <c r="AE53" i="3" s="1"/>
  <c r="AE50" i="3" a="1"/>
  <c r="AE50" i="3" s="1"/>
  <c r="AE48" i="3" a="1"/>
  <c r="AE48" i="3" s="1"/>
  <c r="AE51" i="3" a="1"/>
  <c r="AE51" i="3" s="1"/>
  <c r="AE44" i="3" a="1"/>
  <c r="AE44" i="3" s="1"/>
  <c r="AD23" i="4" a="1"/>
  <c r="AD23" i="4" s="1"/>
  <c r="AE23" i="4" a="1"/>
  <c r="AE23" i="4" s="1"/>
  <c r="AD50" i="4" a="1"/>
  <c r="AD50" i="4" s="1"/>
  <c r="AE50" i="4" a="1"/>
  <c r="AE50" i="4" s="1"/>
  <c r="AD9" i="4" a="1"/>
  <c r="AD9" i="4" s="1"/>
  <c r="AE9" i="4" a="1"/>
  <c r="AE9" i="4" s="1"/>
  <c r="AD6" i="4" a="1"/>
  <c r="AD6" i="4" s="1"/>
  <c r="AE6" i="4" a="1"/>
  <c r="AE6" i="4" s="1"/>
  <c r="AD5" i="4" a="1"/>
  <c r="AD5" i="4" s="1"/>
  <c r="AE5" i="4" a="1"/>
  <c r="AE5" i="4" s="1"/>
  <c r="AD19" i="4" a="1"/>
  <c r="AD19" i="4" s="1"/>
  <c r="AE19" i="4" a="1"/>
  <c r="AE19" i="4" s="1"/>
  <c r="AD13" i="4" a="1"/>
  <c r="AD13" i="4" s="1"/>
  <c r="AE13" i="4" a="1"/>
  <c r="AE13" i="4" s="1"/>
  <c r="AD24" i="4" a="1"/>
  <c r="AD24" i="4" s="1"/>
  <c r="AE24" i="4" a="1"/>
  <c r="AE24" i="4" s="1"/>
  <c r="AD11" i="4" a="1"/>
  <c r="AD11" i="4" s="1"/>
  <c r="AE11" i="4" a="1"/>
  <c r="AE11" i="4" s="1"/>
  <c r="AD44" i="4" a="1"/>
  <c r="AD44" i="4" s="1"/>
  <c r="AE44" i="4" a="1"/>
  <c r="AE44" i="4" s="1"/>
  <c r="AD52" i="4" a="1"/>
  <c r="AD52" i="4" s="1"/>
  <c r="AE52" i="4" a="1"/>
  <c r="AE52" i="4" s="1"/>
  <c r="AD12" i="4" a="1"/>
  <c r="AD12" i="4" s="1"/>
  <c r="AE12" i="4" a="1"/>
  <c r="AE12" i="4" s="1"/>
  <c r="AD46" i="4" a="1"/>
  <c r="AD46" i="4" s="1"/>
  <c r="AE46" i="4" a="1"/>
  <c r="AE46" i="4" s="1"/>
  <c r="AD22" i="4" a="1"/>
  <c r="AD22" i="4" s="1"/>
  <c r="AE22" i="4" a="1"/>
  <c r="AE22" i="4" s="1"/>
  <c r="AD10" i="4" a="1"/>
  <c r="AD10" i="4" s="1"/>
  <c r="AE10" i="4" a="1"/>
  <c r="AE10" i="4" s="1"/>
  <c r="AD48" i="4" a="1"/>
  <c r="AD48" i="4" s="1"/>
  <c r="AE48" i="4" a="1"/>
  <c r="AE48" i="4" s="1"/>
  <c r="AD26" i="4" a="1"/>
  <c r="AD26" i="4" s="1"/>
  <c r="AE26" i="4" a="1"/>
  <c r="AE26" i="4" s="1"/>
  <c r="AD21" i="4" a="1"/>
  <c r="AD21" i="4" s="1"/>
  <c r="AE21" i="4" a="1"/>
  <c r="AE21" i="4" s="1"/>
  <c r="AD51" i="4" a="1"/>
  <c r="AD51" i="4" s="1"/>
  <c r="AE51" i="4" a="1"/>
  <c r="AE51" i="4" s="1"/>
  <c r="AD49" i="4" a="1"/>
  <c r="AD49" i="4" s="1"/>
  <c r="AE49" i="4" a="1"/>
  <c r="AE49" i="4" s="1"/>
  <c r="AD17" i="4" a="1"/>
  <c r="AD17" i="4" s="1"/>
  <c r="AE17" i="4" a="1"/>
  <c r="AE17" i="4" s="1"/>
  <c r="AD4" i="4" a="1"/>
  <c r="AD4" i="4" s="1"/>
  <c r="AE4" i="4" a="1"/>
  <c r="AE4" i="4" s="1"/>
  <c r="AD47" i="4" a="1"/>
  <c r="AD47" i="4" s="1"/>
  <c r="AE47" i="4" a="1"/>
  <c r="AE47" i="4" s="1"/>
  <c r="AD20" i="4" a="1"/>
  <c r="AD20" i="4" s="1"/>
  <c r="AE20" i="4" a="1"/>
  <c r="AE20" i="4" s="1"/>
  <c r="AD7" i="4" a="1"/>
  <c r="AD7" i="4" s="1"/>
  <c r="AE7" i="4" a="1"/>
  <c r="AE7" i="4" s="1"/>
  <c r="AD18" i="4" a="1"/>
  <c r="AD18" i="4" s="1"/>
  <c r="AE18" i="4" a="1"/>
  <c r="AE18" i="4" s="1"/>
  <c r="AD8" i="4" a="1"/>
  <c r="AD8" i="4" s="1"/>
  <c r="AE8" i="4" a="1"/>
  <c r="AE8" i="4" s="1"/>
  <c r="AD45" i="4" a="1"/>
  <c r="AD45" i="4" s="1"/>
  <c r="AE45" i="4" a="1"/>
  <c r="AE45" i="4" s="1"/>
  <c r="AD53" i="4" a="1"/>
  <c r="AD53" i="4" s="1"/>
  <c r="AE53" i="4" a="1"/>
  <c r="AE53" i="4" s="1"/>
  <c r="AD25" i="4" a="1"/>
  <c r="AD25" i="4" s="1"/>
  <c r="AE25" i="4" a="1"/>
  <c r="AE25" i="4" s="1"/>
  <c r="AD20" i="3" a="1"/>
  <c r="AD20" i="3" s="1"/>
  <c r="AE20" i="3" a="1"/>
  <c r="AE20" i="3" s="1"/>
  <c r="AD18" i="3" a="1"/>
  <c r="AD18" i="3" s="1"/>
  <c r="AE18" i="3" a="1"/>
  <c r="AE18" i="3" s="1"/>
  <c r="AD25" i="3" a="1"/>
  <c r="AD25" i="3" s="1"/>
  <c r="AE25" i="3" a="1"/>
  <c r="AE25" i="3" s="1"/>
  <c r="AD11" i="3" a="1"/>
  <c r="AD11" i="3" s="1"/>
  <c r="AE11" i="3" a="1"/>
  <c r="AE11" i="3" s="1"/>
  <c r="AD21" i="3" a="1"/>
  <c r="AD21" i="3" s="1"/>
  <c r="AE21" i="3" a="1"/>
  <c r="AE21" i="3" s="1"/>
  <c r="AD17" i="3" a="1"/>
  <c r="AD17" i="3" s="1"/>
  <c r="AE17" i="3" a="1"/>
  <c r="AE17" i="3" s="1"/>
  <c r="AD48" i="3" a="1"/>
  <c r="AD48" i="3" s="1"/>
  <c r="AD8" i="3" a="1"/>
  <c r="AD8" i="3" s="1"/>
  <c r="AE8" i="3" a="1"/>
  <c r="AE8" i="3" s="1"/>
  <c r="AD47" i="3" a="1"/>
  <c r="AD47" i="3" s="1"/>
  <c r="AD22" i="3" a="1"/>
  <c r="AD22" i="3" s="1"/>
  <c r="AE22" i="3" a="1"/>
  <c r="AE22" i="3" s="1"/>
  <c r="AD24" i="3" a="1"/>
  <c r="AD24" i="3" s="1"/>
  <c r="AE24" i="3" a="1"/>
  <c r="AE24" i="3" s="1"/>
  <c r="AD6" i="3" a="1"/>
  <c r="AD6" i="3" s="1"/>
  <c r="AE6" i="3" a="1"/>
  <c r="AE6" i="3" s="1"/>
  <c r="AD10" i="3" a="1"/>
  <c r="AD10" i="3" s="1"/>
  <c r="AE10" i="3" a="1"/>
  <c r="AE10" i="3" s="1"/>
  <c r="AD53" i="3" a="1"/>
  <c r="AD53" i="3" s="1"/>
  <c r="AD44" i="3" a="1"/>
  <c r="AD44" i="3" s="1"/>
  <c r="AD7" i="3" a="1"/>
  <c r="AD7" i="3" s="1"/>
  <c r="AE7" i="3" a="1"/>
  <c r="AE7" i="3" s="1"/>
  <c r="AD51" i="3" a="1"/>
  <c r="AD51" i="3" s="1"/>
  <c r="AD19" i="3" a="1"/>
  <c r="AD19" i="3" s="1"/>
  <c r="AE19" i="3" a="1"/>
  <c r="AE19" i="3" s="1"/>
  <c r="AD9" i="3" a="1"/>
  <c r="AD9" i="3" s="1"/>
  <c r="AE9" i="3" a="1"/>
  <c r="AE9" i="3" s="1"/>
  <c r="AD23" i="3" a="1"/>
  <c r="AD23" i="3" s="1"/>
  <c r="AE23" i="3" a="1"/>
  <c r="AE23" i="3" s="1"/>
  <c r="AD50" i="3" a="1"/>
  <c r="AD50" i="3" s="1"/>
  <c r="AD52" i="3" a="1"/>
  <c r="AD52" i="3" s="1"/>
  <c r="AD4" i="3" a="1"/>
  <c r="AD4" i="3" s="1"/>
  <c r="AE4" i="3" a="1"/>
  <c r="AE4" i="3" s="1"/>
  <c r="AD26" i="3" a="1"/>
  <c r="AD26" i="3" s="1"/>
  <c r="AE26" i="3" a="1"/>
  <c r="AE26" i="3" s="1"/>
  <c r="AD45" i="3" a="1"/>
  <c r="AD45" i="3" s="1"/>
  <c r="AD12" i="3" a="1"/>
  <c r="AD12" i="3" s="1"/>
  <c r="AE12" i="3" a="1"/>
  <c r="AE12" i="3" s="1"/>
  <c r="AD13" i="3" a="1"/>
  <c r="AD13" i="3" s="1"/>
  <c r="AE13" i="3" a="1"/>
  <c r="AE13" i="3" s="1"/>
  <c r="AD46" i="3" a="1"/>
  <c r="AD46" i="3" s="1"/>
  <c r="AD5" i="3" a="1"/>
  <c r="AD5" i="3" s="1"/>
  <c r="AE5" i="3" a="1"/>
  <c r="AE5" i="3" s="1"/>
  <c r="AD49" i="3" a="1"/>
  <c r="AD49" i="3" s="1"/>
</calcChain>
</file>

<file path=xl/connections.xml><?xml version="1.0" encoding="utf-8"?>
<connections xmlns="http://schemas.openxmlformats.org/spreadsheetml/2006/main">
  <connection id="1" name="ishigami.ard.S" type="6" refreshedVersion="6" background="1" saveData="1">
    <textPr prompt="0" codePage="850" sourceFile="X:\comma_group1\Rom\doc\Papers\romgp-paper-1\results\ishigami.rom.5\ard.S.csv" tab="0" comma="1">
      <textFields count="7">
        <textField/>
        <textField/>
        <textField/>
        <textField/>
        <textField/>
        <textField/>
        <textField/>
      </textFields>
    </textPr>
  </connection>
  <connection id="2" name="ishigami.ard.S1" type="6" refreshedVersion="6" background="1" saveData="1">
    <textPr prompt="0" codePage="850" sourceFile="X:\comma_group1\Rom\doc\Papers\romgp-paper-1\results\ishigami.rom.5\ard.S1.csv" tab="0" comma="1">
      <textFields count="7">
        <textField/>
        <textField/>
        <textField/>
        <textField/>
        <textField/>
        <textField/>
        <textField/>
      </textFields>
    </textPr>
  </connection>
  <connection id="3" name="ishigami.rom.optimized.S" type="6" refreshedVersion="6" background="1" saveData="1">
    <textPr prompt="0" codePage="850" sourceFile="X:\comma_group1\Rom\doc\Papers\romgp-paper-1\results\ishigami.rom.5\rom.optimized.S.csv" tab="0" comma="1">
      <textFields count="7">
        <textField/>
        <textField/>
        <textField/>
        <textField/>
        <textField/>
        <textField/>
        <textField/>
      </textFields>
    </textPr>
  </connection>
  <connection id="4" name="ishigami.rom.optimized.S1" type="6" refreshedVersion="6" background="1" saveData="1">
    <textPr prompt="0" codePage="850" sourceFile="X:\comma_group1\Rom\doc\Papers\romgp-paper-1\results\ishigami.rom.5\rom.optimized.S1.csv" tab="0" comma="1">
      <textFields count="7">
        <textField/>
        <textField/>
        <textField/>
        <textField/>
        <textField/>
        <textField/>
        <textField/>
      </textFields>
    </textPr>
  </connection>
  <connection id="5" name="sin.1.ard.S" type="6" refreshedVersion="6" background="1" saveData="1">
    <textPr prompt="0" codePage="850" sourceFile="X:\comma_group1\Rom\doc\Papers\romgp-paper-1\results\sin.1.rom.5\ard.S.csv" tab="0" comma="1">
      <textFields count="7">
        <textField/>
        <textField/>
        <textField/>
        <textField/>
        <textField/>
        <textField/>
        <textField/>
      </textFields>
    </textPr>
  </connection>
  <connection id="6" name="sin.1.ard.S1" type="6" refreshedVersion="6" background="1" saveData="1">
    <textPr prompt="0" codePage="850" sourceFile="X:\comma_group1\Rom\doc\Papers\romgp-paper-1\results\sin.1.rom.5\ard.S1.csv" tab="0" comma="1">
      <textFields count="7">
        <textField/>
        <textField/>
        <textField/>
        <textField/>
        <textField/>
        <textField/>
        <textField/>
      </textFields>
    </textPr>
  </connection>
  <connection id="7" name="sin.1.rom.optimized.S" type="6" refreshedVersion="6" background="1" saveData="1">
    <textPr prompt="0" codePage="850" sourceFile="X:\comma_group1\Rom\doc\Papers\romgp-paper-1\results\sin.1.rom.5\rom.optimized.S.csv" tab="0" comma="1">
      <textFields count="7">
        <textField/>
        <textField/>
        <textField/>
        <textField/>
        <textField/>
        <textField/>
        <textField/>
      </textFields>
    </textPr>
  </connection>
  <connection id="8" name="sin.1.rom.optimized.S1" type="6" refreshedVersion="6" background="1" saveData="1">
    <textPr prompt="0" codePage="850" sourceFile="X:\comma_group1\Rom\doc\Papers\romgp-paper-1\results\sin.1.rom.5\rom.optimized.S1.csv" tab="0" comma="1">
      <textFields count="7">
        <textField/>
        <textField/>
        <textField/>
        <textField/>
        <textField/>
        <textField/>
        <textField/>
      </textFields>
    </textPr>
  </connection>
  <connection id="9" name="sin.2.ard.S" type="6" refreshedVersion="6" background="1" saveData="1">
    <textPr prompt="0" codePage="850" sourceFile="X:\comma_group1\Rom\doc\Papers\romgp-paper-1\results\sin.2.rom.5\ard.S.csv" tab="0" comma="1">
      <textFields count="7">
        <textField/>
        <textField/>
        <textField/>
        <textField/>
        <textField/>
        <textField/>
        <textField/>
      </textFields>
    </textPr>
  </connection>
  <connection id="10" name="sin.2.ard.S1" type="6" refreshedVersion="6" background="1" saveData="1">
    <textPr prompt="0" codePage="850" sourceFile="X:\comma_group1\Rom\doc\Papers\romgp-paper-1\results\sin.2.rom.5\ard.S1.csv" tab="0" comma="1">
      <textFields count="7">
        <textField/>
        <textField/>
        <textField/>
        <textField/>
        <textField/>
        <textField/>
        <textField/>
      </textFields>
    </textPr>
  </connection>
  <connection id="11" name="sin.2.rom.optimized.S" type="6" refreshedVersion="6" background="1" saveData="1">
    <textPr prompt="0" codePage="850" sourceFile="X:\comma_group1\Rom\doc\Papers\romgp-paper-1\results\sin.2.rom.5\rom.optimized.S.csv" tab="0" comma="1">
      <textFields count="7">
        <textField/>
        <textField/>
        <textField/>
        <textField/>
        <textField/>
        <textField/>
        <textField/>
      </textFields>
    </textPr>
  </connection>
  <connection id="12" name="sin.2.rom.optimized.S1" type="6" refreshedVersion="6" background="1" saveData="1">
    <textPr prompt="0" codePage="850" sourceFile="X:\comma_group1\Rom\doc\Papers\romgp-paper-1\results\sin.2.rom.5\rom.optimized.S1.csv" tab="0" comma="1">
      <textFields count="7">
        <textField/>
        <textField/>
        <textField/>
        <textField/>
        <textField/>
        <textField/>
        <textField/>
      </textFields>
    </textPr>
  </connection>
  <connection id="13" name="sobol_g.ard.S" type="6" refreshedVersion="6" background="1" saveData="1">
    <textPr prompt="0" codePage="850" sourceFile="X:\comma_group1\Rom\doc\Papers\romgp-paper-1\results\sobol_g.rom.5\ard.S.csv" tab="0" comma="1">
      <textFields count="7">
        <textField/>
        <textField/>
        <textField/>
        <textField/>
        <textField/>
        <textField/>
        <textField/>
      </textFields>
    </textPr>
  </connection>
  <connection id="14" name="sobol_g.ard.S1" type="6" refreshedVersion="6" background="1" saveData="1">
    <textPr prompt="0" codePage="850" sourceFile="X:\comma_group1\Rom\doc\Papers\romgp-paper-1\results\sobol_g.rom.5\ard.S1.csv" tab="0" comma="1">
      <textFields count="7">
        <textField/>
        <textField/>
        <textField/>
        <textField/>
        <textField/>
        <textField/>
        <textField/>
      </textFields>
    </textPr>
  </connection>
  <connection id="15" name="sobol_g.rom.optimized.S" type="6" refreshedVersion="6" background="1" saveData="1">
    <textPr prompt="0" codePage="850" sourceFile="X:\comma_group1\Rom\doc\Papers\romgp-paper-1\results\sobol_g.rom.5\rom.optimized.S.csv" tab="0" comma="1">
      <textFields count="7">
        <textField/>
        <textField/>
        <textField/>
        <textField/>
        <textField/>
        <textField/>
        <textField/>
      </textFields>
    </textPr>
  </connection>
  <connection id="16" name="sobol_g.rom.optimized.S1" type="6" refreshedVersion="6" background="1" saveData="1">
    <textPr prompt="0" codePage="850" sourceFile="X:\comma_group1\Rom\doc\Papers\romgp-paper-1\results\sobol_g.rom.5\rom.optimized.S1.csv" tab="0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<sst xmlns="http://schemas.openxmlformats.org/spreadsheetml/2006/main" count="100" uniqueCount="13">
  <si>
    <t>Noise</t>
  </si>
  <si>
    <t>N</t>
  </si>
  <si>
    <t>ard.S1</t>
  </si>
  <si>
    <t>sin.1</t>
  </si>
  <si>
    <t>rom.optimized.S1</t>
  </si>
  <si>
    <t>ishigami</t>
  </si>
  <si>
    <t>Exact</t>
  </si>
  <si>
    <t>Max Abs</t>
  </si>
  <si>
    <t>Worst Zero</t>
  </si>
  <si>
    <t>ard.S</t>
  </si>
  <si>
    <t>rom.optimized.S</t>
  </si>
  <si>
    <t>sin.2</t>
  </si>
  <si>
    <t>sobol_g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</si>
</sst>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E+00"/>
    <numFmt numFmtId="165" formatCode="0.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C0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11" fontId="0" fillId="0" borderId="0" xfId="0" applyNumberFormat="1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1" fillId="0" borderId="0" xfId="0" applyFont="1" applyFill="1"/>
    <xf numFmtId="0" fontId="0" fillId="0" borderId="0" xfId="0" applyFill="1"/>
    <xf numFmtId="0" fontId="3" fillId="4" borderId="0" xfId="0" applyFont="1" applyFill="1"/>
    <xf numFmtId="0" fontId="1" fillId="4" borderId="0" xfId="0" applyFont="1" applyFill="1"/>
    <xf numFmtId="0" fontId="0" fillId="4" borderId="0" xfId="0" applyFill="1"/>
    <xf numFmtId="0" fontId="1" fillId="5" borderId="0" xfId="0" applyFont="1" applyFill="1"/>
    <xf numFmtId="0" fontId="0" fillId="5" borderId="0" xfId="0" applyFill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164" fontId="0" fillId="0" borderId="0" xfId="0" applyNumberFormat="1" applyBorder="1"/>
    <xf numFmtId="164" fontId="0" fillId="0" borderId="3" xfId="0" applyNumberFormat="1" applyBorder="1"/>
    <xf numFmtId="164" fontId="0" fillId="0" borderId="5" xfId="0" applyNumberFormat="1" applyBorder="1"/>
    <xf numFmtId="164" fontId="0" fillId="0" borderId="6" xfId="0" applyNumberFormat="1" applyBorder="1"/>
    <xf numFmtId="0" fontId="1" fillId="0" borderId="8" xfId="0" applyFont="1" applyBorder="1"/>
    <xf numFmtId="164" fontId="0" fillId="0" borderId="7" xfId="0" applyNumberFormat="1" applyBorder="1"/>
    <xf numFmtId="164" fontId="0" fillId="0" borderId="8" xfId="0" applyNumberFormat="1" applyBorder="1"/>
    <xf numFmtId="0" fontId="2" fillId="0" borderId="9" xfId="0" applyFont="1" applyBorder="1"/>
    <xf numFmtId="0" fontId="2" fillId="0" borderId="10" xfId="0" quotePrefix="1" applyFont="1" applyBorder="1"/>
    <xf numFmtId="165" fontId="2" fillId="0" borderId="11" xfId="0" applyNumberFormat="1" applyFont="1" applyBorder="1"/>
    <xf numFmtId="165" fontId="2" fillId="0" borderId="10" xfId="0" applyNumberFormat="1" applyFont="1" applyBorder="1"/>
    <xf numFmtId="0" fontId="2" fillId="0" borderId="1" xfId="0" applyFont="1" applyBorder="1"/>
    <xf numFmtId="11" fontId="2" fillId="0" borderId="1" xfId="0" applyNumberFormat="1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0" fillId="6" borderId="0" xfId="0" applyFill="1"/>
    <xf numFmtId="0" fontId="1" fillId="6" borderId="2" xfId="0" applyFont="1" applyFill="1" applyBorder="1"/>
    <xf numFmtId="0" fontId="1" fillId="6" borderId="3" xfId="0" applyFont="1" applyFill="1" applyBorder="1"/>
    <xf numFmtId="164" fontId="0" fillId="6" borderId="0" xfId="0" applyNumberFormat="1" applyFill="1" applyBorder="1"/>
    <xf numFmtId="164" fontId="0" fillId="6" borderId="3" xfId="0" applyNumberFormat="1" applyFill="1" applyBorder="1"/>
    <xf numFmtId="11" fontId="0" fillId="6" borderId="0" xfId="0" applyNumberFormat="1" applyFill="1"/>
    <xf numFmtId="164" fontId="0" fillId="6" borderId="7" xfId="0" applyNumberFormat="1" applyFill="1" applyBorder="1"/>
    <xf numFmtId="0" fontId="1" fillId="6" borderId="0" xfId="0" applyFont="1" applyFill="1"/>
    <xf numFmtId="0" fontId="1" fillId="2" borderId="2" xfId="0" applyFont="1" applyFill="1" applyBorder="1"/>
    <xf numFmtId="0" fontId="1" fillId="2" borderId="3" xfId="0" applyFont="1" applyFill="1" applyBorder="1"/>
    <xf numFmtId="164" fontId="0" fillId="2" borderId="0" xfId="0" applyNumberFormat="1" applyFill="1" applyBorder="1"/>
    <xf numFmtId="164" fontId="0" fillId="2" borderId="3" xfId="0" applyNumberFormat="1" applyFill="1" applyBorder="1"/>
    <xf numFmtId="11" fontId="0" fillId="2" borderId="0" xfId="0" applyNumberFormat="1" applyFill="1"/>
    <xf numFmtId="164" fontId="0" fillId="2" borderId="7" xfId="0" applyNumberFormat="1" applyFill="1" applyBorder="1"/>
    <xf numFmtId="0" fontId="1" fillId="0" borderId="2" xfId="0" applyFont="1" applyFill="1" applyBorder="1"/>
    <xf numFmtId="0" fontId="1" fillId="0" borderId="3" xfId="0" applyFont="1" applyFill="1" applyBorder="1"/>
    <xf numFmtId="164" fontId="0" fillId="0" borderId="0" xfId="0" applyNumberFormat="1" applyFill="1" applyBorder="1"/>
    <xf numFmtId="164" fontId="0" fillId="0" borderId="3" xfId="0" applyNumberFormat="1" applyFill="1" applyBorder="1"/>
    <xf numFmtId="164" fontId="0" fillId="0" borderId="7" xfId="0" applyNumberFormat="1" applyFill="1" applyBorder="1"/>
    <xf numFmtId="0" fontId="1" fillId="3" borderId="2" xfId="0" applyFont="1" applyFill="1" applyBorder="1"/>
    <xf numFmtId="0" fontId="1" fillId="3" borderId="3" xfId="0" applyFont="1" applyFill="1" applyBorder="1"/>
    <xf numFmtId="164" fontId="0" fillId="3" borderId="0" xfId="0" applyNumberFormat="1" applyFill="1" applyBorder="1"/>
    <xf numFmtId="164" fontId="0" fillId="3" borderId="3" xfId="0" applyNumberFormat="1" applyFill="1" applyBorder="1"/>
    <xf numFmtId="164" fontId="0" fillId="3" borderId="7" xfId="0" applyNumberFormat="1" applyFill="1" applyBorder="1"/>
    <xf numFmtId="0" fontId="1" fillId="6" borderId="4" xfId="0" applyFont="1" applyFill="1" applyBorder="1"/>
    <xf numFmtId="0" fontId="1" fillId="6" borderId="6" xfId="0" applyFont="1" applyFill="1" applyBorder="1"/>
    <xf numFmtId="164" fontId="0" fillId="6" borderId="5" xfId="0" applyNumberFormat="1" applyFill="1" applyBorder="1"/>
    <xf numFmtId="164" fontId="0" fillId="6" borderId="6" xfId="0" applyNumberFormat="1" applyFill="1" applyBorder="1"/>
    <xf numFmtId="164" fontId="0" fillId="6" borderId="8" xfId="0" applyNumberFormat="1" applyFill="1" applyBorder="1"/>
    <xf numFmtId="0" fontId="1" fillId="5" borderId="4" xfId="0" applyFont="1" applyFill="1" applyBorder="1"/>
    <xf numFmtId="0" fontId="1" fillId="5" borderId="6" xfId="0" applyFont="1" applyFill="1" applyBorder="1"/>
    <xf numFmtId="164" fontId="0" fillId="5" borderId="5" xfId="0" applyNumberFormat="1" applyFill="1" applyBorder="1"/>
    <xf numFmtId="164" fontId="0" fillId="5" borderId="6" xfId="0" applyNumberFormat="1" applyFill="1" applyBorder="1"/>
    <xf numFmtId="11" fontId="0" fillId="5" borderId="0" xfId="0" applyNumberFormat="1" applyFill="1"/>
    <xf numFmtId="164" fontId="0" fillId="5" borderId="8" xfId="0" applyNumberFormat="1" applyFill="1" applyBorder="1"/>
    <xf numFmtId="0" fontId="1" fillId="5" borderId="2" xfId="0" applyFont="1" applyFill="1" applyBorder="1"/>
    <xf numFmtId="0" fontId="1" fillId="5" borderId="3" xfId="0" applyFont="1" applyFill="1" applyBorder="1"/>
    <xf numFmtId="164" fontId="0" fillId="5" borderId="0" xfId="0" applyNumberFormat="1" applyFill="1" applyBorder="1"/>
    <xf numFmtId="164" fontId="0" fillId="5" borderId="3" xfId="0" applyNumberFormat="1" applyFill="1" applyBorder="1"/>
    <xf numFmtId="164" fontId="0" fillId="5" borderId="7" xfId="0" applyNumberFormat="1" applyFill="1" applyBorder="1"/>
    <xf numFmtId="11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name="ard.S1" growShrinkType="overwriteClear" adjustColumnWidth="0" connectionId="6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rom.optimized.S1" growShrinkType="overwriteClear" adjustColumnWidth="0" connectionId="8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ard.S" growShrinkType="overwriteClear" adjustColumnWidth="0" connectionId="5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rom.optimized.S" growShrinkType="overwriteClear" adjustColumnWidth="0" connectionId="7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rom.optimized.S" growShrinkType="overwriteClear" adjustColumnWidth="0" connectionId="11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name="ard.S" growShrinkType="overwriteClear" adjustColumnWidth="0" connectionId="9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name="rom.optimized.S1" growShrinkType="overwriteClear" adjustColumnWidth="0" connectionId="12" autoFormatId="16" applyNumberFormats="0" applyBorderFormats="0" applyFontFormats="0" applyPatternFormats="0" applyAlignmentFormats="0" applyWidthHeightFormats="0"/>
</file>

<file path=xl/queryTables/queryTable8.xml><?xml version="1.0" encoding="utf-8"?>
<queryTable xmlns="http://schemas.openxmlformats.org/spreadsheetml/2006/main" name="ard.S1" growShrinkType="overwriteClear" adjustColumnWidth="0" connectionId="10" autoFormatId="16" applyNumberFormats="0" applyBorderFormats="0" applyFontFormats="0" applyPatternFormats="0" applyAlignmentFormats="0" applyWidthHeightFormats="0"/>
</file>

<file path=xl/queryTables/queryTable9.xml><?xml version="1.0" encoding="utf-8"?>
<queryTable xmlns="http://schemas.openxmlformats.org/spreadsheetml/2006/main" name="rom.optimized.S" growShrinkType="overwriteClear" adjustColumnWidth="0" connectionId="3" autoFormatId="16" applyNumberFormats="0" applyBorderFormats="0" applyFontFormats="0" applyPatternFormats="0" applyAlignmentFormats="0" applyWidthHeightFormats="0"/>
</file>

<file path=xl/queryTables/queryTable10.xml><?xml version="1.0" encoding="utf-8"?>
<queryTable xmlns="http://schemas.openxmlformats.org/spreadsheetml/2006/main" name="ard.S" growShrinkType="overwriteClear" adjustColumnWidth="0" connectionId="1" autoFormatId="16" applyNumberFormats="0" applyBorderFormats="0" applyFontFormats="0" applyPatternFormats="0" applyAlignmentFormats="0" applyWidthHeightFormats="0"/>
</file>

<file path=xl/queryTables/queryTable11.xml><?xml version="1.0" encoding="utf-8"?>
<queryTable xmlns="http://schemas.openxmlformats.org/spreadsheetml/2006/main" name="rom.optimized.S1" growShrinkType="overwriteClear" adjustColumnWidth="0" connectionId="4" autoFormatId="16" applyNumberFormats="0" applyBorderFormats="0" applyFontFormats="0" applyPatternFormats="0" applyAlignmentFormats="0" applyWidthHeightFormats="0"/>
</file>

<file path=xl/queryTables/queryTable12.xml><?xml version="1.0" encoding="utf-8"?>
<queryTable xmlns="http://schemas.openxmlformats.org/spreadsheetml/2006/main" name="ard.S1" growShrinkType="overwriteClear" adjustColumnWidth="0" connectionId="2" autoFormatId="16" applyNumberFormats="0" applyBorderFormats="0" applyFontFormats="0" applyPatternFormats="0" applyAlignmentFormats="0" applyWidthHeightFormats="0"/>
</file>

<file path=xl/queryTables/queryTable13.xml><?xml version="1.0" encoding="utf-8"?>
<queryTable xmlns="http://schemas.openxmlformats.org/spreadsheetml/2006/main" name="ard.S1" growShrinkType="overwriteClear" adjustColumnWidth="0" connectionId="14" autoFormatId="16" applyNumberFormats="0" applyBorderFormats="0" applyFontFormats="0" applyPatternFormats="0" applyAlignmentFormats="0" applyWidthHeightFormats="0"/>
</file>

<file path=xl/queryTables/queryTable14.xml><?xml version="1.0" encoding="utf-8"?>
<queryTable xmlns="http://schemas.openxmlformats.org/spreadsheetml/2006/main" name="rom.optimized.S1" growShrinkType="overwriteClear" adjustColumnWidth="0" connectionId="16" autoFormatId="16" applyNumberFormats="0" applyBorderFormats="0" applyFontFormats="0" applyPatternFormats="0" applyAlignmentFormats="0" applyWidthHeightFormats="0"/>
</file>

<file path=xl/queryTables/queryTable15.xml><?xml version="1.0" encoding="utf-8"?>
<queryTable xmlns="http://schemas.openxmlformats.org/spreadsheetml/2006/main" name="ard.S" growShrinkType="overwriteClear" adjustColumnWidth="0" connectionId="13" autoFormatId="16" applyNumberFormats="0" applyBorderFormats="0" applyFontFormats="0" applyPatternFormats="0" applyAlignmentFormats="0" applyWidthHeightFormats="0"/>
</file>

<file path=xl/queryTables/queryTable16.xml><?xml version="1.0" encoding="utf-8"?>
<queryTable xmlns="http://schemas.openxmlformats.org/spreadsheetml/2006/main" name="rom.optimized.S" growShrinkType="overwriteClear" adjustColumnWidth="0" connectionId="15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Relationship Id="rId4" Type="http://schemas.openxmlformats.org/officeDocument/2006/relationships/queryTable" Target="../queryTables/queryTable4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7.xml"/><Relationship Id="rId2" Type="http://schemas.openxmlformats.org/officeDocument/2006/relationships/queryTable" Target="../queryTables/queryTable6.xml"/><Relationship Id="rId1" Type="http://schemas.openxmlformats.org/officeDocument/2006/relationships/queryTable" Target="../queryTables/queryTable5.xml"/><Relationship Id="rId4" Type="http://schemas.openxmlformats.org/officeDocument/2006/relationships/queryTable" Target="../queryTables/queryTable8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1.xml"/><Relationship Id="rId2" Type="http://schemas.openxmlformats.org/officeDocument/2006/relationships/queryTable" Target="../queryTables/queryTable10.xml"/><Relationship Id="rId1" Type="http://schemas.openxmlformats.org/officeDocument/2006/relationships/queryTable" Target="../queryTables/queryTable9.xml"/><Relationship Id="rId4" Type="http://schemas.openxmlformats.org/officeDocument/2006/relationships/queryTable" Target="../queryTables/queryTable1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5.xml"/><Relationship Id="rId2" Type="http://schemas.openxmlformats.org/officeDocument/2006/relationships/queryTable" Target="../queryTables/queryTable14.xml"/><Relationship Id="rId1" Type="http://schemas.openxmlformats.org/officeDocument/2006/relationships/queryTable" Target="../queryTables/queryTable13.xml"/><Relationship Id="rId4" Type="http://schemas.openxmlformats.org/officeDocument/2006/relationships/queryTable" Target="../queryTables/queryTable1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53"/>
  <sheetViews>
    <sheetView topLeftCell="A15" workbookViewId="0">
      <selection activeCell="A19" sqref="A19:XFD19"/>
    </sheetView>
  </sheetViews>
  <sheetFormatPr defaultRowHeight="15" x14ac:dyDescent="0.25"/>
  <cols>
    <col min="1" max="1" width="1.85546875" customWidth="1"/>
    <col min="2" max="2" width="21.85546875" style="2" bestFit="1" customWidth="1"/>
    <col min="3" max="3" width="7.28515625" style="2" bestFit="1" customWidth="1"/>
    <col min="4" max="4" width="10.28515625" customWidth="1"/>
    <col min="5" max="6" width="11.28515625" bestFit="1" customWidth="1"/>
    <col min="7" max="8" width="11" bestFit="1" customWidth="1"/>
    <col min="9" max="22" width="1.7109375" customWidth="1"/>
    <col min="23" max="23" width="21.85546875" style="2" bestFit="1" customWidth="1"/>
    <col min="24" max="24" width="9" style="2" customWidth="1"/>
    <col min="25" max="26" width="12.7109375" bestFit="1" customWidth="1"/>
    <col min="27" max="29" width="11" bestFit="1" customWidth="1"/>
    <col min="30" max="30" width="10.28515625" bestFit="1" customWidth="1"/>
    <col min="31" max="31" width="11.28515625" style="2" bestFit="1" customWidth="1"/>
    <col min="32" max="32" width="7.28515625" style="2" bestFit="1" customWidth="1"/>
    <col min="33" max="35" width="12" bestFit="1" customWidth="1"/>
    <col min="36" max="37" width="9" customWidth="1"/>
    <col min="39" max="39" width="21.85546875" style="2" bestFit="1" customWidth="1"/>
    <col min="40" max="40" width="7.28515625" style="2" bestFit="1" customWidth="1"/>
    <col min="41" max="45" width="9" customWidth="1"/>
  </cols>
  <sheetData>
    <row r="1" spans="1:40" s="12" customFormat="1" ht="32.25" thickBot="1" x14ac:dyDescent="0.55000000000000004">
      <c r="A1" s="10" t="s">
        <v>3</v>
      </c>
      <c r="B1" s="11"/>
      <c r="C1" s="11"/>
      <c r="W1" s="11"/>
      <c r="X1" s="11"/>
      <c r="AE1" s="11"/>
      <c r="AF1" s="11"/>
      <c r="AM1" s="11"/>
      <c r="AN1" s="11"/>
    </row>
    <row r="2" spans="1:40" s="3" customFormat="1" ht="19.5" thickBot="1" x14ac:dyDescent="0.35">
      <c r="B2" s="27" t="s">
        <v>2</v>
      </c>
      <c r="C2" s="28" t="s">
        <v>6</v>
      </c>
      <c r="D2" s="29">
        <v>1</v>
      </c>
      <c r="E2" s="29">
        <v>0</v>
      </c>
      <c r="F2" s="29">
        <v>0</v>
      </c>
      <c r="G2" s="29">
        <v>0</v>
      </c>
      <c r="H2" s="30">
        <v>0</v>
      </c>
      <c r="W2" s="27" t="str">
        <f t="array" ref="W2:AC3">B2:H3</f>
        <v>ard.S1</v>
      </c>
      <c r="X2" s="28" t="str">
        <v>Exact</v>
      </c>
      <c r="Y2" s="29">
        <v>1</v>
      </c>
      <c r="Z2" s="29">
        <v>0</v>
      </c>
      <c r="AA2" s="29">
        <v>0</v>
      </c>
      <c r="AB2" s="29">
        <v>0</v>
      </c>
      <c r="AC2" s="30">
        <v>0</v>
      </c>
      <c r="AD2" s="31"/>
      <c r="AE2" s="32">
        <v>9.9999999999999995E-8</v>
      </c>
    </row>
    <row r="3" spans="1:40" s="2" customFormat="1" ht="15.75" thickBot="1" x14ac:dyDescent="0.3">
      <c r="B3" s="33" t="s">
        <v>0</v>
      </c>
      <c r="C3" s="34" t="s">
        <v>1</v>
      </c>
      <c r="D3" s="35">
        <v>0</v>
      </c>
      <c r="E3" s="35">
        <v>1</v>
      </c>
      <c r="F3" s="35">
        <v>2</v>
      </c>
      <c r="G3" s="35">
        <v>3</v>
      </c>
      <c r="H3" s="34">
        <v>4</v>
      </c>
      <c r="W3" s="17" t="str">
        <v>Noise</v>
      </c>
      <c r="X3" s="19" t="str">
        <v>N</v>
      </c>
      <c r="Y3" s="18">
        <v>0</v>
      </c>
      <c r="Z3" s="18">
        <v>1</v>
      </c>
      <c r="AA3" s="18">
        <v>2</v>
      </c>
      <c r="AB3" s="18">
        <v>3</v>
      </c>
      <c r="AC3" s="19">
        <v>4</v>
      </c>
      <c r="AD3" s="24" t="s">
        <v>7</v>
      </c>
      <c r="AE3" s="24" t="s">
        <v>8</v>
      </c>
    </row>
    <row r="4" spans="1:40" x14ac:dyDescent="0.25">
      <c r="B4" s="15">
        <v>0</v>
      </c>
      <c r="C4" s="16">
        <v>100</v>
      </c>
      <c r="D4" s="20">
        <v>0.999999999999999</v>
      </c>
      <c r="E4" s="20">
        <v>5.3683753547763797E-13</v>
      </c>
      <c r="F4" s="20">
        <v>5.3683753547763797E-13</v>
      </c>
      <c r="G4" s="20">
        <v>5.3683753547763797E-13</v>
      </c>
      <c r="H4" s="21">
        <v>5.3683753547763797E-13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5">
        <f t="array" ref="W4:X13">B4:C13</f>
        <v>0</v>
      </c>
      <c r="X4" s="16">
        <v>100</v>
      </c>
      <c r="Y4" s="20">
        <f t="array" ref="Y4:AC13">D4:H13-Y2:AC2</f>
        <v>-9.9920072216264089E-16</v>
      </c>
      <c r="Z4" s="20">
        <v>5.3683753547763797E-13</v>
      </c>
      <c r="AA4" s="20">
        <v>5.3683753547763797E-13</v>
      </c>
      <c r="AB4" s="20">
        <v>5.3683753547763797E-13</v>
      </c>
      <c r="AC4" s="21">
        <v>5.3683753547763797E-13</v>
      </c>
      <c r="AD4" s="25">
        <f t="array" ref="AD4">MAX(ABS(Y4:AC4))</f>
        <v>5.3683753547763797E-13</v>
      </c>
      <c r="AE4" s="25">
        <f t="array" ref="AE4">MAX(IF($Y$2:$AC$2&lt;$AE$2,ABS($Y4:$AC4),0))</f>
        <v>5.3683753547763797E-13</v>
      </c>
    </row>
    <row r="5" spans="1:40" x14ac:dyDescent="0.25">
      <c r="B5" s="15">
        <v>1E-3</v>
      </c>
      <c r="C5" s="16">
        <v>100</v>
      </c>
      <c r="D5" s="20">
        <v>0.99999995204059899</v>
      </c>
      <c r="E5" s="20">
        <v>2.93861385444057E-10</v>
      </c>
      <c r="F5" s="20">
        <v>2.54052387039387E-8</v>
      </c>
      <c r="G5" s="20">
        <v>4.3921479438851799E-10</v>
      </c>
      <c r="H5" s="21">
        <v>1.9399103316222602E-9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5">
        <v>1E-3</v>
      </c>
      <c r="X5" s="16">
        <v>100</v>
      </c>
      <c r="Y5" s="20">
        <v>-4.7959401006103519E-8</v>
      </c>
      <c r="Z5" s="20">
        <v>2.93861385444057E-10</v>
      </c>
      <c r="AA5" s="20">
        <v>2.54052387039387E-8</v>
      </c>
      <c r="AB5" s="20">
        <v>4.3921479438851799E-10</v>
      </c>
      <c r="AC5" s="21">
        <v>1.9399103316222602E-9</v>
      </c>
      <c r="AD5" s="25">
        <f t="array" ref="AD5">MAX(ABS(Y5:AC5))</f>
        <v>4.7959401006103519E-8</v>
      </c>
      <c r="AE5" s="25">
        <f t="array" ref="AE5">MAX(IF($Y$2:$AC$2&lt;$AE$2,ABS($Y5:$AC5),0))</f>
        <v>2.54052387039387E-8</v>
      </c>
    </row>
    <row r="6" spans="1:40" s="5" customFormat="1" x14ac:dyDescent="0.25">
      <c r="B6" s="44">
        <v>0</v>
      </c>
      <c r="C6" s="45">
        <v>200</v>
      </c>
      <c r="D6" s="46">
        <v>1.0000000000012601</v>
      </c>
      <c r="E6" s="46">
        <v>-2.9391196272720101E-2</v>
      </c>
      <c r="F6" s="46">
        <v>-2.9391196272720101E-2</v>
      </c>
      <c r="G6" s="46">
        <v>-2.9391196272720101E-2</v>
      </c>
      <c r="H6" s="47">
        <v>-2.9391196272720101E-2</v>
      </c>
      <c r="I6" s="48"/>
      <c r="J6" s="48"/>
      <c r="K6" s="48"/>
      <c r="L6" s="48"/>
      <c r="M6" s="48"/>
      <c r="N6" s="48"/>
      <c r="O6" s="48"/>
      <c r="P6" s="48"/>
      <c r="Q6" s="48"/>
      <c r="R6" s="48"/>
      <c r="S6" s="48"/>
      <c r="T6" s="48"/>
      <c r="U6" s="48"/>
      <c r="V6" s="48"/>
      <c r="W6" s="44">
        <v>0</v>
      </c>
      <c r="X6" s="45">
        <v>200</v>
      </c>
      <c r="Y6" s="46">
        <v>1.2601031329495527E-12</v>
      </c>
      <c r="Z6" s="46">
        <v>-2.9391196272720101E-2</v>
      </c>
      <c r="AA6" s="46">
        <v>-2.9391196272720101E-2</v>
      </c>
      <c r="AB6" s="46">
        <v>-2.9391196272720101E-2</v>
      </c>
      <c r="AC6" s="47">
        <v>-2.9391196272720101E-2</v>
      </c>
      <c r="AD6" s="49">
        <f t="array" ref="AD6">MAX(ABS(Y6:AC6))</f>
        <v>2.9391196272720101E-2</v>
      </c>
      <c r="AE6" s="49">
        <f t="array" ref="AE6">MAX(IF($Y$2:$AC$2&lt;$AE$2,ABS($Y6:$AC6),0))</f>
        <v>2.9391196272720101E-2</v>
      </c>
      <c r="AF6" s="4"/>
      <c r="AM6" s="4"/>
      <c r="AN6" s="4"/>
    </row>
    <row r="7" spans="1:40" x14ac:dyDescent="0.25">
      <c r="B7" s="15">
        <v>1E-3</v>
      </c>
      <c r="C7" s="16">
        <v>200</v>
      </c>
      <c r="D7" s="20">
        <v>0.99999999729878797</v>
      </c>
      <c r="E7" s="20">
        <v>6.2935090961455702E-10</v>
      </c>
      <c r="F7" s="20">
        <v>4.39063164930266E-10</v>
      </c>
      <c r="G7" s="20">
        <v>7.4192003415429996E-10</v>
      </c>
      <c r="H7" s="21">
        <v>2.0052267384789599E-10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5">
        <v>1E-3</v>
      </c>
      <c r="X7" s="16">
        <v>200</v>
      </c>
      <c r="Y7" s="20">
        <v>-2.7012120318303801E-9</v>
      </c>
      <c r="Z7" s="20">
        <v>6.2935090961455702E-10</v>
      </c>
      <c r="AA7" s="20">
        <v>4.39063164930266E-10</v>
      </c>
      <c r="AB7" s="20">
        <v>7.4192003415429996E-10</v>
      </c>
      <c r="AC7" s="21">
        <v>2.0052267384789599E-10</v>
      </c>
      <c r="AD7" s="25">
        <f t="array" ref="AD7">MAX(ABS(Y7:AC7))</f>
        <v>2.7012120318303801E-9</v>
      </c>
      <c r="AE7" s="25">
        <f t="array" ref="AE7">MAX(IF($Y$2:$AC$2&lt;$AE$2,ABS($Y7:$AC7),0))</f>
        <v>7.4192003415429996E-10</v>
      </c>
    </row>
    <row r="8" spans="1:40" x14ac:dyDescent="0.25">
      <c r="B8" s="15">
        <v>0</v>
      </c>
      <c r="C8" s="16">
        <v>400</v>
      </c>
      <c r="D8" s="20">
        <v>1.00000000000366</v>
      </c>
      <c r="E8" s="20">
        <v>-1.49671731841841E-12</v>
      </c>
      <c r="F8" s="20">
        <v>2.65033419273362E-14</v>
      </c>
      <c r="G8" s="20">
        <v>-8.0593384207856604E-13</v>
      </c>
      <c r="H8" s="21">
        <v>-2.22202884513666E-12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5">
        <v>0</v>
      </c>
      <c r="X8" s="16">
        <v>400</v>
      </c>
      <c r="Y8" s="20">
        <v>3.6599612229792911E-12</v>
      </c>
      <c r="Z8" s="20">
        <v>-1.49671731841841E-12</v>
      </c>
      <c r="AA8" s="20">
        <v>2.65033419273362E-14</v>
      </c>
      <c r="AB8" s="20">
        <v>-8.0593384207856604E-13</v>
      </c>
      <c r="AC8" s="21">
        <v>-2.22202884513666E-12</v>
      </c>
      <c r="AD8" s="25">
        <f t="array" ref="AD8">MAX(ABS(Y8:AC8))</f>
        <v>3.6599612229792911E-12</v>
      </c>
      <c r="AE8" s="25">
        <f t="array" ref="AE8">MAX(IF($Y$2:$AC$2&lt;$AE$2,ABS($Y8:$AC8),0))</f>
        <v>2.22202884513666E-12</v>
      </c>
    </row>
    <row r="9" spans="1:40" x14ac:dyDescent="0.25">
      <c r="B9" s="15">
        <v>1E-3</v>
      </c>
      <c r="C9" s="16">
        <v>400</v>
      </c>
      <c r="D9" s="20">
        <v>0.999999997361805</v>
      </c>
      <c r="E9" s="20">
        <v>1.8995290379942998E-9</v>
      </c>
      <c r="F9" s="20">
        <v>1.6152659449758501E-10</v>
      </c>
      <c r="G9" s="20">
        <v>-5.9408004319348301E-10</v>
      </c>
      <c r="H9" s="21">
        <v>-9.1925169761273497E-10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5">
        <v>1E-3</v>
      </c>
      <c r="X9" s="16">
        <v>400</v>
      </c>
      <c r="Y9" s="20">
        <v>-2.6381949957965389E-9</v>
      </c>
      <c r="Z9" s="20">
        <v>1.8995290379942998E-9</v>
      </c>
      <c r="AA9" s="20">
        <v>1.6152659449758501E-10</v>
      </c>
      <c r="AB9" s="20">
        <v>-5.9408004319348301E-10</v>
      </c>
      <c r="AC9" s="21">
        <v>-9.1925169761273497E-10</v>
      </c>
      <c r="AD9" s="25">
        <f t="array" ref="AD9">MAX(ABS(Y9:AC9))</f>
        <v>2.6381949957965389E-9</v>
      </c>
      <c r="AE9" s="25">
        <f t="array" ref="AE9">MAX(IF($Y$2:$AC$2&lt;$AE$2,ABS($Y9:$AC9),0))</f>
        <v>1.8995290379942998E-9</v>
      </c>
    </row>
    <row r="10" spans="1:40" s="36" customFormat="1" x14ac:dyDescent="0.25">
      <c r="B10" s="37">
        <v>0</v>
      </c>
      <c r="C10" s="38">
        <v>800</v>
      </c>
      <c r="D10" s="39">
        <v>0.99999955965800802</v>
      </c>
      <c r="E10" s="39">
        <v>-0.59050881560740198</v>
      </c>
      <c r="F10" s="39">
        <v>-0.59050757915609997</v>
      </c>
      <c r="G10" s="39">
        <v>-0.59051128693375499</v>
      </c>
      <c r="H10" s="40">
        <v>-0.59051219212210404</v>
      </c>
      <c r="I10" s="41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37">
        <v>0</v>
      </c>
      <c r="X10" s="38">
        <v>800</v>
      </c>
      <c r="Y10" s="39">
        <v>-4.4034199198073054E-7</v>
      </c>
      <c r="Z10" s="39">
        <v>-0.59050881560740198</v>
      </c>
      <c r="AA10" s="39">
        <v>-0.59050757915609997</v>
      </c>
      <c r="AB10" s="39">
        <v>-0.59051128693375499</v>
      </c>
      <c r="AC10" s="40">
        <v>-0.59051219212210404</v>
      </c>
      <c r="AD10" s="42">
        <f t="array" ref="AD10">MAX(ABS(Y10:AC10))</f>
        <v>0.59051219212210404</v>
      </c>
      <c r="AE10" s="42">
        <f t="array" ref="AE10">MAX(IF($Y$2:$AC$2&lt;$AE$2,ABS($Y10:$AC10),0))</f>
        <v>0.59051219212210404</v>
      </c>
      <c r="AF10" s="43"/>
      <c r="AM10" s="43"/>
      <c r="AN10" s="43"/>
    </row>
    <row r="11" spans="1:40" s="36" customFormat="1" x14ac:dyDescent="0.25">
      <c r="B11" s="37">
        <v>1E-3</v>
      </c>
      <c r="C11" s="38">
        <v>800</v>
      </c>
      <c r="D11" s="39">
        <v>1.0206315819392799</v>
      </c>
      <c r="E11" s="39">
        <v>-1.0158873762544001</v>
      </c>
      <c r="F11" s="39">
        <v>-1.0158873762544001</v>
      </c>
      <c r="G11" s="39">
        <v>-1.0158873762544001</v>
      </c>
      <c r="H11" s="40">
        <v>-1.0158873762544001</v>
      </c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37">
        <v>1E-3</v>
      </c>
      <c r="X11" s="38">
        <v>800</v>
      </c>
      <c r="Y11" s="39">
        <v>2.0631581939279942E-2</v>
      </c>
      <c r="Z11" s="39">
        <v>-1.0158873762544001</v>
      </c>
      <c r="AA11" s="39">
        <v>-1.0158873762544001</v>
      </c>
      <c r="AB11" s="39">
        <v>-1.0158873762544001</v>
      </c>
      <c r="AC11" s="40">
        <v>-1.0158873762544001</v>
      </c>
      <c r="AD11" s="42">
        <f t="array" ref="AD11">MAX(ABS(Y11:AC11))</f>
        <v>1.0158873762544001</v>
      </c>
      <c r="AE11" s="42">
        <f t="array" ref="AE11">MAX(IF($Y$2:$AC$2&lt;$AE$2,ABS($Y11:$AC11),0))</f>
        <v>1.0158873762544001</v>
      </c>
      <c r="AF11" s="43"/>
      <c r="AM11" s="43"/>
      <c r="AN11" s="43"/>
    </row>
    <row r="12" spans="1:40" x14ac:dyDescent="0.25">
      <c r="B12" s="15">
        <v>0</v>
      </c>
      <c r="C12" s="16">
        <v>1600</v>
      </c>
      <c r="D12" s="20">
        <v>0.99712690442131102</v>
      </c>
      <c r="E12" s="20">
        <v>8.7082021215525004E-6</v>
      </c>
      <c r="F12" s="20">
        <v>4.5300357636816202E-5</v>
      </c>
      <c r="G12" s="20">
        <v>2.5413139933921501E-5</v>
      </c>
      <c r="H12" s="21">
        <v>4.7082462181377502E-6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5">
        <v>0</v>
      </c>
      <c r="X12" s="16">
        <v>1600</v>
      </c>
      <c r="Y12" s="20">
        <v>-2.8730955786889778E-3</v>
      </c>
      <c r="Z12" s="20">
        <v>8.7082021215525004E-6</v>
      </c>
      <c r="AA12" s="20">
        <v>4.5300357636816202E-5</v>
      </c>
      <c r="AB12" s="20">
        <v>2.5413139933921501E-5</v>
      </c>
      <c r="AC12" s="21">
        <v>4.7082462181377502E-6</v>
      </c>
      <c r="AD12" s="25">
        <f t="array" ref="AD12">MAX(ABS(Y12:AC12))</f>
        <v>2.8730955786889778E-3</v>
      </c>
      <c r="AE12" s="25">
        <f t="array" ref="AE12">MAX(IF($Y$2:$AC$2&lt;$AE$2,ABS($Y12:$AC12),0))</f>
        <v>4.5300357636816202E-5</v>
      </c>
    </row>
    <row r="13" spans="1:40" ht="15.75" thickBot="1" x14ac:dyDescent="0.3">
      <c r="B13" s="17">
        <v>1E-3</v>
      </c>
      <c r="C13" s="19">
        <v>1600</v>
      </c>
      <c r="D13" s="22">
        <v>0.99503902529740096</v>
      </c>
      <c r="E13" s="22">
        <v>2.64296409883714E-5</v>
      </c>
      <c r="F13" s="22">
        <v>6.6140303780640598E-6</v>
      </c>
      <c r="G13" s="22">
        <v>1.5627907121805299E-5</v>
      </c>
      <c r="H13" s="23">
        <v>4.8760446341107897E-6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7">
        <v>1E-3</v>
      </c>
      <c r="X13" s="19">
        <v>1600</v>
      </c>
      <c r="Y13" s="22">
        <v>-4.9609747025990414E-3</v>
      </c>
      <c r="Z13" s="22">
        <v>2.64296409883714E-5</v>
      </c>
      <c r="AA13" s="22">
        <v>6.6140303780640598E-6</v>
      </c>
      <c r="AB13" s="22">
        <v>1.5627907121805299E-5</v>
      </c>
      <c r="AC13" s="23">
        <v>4.8760446341107897E-6</v>
      </c>
      <c r="AD13" s="26">
        <f t="array" ref="AD13">MAX(ABS(Y13:AC13))</f>
        <v>4.9609747025990414E-3</v>
      </c>
      <c r="AE13" s="26">
        <f t="array" ref="AE13">MAX(IF($Y$2:$AC$2&lt;$AE$2,ABS($Y13:$AC13),0))</f>
        <v>2.64296409883714E-5</v>
      </c>
    </row>
    <row r="14" spans="1:40" ht="15.75" thickBot="1" x14ac:dyDescent="0.3"/>
    <row r="15" spans="1:40" ht="19.5" thickBot="1" x14ac:dyDescent="0.35">
      <c r="B15" s="27" t="s">
        <v>4</v>
      </c>
      <c r="C15" s="28" t="s">
        <v>6</v>
      </c>
      <c r="D15" s="29">
        <f>D2</f>
        <v>1</v>
      </c>
      <c r="E15" s="29">
        <f>E2</f>
        <v>0</v>
      </c>
      <c r="F15" s="29">
        <f>F2</f>
        <v>0</v>
      </c>
      <c r="G15" s="29">
        <f>G2</f>
        <v>0</v>
      </c>
      <c r="H15" s="30">
        <f>H2</f>
        <v>0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27" t="str">
        <f t="array" ref="W15:AC16">B15:H16</f>
        <v>rom.optimized.S1</v>
      </c>
      <c r="X15" s="28" t="str">
        <v>Exact</v>
      </c>
      <c r="Y15" s="29">
        <v>1</v>
      </c>
      <c r="Z15" s="29">
        <v>0</v>
      </c>
      <c r="AA15" s="29">
        <v>0</v>
      </c>
      <c r="AB15" s="29">
        <v>0</v>
      </c>
      <c r="AC15" s="30">
        <v>0</v>
      </c>
      <c r="AD15" s="31"/>
      <c r="AE15" s="32">
        <v>9.9999999999999995E-8</v>
      </c>
    </row>
    <row r="16" spans="1:40" ht="15.75" thickBot="1" x14ac:dyDescent="0.3">
      <c r="B16" s="33" t="s">
        <v>0</v>
      </c>
      <c r="C16" s="34" t="s">
        <v>1</v>
      </c>
      <c r="D16" s="35">
        <v>0</v>
      </c>
      <c r="E16" s="35">
        <v>1</v>
      </c>
      <c r="F16" s="35">
        <v>2</v>
      </c>
      <c r="G16" s="35">
        <v>3</v>
      </c>
      <c r="H16" s="34">
        <v>4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17" t="str">
        <v>Noise</v>
      </c>
      <c r="X16" s="19" t="str">
        <v>N</v>
      </c>
      <c r="Y16" s="18">
        <v>0</v>
      </c>
      <c r="Z16" s="18">
        <v>1</v>
      </c>
      <c r="AA16" s="18">
        <v>2</v>
      </c>
      <c r="AB16" s="18">
        <v>3</v>
      </c>
      <c r="AC16" s="19">
        <v>4</v>
      </c>
      <c r="AD16" s="24" t="s">
        <v>7</v>
      </c>
      <c r="AE16" s="24" t="s">
        <v>8</v>
      </c>
    </row>
    <row r="17" spans="2:38" x14ac:dyDescent="0.25">
      <c r="B17" s="15">
        <v>0</v>
      </c>
      <c r="C17" s="16">
        <v>100</v>
      </c>
      <c r="D17" s="20">
        <v>0.999999999999999</v>
      </c>
      <c r="E17" s="20">
        <v>-5.6802524460923995E-13</v>
      </c>
      <c r="F17" s="20">
        <v>-5.6802524460923995E-13</v>
      </c>
      <c r="G17" s="20">
        <v>-5.6802524460923995E-13</v>
      </c>
      <c r="H17" s="21">
        <v>-5.6802524460923995E-13</v>
      </c>
      <c r="W17" s="15">
        <f t="array" ref="W17:X26">B17:C26</f>
        <v>0</v>
      </c>
      <c r="X17" s="16">
        <v>100</v>
      </c>
      <c r="Y17" s="20">
        <f t="array" ref="Y17:AC26">D17:H26-Y15:AC15</f>
        <v>-9.9920072216264089E-16</v>
      </c>
      <c r="Z17" s="20">
        <v>-5.6802524460923995E-13</v>
      </c>
      <c r="AA17" s="20">
        <v>-5.6802524460923995E-13</v>
      </c>
      <c r="AB17" s="20">
        <v>-5.6802524460923995E-13</v>
      </c>
      <c r="AC17" s="21">
        <v>-5.6802524460923995E-13</v>
      </c>
      <c r="AD17" s="25">
        <f t="array" ref="AD17">MAX(ABS(Y17:AC17))</f>
        <v>5.6802524460923995E-13</v>
      </c>
      <c r="AE17" s="25">
        <f t="array" ref="AE17">MAX(IF(Y$15:AC$15&lt;$AE$15,ABS($Y17:$AC17),0))</f>
        <v>5.6802524460923995E-13</v>
      </c>
    </row>
    <row r="18" spans="2:38" x14ac:dyDescent="0.25">
      <c r="B18" s="15">
        <v>1E-3</v>
      </c>
      <c r="C18" s="16">
        <v>100</v>
      </c>
      <c r="D18" s="20">
        <v>0.99999996572565497</v>
      </c>
      <c r="E18" s="20">
        <v>1.42978337440732E-8</v>
      </c>
      <c r="F18" s="20">
        <v>6.5361418070678198E-10</v>
      </c>
      <c r="G18" s="20">
        <v>-1.6861912400401398E-11</v>
      </c>
      <c r="H18" s="21">
        <v>-1.6861912400401398E-11</v>
      </c>
      <c r="W18" s="15">
        <v>1E-3</v>
      </c>
      <c r="X18" s="16">
        <v>100</v>
      </c>
      <c r="Y18" s="20">
        <v>-3.4274345028784126E-8</v>
      </c>
      <c r="Z18" s="20">
        <v>1.42978337440732E-8</v>
      </c>
      <c r="AA18" s="20">
        <v>6.5361418070678198E-10</v>
      </c>
      <c r="AB18" s="20">
        <v>-1.6861912400401398E-11</v>
      </c>
      <c r="AC18" s="21">
        <v>-1.6861912400401398E-11</v>
      </c>
      <c r="AD18" s="25">
        <f t="array" ref="AD18">MAX(ABS(Y18:AC18))</f>
        <v>3.4274345028784126E-8</v>
      </c>
      <c r="AE18" s="25">
        <f t="array" ref="AE18">MAX(IF(Y$15:AC$15&lt;$AE$15,ABS($Y18:$AC18),0))</f>
        <v>1.42978337440732E-8</v>
      </c>
    </row>
    <row r="19" spans="2:38" s="6" customFormat="1" x14ac:dyDescent="0.25">
      <c r="B19" s="55">
        <v>0</v>
      </c>
      <c r="C19" s="56">
        <v>200</v>
      </c>
      <c r="D19" s="57">
        <v>1.0000000000011999</v>
      </c>
      <c r="E19" s="57">
        <v>0.50000000000004696</v>
      </c>
      <c r="F19" s="57">
        <v>0.50000000000004696</v>
      </c>
      <c r="G19" s="57">
        <v>0.50000000000004696</v>
      </c>
      <c r="H19" s="58">
        <v>0.50000000000004696</v>
      </c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55">
        <v>0</v>
      </c>
      <c r="X19" s="56">
        <v>200</v>
      </c>
      <c r="Y19" s="57">
        <v>1.1999290450148692E-12</v>
      </c>
      <c r="Z19" s="57">
        <v>0.50000000000004696</v>
      </c>
      <c r="AA19" s="57">
        <v>0.50000000000004696</v>
      </c>
      <c r="AB19" s="57">
        <v>0.50000000000004696</v>
      </c>
      <c r="AC19" s="58">
        <v>0.50000000000004696</v>
      </c>
      <c r="AD19" s="59">
        <f t="array" ref="AD19">MAX(ABS(Y19:AC19))</f>
        <v>0.50000000000004696</v>
      </c>
      <c r="AE19" s="59">
        <f t="array" ref="AE19">MAX(IF(Y$15:AC$15&lt;$AE$15,ABS($Y19:$AC19),0))</f>
        <v>0.50000000000004696</v>
      </c>
      <c r="AG19" s="7"/>
      <c r="AH19" s="7"/>
      <c r="AI19" s="7"/>
      <c r="AJ19" s="7"/>
      <c r="AK19" s="7"/>
      <c r="AL19" s="7"/>
    </row>
    <row r="20" spans="2:38" x14ac:dyDescent="0.25">
      <c r="B20" s="15">
        <v>1E-3</v>
      </c>
      <c r="C20" s="16">
        <v>200</v>
      </c>
      <c r="D20" s="20">
        <v>0.99999999110760796</v>
      </c>
      <c r="E20" s="20">
        <v>1.49020528716696E-9</v>
      </c>
      <c r="F20" s="20">
        <v>5.3422786818449505E-10</v>
      </c>
      <c r="G20" s="20">
        <v>2.30748440255361E-10</v>
      </c>
      <c r="H20" s="21">
        <v>2.30748440255361E-10</v>
      </c>
      <c r="W20" s="15">
        <v>1E-3</v>
      </c>
      <c r="X20" s="16">
        <v>200</v>
      </c>
      <c r="Y20" s="20">
        <v>-8.8923920449346383E-9</v>
      </c>
      <c r="Z20" s="20">
        <v>1.49020528716696E-9</v>
      </c>
      <c r="AA20" s="20">
        <v>5.3422786818449505E-10</v>
      </c>
      <c r="AB20" s="20">
        <v>2.30748440255361E-10</v>
      </c>
      <c r="AC20" s="21">
        <v>2.30748440255361E-10</v>
      </c>
      <c r="AD20" s="25">
        <f t="array" ref="AD20">MAX(ABS(Y20:AC20))</f>
        <v>8.8923920449346383E-9</v>
      </c>
      <c r="AE20" s="25">
        <f t="array" ref="AE20">MAX(IF(Y$15:AC$15&lt;$AE$15,ABS($Y20:$AC20),0))</f>
        <v>1.49020528716696E-9</v>
      </c>
    </row>
    <row r="21" spans="2:38" x14ac:dyDescent="0.25">
      <c r="B21" s="15">
        <v>0</v>
      </c>
      <c r="C21" s="16">
        <v>400</v>
      </c>
      <c r="D21" s="20">
        <v>0.999999999999999</v>
      </c>
      <c r="E21" s="20">
        <v>6.8848290190326804E-13</v>
      </c>
      <c r="F21" s="20">
        <v>6.8848290190326804E-13</v>
      </c>
      <c r="G21" s="20">
        <v>6.8848290190326804E-13</v>
      </c>
      <c r="H21" s="21">
        <v>6.8848290190326804E-13</v>
      </c>
      <c r="W21" s="15">
        <v>0</v>
      </c>
      <c r="X21" s="16">
        <v>400</v>
      </c>
      <c r="Y21" s="20">
        <v>-9.9920072216264089E-16</v>
      </c>
      <c r="Z21" s="20">
        <v>6.8848290190326804E-13</v>
      </c>
      <c r="AA21" s="20">
        <v>6.8848290190326804E-13</v>
      </c>
      <c r="AB21" s="20">
        <v>6.8848290190326804E-13</v>
      </c>
      <c r="AC21" s="21">
        <v>6.8848290190326804E-13</v>
      </c>
      <c r="AD21" s="25">
        <f t="array" ref="AD21">MAX(ABS(Y21:AC21))</f>
        <v>6.8848290190326804E-13</v>
      </c>
      <c r="AE21" s="25">
        <f t="array" ref="AE21">MAX(IF(Y$15:AC$15&lt;$AE$15,ABS($Y21:$AC21),0))</f>
        <v>6.8848290190326804E-13</v>
      </c>
    </row>
    <row r="22" spans="2:38" x14ac:dyDescent="0.25">
      <c r="B22" s="15">
        <v>1E-3</v>
      </c>
      <c r="C22" s="16">
        <v>400</v>
      </c>
      <c r="D22" s="20">
        <v>0.99999998995547301</v>
      </c>
      <c r="E22" s="20">
        <v>7.4345823174879201E-9</v>
      </c>
      <c r="F22" s="20">
        <v>-3.4207891637488098E-11</v>
      </c>
      <c r="G22" s="20">
        <v>6.5880545703177302E-11</v>
      </c>
      <c r="H22" s="21">
        <v>-3.4207891637488098E-11</v>
      </c>
      <c r="W22" s="15">
        <v>1E-3</v>
      </c>
      <c r="X22" s="16">
        <v>400</v>
      </c>
      <c r="Y22" s="20">
        <v>-1.0044526987940117E-8</v>
      </c>
      <c r="Z22" s="20">
        <v>7.4345823174879201E-9</v>
      </c>
      <c r="AA22" s="20">
        <v>-3.4207891637488098E-11</v>
      </c>
      <c r="AB22" s="20">
        <v>6.5880545703177302E-11</v>
      </c>
      <c r="AC22" s="21">
        <v>-3.4207891637488098E-11</v>
      </c>
      <c r="AD22" s="25">
        <f t="array" ref="AD22">MAX(ABS(Y22:AC22))</f>
        <v>1.0044526987940117E-8</v>
      </c>
      <c r="AE22" s="25">
        <f t="array" ref="AE22">MAX(IF(Y$15:AC$15&lt;$AE$15,ABS($Y22:$AC22),0))</f>
        <v>7.4345823174879201E-9</v>
      </c>
    </row>
    <row r="23" spans="2:38" x14ac:dyDescent="0.25">
      <c r="B23" s="15">
        <v>0</v>
      </c>
      <c r="C23" s="16">
        <v>800</v>
      </c>
      <c r="D23" s="20">
        <v>0.999999999999999</v>
      </c>
      <c r="E23" s="20">
        <v>-2.5418356402437101E-2</v>
      </c>
      <c r="F23" s="20">
        <v>-2.5418356402437101E-2</v>
      </c>
      <c r="G23" s="20">
        <v>-2.5418356402437101E-2</v>
      </c>
      <c r="H23" s="21">
        <v>-2.5418356402437101E-2</v>
      </c>
      <c r="W23" s="15">
        <v>0</v>
      </c>
      <c r="X23" s="16">
        <v>800</v>
      </c>
      <c r="Y23" s="20">
        <v>-9.9920072216264089E-16</v>
      </c>
      <c r="Z23" s="20">
        <v>-2.5418356402437101E-2</v>
      </c>
      <c r="AA23" s="20">
        <v>-2.5418356402437101E-2</v>
      </c>
      <c r="AB23" s="20">
        <v>-2.5418356402437101E-2</v>
      </c>
      <c r="AC23" s="21">
        <v>-2.5418356402437101E-2</v>
      </c>
      <c r="AD23" s="25">
        <f t="array" ref="AD23">MAX(ABS(Y23:AC23))</f>
        <v>2.5418356402437101E-2</v>
      </c>
      <c r="AE23" s="25">
        <f t="array" ref="AE23">MAX(IF(Y$15:AC$15&lt;$AE$15,ABS($Y23:$AC23),0))</f>
        <v>2.5418356402437101E-2</v>
      </c>
    </row>
    <row r="24" spans="2:38" s="43" customFormat="1" x14ac:dyDescent="0.25">
      <c r="B24" s="37">
        <v>1E-3</v>
      </c>
      <c r="C24" s="38">
        <v>800</v>
      </c>
      <c r="D24" s="39">
        <v>0.999999999999999</v>
      </c>
      <c r="E24" s="39">
        <v>0.999999999999999</v>
      </c>
      <c r="F24" s="39">
        <v>0.999999999999999</v>
      </c>
      <c r="G24" s="39">
        <v>0.999999999999999</v>
      </c>
      <c r="H24" s="40">
        <v>0.999999999999999</v>
      </c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7">
        <v>1E-3</v>
      </c>
      <c r="X24" s="38">
        <v>800</v>
      </c>
      <c r="Y24" s="39">
        <v>-9.9920072216264089E-16</v>
      </c>
      <c r="Z24" s="39">
        <v>0.999999999999999</v>
      </c>
      <c r="AA24" s="39">
        <v>0.999999999999999</v>
      </c>
      <c r="AB24" s="39">
        <v>0.999999999999999</v>
      </c>
      <c r="AC24" s="40">
        <v>0.999999999999999</v>
      </c>
      <c r="AD24" s="42">
        <f t="array" ref="AD24">MAX(ABS(Y24:AC24))</f>
        <v>0.999999999999999</v>
      </c>
      <c r="AE24" s="42">
        <f t="array" ref="AE24">MAX(IF(Y$15:AC$15&lt;$AE$15,ABS($Y24:$AC24),0))</f>
        <v>0.999999999999999</v>
      </c>
      <c r="AG24" s="36"/>
      <c r="AH24" s="36"/>
      <c r="AI24" s="36"/>
      <c r="AJ24" s="36"/>
      <c r="AK24" s="36"/>
      <c r="AL24" s="36"/>
    </row>
    <row r="25" spans="2:38" x14ac:dyDescent="0.25">
      <c r="B25" s="15">
        <v>0</v>
      </c>
      <c r="C25" s="16">
        <v>1600</v>
      </c>
      <c r="D25" s="20">
        <v>0.999999999999999</v>
      </c>
      <c r="E25" s="20">
        <v>1.1774031878387301E-12</v>
      </c>
      <c r="F25" s="20">
        <v>1.1774031878387301E-12</v>
      </c>
      <c r="G25" s="20">
        <v>1.1774031878387301E-12</v>
      </c>
      <c r="H25" s="21">
        <v>1.1774031878387301E-12</v>
      </c>
      <c r="W25" s="15">
        <v>0</v>
      </c>
      <c r="X25" s="16">
        <v>1600</v>
      </c>
      <c r="Y25" s="20">
        <v>-9.9920072216264089E-16</v>
      </c>
      <c r="Z25" s="20">
        <v>1.1774031878387301E-12</v>
      </c>
      <c r="AA25" s="20">
        <v>1.1774031878387301E-12</v>
      </c>
      <c r="AB25" s="20">
        <v>1.1774031878387301E-12</v>
      </c>
      <c r="AC25" s="21">
        <v>1.1774031878387301E-12</v>
      </c>
      <c r="AD25" s="25">
        <f t="array" ref="AD25">MAX(ABS(Y25:AC25))</f>
        <v>1.1774031878387301E-12</v>
      </c>
      <c r="AE25" s="25">
        <f t="array" ref="AE25">MAX(IF(Y$15:AC$15&lt;$AE$15,ABS($Y25:$AC25),0))</f>
        <v>1.1774031878387301E-12</v>
      </c>
    </row>
    <row r="26" spans="2:38" ht="15.75" thickBot="1" x14ac:dyDescent="0.3">
      <c r="B26" s="17">
        <v>1E-3</v>
      </c>
      <c r="C26" s="19">
        <v>1600</v>
      </c>
      <c r="D26" s="22">
        <v>0.999999999999999</v>
      </c>
      <c r="E26" s="22">
        <v>3.0926753863980298E-10</v>
      </c>
      <c r="F26" s="22">
        <v>3.0926753863980298E-10</v>
      </c>
      <c r="G26" s="22">
        <v>3.0926753863980298E-10</v>
      </c>
      <c r="H26" s="23">
        <v>3.0926753863980298E-10</v>
      </c>
      <c r="W26" s="17">
        <v>1E-3</v>
      </c>
      <c r="X26" s="19">
        <v>1600</v>
      </c>
      <c r="Y26" s="22">
        <v>-9.9920072216264089E-16</v>
      </c>
      <c r="Z26" s="22">
        <v>3.0926753863980298E-10</v>
      </c>
      <c r="AA26" s="22">
        <v>3.0926753863980298E-10</v>
      </c>
      <c r="AB26" s="22">
        <v>3.0926753863980298E-10</v>
      </c>
      <c r="AC26" s="23">
        <v>3.0926753863980298E-10</v>
      </c>
      <c r="AD26" s="26">
        <f t="array" ref="AD26">MAX(ABS(Y26:AC26))</f>
        <v>3.0926753863980298E-10</v>
      </c>
      <c r="AE26" s="26">
        <f t="array" ref="AE26">MAX(IF(Y$15:AC$15&lt;$AE$15,ABS($Y26:$AC26),0))</f>
        <v>3.0926753863980298E-10</v>
      </c>
    </row>
    <row r="28" spans="2:38" ht="15.75" thickBot="1" x14ac:dyDescent="0.3"/>
    <row r="29" spans="2:38" s="3" customFormat="1" ht="19.5" thickBot="1" x14ac:dyDescent="0.35">
      <c r="B29" s="27" t="s">
        <v>9</v>
      </c>
      <c r="C29" s="28" t="s">
        <v>6</v>
      </c>
      <c r="D29" s="29">
        <v>1</v>
      </c>
      <c r="E29" s="29">
        <v>1</v>
      </c>
      <c r="F29" s="29">
        <v>1</v>
      </c>
      <c r="G29" s="29">
        <v>1</v>
      </c>
      <c r="H29" s="30">
        <v>1</v>
      </c>
      <c r="W29" s="27" t="str">
        <f t="array" ref="W29:AC30">B29:H30</f>
        <v>ard.S</v>
      </c>
      <c r="X29" s="28" t="str">
        <v>Exact</v>
      </c>
      <c r="Y29" s="29">
        <v>1</v>
      </c>
      <c r="Z29" s="29">
        <v>1</v>
      </c>
      <c r="AA29" s="29">
        <v>1</v>
      </c>
      <c r="AB29" s="29">
        <v>1</v>
      </c>
      <c r="AC29" s="30">
        <v>1</v>
      </c>
      <c r="AD29" s="31"/>
      <c r="AE29" s="32">
        <v>9.9999999999999995E-8</v>
      </c>
    </row>
    <row r="30" spans="2:38" s="2" customFormat="1" ht="15.75" thickBot="1" x14ac:dyDescent="0.3">
      <c r="B30" s="33" t="s">
        <v>0</v>
      </c>
      <c r="C30" s="34" t="s">
        <v>1</v>
      </c>
      <c r="D30" s="35">
        <v>0</v>
      </c>
      <c r="E30" s="35">
        <v>1</v>
      </c>
      <c r="F30" s="35">
        <v>2</v>
      </c>
      <c r="G30" s="35">
        <v>3</v>
      </c>
      <c r="H30" s="34">
        <v>4</v>
      </c>
      <c r="W30" s="17" t="str">
        <v>Noise</v>
      </c>
      <c r="X30" s="19" t="str">
        <v>N</v>
      </c>
      <c r="Y30" s="18">
        <v>0</v>
      </c>
      <c r="Z30" s="18">
        <v>1</v>
      </c>
      <c r="AA30" s="18">
        <v>2</v>
      </c>
      <c r="AB30" s="18">
        <v>3</v>
      </c>
      <c r="AC30" s="19">
        <v>4</v>
      </c>
      <c r="AD30" s="24" t="s">
        <v>7</v>
      </c>
      <c r="AE30" s="24" t="s">
        <v>8</v>
      </c>
    </row>
    <row r="31" spans="2:38" x14ac:dyDescent="0.25">
      <c r="B31" s="15">
        <v>0</v>
      </c>
      <c r="C31" s="16">
        <v>100</v>
      </c>
      <c r="D31" s="20">
        <v>0.999999999999999</v>
      </c>
      <c r="E31" s="20">
        <v>0.999999999999999</v>
      </c>
      <c r="F31" s="20">
        <v>1</v>
      </c>
      <c r="G31" s="20">
        <v>1</v>
      </c>
      <c r="H31" s="21">
        <v>1</v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5">
        <f t="array" ref="W31:X40">B31:C40</f>
        <v>0</v>
      </c>
      <c r="X31" s="16">
        <v>100</v>
      </c>
      <c r="Y31" s="20">
        <f t="array" ref="Y31:AC40">D31:H40-Y29:AC29</f>
        <v>-9.9920072216264089E-16</v>
      </c>
      <c r="Z31" s="20">
        <v>-9.9920072216264089E-16</v>
      </c>
      <c r="AA31" s="20">
        <v>0</v>
      </c>
      <c r="AB31" s="20">
        <v>0</v>
      </c>
      <c r="AC31" s="21">
        <v>0</v>
      </c>
      <c r="AD31" s="25">
        <f t="array" ref="AD31">MAX(ABS(Y31:AC31))</f>
        <v>9.9920072216264089E-16</v>
      </c>
      <c r="AE31" s="25">
        <f t="array" ref="AE31">MAX(IF($Y$29:$AC$29&gt;1-$AE$29,ABS($Y31:$AC31),0))</f>
        <v>9.9920072216264089E-16</v>
      </c>
    </row>
    <row r="32" spans="2:38" x14ac:dyDescent="0.25">
      <c r="B32" s="15">
        <v>1E-3</v>
      </c>
      <c r="C32" s="16">
        <v>100</v>
      </c>
      <c r="D32" s="20">
        <v>0.99999995204059899</v>
      </c>
      <c r="E32" s="20">
        <v>0.99999995719176404</v>
      </c>
      <c r="F32" s="20">
        <v>0.99999999326540701</v>
      </c>
      <c r="G32" s="20">
        <v>0.99999999411368001</v>
      </c>
      <c r="H32" s="21">
        <v>1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5">
        <v>1E-3</v>
      </c>
      <c r="X32" s="16">
        <v>100</v>
      </c>
      <c r="Y32" s="20">
        <v>-4.7959401006103519E-8</v>
      </c>
      <c r="Z32" s="20">
        <v>-4.2808235956037777E-8</v>
      </c>
      <c r="AA32" s="20">
        <v>-6.7345929943840588E-9</v>
      </c>
      <c r="AB32" s="20">
        <v>-5.8863199869918503E-9</v>
      </c>
      <c r="AC32" s="21">
        <v>0</v>
      </c>
      <c r="AD32" s="25">
        <f t="array" ref="AD32">MAX(ABS(Y32:AC32))</f>
        <v>4.7959401006103519E-8</v>
      </c>
      <c r="AE32" s="25">
        <f t="array" ref="AE32">MAX(IF($Y$29:$AC$29&gt;1-$AE$29,ABS($Y32:$AC32),0))</f>
        <v>4.7959401006103519E-8</v>
      </c>
    </row>
    <row r="33" spans="2:31" x14ac:dyDescent="0.25">
      <c r="B33" s="15">
        <v>0</v>
      </c>
      <c r="C33" s="16">
        <v>200</v>
      </c>
      <c r="D33" s="20">
        <v>1.0000000000012601</v>
      </c>
      <c r="E33" s="20">
        <v>1.0000000000012601</v>
      </c>
      <c r="F33" s="20">
        <v>1.00000000000058</v>
      </c>
      <c r="G33" s="20">
        <v>1.0000000000001701</v>
      </c>
      <c r="H33" s="21">
        <v>1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5">
        <v>0</v>
      </c>
      <c r="X33" s="16">
        <v>200</v>
      </c>
      <c r="Y33" s="20">
        <v>1.2601031329495527E-12</v>
      </c>
      <c r="Z33" s="20">
        <v>1.2601031329495527E-12</v>
      </c>
      <c r="AA33" s="20">
        <v>5.7998050806418178E-13</v>
      </c>
      <c r="AB33" s="20">
        <v>1.7008616737257398E-13</v>
      </c>
      <c r="AC33" s="21">
        <v>0</v>
      </c>
      <c r="AD33" s="25">
        <f t="array" ref="AD33">MAX(ABS(Y33:AC33))</f>
        <v>1.2601031329495527E-12</v>
      </c>
      <c r="AE33" s="25">
        <f t="array" ref="AE33">MAX(IF($Y$29:$AC$29&gt;1-$AE$29,ABS($Y33:$AC33),0))</f>
        <v>1.2601031329495527E-12</v>
      </c>
    </row>
    <row r="34" spans="2:31" x14ac:dyDescent="0.25">
      <c r="B34" s="15">
        <v>1E-3</v>
      </c>
      <c r="C34" s="16">
        <v>200</v>
      </c>
      <c r="D34" s="20">
        <v>0.99999999729878797</v>
      </c>
      <c r="E34" s="20">
        <v>0.99999999831824404</v>
      </c>
      <c r="F34" s="20">
        <v>0.99999999840231901</v>
      </c>
      <c r="G34" s="20">
        <v>0.99999999928238004</v>
      </c>
      <c r="H34" s="21">
        <v>1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5">
        <v>1E-3</v>
      </c>
      <c r="X34" s="16">
        <v>200</v>
      </c>
      <c r="Y34" s="20">
        <v>-2.7012120318303801E-9</v>
      </c>
      <c r="Z34" s="20">
        <v>-1.681755956717268E-9</v>
      </c>
      <c r="AA34" s="20">
        <v>-1.5976809875084541E-9</v>
      </c>
      <c r="AB34" s="20">
        <v>-7.1761996345287571E-10</v>
      </c>
      <c r="AC34" s="21">
        <v>0</v>
      </c>
      <c r="AD34" s="25">
        <f t="array" ref="AD34">MAX(ABS(Y34:AC34))</f>
        <v>2.7012120318303801E-9</v>
      </c>
      <c r="AE34" s="25">
        <f t="array" ref="AE34">MAX(IF($Y$29:$AC$29&gt;1-$AE$29,ABS($Y34:$AC34),0))</f>
        <v>2.7012120318303801E-9</v>
      </c>
    </row>
    <row r="35" spans="2:31" x14ac:dyDescent="0.25">
      <c r="B35" s="15">
        <v>0</v>
      </c>
      <c r="C35" s="16">
        <v>400</v>
      </c>
      <c r="D35" s="20">
        <v>1.00000000000366</v>
      </c>
      <c r="E35" s="20">
        <v>1.00000000000499</v>
      </c>
      <c r="F35" s="20">
        <v>1.0000000000015901</v>
      </c>
      <c r="G35" s="20">
        <v>1.00000000000225</v>
      </c>
      <c r="H35" s="21">
        <v>1</v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5">
        <v>0</v>
      </c>
      <c r="X35" s="16">
        <v>400</v>
      </c>
      <c r="Y35" s="20">
        <v>3.6599612229792911E-12</v>
      </c>
      <c r="Z35" s="20">
        <v>4.9900084064802286E-12</v>
      </c>
      <c r="AA35" s="20">
        <v>1.5900614158681492E-12</v>
      </c>
      <c r="AB35" s="20">
        <v>2.2499779817053422E-12</v>
      </c>
      <c r="AC35" s="21">
        <v>0</v>
      </c>
      <c r="AD35" s="25">
        <f t="array" ref="AD35">MAX(ABS(Y35:AC35))</f>
        <v>4.9900084064802286E-12</v>
      </c>
      <c r="AE35" s="25">
        <f t="array" ref="AE35">MAX(IF($Y$29:$AC$29&gt;1-$AE$29,ABS($Y35:$AC35),0))</f>
        <v>4.9900084064802286E-12</v>
      </c>
    </row>
    <row r="36" spans="2:31" x14ac:dyDescent="0.25">
      <c r="B36" s="15">
        <v>1E-3</v>
      </c>
      <c r="C36" s="16">
        <v>400</v>
      </c>
      <c r="D36" s="20">
        <v>0.999999997361805</v>
      </c>
      <c r="E36" s="20">
        <v>0.99999999845943999</v>
      </c>
      <c r="F36" s="20">
        <v>0.99999999933402595</v>
      </c>
      <c r="G36" s="20">
        <v>0.99999999926865601</v>
      </c>
      <c r="H36" s="21">
        <v>1</v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5">
        <v>1E-3</v>
      </c>
      <c r="X36" s="16">
        <v>400</v>
      </c>
      <c r="Y36" s="20">
        <v>-2.6381949957965389E-9</v>
      </c>
      <c r="Z36" s="20">
        <v>-1.5405600128914898E-9</v>
      </c>
      <c r="AA36" s="20">
        <v>-6.6597405368185036E-10</v>
      </c>
      <c r="AB36" s="20">
        <v>-7.3134398537177958E-10</v>
      </c>
      <c r="AC36" s="21">
        <v>0</v>
      </c>
      <c r="AD36" s="25">
        <f t="array" ref="AD36">MAX(ABS(Y36:AC36))</f>
        <v>2.6381949957965389E-9</v>
      </c>
      <c r="AE36" s="25">
        <f t="array" ref="AE36">MAX(IF($Y$29:$AC$29&gt;1-$AE$29,ABS($Y36:$AC36),0))</f>
        <v>2.6381949957965389E-9</v>
      </c>
    </row>
    <row r="37" spans="2:31" x14ac:dyDescent="0.25">
      <c r="B37" s="15">
        <v>0</v>
      </c>
      <c r="C37" s="16">
        <v>800</v>
      </c>
      <c r="D37" s="20">
        <v>0.99999955965800802</v>
      </c>
      <c r="E37" s="20">
        <v>1.0000040040962701</v>
      </c>
      <c r="F37" s="20">
        <v>0.99999596634244203</v>
      </c>
      <c r="G37" s="20">
        <v>1.0000002905877801</v>
      </c>
      <c r="H37" s="21">
        <v>1</v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5">
        <v>0</v>
      </c>
      <c r="X37" s="16">
        <v>800</v>
      </c>
      <c r="Y37" s="20">
        <v>-4.4034199198073054E-7</v>
      </c>
      <c r="Z37" s="20">
        <v>4.0040962701048954E-6</v>
      </c>
      <c r="AA37" s="20">
        <v>-4.0336575579669187E-6</v>
      </c>
      <c r="AB37" s="20">
        <v>2.9058778006074704E-7</v>
      </c>
      <c r="AC37" s="21">
        <v>0</v>
      </c>
      <c r="AD37" s="25">
        <f t="array" ref="AD37">MAX(ABS(Y37:AC37))</f>
        <v>4.0336575579669187E-6</v>
      </c>
      <c r="AE37" s="25">
        <f t="array" ref="AE37">MAX(IF($Y$29:$AC$29&gt;1-$AE$29,ABS($Y37:$AC37),0))</f>
        <v>4.0336575579669187E-6</v>
      </c>
    </row>
    <row r="38" spans="2:31" x14ac:dyDescent="0.25">
      <c r="B38" s="15">
        <v>1E-3</v>
      </c>
      <c r="C38" s="16">
        <v>800</v>
      </c>
      <c r="D38" s="20">
        <v>1.0206315819392799</v>
      </c>
      <c r="E38" s="20">
        <v>1.0206315819392799</v>
      </c>
      <c r="F38" s="20">
        <v>1.0206315819392799</v>
      </c>
      <c r="G38" s="20">
        <v>1</v>
      </c>
      <c r="H38" s="21">
        <v>1</v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5">
        <v>1E-3</v>
      </c>
      <c r="X38" s="16">
        <v>800</v>
      </c>
      <c r="Y38" s="20">
        <v>2.0631581939279942E-2</v>
      </c>
      <c r="Z38" s="20">
        <v>2.0631581939279942E-2</v>
      </c>
      <c r="AA38" s="20">
        <v>2.0631581939279942E-2</v>
      </c>
      <c r="AB38" s="20">
        <v>0</v>
      </c>
      <c r="AC38" s="21">
        <v>0</v>
      </c>
      <c r="AD38" s="25">
        <f t="array" ref="AD38">MAX(ABS(Y38:AC38))</f>
        <v>2.0631581939279942E-2</v>
      </c>
      <c r="AE38" s="25">
        <f t="array" ref="AE38">MAX(IF($Y$29:$AC$29&gt;1-$AE$29,ABS($Y38:$AC38),0))</f>
        <v>2.0631581939279942E-2</v>
      </c>
    </row>
    <row r="39" spans="2:31" x14ac:dyDescent="0.25">
      <c r="B39" s="15">
        <v>0</v>
      </c>
      <c r="C39" s="16">
        <v>1600</v>
      </c>
      <c r="D39" s="20">
        <v>0.99712690442131102</v>
      </c>
      <c r="E39" s="20">
        <v>0.99742620636820001</v>
      </c>
      <c r="F39" s="20">
        <v>0.997940132587261</v>
      </c>
      <c r="G39" s="20">
        <v>0.99887690622328895</v>
      </c>
      <c r="H39" s="21">
        <v>1</v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5">
        <v>0</v>
      </c>
      <c r="X39" s="16">
        <v>1600</v>
      </c>
      <c r="Y39" s="20">
        <v>-2.8730955786889778E-3</v>
      </c>
      <c r="Z39" s="20">
        <v>-2.5737936317999921E-3</v>
      </c>
      <c r="AA39" s="20">
        <v>-2.0598674127390026E-3</v>
      </c>
      <c r="AB39" s="20">
        <v>-1.1230937767110483E-3</v>
      </c>
      <c r="AC39" s="21">
        <v>0</v>
      </c>
      <c r="AD39" s="25">
        <f t="array" ref="AD39">MAX(ABS(Y39:AC39))</f>
        <v>2.8730955786889778E-3</v>
      </c>
      <c r="AE39" s="25">
        <f t="array" ref="AE39">MAX(IF($Y$29:$AC$29&gt;1-$AE$29,ABS($Y39:$AC39),0))</f>
        <v>2.8730955786889778E-3</v>
      </c>
    </row>
    <row r="40" spans="2:31" ht="15.75" thickBot="1" x14ac:dyDescent="0.3">
      <c r="B40" s="17">
        <v>1E-3</v>
      </c>
      <c r="C40" s="19">
        <v>1600</v>
      </c>
      <c r="D40" s="22">
        <v>0.99503902529740096</v>
      </c>
      <c r="E40" s="22">
        <v>0.995491356887096</v>
      </c>
      <c r="F40" s="22">
        <v>0.99610836002935399</v>
      </c>
      <c r="G40" s="22">
        <v>0.99727618827350395</v>
      </c>
      <c r="H40" s="23">
        <v>1</v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7">
        <v>1E-3</v>
      </c>
      <c r="X40" s="19">
        <v>1600</v>
      </c>
      <c r="Y40" s="22">
        <v>-4.9609747025990414E-3</v>
      </c>
      <c r="Z40" s="22">
        <v>-4.5086431129039983E-3</v>
      </c>
      <c r="AA40" s="22">
        <v>-3.8916399706460103E-3</v>
      </c>
      <c r="AB40" s="22">
        <v>-2.7238117264960504E-3</v>
      </c>
      <c r="AC40" s="23">
        <v>0</v>
      </c>
      <c r="AD40" s="26">
        <f t="array" ref="AD40">MAX(ABS(Y40:AC40))</f>
        <v>4.9609747025990414E-3</v>
      </c>
      <c r="AE40" s="26">
        <f t="array" ref="AE40">MAX(IF($Y$29:$AC$29&gt;1-$AE$29,ABS($Y40:$AC40),0))</f>
        <v>4.9609747025990414E-3</v>
      </c>
    </row>
    <row r="41" spans="2:31" ht="15.75" thickBot="1" x14ac:dyDescent="0.3"/>
    <row r="42" spans="2:31" ht="19.5" thickBot="1" x14ac:dyDescent="0.35">
      <c r="B42" s="27" t="s">
        <v>10</v>
      </c>
      <c r="C42" s="28" t="s">
        <v>6</v>
      </c>
      <c r="D42" s="29">
        <f>D29</f>
        <v>1</v>
      </c>
      <c r="E42" s="29">
        <f>E29</f>
        <v>1</v>
      </c>
      <c r="F42" s="29">
        <f>F29</f>
        <v>1</v>
      </c>
      <c r="G42" s="29">
        <f>G29</f>
        <v>1</v>
      </c>
      <c r="H42" s="30">
        <f>H29</f>
        <v>1</v>
      </c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7" t="str">
        <f t="array" ref="W42:AC43">B42:H43</f>
        <v>rom.optimized.S</v>
      </c>
      <c r="X42" s="28" t="str">
        <v>Exact</v>
      </c>
      <c r="Y42" s="29">
        <v>1</v>
      </c>
      <c r="Z42" s="29">
        <v>1</v>
      </c>
      <c r="AA42" s="29">
        <v>1</v>
      </c>
      <c r="AB42" s="29">
        <v>1</v>
      </c>
      <c r="AC42" s="30">
        <v>1</v>
      </c>
      <c r="AD42" s="31"/>
      <c r="AE42" s="32">
        <v>9.9999999999999995E-8</v>
      </c>
    </row>
    <row r="43" spans="2:31" ht="15.75" thickBot="1" x14ac:dyDescent="0.3">
      <c r="B43" s="33" t="s">
        <v>0</v>
      </c>
      <c r="C43" s="34" t="s">
        <v>1</v>
      </c>
      <c r="D43" s="35">
        <v>0</v>
      </c>
      <c r="E43" s="35">
        <v>1</v>
      </c>
      <c r="F43" s="35">
        <v>2</v>
      </c>
      <c r="G43" s="35">
        <v>3</v>
      </c>
      <c r="H43" s="34">
        <v>4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17" t="str">
        <v>Noise</v>
      </c>
      <c r="X43" s="19" t="str">
        <v>N</v>
      </c>
      <c r="Y43" s="18">
        <v>0</v>
      </c>
      <c r="Z43" s="18">
        <v>1</v>
      </c>
      <c r="AA43" s="18">
        <v>2</v>
      </c>
      <c r="AB43" s="18">
        <v>3</v>
      </c>
      <c r="AC43" s="19">
        <v>4</v>
      </c>
      <c r="AD43" s="24" t="s">
        <v>7</v>
      </c>
      <c r="AE43" s="24" t="s">
        <v>8</v>
      </c>
    </row>
    <row r="44" spans="2:31" x14ac:dyDescent="0.25">
      <c r="B44" s="15">
        <v>0</v>
      </c>
      <c r="C44" s="16">
        <v>100</v>
      </c>
      <c r="D44" s="20">
        <v>0.999999999999999</v>
      </c>
      <c r="E44" s="20">
        <v>0.999999999999999</v>
      </c>
      <c r="F44" s="20">
        <v>0.999999999999999</v>
      </c>
      <c r="G44" s="20">
        <v>1</v>
      </c>
      <c r="H44" s="21">
        <v>1</v>
      </c>
      <c r="W44" s="15">
        <f t="array" ref="W44:X53">B44:C53</f>
        <v>0</v>
      </c>
      <c r="X44" s="16">
        <v>100</v>
      </c>
      <c r="Y44" s="20">
        <f t="array" ref="Y44:AC53">D44:H53-Y42:AC42</f>
        <v>-9.9920072216264089E-16</v>
      </c>
      <c r="Z44" s="20">
        <v>-9.9920072216264089E-16</v>
      </c>
      <c r="AA44" s="20">
        <v>-9.9920072216264089E-16</v>
      </c>
      <c r="AB44" s="20">
        <v>0</v>
      </c>
      <c r="AC44" s="21">
        <v>0</v>
      </c>
      <c r="AD44" s="25">
        <f t="array" ref="AD44">MAX(ABS(Y44:AC44))</f>
        <v>9.9920072216264089E-16</v>
      </c>
      <c r="AE44" s="25">
        <f t="array" ref="AE44">MAX(IF($Y$42:$AC$42&gt;1-$AE$42,ABS($Y44:$AC44),0))</f>
        <v>9.9920072216264089E-16</v>
      </c>
    </row>
    <row r="45" spans="2:31" x14ac:dyDescent="0.25">
      <c r="B45" s="15">
        <v>1E-3</v>
      </c>
      <c r="C45" s="16">
        <v>100</v>
      </c>
      <c r="D45" s="20">
        <v>0.99999996572565497</v>
      </c>
      <c r="E45" s="20">
        <v>0.99999998962390402</v>
      </c>
      <c r="F45" s="20">
        <v>0.999999999999999</v>
      </c>
      <c r="G45" s="20">
        <v>1</v>
      </c>
      <c r="H45" s="21">
        <v>1</v>
      </c>
      <c r="W45" s="15">
        <v>1E-3</v>
      </c>
      <c r="X45" s="16">
        <v>100</v>
      </c>
      <c r="Y45" s="20">
        <v>-3.4274345028784126E-8</v>
      </c>
      <c r="Z45" s="20">
        <v>-1.0376095982422839E-8</v>
      </c>
      <c r="AA45" s="20">
        <v>-9.9920072216264089E-16</v>
      </c>
      <c r="AB45" s="20">
        <v>0</v>
      </c>
      <c r="AC45" s="21">
        <v>0</v>
      </c>
      <c r="AD45" s="25">
        <f t="array" ref="AD45">MAX(ABS(Y45:AC45))</f>
        <v>3.4274345028784126E-8</v>
      </c>
      <c r="AE45" s="25">
        <f t="array" ref="AE45">MAX(IF($Y$42:$AC$42&gt;1-$AE$42,ABS($Y45:$AC45),0))</f>
        <v>3.4274345028784126E-8</v>
      </c>
    </row>
    <row r="46" spans="2:31" x14ac:dyDescent="0.25">
      <c r="B46" s="15">
        <v>0</v>
      </c>
      <c r="C46" s="16">
        <v>200</v>
      </c>
      <c r="D46" s="20">
        <v>1.0000000000011999</v>
      </c>
      <c r="E46" s="20">
        <v>1.0000000000007601</v>
      </c>
      <c r="F46" s="20">
        <v>1.0000000000007601</v>
      </c>
      <c r="G46" s="20">
        <v>1.0000000000007601</v>
      </c>
      <c r="H46" s="21">
        <v>1</v>
      </c>
      <c r="W46" s="15">
        <v>0</v>
      </c>
      <c r="X46" s="16">
        <v>200</v>
      </c>
      <c r="Y46" s="20">
        <v>1.1999290450148692E-12</v>
      </c>
      <c r="Z46" s="20">
        <v>7.6005868265838217E-13</v>
      </c>
      <c r="AA46" s="20">
        <v>7.6005868265838217E-13</v>
      </c>
      <c r="AB46" s="20">
        <v>7.6005868265838217E-13</v>
      </c>
      <c r="AC46" s="21">
        <v>0</v>
      </c>
      <c r="AD46" s="25">
        <f t="array" ref="AD46">MAX(ABS(Y46:AC46))</f>
        <v>1.1999290450148692E-12</v>
      </c>
      <c r="AE46" s="25">
        <f t="array" ref="AE46">MAX(IF($Y$42:$AC$42&gt;1-$AE$42,ABS($Y46:$AC46),0))</f>
        <v>1.1999290450148692E-12</v>
      </c>
    </row>
    <row r="47" spans="2:31" x14ac:dyDescent="0.25">
      <c r="B47" s="15">
        <v>1E-3</v>
      </c>
      <c r="C47" s="16">
        <v>200</v>
      </c>
      <c r="D47" s="20">
        <v>0.99999999110760796</v>
      </c>
      <c r="E47" s="20">
        <v>0.99999999929795902</v>
      </c>
      <c r="F47" s="20">
        <v>0.999999999999999</v>
      </c>
      <c r="G47" s="20">
        <v>1</v>
      </c>
      <c r="H47" s="21">
        <v>1</v>
      </c>
      <c r="W47" s="15">
        <v>1E-3</v>
      </c>
      <c r="X47" s="16">
        <v>200</v>
      </c>
      <c r="Y47" s="20">
        <v>-8.8923920449346383E-9</v>
      </c>
      <c r="Z47" s="20">
        <v>-7.0204098090442812E-10</v>
      </c>
      <c r="AA47" s="20">
        <v>-9.9920072216264089E-16</v>
      </c>
      <c r="AB47" s="20">
        <v>0</v>
      </c>
      <c r="AC47" s="21">
        <v>0</v>
      </c>
      <c r="AD47" s="25">
        <f t="array" ref="AD47">MAX(ABS(Y47:AC47))</f>
        <v>8.8923920449346383E-9</v>
      </c>
      <c r="AE47" s="25">
        <f t="array" ref="AE47">MAX(IF($Y$42:$AC$42&gt;1-$AE$42,ABS($Y47:$AC47),0))</f>
        <v>8.8923920449346383E-9</v>
      </c>
    </row>
    <row r="48" spans="2:31" x14ac:dyDescent="0.25">
      <c r="B48" s="15">
        <v>0</v>
      </c>
      <c r="C48" s="16">
        <v>400</v>
      </c>
      <c r="D48" s="20">
        <v>0.999999999999999</v>
      </c>
      <c r="E48" s="20">
        <v>0.999999999999999</v>
      </c>
      <c r="F48" s="20">
        <v>0.999999999999999</v>
      </c>
      <c r="G48" s="20">
        <v>0.999999999999999</v>
      </c>
      <c r="H48" s="21">
        <v>1</v>
      </c>
      <c r="W48" s="15">
        <v>0</v>
      </c>
      <c r="X48" s="16">
        <v>400</v>
      </c>
      <c r="Y48" s="20">
        <v>-9.9920072216264089E-16</v>
      </c>
      <c r="Z48" s="20">
        <v>-9.9920072216264089E-16</v>
      </c>
      <c r="AA48" s="20">
        <v>-9.9920072216264089E-16</v>
      </c>
      <c r="AB48" s="20">
        <v>-9.9920072216264089E-16</v>
      </c>
      <c r="AC48" s="21">
        <v>0</v>
      </c>
      <c r="AD48" s="25">
        <f t="array" ref="AD48">MAX(ABS(Y48:AC48))</f>
        <v>9.9920072216264089E-16</v>
      </c>
      <c r="AE48" s="25">
        <f t="array" ref="AE48">MAX(IF($Y$42:$AC$42&gt;1-$AE$42,ABS($Y48:$AC48),0))</f>
        <v>9.9920072216264089E-16</v>
      </c>
    </row>
    <row r="49" spans="2:31" x14ac:dyDescent="0.25">
      <c r="B49" s="15">
        <v>1E-3</v>
      </c>
      <c r="C49" s="16">
        <v>400</v>
      </c>
      <c r="D49" s="20">
        <v>0.99999998995547301</v>
      </c>
      <c r="E49" s="20">
        <v>0.99999999988073396</v>
      </c>
      <c r="F49" s="20">
        <v>0.99999999983476495</v>
      </c>
      <c r="G49" s="20">
        <v>1</v>
      </c>
      <c r="H49" s="21">
        <v>1</v>
      </c>
      <c r="W49" s="15">
        <v>1E-3</v>
      </c>
      <c r="X49" s="16">
        <v>400</v>
      </c>
      <c r="Y49" s="20">
        <v>-1.0044526987940117E-8</v>
      </c>
      <c r="Z49" s="20">
        <v>-1.1926604148726483E-10</v>
      </c>
      <c r="AA49" s="20">
        <v>-1.6523504786647436E-10</v>
      </c>
      <c r="AB49" s="20">
        <v>0</v>
      </c>
      <c r="AC49" s="21">
        <v>0</v>
      </c>
      <c r="AD49" s="25">
        <f t="array" ref="AD49">MAX(ABS(Y49:AC49))</f>
        <v>1.0044526987940117E-8</v>
      </c>
      <c r="AE49" s="25">
        <f t="array" ref="AE49">MAX(IF($Y$42:$AC$42&gt;1-$AE$42,ABS($Y49:$AC49),0))</f>
        <v>1.0044526987940117E-8</v>
      </c>
    </row>
    <row r="50" spans="2:31" x14ac:dyDescent="0.25">
      <c r="B50" s="15">
        <v>0</v>
      </c>
      <c r="C50" s="16">
        <v>800</v>
      </c>
      <c r="D50" s="20">
        <v>0.999999999999999</v>
      </c>
      <c r="E50" s="20">
        <v>0.999999999999999</v>
      </c>
      <c r="F50" s="20">
        <v>1</v>
      </c>
      <c r="G50" s="20">
        <v>1</v>
      </c>
      <c r="H50" s="21">
        <v>1</v>
      </c>
      <c r="W50" s="15">
        <v>0</v>
      </c>
      <c r="X50" s="16">
        <v>800</v>
      </c>
      <c r="Y50" s="20">
        <v>-9.9920072216264089E-16</v>
      </c>
      <c r="Z50" s="20">
        <v>-9.9920072216264089E-16</v>
      </c>
      <c r="AA50" s="20">
        <v>0</v>
      </c>
      <c r="AB50" s="20">
        <v>0</v>
      </c>
      <c r="AC50" s="21">
        <v>0</v>
      </c>
      <c r="AD50" s="25">
        <f t="array" ref="AD50">MAX(ABS(Y50:AC50))</f>
        <v>9.9920072216264089E-16</v>
      </c>
      <c r="AE50" s="25">
        <f t="array" ref="AE50">MAX(IF($Y$42:$AC$42&gt;1-$AE$42,ABS($Y50:$AC50),0))</f>
        <v>9.9920072216264089E-16</v>
      </c>
    </row>
    <row r="51" spans="2:31" x14ac:dyDescent="0.25">
      <c r="B51" s="15">
        <v>1E-3</v>
      </c>
      <c r="C51" s="16">
        <v>800</v>
      </c>
      <c r="D51" s="20">
        <v>0.999999999999999</v>
      </c>
      <c r="E51" s="20">
        <v>1</v>
      </c>
      <c r="F51" s="20">
        <v>1</v>
      </c>
      <c r="G51" s="20">
        <v>1</v>
      </c>
      <c r="H51" s="21">
        <v>1</v>
      </c>
      <c r="W51" s="15">
        <v>1E-3</v>
      </c>
      <c r="X51" s="16">
        <v>800</v>
      </c>
      <c r="Y51" s="20">
        <v>-9.9920072216264089E-16</v>
      </c>
      <c r="Z51" s="20">
        <v>0</v>
      </c>
      <c r="AA51" s="20">
        <v>0</v>
      </c>
      <c r="AB51" s="20">
        <v>0</v>
      </c>
      <c r="AC51" s="21">
        <v>0</v>
      </c>
      <c r="AD51" s="25">
        <f t="array" ref="AD51">MAX(ABS(Y51:AC51))</f>
        <v>9.9920072216264089E-16</v>
      </c>
      <c r="AE51" s="25">
        <f t="array" ref="AE51">MAX(IF($Y$42:$AC$42&gt;1-$AE$42,ABS($Y51:$AC51),0))</f>
        <v>9.9920072216264089E-16</v>
      </c>
    </row>
    <row r="52" spans="2:31" x14ac:dyDescent="0.25">
      <c r="B52" s="15">
        <v>0</v>
      </c>
      <c r="C52" s="16">
        <v>1600</v>
      </c>
      <c r="D52" s="20">
        <v>0.999999999999999</v>
      </c>
      <c r="E52" s="20">
        <v>0.999999999999999</v>
      </c>
      <c r="F52" s="20">
        <v>0.999999999999999</v>
      </c>
      <c r="G52" s="20">
        <v>1</v>
      </c>
      <c r="H52" s="21">
        <v>1</v>
      </c>
      <c r="W52" s="15">
        <v>0</v>
      </c>
      <c r="X52" s="16">
        <v>1600</v>
      </c>
      <c r="Y52" s="20">
        <v>-9.9920072216264089E-16</v>
      </c>
      <c r="Z52" s="20">
        <v>-9.9920072216264089E-16</v>
      </c>
      <c r="AA52" s="20">
        <v>-9.9920072216264089E-16</v>
      </c>
      <c r="AB52" s="20">
        <v>0</v>
      </c>
      <c r="AC52" s="21">
        <v>0</v>
      </c>
      <c r="AD52" s="25">
        <f t="array" ref="AD52">MAX(ABS(Y52:AC52))</f>
        <v>9.9920072216264089E-16</v>
      </c>
      <c r="AE52" s="25">
        <f t="array" ref="AE52">MAX(IF($Y$42:$AC$42&gt;1-$AE$42,ABS($Y52:$AC52),0))</f>
        <v>9.9920072216264089E-16</v>
      </c>
    </row>
    <row r="53" spans="2:31" ht="15.75" thickBot="1" x14ac:dyDescent="0.3">
      <c r="B53" s="17">
        <v>1E-3</v>
      </c>
      <c r="C53" s="19">
        <v>1600</v>
      </c>
      <c r="D53" s="22">
        <v>0.999999999999999</v>
      </c>
      <c r="E53" s="22">
        <v>0.999999999999999</v>
      </c>
      <c r="F53" s="22">
        <v>0.999999999999999</v>
      </c>
      <c r="G53" s="22">
        <v>1</v>
      </c>
      <c r="H53" s="23">
        <v>1</v>
      </c>
      <c r="W53" s="17">
        <v>1E-3</v>
      </c>
      <c r="X53" s="19">
        <v>1600</v>
      </c>
      <c r="Y53" s="22">
        <v>-9.9920072216264089E-16</v>
      </c>
      <c r="Z53" s="22">
        <v>-9.9920072216264089E-16</v>
      </c>
      <c r="AA53" s="22">
        <v>-9.9920072216264089E-16</v>
      </c>
      <c r="AB53" s="22">
        <v>0</v>
      </c>
      <c r="AC53" s="23">
        <v>0</v>
      </c>
      <c r="AD53" s="26">
        <f t="array" ref="AD53">MAX(ABS(Y53:AC53))</f>
        <v>9.9920072216264089E-16</v>
      </c>
      <c r="AE53" s="26">
        <f t="array" ref="AE53">MAX(IF($Y$42:$AC$42&gt;1-$AE$42,ABS($Y53:$AC53),0))</f>
        <v>9.9920072216264089E-16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53"/>
  <sheetViews>
    <sheetView tabSelected="1" topLeftCell="A15" workbookViewId="0">
      <selection activeCell="E42" sqref="E42"/>
    </sheetView>
  </sheetViews>
  <sheetFormatPr defaultRowHeight="15" x14ac:dyDescent="0.25"/>
  <cols>
    <col min="1" max="1" width="1.85546875" customWidth="1"/>
    <col min="2" max="2" width="21.85546875" style="2" bestFit="1" customWidth="1"/>
    <col min="3" max="3" width="7.28515625" style="2" bestFit="1" customWidth="1"/>
    <col min="4" max="4" width="11" bestFit="1" customWidth="1"/>
    <col min="5" max="6" width="11.28515625" bestFit="1" customWidth="1"/>
    <col min="7" max="8" width="11" bestFit="1" customWidth="1"/>
    <col min="9" max="22" width="1.7109375" customWidth="1"/>
    <col min="23" max="23" width="21.85546875" style="2" bestFit="1" customWidth="1"/>
    <col min="24" max="24" width="9" style="2" customWidth="1"/>
    <col min="25" max="26" width="12.7109375" bestFit="1" customWidth="1"/>
    <col min="27" max="29" width="11" bestFit="1" customWidth="1"/>
    <col min="30" max="30" width="10.28515625" bestFit="1" customWidth="1"/>
    <col min="31" max="31" width="11.28515625" style="2" bestFit="1" customWidth="1"/>
    <col min="32" max="32" width="7.28515625" style="2" bestFit="1" customWidth="1"/>
    <col min="33" max="35" width="12" bestFit="1" customWidth="1"/>
    <col min="36" max="37" width="9" customWidth="1"/>
    <col min="39" max="39" width="21.85546875" style="2" bestFit="1" customWidth="1"/>
    <col min="40" max="40" width="7.28515625" style="2" bestFit="1" customWidth="1"/>
    <col min="41" max="45" width="9" customWidth="1"/>
  </cols>
  <sheetData>
    <row r="1" spans="1:40" s="12" customFormat="1" ht="32.25" thickBot="1" x14ac:dyDescent="0.55000000000000004">
      <c r="A1" s="10" t="s">
        <v>11</v>
      </c>
      <c r="B1" s="11"/>
      <c r="C1" s="11"/>
      <c r="W1" s="11"/>
      <c r="X1" s="11"/>
      <c r="AE1" s="11"/>
      <c r="AF1" s="11"/>
      <c r="AM1" s="11"/>
      <c r="AN1" s="11"/>
    </row>
    <row r="2" spans="1:40" s="3" customFormat="1" ht="19.5" thickBot="1" x14ac:dyDescent="0.35">
      <c r="B2" s="27" t="s">
        <v>2</v>
      </c>
      <c r="C2" s="28" t="s">
        <v>6</v>
      </c>
      <c r="D2" s="29">
        <v>7.5471700000000003E-2</v>
      </c>
      <c r="E2" s="29">
        <v>0.92452800000000002</v>
      </c>
      <c r="F2" s="29">
        <v>0</v>
      </c>
      <c r="G2" s="29">
        <v>0</v>
      </c>
      <c r="H2" s="30">
        <v>0</v>
      </c>
      <c r="W2" s="27" t="str">
        <f t="array" ref="W2:AC3">B2:H3</f>
        <v>ard.S1</v>
      </c>
      <c r="X2" s="28" t="str">
        <v>Exact</v>
      </c>
      <c r="Y2" s="29">
        <v>7.5471700000000003E-2</v>
      </c>
      <c r="Z2" s="29">
        <v>0.92452800000000002</v>
      </c>
      <c r="AA2" s="29">
        <v>0</v>
      </c>
      <c r="AB2" s="29">
        <v>0</v>
      </c>
      <c r="AC2" s="30">
        <v>0</v>
      </c>
      <c r="AD2" s="31"/>
      <c r="AE2" s="32">
        <v>9.9999999999999995E-8</v>
      </c>
    </row>
    <row r="3" spans="1:40" s="2" customFormat="1" ht="15.75" thickBot="1" x14ac:dyDescent="0.3">
      <c r="B3" s="33" t="s">
        <v>0</v>
      </c>
      <c r="C3" s="34" t="s">
        <v>1</v>
      </c>
      <c r="D3" s="35">
        <v>0</v>
      </c>
      <c r="E3" s="35">
        <v>1</v>
      </c>
      <c r="F3" s="35">
        <v>2</v>
      </c>
      <c r="G3" s="35">
        <v>3</v>
      </c>
      <c r="H3" s="34">
        <v>4</v>
      </c>
      <c r="W3" s="17" t="str">
        <v>Noise</v>
      </c>
      <c r="X3" s="19" t="str">
        <v>N</v>
      </c>
      <c r="Y3" s="18">
        <v>0</v>
      </c>
      <c r="Z3" s="18">
        <v>1</v>
      </c>
      <c r="AA3" s="18">
        <v>2</v>
      </c>
      <c r="AB3" s="18">
        <v>3</v>
      </c>
      <c r="AC3" s="19">
        <v>4</v>
      </c>
      <c r="AD3" s="24" t="s">
        <v>7</v>
      </c>
      <c r="AE3" s="24" t="s">
        <v>8</v>
      </c>
    </row>
    <row r="4" spans="1:40" x14ac:dyDescent="0.25">
      <c r="B4" s="15">
        <v>0</v>
      </c>
      <c r="C4" s="16">
        <v>100</v>
      </c>
      <c r="D4" s="20">
        <v>7.7136027250608197E-2</v>
      </c>
      <c r="E4" s="20">
        <v>0.91420873079007703</v>
      </c>
      <c r="F4" s="20">
        <v>-4.8621517384378298E-12</v>
      </c>
      <c r="G4" s="20">
        <v>-4.8621517384378298E-12</v>
      </c>
      <c r="H4" s="21">
        <v>-4.8621517384378298E-12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5">
        <f t="array" ref="W4:X13">B4:C13</f>
        <v>0</v>
      </c>
      <c r="X4" s="16">
        <v>100</v>
      </c>
      <c r="Y4" s="20">
        <f t="array" ref="Y4:AC13">D4:H13-Y2:AC2</f>
        <v>1.6643272506081941E-3</v>
      </c>
      <c r="Z4" s="20">
        <v>-1.0319269209922988E-2</v>
      </c>
      <c r="AA4" s="20">
        <v>-4.8621517384378298E-12</v>
      </c>
      <c r="AB4" s="20">
        <v>-4.8621517384378298E-12</v>
      </c>
      <c r="AC4" s="21">
        <v>-4.8621517384378298E-12</v>
      </c>
      <c r="AD4" s="25">
        <f t="array" ref="AD4">MAX(ABS(Y4:AC4))</f>
        <v>1.0319269209922988E-2</v>
      </c>
      <c r="AE4" s="25">
        <f t="array" ref="AE4">MAX(IF($Y$2:$AC$2&lt;$AE$2,ABS($Y4:$AC4),0))</f>
        <v>4.8621517384378298E-12</v>
      </c>
    </row>
    <row r="5" spans="1:40" s="14" customFormat="1" x14ac:dyDescent="0.25">
      <c r="B5" s="71">
        <v>1E-3</v>
      </c>
      <c r="C5" s="72">
        <v>100</v>
      </c>
      <c r="D5" s="73">
        <v>3.9532334089099001E-2</v>
      </c>
      <c r="E5" s="73">
        <v>0.45587626292574801</v>
      </c>
      <c r="F5" s="73">
        <v>2.15984203931216E-8</v>
      </c>
      <c r="G5" s="73">
        <v>9.37338850435741E-10</v>
      </c>
      <c r="H5" s="74">
        <v>0.48046600408589502</v>
      </c>
      <c r="I5" s="69"/>
      <c r="J5" s="69"/>
      <c r="K5" s="69"/>
      <c r="L5" s="69"/>
      <c r="M5" s="69"/>
      <c r="N5" s="69"/>
      <c r="O5" s="69"/>
      <c r="P5" s="69"/>
      <c r="Q5" s="69"/>
      <c r="R5" s="69"/>
      <c r="S5" s="69"/>
      <c r="T5" s="69"/>
      <c r="U5" s="69"/>
      <c r="V5" s="69"/>
      <c r="W5" s="71">
        <v>1E-3</v>
      </c>
      <c r="X5" s="72">
        <v>100</v>
      </c>
      <c r="Y5" s="73">
        <v>-3.5939365910901001E-2</v>
      </c>
      <c r="Z5" s="73">
        <v>-0.46865173707425201</v>
      </c>
      <c r="AA5" s="73">
        <v>2.15984203931216E-8</v>
      </c>
      <c r="AB5" s="73">
        <v>9.37338850435741E-10</v>
      </c>
      <c r="AC5" s="74">
        <v>0.48046600408589502</v>
      </c>
      <c r="AD5" s="75">
        <f t="array" ref="AD5">MAX(ABS(Y5:AC5))</f>
        <v>0.48046600408589502</v>
      </c>
      <c r="AE5" s="75">
        <f t="array" ref="AE5">MAX(IF($Y$2:$AC$2&lt;$AE$2,ABS($Y5:$AC5),0))</f>
        <v>0.48046600408589502</v>
      </c>
      <c r="AF5" s="13"/>
      <c r="AM5" s="13"/>
      <c r="AN5" s="13"/>
    </row>
    <row r="6" spans="1:40" x14ac:dyDescent="0.25">
      <c r="B6" s="15">
        <v>0</v>
      </c>
      <c r="C6" s="16">
        <v>200</v>
      </c>
      <c r="D6" s="20">
        <v>7.7794435976047904E-2</v>
      </c>
      <c r="E6" s="20">
        <v>0.919228082914468</v>
      </c>
      <c r="F6" s="20">
        <v>-1.30854879985109E-11</v>
      </c>
      <c r="G6" s="20">
        <v>-1.30854879985109E-11</v>
      </c>
      <c r="H6" s="21">
        <v>-1.30854879985109E-11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5">
        <v>0</v>
      </c>
      <c r="X6" s="16">
        <v>200</v>
      </c>
      <c r="Y6" s="20">
        <v>2.3227359760479016E-3</v>
      </c>
      <c r="Z6" s="20">
        <v>-5.2999170855320132E-3</v>
      </c>
      <c r="AA6" s="20">
        <v>-1.30854879985109E-11</v>
      </c>
      <c r="AB6" s="20">
        <v>-1.30854879985109E-11</v>
      </c>
      <c r="AC6" s="21">
        <v>-1.30854879985109E-11</v>
      </c>
      <c r="AD6" s="25">
        <f t="array" ref="AD6">MAX(ABS(Y6:AC6))</f>
        <v>5.2999170855320132E-3</v>
      </c>
      <c r="AE6" s="25">
        <f t="array" ref="AE6">MAX(IF($Y$2:$AC$2&lt;$AE$2,ABS($Y6:$AC6),0))</f>
        <v>1.30854879985109E-11</v>
      </c>
    </row>
    <row r="7" spans="1:40" x14ac:dyDescent="0.25">
      <c r="B7" s="15">
        <v>1E-3</v>
      </c>
      <c r="C7" s="16">
        <v>200</v>
      </c>
      <c r="D7" s="20">
        <v>7.6820447381556398E-2</v>
      </c>
      <c r="E7" s="20">
        <v>0.91791984040576902</v>
      </c>
      <c r="F7" s="20">
        <v>2.7937661256342299E-8</v>
      </c>
      <c r="G7" s="20">
        <v>-1.33461790304268E-8</v>
      </c>
      <c r="H7" s="21">
        <v>-1.4154579580275299E-9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5">
        <v>1E-3</v>
      </c>
      <c r="X7" s="16">
        <v>200</v>
      </c>
      <c r="Y7" s="20">
        <v>1.348747381556395E-3</v>
      </c>
      <c r="Z7" s="20">
        <v>-6.6081595942310001E-3</v>
      </c>
      <c r="AA7" s="20">
        <v>2.7937661256342299E-8</v>
      </c>
      <c r="AB7" s="20">
        <v>-1.33461790304268E-8</v>
      </c>
      <c r="AC7" s="21">
        <v>-1.4154579580275299E-9</v>
      </c>
      <c r="AD7" s="25">
        <f t="array" ref="AD7">MAX(ABS(Y7:AC7))</f>
        <v>6.6081595942310001E-3</v>
      </c>
      <c r="AE7" s="25">
        <f t="array" ref="AE7">MAX(IF($Y$2:$AC$2&lt;$AE$2,ABS($Y7:$AC7),0))</f>
        <v>2.7937661256342299E-8</v>
      </c>
    </row>
    <row r="8" spans="1:40" x14ac:dyDescent="0.25">
      <c r="B8" s="15">
        <v>0</v>
      </c>
      <c r="C8" s="16">
        <v>400</v>
      </c>
      <c r="D8" s="20">
        <v>7.5693409509454607E-2</v>
      </c>
      <c r="E8" s="20">
        <v>0.92303530064188799</v>
      </c>
      <c r="F8" s="20">
        <v>5.7484766372765904E-12</v>
      </c>
      <c r="G8" s="20">
        <v>5.7484766372765904E-12</v>
      </c>
      <c r="H8" s="21">
        <v>5.7484766372765904E-12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5">
        <v>0</v>
      </c>
      <c r="X8" s="16">
        <v>400</v>
      </c>
      <c r="Y8" s="20">
        <v>2.2170950945460399E-4</v>
      </c>
      <c r="Z8" s="20">
        <v>-1.4926993581120263E-3</v>
      </c>
      <c r="AA8" s="20">
        <v>5.7484766372765904E-12</v>
      </c>
      <c r="AB8" s="20">
        <v>5.7484766372765904E-12</v>
      </c>
      <c r="AC8" s="21">
        <v>5.7484766372765904E-12</v>
      </c>
      <c r="AD8" s="25">
        <f t="array" ref="AD8">MAX(ABS(Y8:AC8))</f>
        <v>1.4926993581120263E-3</v>
      </c>
      <c r="AE8" s="25">
        <f t="array" ref="AE8">MAX(IF($Y$2:$AC$2&lt;$AE$2,ABS($Y8:$AC8),0))</f>
        <v>5.7484766372765904E-12</v>
      </c>
    </row>
    <row r="9" spans="1:40" x14ac:dyDescent="0.25">
      <c r="B9" s="15">
        <v>1E-3</v>
      </c>
      <c r="C9" s="16">
        <v>400</v>
      </c>
      <c r="D9" s="20">
        <v>7.5992367155662696E-2</v>
      </c>
      <c r="E9" s="20">
        <v>0.922829431495097</v>
      </c>
      <c r="F9" s="20">
        <v>-1.5121830792196001E-9</v>
      </c>
      <c r="G9" s="20">
        <v>-1.5121830792196001E-9</v>
      </c>
      <c r="H9" s="21">
        <v>-1.5121830792196001E-9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5">
        <v>1E-3</v>
      </c>
      <c r="X9" s="16">
        <v>400</v>
      </c>
      <c r="Y9" s="20">
        <v>5.206671556626935E-4</v>
      </c>
      <c r="Z9" s="20">
        <v>-1.6985685049030197E-3</v>
      </c>
      <c r="AA9" s="20">
        <v>-1.5121830792196001E-9</v>
      </c>
      <c r="AB9" s="20">
        <v>-1.5121830792196001E-9</v>
      </c>
      <c r="AC9" s="21">
        <v>-1.5121830792196001E-9</v>
      </c>
      <c r="AD9" s="25">
        <f t="array" ref="AD9">MAX(ABS(Y9:AC9))</f>
        <v>1.6985685049030197E-3</v>
      </c>
      <c r="AE9" s="25">
        <f t="array" ref="AE9">MAX(IF($Y$2:$AC$2&lt;$AE$2,ABS($Y9:$AC9),0))</f>
        <v>1.5121830792196001E-9</v>
      </c>
    </row>
    <row r="10" spans="1:40" s="36" customFormat="1" x14ac:dyDescent="0.25">
      <c r="B10" s="37">
        <v>0</v>
      </c>
      <c r="C10" s="38">
        <v>800</v>
      </c>
      <c r="D10" s="39">
        <v>7.5592437417003305E-2</v>
      </c>
      <c r="E10" s="39">
        <v>0.92390127952248302</v>
      </c>
      <c r="F10" s="39">
        <v>1.25997092072913E-11</v>
      </c>
      <c r="G10" s="39">
        <v>1.25997092072913E-11</v>
      </c>
      <c r="H10" s="40">
        <v>1.25997092072913E-11</v>
      </c>
      <c r="I10" s="41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37">
        <v>0</v>
      </c>
      <c r="X10" s="38">
        <v>800</v>
      </c>
      <c r="Y10" s="39">
        <v>1.2073741700330265E-4</v>
      </c>
      <c r="Z10" s="39">
        <v>-6.2672047751699544E-4</v>
      </c>
      <c r="AA10" s="39">
        <v>1.25997092072913E-11</v>
      </c>
      <c r="AB10" s="39">
        <v>1.25997092072913E-11</v>
      </c>
      <c r="AC10" s="40">
        <v>1.25997092072913E-11</v>
      </c>
      <c r="AD10" s="42">
        <f t="array" ref="AD10">MAX(ABS(Y10:AC10))</f>
        <v>6.2672047751699544E-4</v>
      </c>
      <c r="AE10" s="42">
        <f t="array" ref="AE10">MAX(IF($Y$2:$AC$2&lt;$AE$2,ABS($Y10:$AC10),0))</f>
        <v>1.25997092072913E-11</v>
      </c>
      <c r="AF10" s="43"/>
      <c r="AM10" s="43"/>
      <c r="AN10" s="43"/>
    </row>
    <row r="11" spans="1:40" x14ac:dyDescent="0.25">
      <c r="B11" s="15">
        <v>1E-3</v>
      </c>
      <c r="C11" s="16">
        <v>800</v>
      </c>
      <c r="D11" s="20">
        <v>7.5760164933455595E-2</v>
      </c>
      <c r="E11" s="20">
        <v>0.92368695523845001</v>
      </c>
      <c r="F11" s="20">
        <v>-3.2998535347152299E-9</v>
      </c>
      <c r="G11" s="20">
        <v>-3.2998535347152299E-9</v>
      </c>
      <c r="H11" s="21">
        <v>-3.2998535347152299E-9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5">
        <v>1E-3</v>
      </c>
      <c r="X11" s="16">
        <v>800</v>
      </c>
      <c r="Y11" s="20">
        <v>2.8846493345559276E-4</v>
      </c>
      <c r="Z11" s="20">
        <v>-8.4104476155000274E-4</v>
      </c>
      <c r="AA11" s="20">
        <v>-3.2998535347152299E-9</v>
      </c>
      <c r="AB11" s="20">
        <v>-3.2998535347152299E-9</v>
      </c>
      <c r="AC11" s="21">
        <v>-3.2998535347152299E-9</v>
      </c>
      <c r="AD11" s="25">
        <f t="array" ref="AD11">MAX(ABS(Y11:AC11))</f>
        <v>8.4104476155000274E-4</v>
      </c>
      <c r="AE11" s="25">
        <f t="array" ref="AE11">MAX(IF($Y$2:$AC$2&lt;$AE$2,ABS($Y11:$AC11),0))</f>
        <v>3.2998535347152299E-9</v>
      </c>
    </row>
    <row r="12" spans="1:40" x14ac:dyDescent="0.25">
      <c r="B12" s="15">
        <v>0</v>
      </c>
      <c r="C12" s="16">
        <v>1600</v>
      </c>
      <c r="D12" s="20">
        <v>7.5446438626921894E-2</v>
      </c>
      <c r="E12" s="20">
        <v>0.90968025925361595</v>
      </c>
      <c r="F12" s="20">
        <v>1.15066129705472E-4</v>
      </c>
      <c r="G12" s="20">
        <v>5.8315343453775897E-5</v>
      </c>
      <c r="H12" s="21">
        <v>7.2846878203142003E-5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5">
        <v>0</v>
      </c>
      <c r="X12" s="16">
        <v>1600</v>
      </c>
      <c r="Y12" s="20">
        <v>-2.5261373078108718E-5</v>
      </c>
      <c r="Z12" s="20">
        <v>-1.4847740746384064E-2</v>
      </c>
      <c r="AA12" s="20">
        <v>1.15066129705472E-4</v>
      </c>
      <c r="AB12" s="20">
        <v>5.8315343453775897E-5</v>
      </c>
      <c r="AC12" s="21">
        <v>7.2846878203142003E-5</v>
      </c>
      <c r="AD12" s="25">
        <f t="array" ref="AD12">MAX(ABS(Y12:AC12))</f>
        <v>1.4847740746384064E-2</v>
      </c>
      <c r="AE12" s="25">
        <f t="array" ref="AE12">MAX(IF($Y$2:$AC$2&lt;$AE$2,ABS($Y12:$AC12),0))</f>
        <v>1.15066129705472E-4</v>
      </c>
    </row>
    <row r="13" spans="1:40" s="14" customFormat="1" ht="15.75" thickBot="1" x14ac:dyDescent="0.3">
      <c r="B13" s="65">
        <v>1E-3</v>
      </c>
      <c r="C13" s="66">
        <v>1600</v>
      </c>
      <c r="D13" s="67">
        <v>0.35993359157190202</v>
      </c>
      <c r="E13" s="67">
        <v>0.34917505177029901</v>
      </c>
      <c r="F13" s="67">
        <v>-1.0461978271067E-3</v>
      </c>
      <c r="G13" s="67">
        <v>-1.01615870183224E-3</v>
      </c>
      <c r="H13" s="68">
        <v>-1.0410243555181501E-3</v>
      </c>
      <c r="I13" s="69"/>
      <c r="J13" s="69"/>
      <c r="K13" s="69"/>
      <c r="L13" s="69"/>
      <c r="M13" s="69"/>
      <c r="N13" s="69"/>
      <c r="O13" s="69"/>
      <c r="P13" s="69"/>
      <c r="Q13" s="69"/>
      <c r="R13" s="69"/>
      <c r="S13" s="69"/>
      <c r="T13" s="69"/>
      <c r="U13" s="69"/>
      <c r="V13" s="69"/>
      <c r="W13" s="65">
        <v>1E-3</v>
      </c>
      <c r="X13" s="66">
        <v>1600</v>
      </c>
      <c r="Y13" s="67">
        <v>0.28446189157190205</v>
      </c>
      <c r="Z13" s="67">
        <v>-0.57535294822970107</v>
      </c>
      <c r="AA13" s="67">
        <v>-1.0461978271067E-3</v>
      </c>
      <c r="AB13" s="67">
        <v>-1.01615870183224E-3</v>
      </c>
      <c r="AC13" s="68">
        <v>-1.0410243555181501E-3</v>
      </c>
      <c r="AD13" s="70">
        <f t="array" ref="AD13">MAX(ABS(Y13:AC13))</f>
        <v>0.57535294822970107</v>
      </c>
      <c r="AE13" s="70">
        <f t="array" ref="AE13">MAX(IF($Y$2:$AC$2&lt;$AE$2,ABS($Y13:$AC13),0))</f>
        <v>1.0461978271067E-3</v>
      </c>
      <c r="AF13" s="13"/>
      <c r="AM13" s="13"/>
      <c r="AN13" s="13"/>
    </row>
    <row r="14" spans="1:40" ht="15.75" thickBot="1" x14ac:dyDescent="0.3"/>
    <row r="15" spans="1:40" ht="19.5" thickBot="1" x14ac:dyDescent="0.35">
      <c r="B15" s="27" t="s">
        <v>4</v>
      </c>
      <c r="C15" s="28" t="s">
        <v>6</v>
      </c>
      <c r="D15" s="29">
        <f>D2</f>
        <v>7.5471700000000003E-2</v>
      </c>
      <c r="E15" s="29">
        <f>E2</f>
        <v>0.92452800000000002</v>
      </c>
      <c r="F15" s="29">
        <f>F2</f>
        <v>0</v>
      </c>
      <c r="G15" s="29">
        <f>G2</f>
        <v>0</v>
      </c>
      <c r="H15" s="30">
        <f>H2</f>
        <v>0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27" t="str">
        <f t="array" ref="W15:AC16">B15:H16</f>
        <v>rom.optimized.S1</v>
      </c>
      <c r="X15" s="28" t="str">
        <v>Exact</v>
      </c>
      <c r="Y15" s="29">
        <v>7.5471700000000003E-2</v>
      </c>
      <c r="Z15" s="29">
        <v>0.92452800000000002</v>
      </c>
      <c r="AA15" s="29">
        <v>0</v>
      </c>
      <c r="AB15" s="29">
        <v>0</v>
      </c>
      <c r="AC15" s="30">
        <v>0</v>
      </c>
      <c r="AD15" s="31"/>
      <c r="AE15" s="32">
        <v>9.9999999999999995E-8</v>
      </c>
    </row>
    <row r="16" spans="1:40" ht="15.75" thickBot="1" x14ac:dyDescent="0.3">
      <c r="B16" s="33" t="s">
        <v>0</v>
      </c>
      <c r="C16" s="34" t="s">
        <v>1</v>
      </c>
      <c r="D16" s="35">
        <v>0</v>
      </c>
      <c r="E16" s="35">
        <v>1</v>
      </c>
      <c r="F16" s="35">
        <v>2</v>
      </c>
      <c r="G16" s="35">
        <v>3</v>
      </c>
      <c r="H16" s="34">
        <v>4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17" t="str">
        <v>Noise</v>
      </c>
      <c r="X16" s="19" t="str">
        <v>N</v>
      </c>
      <c r="Y16" s="18">
        <v>0</v>
      </c>
      <c r="Z16" s="18">
        <v>1</v>
      </c>
      <c r="AA16" s="18">
        <v>2</v>
      </c>
      <c r="AB16" s="18">
        <v>3</v>
      </c>
      <c r="AC16" s="19">
        <v>4</v>
      </c>
      <c r="AD16" s="24" t="s">
        <v>7</v>
      </c>
      <c r="AE16" s="24" t="s">
        <v>8</v>
      </c>
    </row>
    <row r="17" spans="2:38" s="43" customFormat="1" x14ac:dyDescent="0.25">
      <c r="B17" s="37">
        <v>0</v>
      </c>
      <c r="C17" s="38">
        <v>100</v>
      </c>
      <c r="D17" s="39">
        <v>1</v>
      </c>
      <c r="E17" s="39">
        <v>0.49999738393896398</v>
      </c>
      <c r="F17" s="39">
        <v>0.49999738393896398</v>
      </c>
      <c r="G17" s="39">
        <v>0.49999738393896398</v>
      </c>
      <c r="H17" s="40">
        <v>0.49999738393896398</v>
      </c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7">
        <f t="array" ref="W17:X26">B17:C26</f>
        <v>0</v>
      </c>
      <c r="X17" s="38">
        <v>100</v>
      </c>
      <c r="Y17" s="39">
        <f t="array" ref="Y17:AC26">D17:H26-Y15:AC15</f>
        <v>0.92452829999999997</v>
      </c>
      <c r="Z17" s="39">
        <v>-0.42453061606103604</v>
      </c>
      <c r="AA17" s="39">
        <v>0.49999738393896398</v>
      </c>
      <c r="AB17" s="39">
        <v>0.49999738393896398</v>
      </c>
      <c r="AC17" s="40">
        <v>0.49999738393896398</v>
      </c>
      <c r="AD17" s="42">
        <f t="array" ref="AD17">MAX(ABS(Y17:AC17))</f>
        <v>0.92452829999999997</v>
      </c>
      <c r="AE17" s="42">
        <f t="array" ref="AE17">MAX(IF(Y$15:AC$15&lt;$AE$15,ABS($Y17:$AC17),0))</f>
        <v>0.49999738393896398</v>
      </c>
      <c r="AG17" s="36"/>
      <c r="AH17" s="36"/>
      <c r="AI17" s="36"/>
      <c r="AJ17" s="36"/>
      <c r="AK17" s="36"/>
      <c r="AL17" s="36"/>
    </row>
    <row r="18" spans="2:38" s="43" customFormat="1" x14ac:dyDescent="0.25">
      <c r="B18" s="37">
        <v>1E-3</v>
      </c>
      <c r="C18" s="38">
        <v>100</v>
      </c>
      <c r="D18" s="39">
        <v>0.99967082061740697</v>
      </c>
      <c r="E18" s="39">
        <v>3.23796200503741E-4</v>
      </c>
      <c r="F18" s="39">
        <v>8.2277383336696406E-8</v>
      </c>
      <c r="G18" s="39">
        <v>1.03089121469813E-9</v>
      </c>
      <c r="H18" s="40">
        <v>2.8866653367227001E-11</v>
      </c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7">
        <v>1E-3</v>
      </c>
      <c r="X18" s="38">
        <v>100</v>
      </c>
      <c r="Y18" s="39">
        <v>0.92419912061740694</v>
      </c>
      <c r="Z18" s="39">
        <v>-0.9242042037994963</v>
      </c>
      <c r="AA18" s="39">
        <v>8.2277383336696406E-8</v>
      </c>
      <c r="AB18" s="39">
        <v>1.03089121469813E-9</v>
      </c>
      <c r="AC18" s="40">
        <v>2.8866653367227001E-11</v>
      </c>
      <c r="AD18" s="42">
        <f t="array" ref="AD18">MAX(ABS(Y18:AC18))</f>
        <v>0.9242042037994963</v>
      </c>
      <c r="AE18" s="42">
        <f t="array" ref="AE18">MAX(IF(Y$15:AC$15&lt;$AE$15,ABS($Y18:$AC18),0))</f>
        <v>8.2277383336696406E-8</v>
      </c>
      <c r="AG18" s="36"/>
      <c r="AH18" s="36"/>
      <c r="AI18" s="36"/>
      <c r="AJ18" s="36"/>
      <c r="AK18" s="36"/>
      <c r="AL18" s="36"/>
    </row>
    <row r="19" spans="2:38" s="43" customFormat="1" x14ac:dyDescent="0.25">
      <c r="B19" s="37">
        <v>0</v>
      </c>
      <c r="C19" s="38">
        <v>200</v>
      </c>
      <c r="D19" s="39">
        <v>0.999999999999999</v>
      </c>
      <c r="E19" s="39">
        <v>0.999999999999999</v>
      </c>
      <c r="F19" s="39">
        <v>0.999999999999999</v>
      </c>
      <c r="G19" s="39">
        <v>0.999999999999999</v>
      </c>
      <c r="H19" s="40">
        <v>0.999999999999999</v>
      </c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7">
        <v>0</v>
      </c>
      <c r="X19" s="38">
        <v>200</v>
      </c>
      <c r="Y19" s="39">
        <v>0.92452829999999897</v>
      </c>
      <c r="Z19" s="39">
        <v>7.5471999999998984E-2</v>
      </c>
      <c r="AA19" s="39">
        <v>0.999999999999999</v>
      </c>
      <c r="AB19" s="39">
        <v>0.999999999999999</v>
      </c>
      <c r="AC19" s="40">
        <v>0.999999999999999</v>
      </c>
      <c r="AD19" s="42">
        <f t="array" ref="AD19">MAX(ABS(Y19:AC19))</f>
        <v>0.999999999999999</v>
      </c>
      <c r="AE19" s="42">
        <f t="array" ref="AE19">MAX(IF(Y$15:AC$15&lt;$AE$15,ABS($Y19:$AC19),0))</f>
        <v>0.999999999999999</v>
      </c>
      <c r="AG19" s="36"/>
      <c r="AH19" s="36"/>
      <c r="AI19" s="36"/>
      <c r="AJ19" s="36"/>
      <c r="AK19" s="36"/>
      <c r="AL19" s="36"/>
    </row>
    <row r="20" spans="2:38" s="43" customFormat="1" x14ac:dyDescent="0.25">
      <c r="B20" s="37">
        <v>1E-3</v>
      </c>
      <c r="C20" s="38">
        <v>200</v>
      </c>
      <c r="D20" s="39">
        <v>0.99608042200770797</v>
      </c>
      <c r="E20" s="39">
        <v>3.62771731291306E-3</v>
      </c>
      <c r="F20" s="39">
        <v>2.8855660896845501E-4</v>
      </c>
      <c r="G20" s="39">
        <v>4.0982333173153297E-6</v>
      </c>
      <c r="H20" s="40">
        <v>-4.3609625023996798E-7</v>
      </c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7">
        <v>1E-3</v>
      </c>
      <c r="X20" s="38">
        <v>200</v>
      </c>
      <c r="Y20" s="39">
        <v>0.92060872200770794</v>
      </c>
      <c r="Z20" s="39">
        <v>-0.9209002826870869</v>
      </c>
      <c r="AA20" s="39">
        <v>2.8855660896845501E-4</v>
      </c>
      <c r="AB20" s="39">
        <v>4.0982333173153297E-6</v>
      </c>
      <c r="AC20" s="40">
        <v>-4.3609625023996798E-7</v>
      </c>
      <c r="AD20" s="42">
        <f t="array" ref="AD20">MAX(ABS(Y20:AC20))</f>
        <v>0.9209002826870869</v>
      </c>
      <c r="AE20" s="42">
        <f t="array" ref="AE20">MAX(IF(Y$15:AC$15&lt;$AE$15,ABS($Y20:$AC20),0))</f>
        <v>2.8855660896845501E-4</v>
      </c>
      <c r="AG20" s="36"/>
      <c r="AH20" s="36"/>
      <c r="AI20" s="36"/>
      <c r="AJ20" s="36"/>
      <c r="AK20" s="36"/>
      <c r="AL20" s="36"/>
    </row>
    <row r="21" spans="2:38" s="43" customFormat="1" x14ac:dyDescent="0.25">
      <c r="B21" s="37">
        <v>0</v>
      </c>
      <c r="C21" s="38">
        <v>400</v>
      </c>
      <c r="D21" s="39">
        <v>1</v>
      </c>
      <c r="E21" s="39">
        <v>1</v>
      </c>
      <c r="F21" s="39">
        <v>1</v>
      </c>
      <c r="G21" s="39">
        <v>1</v>
      </c>
      <c r="H21" s="40">
        <v>1</v>
      </c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7">
        <v>0</v>
      </c>
      <c r="X21" s="38">
        <v>400</v>
      </c>
      <c r="Y21" s="39">
        <v>0.92452829999999997</v>
      </c>
      <c r="Z21" s="39">
        <v>7.5471999999999984E-2</v>
      </c>
      <c r="AA21" s="39">
        <v>1</v>
      </c>
      <c r="AB21" s="39">
        <v>1</v>
      </c>
      <c r="AC21" s="40">
        <v>1</v>
      </c>
      <c r="AD21" s="42">
        <f t="array" ref="AD21">MAX(ABS(Y21:AC21))</f>
        <v>1</v>
      </c>
      <c r="AE21" s="42">
        <f t="array" ref="AE21">MAX(IF(Y$15:AC$15&lt;$AE$15,ABS($Y21:$AC21),0))</f>
        <v>1</v>
      </c>
      <c r="AG21" s="36"/>
      <c r="AH21" s="36"/>
      <c r="AI21" s="36"/>
      <c r="AJ21" s="36"/>
      <c r="AK21" s="36"/>
      <c r="AL21" s="36"/>
    </row>
    <row r="22" spans="2:38" s="43" customFormat="1" x14ac:dyDescent="0.25">
      <c r="B22" s="37">
        <v>1E-3</v>
      </c>
      <c r="C22" s="38">
        <v>400</v>
      </c>
      <c r="D22" s="39">
        <v>0.99999957691097596</v>
      </c>
      <c r="E22" s="39">
        <v>0.50000041657043803</v>
      </c>
      <c r="F22" s="39">
        <v>0.50000000033606196</v>
      </c>
      <c r="G22" s="39">
        <v>0.50000000033606196</v>
      </c>
      <c r="H22" s="40">
        <v>0.50000000033606196</v>
      </c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7">
        <v>1E-3</v>
      </c>
      <c r="X22" s="38">
        <v>400</v>
      </c>
      <c r="Y22" s="39">
        <v>0.92452787691097593</v>
      </c>
      <c r="Z22" s="39">
        <v>-0.42452758342956198</v>
      </c>
      <c r="AA22" s="39">
        <v>0.50000000033606196</v>
      </c>
      <c r="AB22" s="39">
        <v>0.50000000033606196</v>
      </c>
      <c r="AC22" s="40">
        <v>0.50000000033606196</v>
      </c>
      <c r="AD22" s="42">
        <f t="array" ref="AD22">MAX(ABS(Y22:AC22))</f>
        <v>0.92452787691097593</v>
      </c>
      <c r="AE22" s="42">
        <f t="array" ref="AE22">MAX(IF(Y$15:AC$15&lt;$AE$15,ABS($Y22:$AC22),0))</f>
        <v>0.50000000033606196</v>
      </c>
      <c r="AG22" s="36"/>
      <c r="AH22" s="36"/>
      <c r="AI22" s="36"/>
      <c r="AJ22" s="36"/>
      <c r="AK22" s="36"/>
      <c r="AL22" s="36"/>
    </row>
    <row r="23" spans="2:38" s="43" customFormat="1" x14ac:dyDescent="0.25">
      <c r="B23" s="37">
        <v>0</v>
      </c>
      <c r="C23" s="38">
        <v>800</v>
      </c>
      <c r="D23" s="39">
        <v>1</v>
      </c>
      <c r="E23" s="39">
        <v>1</v>
      </c>
      <c r="F23" s="39">
        <v>1</v>
      </c>
      <c r="G23" s="39">
        <v>1</v>
      </c>
      <c r="H23" s="40">
        <v>1</v>
      </c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7">
        <v>0</v>
      </c>
      <c r="X23" s="38">
        <v>800</v>
      </c>
      <c r="Y23" s="39">
        <v>0.92452829999999997</v>
      </c>
      <c r="Z23" s="39">
        <v>7.5471999999999984E-2</v>
      </c>
      <c r="AA23" s="39">
        <v>1</v>
      </c>
      <c r="AB23" s="39">
        <v>1</v>
      </c>
      <c r="AC23" s="40">
        <v>1</v>
      </c>
      <c r="AD23" s="42">
        <f t="array" ref="AD23">MAX(ABS(Y23:AC23))</f>
        <v>1</v>
      </c>
      <c r="AE23" s="42">
        <f t="array" ref="AE23">MAX(IF(Y$15:AC$15&lt;$AE$15,ABS($Y23:$AC23),0))</f>
        <v>1</v>
      </c>
      <c r="AG23" s="36"/>
      <c r="AH23" s="36"/>
      <c r="AI23" s="36"/>
      <c r="AJ23" s="36"/>
      <c r="AK23" s="36"/>
      <c r="AL23" s="36"/>
    </row>
    <row r="24" spans="2:38" s="43" customFormat="1" x14ac:dyDescent="0.25">
      <c r="B24" s="37">
        <v>1E-3</v>
      </c>
      <c r="C24" s="38">
        <v>800</v>
      </c>
      <c r="D24" s="39">
        <v>0.999999999999999</v>
      </c>
      <c r="E24" s="39">
        <v>0.999999999999999</v>
      </c>
      <c r="F24" s="39">
        <v>0.999999999999999</v>
      </c>
      <c r="G24" s="39">
        <v>0.999999999999999</v>
      </c>
      <c r="H24" s="40">
        <v>0.999999999999999</v>
      </c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7">
        <v>1E-3</v>
      </c>
      <c r="X24" s="38">
        <v>800</v>
      </c>
      <c r="Y24" s="39">
        <v>0.92452829999999897</v>
      </c>
      <c r="Z24" s="39">
        <v>7.5471999999998984E-2</v>
      </c>
      <c r="AA24" s="39">
        <v>0.999999999999999</v>
      </c>
      <c r="AB24" s="39">
        <v>0.999999999999999</v>
      </c>
      <c r="AC24" s="40">
        <v>0.999999999999999</v>
      </c>
      <c r="AD24" s="42">
        <f t="array" ref="AD24">MAX(ABS(Y24:AC24))</f>
        <v>0.999999999999999</v>
      </c>
      <c r="AE24" s="42">
        <f t="array" ref="AE24">MAX(IF(Y$15:AC$15&lt;$AE$15,ABS($Y24:$AC24),0))</f>
        <v>0.999999999999999</v>
      </c>
      <c r="AG24" s="36"/>
      <c r="AH24" s="36"/>
      <c r="AI24" s="36"/>
      <c r="AJ24" s="36"/>
      <c r="AK24" s="36"/>
      <c r="AL24" s="36"/>
    </row>
    <row r="25" spans="2:38" s="43" customFormat="1" x14ac:dyDescent="0.25">
      <c r="B25" s="37">
        <v>0</v>
      </c>
      <c r="C25" s="38">
        <v>1600</v>
      </c>
      <c r="D25" s="39">
        <v>0.999999999999999</v>
      </c>
      <c r="E25" s="39">
        <v>0.999999999999999</v>
      </c>
      <c r="F25" s="39">
        <v>0.999999999999999</v>
      </c>
      <c r="G25" s="39">
        <v>0.999999999999999</v>
      </c>
      <c r="H25" s="40">
        <v>0.999999999999999</v>
      </c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7">
        <v>0</v>
      </c>
      <c r="X25" s="38">
        <v>1600</v>
      </c>
      <c r="Y25" s="39">
        <v>0.92452829999999897</v>
      </c>
      <c r="Z25" s="39">
        <v>7.5471999999998984E-2</v>
      </c>
      <c r="AA25" s="39">
        <v>0.999999999999999</v>
      </c>
      <c r="AB25" s="39">
        <v>0.999999999999999</v>
      </c>
      <c r="AC25" s="40">
        <v>0.999999999999999</v>
      </c>
      <c r="AD25" s="42">
        <f t="array" ref="AD25">MAX(ABS(Y25:AC25))</f>
        <v>0.999999999999999</v>
      </c>
      <c r="AE25" s="42">
        <f t="array" ref="AE25">MAX(IF(Y$15:AC$15&lt;$AE$15,ABS($Y25:$AC25),0))</f>
        <v>0.999999999999999</v>
      </c>
      <c r="AG25" s="36"/>
      <c r="AH25" s="36"/>
      <c r="AI25" s="36"/>
      <c r="AJ25" s="36"/>
      <c r="AK25" s="36"/>
      <c r="AL25" s="36"/>
    </row>
    <row r="26" spans="2:38" s="43" customFormat="1" ht="15.75" thickBot="1" x14ac:dyDescent="0.3">
      <c r="B26" s="60">
        <v>1E-3</v>
      </c>
      <c r="C26" s="61">
        <v>1600</v>
      </c>
      <c r="D26" s="62">
        <v>0.82554123251690603</v>
      </c>
      <c r="E26" s="62">
        <v>0.71270246796455305</v>
      </c>
      <c r="F26" s="62">
        <v>0.71270246796455305</v>
      </c>
      <c r="G26" s="62">
        <v>0.71270246796455305</v>
      </c>
      <c r="H26" s="63">
        <v>0.36886711265335698</v>
      </c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60">
        <v>1E-3</v>
      </c>
      <c r="X26" s="61">
        <v>1600</v>
      </c>
      <c r="Y26" s="62">
        <v>0.750069532516906</v>
      </c>
      <c r="Z26" s="62">
        <v>-0.21182553203544696</v>
      </c>
      <c r="AA26" s="62">
        <v>0.71270246796455305</v>
      </c>
      <c r="AB26" s="62">
        <v>0.71270246796455305</v>
      </c>
      <c r="AC26" s="63">
        <v>0.36886711265335698</v>
      </c>
      <c r="AD26" s="64">
        <f t="array" ref="AD26">MAX(ABS(Y26:AC26))</f>
        <v>0.750069532516906</v>
      </c>
      <c r="AE26" s="64">
        <f t="array" ref="AE26">MAX(IF(Y$15:AC$15&lt;$AE$15,ABS($Y26:$AC26),0))</f>
        <v>0.71270246796455305</v>
      </c>
      <c r="AG26" s="36"/>
      <c r="AH26" s="36"/>
      <c r="AI26" s="36"/>
      <c r="AJ26" s="36"/>
      <c r="AK26" s="36"/>
      <c r="AL26" s="36"/>
    </row>
    <row r="28" spans="2:38" ht="15.75" thickBot="1" x14ac:dyDescent="0.3"/>
    <row r="29" spans="2:38" s="3" customFormat="1" ht="19.5" thickBot="1" x14ac:dyDescent="0.35">
      <c r="B29" s="27" t="s">
        <v>9</v>
      </c>
      <c r="C29" s="28" t="s">
        <v>6</v>
      </c>
      <c r="D29" s="29">
        <v>7.5471700000000003E-2</v>
      </c>
      <c r="E29" s="29">
        <v>1</v>
      </c>
      <c r="F29" s="29">
        <v>1</v>
      </c>
      <c r="G29" s="29">
        <v>1</v>
      </c>
      <c r="H29" s="30">
        <v>1</v>
      </c>
      <c r="W29" s="27" t="str">
        <f t="array" ref="W29:AC30">B29:H30</f>
        <v>ard.S</v>
      </c>
      <c r="X29" s="28" t="str">
        <v>Exact</v>
      </c>
      <c r="Y29" s="29">
        <v>7.5471700000000003E-2</v>
      </c>
      <c r="Z29" s="29">
        <v>1</v>
      </c>
      <c r="AA29" s="29">
        <v>1</v>
      </c>
      <c r="AB29" s="29">
        <v>1</v>
      </c>
      <c r="AC29" s="30">
        <v>1</v>
      </c>
      <c r="AD29" s="31"/>
      <c r="AE29" s="32">
        <v>9.9999999999999995E-8</v>
      </c>
    </row>
    <row r="30" spans="2:38" s="2" customFormat="1" ht="15.75" thickBot="1" x14ac:dyDescent="0.3">
      <c r="B30" s="33" t="s">
        <v>0</v>
      </c>
      <c r="C30" s="34" t="s">
        <v>1</v>
      </c>
      <c r="D30" s="35">
        <v>0</v>
      </c>
      <c r="E30" s="35">
        <v>1</v>
      </c>
      <c r="F30" s="35">
        <v>2</v>
      </c>
      <c r="G30" s="35">
        <v>3</v>
      </c>
      <c r="H30" s="34">
        <v>4</v>
      </c>
      <c r="W30" s="17" t="str">
        <v>Noise</v>
      </c>
      <c r="X30" s="19" t="str">
        <v>N</v>
      </c>
      <c r="Y30" s="18">
        <v>0</v>
      </c>
      <c r="Z30" s="18">
        <v>1</v>
      </c>
      <c r="AA30" s="18">
        <v>2</v>
      </c>
      <c r="AB30" s="18">
        <v>3</v>
      </c>
      <c r="AC30" s="19">
        <v>4</v>
      </c>
      <c r="AD30" s="24" t="s">
        <v>7</v>
      </c>
      <c r="AE30" s="24" t="s">
        <v>8</v>
      </c>
    </row>
    <row r="31" spans="2:38" x14ac:dyDescent="0.25">
      <c r="B31" s="15">
        <v>0</v>
      </c>
      <c r="C31" s="16">
        <v>100</v>
      </c>
      <c r="D31" s="20">
        <v>7.7136027250608197E-2</v>
      </c>
      <c r="E31" s="20">
        <v>1</v>
      </c>
      <c r="F31" s="20">
        <v>1</v>
      </c>
      <c r="G31" s="20">
        <v>1</v>
      </c>
      <c r="H31" s="21">
        <v>1</v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5">
        <f t="array" ref="W31:X40">B31:C40</f>
        <v>0</v>
      </c>
      <c r="X31" s="16">
        <v>100</v>
      </c>
      <c r="Y31" s="20">
        <f t="array" ref="Y31:AC40">D31:H40-Y29:AC29</f>
        <v>1.6643272506081941E-3</v>
      </c>
      <c r="Z31" s="20">
        <v>0</v>
      </c>
      <c r="AA31" s="20">
        <v>0</v>
      </c>
      <c r="AB31" s="20">
        <v>0</v>
      </c>
      <c r="AC31" s="21">
        <v>0</v>
      </c>
      <c r="AD31" s="25">
        <f t="array" ref="AD31">MAX(ABS(Y31:AC31))</f>
        <v>1.6643272506081941E-3</v>
      </c>
      <c r="AE31" s="25">
        <f t="array" ref="AE31">MAX(IF($Y$29:$AC$29&gt;1-$AE$29,ABS($Y31:$AC31),0))</f>
        <v>0</v>
      </c>
    </row>
    <row r="32" spans="2:38" x14ac:dyDescent="0.25">
      <c r="B32" s="15">
        <v>1E-3</v>
      </c>
      <c r="C32" s="16">
        <v>100</v>
      </c>
      <c r="D32" s="20">
        <v>3.9532334089099001E-2</v>
      </c>
      <c r="E32" s="20">
        <v>0.50012265506786502</v>
      </c>
      <c r="F32" s="20">
        <v>0.50012274531806999</v>
      </c>
      <c r="G32" s="20">
        <v>0.50012276322123494</v>
      </c>
      <c r="H32" s="21">
        <v>1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5">
        <v>1E-3</v>
      </c>
      <c r="X32" s="16">
        <v>100</v>
      </c>
      <c r="Y32" s="20">
        <v>-3.5939365910901001E-2</v>
      </c>
      <c r="Z32" s="20">
        <v>-0.49987734493213498</v>
      </c>
      <c r="AA32" s="20">
        <v>-0.49987725468193001</v>
      </c>
      <c r="AB32" s="20">
        <v>-0.49987723677876506</v>
      </c>
      <c r="AC32" s="21">
        <v>0</v>
      </c>
      <c r="AD32" s="25">
        <f t="array" ref="AD32">MAX(ABS(Y32:AC32))</f>
        <v>0.49987734493213498</v>
      </c>
      <c r="AE32" s="25">
        <f t="array" ref="AE32">MAX(IF($Y$29:$AC$29&gt;1-$AE$29,ABS($Y32:$AC32),0))</f>
        <v>0.49987734493213498</v>
      </c>
    </row>
    <row r="33" spans="2:38" x14ac:dyDescent="0.25">
      <c r="B33" s="15">
        <v>0</v>
      </c>
      <c r="C33" s="16">
        <v>200</v>
      </c>
      <c r="D33" s="20">
        <v>7.7794435976047904E-2</v>
      </c>
      <c r="E33" s="20">
        <v>1</v>
      </c>
      <c r="F33" s="20">
        <v>1</v>
      </c>
      <c r="G33" s="20">
        <v>1</v>
      </c>
      <c r="H33" s="21">
        <v>1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5">
        <v>0</v>
      </c>
      <c r="X33" s="16">
        <v>200</v>
      </c>
      <c r="Y33" s="20">
        <v>2.3227359760479016E-3</v>
      </c>
      <c r="Z33" s="20">
        <v>0</v>
      </c>
      <c r="AA33" s="20">
        <v>0</v>
      </c>
      <c r="AB33" s="20">
        <v>0</v>
      </c>
      <c r="AC33" s="21">
        <v>0</v>
      </c>
      <c r="AD33" s="25">
        <f t="array" ref="AD33">MAX(ABS(Y33:AC33))</f>
        <v>2.3227359760479016E-3</v>
      </c>
      <c r="AE33" s="25">
        <f t="array" ref="AE33">MAX(IF($Y$29:$AC$29&gt;1-$AE$29,ABS($Y33:$AC33),0))</f>
        <v>0</v>
      </c>
    </row>
    <row r="34" spans="2:38" x14ac:dyDescent="0.25">
      <c r="B34" s="15">
        <v>1E-3</v>
      </c>
      <c r="C34" s="16">
        <v>200</v>
      </c>
      <c r="D34" s="20">
        <v>7.6820447381556398E-2</v>
      </c>
      <c r="E34" s="20">
        <v>0.999999335944881</v>
      </c>
      <c r="F34" s="20">
        <v>0.99999957284394703</v>
      </c>
      <c r="G34" s="20">
        <v>0.99999983982513796</v>
      </c>
      <c r="H34" s="21">
        <v>1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5">
        <v>1E-3</v>
      </c>
      <c r="X34" s="16">
        <v>200</v>
      </c>
      <c r="Y34" s="20">
        <v>1.348747381556395E-3</v>
      </c>
      <c r="Z34" s="20">
        <v>-6.6405511900402558E-7</v>
      </c>
      <c r="AA34" s="20">
        <v>-4.2715605297338755E-7</v>
      </c>
      <c r="AB34" s="20">
        <v>-1.6017486204056297E-7</v>
      </c>
      <c r="AC34" s="21">
        <v>0</v>
      </c>
      <c r="AD34" s="25">
        <f t="array" ref="AD34">MAX(ABS(Y34:AC34))</f>
        <v>1.348747381556395E-3</v>
      </c>
      <c r="AE34" s="25">
        <f t="array" ref="AE34">MAX(IF($Y$29:$AC$29&gt;1-$AE$29,ABS($Y34:$AC34),0))</f>
        <v>6.6405511900402558E-7</v>
      </c>
    </row>
    <row r="35" spans="2:38" x14ac:dyDescent="0.25">
      <c r="B35" s="15">
        <v>0</v>
      </c>
      <c r="C35" s="16">
        <v>400</v>
      </c>
      <c r="D35" s="20">
        <v>7.5693409509454607E-2</v>
      </c>
      <c r="E35" s="20">
        <v>0.999999999999999</v>
      </c>
      <c r="F35" s="20">
        <v>1</v>
      </c>
      <c r="G35" s="20">
        <v>1</v>
      </c>
      <c r="H35" s="21">
        <v>1</v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5">
        <v>0</v>
      </c>
      <c r="X35" s="16">
        <v>400</v>
      </c>
      <c r="Y35" s="20">
        <v>2.2170950945460399E-4</v>
      </c>
      <c r="Z35" s="20">
        <v>-9.9920072216264089E-16</v>
      </c>
      <c r="AA35" s="20">
        <v>0</v>
      </c>
      <c r="AB35" s="20">
        <v>0</v>
      </c>
      <c r="AC35" s="21">
        <v>0</v>
      </c>
      <c r="AD35" s="25">
        <f t="array" ref="AD35">MAX(ABS(Y35:AC35))</f>
        <v>2.2170950945460399E-4</v>
      </c>
      <c r="AE35" s="25">
        <f t="array" ref="AE35">MAX(IF($Y$29:$AC$29&gt;1-$AE$29,ABS($Y35:$AC35),0))</f>
        <v>9.9920072216264089E-16</v>
      </c>
    </row>
    <row r="36" spans="2:38" x14ac:dyDescent="0.25">
      <c r="B36" s="15">
        <v>1E-3</v>
      </c>
      <c r="C36" s="16">
        <v>400</v>
      </c>
      <c r="D36" s="20">
        <v>7.5992367155662696E-2</v>
      </c>
      <c r="E36" s="20">
        <v>0.99999999998174105</v>
      </c>
      <c r="F36" s="20">
        <v>0.99999999998174105</v>
      </c>
      <c r="G36" s="20">
        <v>0.99999999998174205</v>
      </c>
      <c r="H36" s="21">
        <v>1</v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5">
        <v>1E-3</v>
      </c>
      <c r="X36" s="16">
        <v>400</v>
      </c>
      <c r="Y36" s="20">
        <v>5.206671556626935E-4</v>
      </c>
      <c r="Z36" s="20">
        <v>-1.8258949907590249E-11</v>
      </c>
      <c r="AA36" s="20">
        <v>-1.8258949907590249E-11</v>
      </c>
      <c r="AB36" s="20">
        <v>-1.8257950706868087E-11</v>
      </c>
      <c r="AC36" s="21">
        <v>0</v>
      </c>
      <c r="AD36" s="25">
        <f t="array" ref="AD36">MAX(ABS(Y36:AC36))</f>
        <v>5.206671556626935E-4</v>
      </c>
      <c r="AE36" s="25">
        <f t="array" ref="AE36">MAX(IF($Y$29:$AC$29&gt;1-$AE$29,ABS($Y36:$AC36),0))</f>
        <v>1.8258949907590249E-11</v>
      </c>
    </row>
    <row r="37" spans="2:38" s="8" customFormat="1" x14ac:dyDescent="0.25">
      <c r="B37" s="50">
        <v>0</v>
      </c>
      <c r="C37" s="51">
        <v>800</v>
      </c>
      <c r="D37" s="52">
        <v>7.5592437417003305E-2</v>
      </c>
      <c r="E37" s="52">
        <v>0.999999999999999</v>
      </c>
      <c r="F37" s="52">
        <v>0.999999999999999</v>
      </c>
      <c r="G37" s="52">
        <v>1</v>
      </c>
      <c r="H37" s="53">
        <v>1</v>
      </c>
      <c r="I37" s="76"/>
      <c r="J37" s="76"/>
      <c r="K37" s="76"/>
      <c r="L37" s="76"/>
      <c r="M37" s="76"/>
      <c r="N37" s="76"/>
      <c r="O37" s="76"/>
      <c r="P37" s="76"/>
      <c r="Q37" s="76"/>
      <c r="R37" s="76"/>
      <c r="S37" s="76"/>
      <c r="T37" s="76"/>
      <c r="U37" s="76"/>
      <c r="V37" s="76"/>
      <c r="W37" s="50">
        <v>0</v>
      </c>
      <c r="X37" s="51">
        <v>800</v>
      </c>
      <c r="Y37" s="52">
        <v>1.2073741700330265E-4</v>
      </c>
      <c r="Z37" s="52">
        <v>-9.9920072216264089E-16</v>
      </c>
      <c r="AA37" s="52">
        <v>-9.9920072216264089E-16</v>
      </c>
      <c r="AB37" s="52">
        <v>0</v>
      </c>
      <c r="AC37" s="53">
        <v>0</v>
      </c>
      <c r="AD37" s="54">
        <f t="array" ref="AD37">MAX(ABS(Y37:AC37))</f>
        <v>1.2073741700330265E-4</v>
      </c>
      <c r="AE37" s="54">
        <f t="array" ref="AE37">MAX(IF($Y$29:$AC$29&gt;1-$AE$29,ABS($Y37:$AC37),0))</f>
        <v>9.9920072216264089E-16</v>
      </c>
      <c r="AG37" s="9"/>
      <c r="AH37" s="9"/>
      <c r="AI37" s="9"/>
      <c r="AJ37" s="9"/>
      <c r="AK37" s="9"/>
      <c r="AL37" s="9"/>
    </row>
    <row r="38" spans="2:38" x14ac:dyDescent="0.25">
      <c r="B38" s="15">
        <v>1E-3</v>
      </c>
      <c r="C38" s="16">
        <v>800</v>
      </c>
      <c r="D38" s="20">
        <v>7.5760164933455595E-2</v>
      </c>
      <c r="E38" s="20">
        <v>0.999999999999999</v>
      </c>
      <c r="F38" s="20">
        <v>0.999999999999999</v>
      </c>
      <c r="G38" s="20">
        <v>0.999999999999999</v>
      </c>
      <c r="H38" s="21">
        <v>1</v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5">
        <v>1E-3</v>
      </c>
      <c r="X38" s="16">
        <v>800</v>
      </c>
      <c r="Y38" s="20">
        <v>2.8846493345559276E-4</v>
      </c>
      <c r="Z38" s="20">
        <v>-9.9920072216264089E-16</v>
      </c>
      <c r="AA38" s="20">
        <v>-9.9920072216264089E-16</v>
      </c>
      <c r="AB38" s="20">
        <v>-9.9920072216264089E-16</v>
      </c>
      <c r="AC38" s="21">
        <v>0</v>
      </c>
      <c r="AD38" s="25">
        <f t="array" ref="AD38">MAX(ABS(Y38:AC38))</f>
        <v>2.8846493345559276E-4</v>
      </c>
      <c r="AE38" s="25">
        <f t="array" ref="AE38">MAX(IF($Y$29:$AC$29&gt;1-$AE$29,ABS($Y38:$AC38),0))</f>
        <v>9.9920072216264089E-16</v>
      </c>
    </row>
    <row r="39" spans="2:38" x14ac:dyDescent="0.25">
      <c r="B39" s="15">
        <v>0</v>
      </c>
      <c r="C39" s="16">
        <v>1600</v>
      </c>
      <c r="D39" s="20">
        <v>7.5446438626921894E-2</v>
      </c>
      <c r="E39" s="20">
        <v>0.98710859694880804</v>
      </c>
      <c r="F39" s="20">
        <v>0.98921577545478701</v>
      </c>
      <c r="G39" s="20">
        <v>0.99245693097237697</v>
      </c>
      <c r="H39" s="21">
        <v>1</v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5">
        <v>0</v>
      </c>
      <c r="X39" s="16">
        <v>1600</v>
      </c>
      <c r="Y39" s="20">
        <v>-2.5261373078108718E-5</v>
      </c>
      <c r="Z39" s="20">
        <v>-1.2891403051191963E-2</v>
      </c>
      <c r="AA39" s="20">
        <v>-1.0784224545212995E-2</v>
      </c>
      <c r="AB39" s="20">
        <v>-7.5430690276230283E-3</v>
      </c>
      <c r="AC39" s="21">
        <v>0</v>
      </c>
      <c r="AD39" s="25">
        <f t="array" ref="AD39">MAX(ABS(Y39:AC39))</f>
        <v>1.2891403051191963E-2</v>
      </c>
      <c r="AE39" s="25">
        <f t="array" ref="AE39">MAX(IF($Y$29:$AC$29&gt;1-$AE$29,ABS($Y39:$AC39),0))</f>
        <v>1.2891403051191963E-2</v>
      </c>
    </row>
    <row r="40" spans="2:38" s="13" customFormat="1" ht="15.75" thickBot="1" x14ac:dyDescent="0.3">
      <c r="B40" s="65">
        <v>1E-3</v>
      </c>
      <c r="C40" s="66">
        <v>1600</v>
      </c>
      <c r="D40" s="67">
        <v>0.35993359157190202</v>
      </c>
      <c r="E40" s="67">
        <v>0.98570559080368403</v>
      </c>
      <c r="F40" s="67">
        <v>1.01672852339541</v>
      </c>
      <c r="G40" s="67">
        <v>1.0262240189263301</v>
      </c>
      <c r="H40" s="68">
        <v>1</v>
      </c>
      <c r="I40" s="69"/>
      <c r="J40" s="69"/>
      <c r="K40" s="69"/>
      <c r="L40" s="69"/>
      <c r="M40" s="69"/>
      <c r="N40" s="69"/>
      <c r="O40" s="69"/>
      <c r="P40" s="69"/>
      <c r="Q40" s="69"/>
      <c r="R40" s="69"/>
      <c r="S40" s="69"/>
      <c r="T40" s="69"/>
      <c r="U40" s="69"/>
      <c r="V40" s="69"/>
      <c r="W40" s="65">
        <v>1E-3</v>
      </c>
      <c r="X40" s="66">
        <v>1600</v>
      </c>
      <c r="Y40" s="67">
        <v>0.28446189157190205</v>
      </c>
      <c r="Z40" s="67">
        <v>-1.4294409196315971E-2</v>
      </c>
      <c r="AA40" s="67">
        <v>1.6728523395409978E-2</v>
      </c>
      <c r="AB40" s="67">
        <v>2.6224018926330084E-2</v>
      </c>
      <c r="AC40" s="68">
        <v>0</v>
      </c>
      <c r="AD40" s="70">
        <f t="array" ref="AD40">MAX(ABS(Y40:AC40))</f>
        <v>0.28446189157190205</v>
      </c>
      <c r="AE40" s="70">
        <f t="array" ref="AE40">MAX(IF($Y$29:$AC$29&gt;1-$AE$29,ABS($Y40:$AC40),0))</f>
        <v>2.6224018926330084E-2</v>
      </c>
      <c r="AG40" s="14"/>
      <c r="AH40" s="14"/>
      <c r="AI40" s="14"/>
      <c r="AJ40" s="14"/>
      <c r="AK40" s="14"/>
      <c r="AL40" s="14"/>
    </row>
    <row r="41" spans="2:38" ht="15.75" thickBot="1" x14ac:dyDescent="0.3"/>
    <row r="42" spans="2:38" ht="19.5" thickBot="1" x14ac:dyDescent="0.35">
      <c r="B42" s="27" t="s">
        <v>10</v>
      </c>
      <c r="C42" s="28" t="s">
        <v>6</v>
      </c>
      <c r="D42" s="29">
        <f>D29</f>
        <v>7.5471700000000003E-2</v>
      </c>
      <c r="E42" s="29">
        <f>E29</f>
        <v>1</v>
      </c>
      <c r="F42" s="29">
        <f>F29</f>
        <v>1</v>
      </c>
      <c r="G42" s="29">
        <f>G29</f>
        <v>1</v>
      </c>
      <c r="H42" s="30">
        <f>H29</f>
        <v>1</v>
      </c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7" t="str">
        <f t="array" ref="W42:AC43">B42:H43</f>
        <v>rom.optimized.S</v>
      </c>
      <c r="X42" s="28" t="str">
        <v>Exact</v>
      </c>
      <c r="Y42" s="29">
        <v>7.5471700000000003E-2</v>
      </c>
      <c r="Z42" s="29">
        <v>1</v>
      </c>
      <c r="AA42" s="29">
        <v>1</v>
      </c>
      <c r="AB42" s="29">
        <v>1</v>
      </c>
      <c r="AC42" s="30">
        <v>1</v>
      </c>
      <c r="AD42" s="31"/>
      <c r="AE42" s="32">
        <v>9.9999999999999995E-8</v>
      </c>
    </row>
    <row r="43" spans="2:38" ht="15.75" thickBot="1" x14ac:dyDescent="0.3">
      <c r="B43" s="33" t="s">
        <v>0</v>
      </c>
      <c r="C43" s="34" t="s">
        <v>1</v>
      </c>
      <c r="D43" s="35">
        <v>0</v>
      </c>
      <c r="E43" s="35">
        <v>1</v>
      </c>
      <c r="F43" s="35">
        <v>2</v>
      </c>
      <c r="G43" s="35">
        <v>3</v>
      </c>
      <c r="H43" s="34">
        <v>4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17" t="str">
        <v>Noise</v>
      </c>
      <c r="X43" s="19" t="str">
        <v>N</v>
      </c>
      <c r="Y43" s="18">
        <v>0</v>
      </c>
      <c r="Z43" s="18">
        <v>1</v>
      </c>
      <c r="AA43" s="18">
        <v>2</v>
      </c>
      <c r="AB43" s="18">
        <v>3</v>
      </c>
      <c r="AC43" s="19">
        <v>4</v>
      </c>
      <c r="AD43" s="24" t="s">
        <v>7</v>
      </c>
      <c r="AE43" s="24" t="s">
        <v>8</v>
      </c>
    </row>
    <row r="44" spans="2:38" x14ac:dyDescent="0.25">
      <c r="B44" s="15">
        <v>0</v>
      </c>
      <c r="C44" s="16">
        <v>100</v>
      </c>
      <c r="D44" s="20">
        <v>1</v>
      </c>
      <c r="E44" s="20">
        <v>1</v>
      </c>
      <c r="F44" s="20">
        <v>1</v>
      </c>
      <c r="G44" s="20">
        <v>1</v>
      </c>
      <c r="H44" s="21">
        <v>1</v>
      </c>
      <c r="W44" s="15">
        <f t="array" ref="W44:X53">B44:C53</f>
        <v>0</v>
      </c>
      <c r="X44" s="16">
        <v>100</v>
      </c>
      <c r="Y44" s="20">
        <f t="array" ref="Y44:AC53">D44:H53-Y42:AC42</f>
        <v>0.92452829999999997</v>
      </c>
      <c r="Z44" s="20">
        <v>0</v>
      </c>
      <c r="AA44" s="20">
        <v>0</v>
      </c>
      <c r="AB44" s="20">
        <v>0</v>
      </c>
      <c r="AC44" s="21">
        <v>0</v>
      </c>
      <c r="AD44" s="25">
        <f t="array" ref="AD44">MAX(ABS(Y44:AC44))</f>
        <v>0.92452829999999997</v>
      </c>
      <c r="AE44" s="25">
        <f t="array" ref="AE44">MAX(IF($Y$42:$AC$42&gt;1-$AE$42,ABS($Y44:$AC44),0))</f>
        <v>0</v>
      </c>
    </row>
    <row r="45" spans="2:38" x14ac:dyDescent="0.25">
      <c r="B45" s="15">
        <v>1E-3</v>
      </c>
      <c r="C45" s="16">
        <v>100</v>
      </c>
      <c r="D45" s="20">
        <v>0.99967082061740697</v>
      </c>
      <c r="E45" s="20">
        <v>0.99999991647048303</v>
      </c>
      <c r="F45" s="20">
        <v>0.99999999918704596</v>
      </c>
      <c r="G45" s="20">
        <v>0.99999999999987399</v>
      </c>
      <c r="H45" s="21">
        <v>1</v>
      </c>
      <c r="W45" s="15">
        <v>1E-3</v>
      </c>
      <c r="X45" s="16">
        <v>100</v>
      </c>
      <c r="Y45" s="20">
        <v>0.92419912061740694</v>
      </c>
      <c r="Z45" s="20">
        <v>-8.3529516969882422E-8</v>
      </c>
      <c r="AA45" s="20">
        <v>-8.1295403742132066E-10</v>
      </c>
      <c r="AB45" s="20">
        <v>-1.2601031329495527E-13</v>
      </c>
      <c r="AC45" s="21">
        <v>0</v>
      </c>
      <c r="AD45" s="25">
        <f t="array" ref="AD45">MAX(ABS(Y45:AC45))</f>
        <v>0.92419912061740694</v>
      </c>
      <c r="AE45" s="25">
        <f t="array" ref="AE45">MAX(IF($Y$42:$AC$42&gt;1-$AE$42,ABS($Y45:$AC45),0))</f>
        <v>8.3529516969882422E-8</v>
      </c>
    </row>
    <row r="46" spans="2:38" x14ac:dyDescent="0.25">
      <c r="B46" s="15">
        <v>0</v>
      </c>
      <c r="C46" s="16">
        <v>200</v>
      </c>
      <c r="D46" s="20">
        <v>0.999999999999999</v>
      </c>
      <c r="E46" s="20">
        <v>0.999999999999999</v>
      </c>
      <c r="F46" s="20">
        <v>0.999999999999999</v>
      </c>
      <c r="G46" s="20">
        <v>1</v>
      </c>
      <c r="H46" s="21">
        <v>1</v>
      </c>
      <c r="W46" s="15">
        <v>0</v>
      </c>
      <c r="X46" s="16">
        <v>200</v>
      </c>
      <c r="Y46" s="20">
        <v>0.92452829999999897</v>
      </c>
      <c r="Z46" s="20">
        <v>-9.9920072216264089E-16</v>
      </c>
      <c r="AA46" s="20">
        <v>-9.9920072216264089E-16</v>
      </c>
      <c r="AB46" s="20">
        <v>0</v>
      </c>
      <c r="AC46" s="21">
        <v>0</v>
      </c>
      <c r="AD46" s="25">
        <f t="array" ref="AD46">MAX(ABS(Y46:AC46))</f>
        <v>0.92452829999999897</v>
      </c>
      <c r="AE46" s="25">
        <f t="array" ref="AE46">MAX(IF($Y$42:$AC$42&gt;1-$AE$42,ABS($Y46:$AC46),0))</f>
        <v>9.9920072216264089E-16</v>
      </c>
    </row>
    <row r="47" spans="2:38" x14ac:dyDescent="0.25">
      <c r="B47" s="15">
        <v>1E-3</v>
      </c>
      <c r="C47" s="16">
        <v>200</v>
      </c>
      <c r="D47" s="20">
        <v>0.99608042200770797</v>
      </c>
      <c r="E47" s="20">
        <v>0.99970611964239697</v>
      </c>
      <c r="F47" s="20">
        <v>0.99999677692910105</v>
      </c>
      <c r="G47" s="20">
        <v>0.99999999999809397</v>
      </c>
      <c r="H47" s="21">
        <v>1</v>
      </c>
      <c r="W47" s="15">
        <v>1E-3</v>
      </c>
      <c r="X47" s="16">
        <v>200</v>
      </c>
      <c r="Y47" s="20">
        <v>0.92060872200770794</v>
      </c>
      <c r="Z47" s="20">
        <v>-2.9388035760302689E-4</v>
      </c>
      <c r="AA47" s="20">
        <v>-3.2230708989500201E-6</v>
      </c>
      <c r="AB47" s="20">
        <v>-1.9060308886764687E-12</v>
      </c>
      <c r="AC47" s="21">
        <v>0</v>
      </c>
      <c r="AD47" s="25">
        <f t="array" ref="AD47">MAX(ABS(Y47:AC47))</f>
        <v>0.92060872200770794</v>
      </c>
      <c r="AE47" s="25">
        <f t="array" ref="AE47">MAX(IF($Y$42:$AC$42&gt;1-$AE$42,ABS($Y47:$AC47),0))</f>
        <v>2.9388035760302689E-4</v>
      </c>
    </row>
    <row r="48" spans="2:38" x14ac:dyDescent="0.25">
      <c r="B48" s="15">
        <v>0</v>
      </c>
      <c r="C48" s="16">
        <v>400</v>
      </c>
      <c r="D48" s="20">
        <v>1</v>
      </c>
      <c r="E48" s="20">
        <v>1</v>
      </c>
      <c r="F48" s="20">
        <v>1</v>
      </c>
      <c r="G48" s="20">
        <v>1</v>
      </c>
      <c r="H48" s="21">
        <v>1</v>
      </c>
      <c r="W48" s="15">
        <v>0</v>
      </c>
      <c r="X48" s="16">
        <v>400</v>
      </c>
      <c r="Y48" s="20">
        <v>0.92452829999999997</v>
      </c>
      <c r="Z48" s="20">
        <v>0</v>
      </c>
      <c r="AA48" s="20">
        <v>0</v>
      </c>
      <c r="AB48" s="20">
        <v>0</v>
      </c>
      <c r="AC48" s="21">
        <v>0</v>
      </c>
      <c r="AD48" s="25">
        <f t="array" ref="AD48">MAX(ABS(Y48:AC48))</f>
        <v>0.92452829999999997</v>
      </c>
      <c r="AE48" s="25">
        <f t="array" ref="AE48">MAX(IF($Y$42:$AC$42&gt;1-$AE$42,ABS($Y48:$AC48),0))</f>
        <v>0</v>
      </c>
    </row>
    <row r="49" spans="2:38" x14ac:dyDescent="0.25">
      <c r="B49" s="15">
        <v>1E-3</v>
      </c>
      <c r="C49" s="16">
        <v>400</v>
      </c>
      <c r="D49" s="20">
        <v>0.99999957691097596</v>
      </c>
      <c r="E49" s="20">
        <v>1.0000000001246501</v>
      </c>
      <c r="F49" s="20">
        <v>0.999999999999999</v>
      </c>
      <c r="G49" s="20">
        <v>0.999999999999999</v>
      </c>
      <c r="H49" s="21">
        <v>1</v>
      </c>
      <c r="W49" s="15">
        <v>1E-3</v>
      </c>
      <c r="X49" s="16">
        <v>400</v>
      </c>
      <c r="Y49" s="20">
        <v>0.92452787691097593</v>
      </c>
      <c r="Z49" s="20">
        <v>1.2465006804518453E-10</v>
      </c>
      <c r="AA49" s="20">
        <v>-9.9920072216264089E-16</v>
      </c>
      <c r="AB49" s="20">
        <v>-9.9920072216264089E-16</v>
      </c>
      <c r="AC49" s="21">
        <v>0</v>
      </c>
      <c r="AD49" s="25">
        <f t="array" ref="AD49">MAX(ABS(Y49:AC49))</f>
        <v>0.92452787691097593</v>
      </c>
      <c r="AE49" s="25">
        <f t="array" ref="AE49">MAX(IF($Y$42:$AC$42&gt;1-$AE$42,ABS($Y49:$AC49),0))</f>
        <v>1.2465006804518453E-10</v>
      </c>
    </row>
    <row r="50" spans="2:38" x14ac:dyDescent="0.25">
      <c r="B50" s="15">
        <v>0</v>
      </c>
      <c r="C50" s="16">
        <v>800</v>
      </c>
      <c r="D50" s="20">
        <v>1</v>
      </c>
      <c r="E50" s="20">
        <v>1</v>
      </c>
      <c r="F50" s="20">
        <v>1</v>
      </c>
      <c r="G50" s="20">
        <v>1</v>
      </c>
      <c r="H50" s="21">
        <v>1</v>
      </c>
      <c r="W50" s="15">
        <v>0</v>
      </c>
      <c r="X50" s="16">
        <v>800</v>
      </c>
      <c r="Y50" s="20">
        <v>0.92452829999999997</v>
      </c>
      <c r="Z50" s="20">
        <v>0</v>
      </c>
      <c r="AA50" s="20">
        <v>0</v>
      </c>
      <c r="AB50" s="20">
        <v>0</v>
      </c>
      <c r="AC50" s="21">
        <v>0</v>
      </c>
      <c r="AD50" s="25">
        <f t="array" ref="AD50">MAX(ABS(Y50:AC50))</f>
        <v>0.92452829999999997</v>
      </c>
      <c r="AE50" s="25">
        <f t="array" ref="AE50">MAX(IF($Y$42:$AC$42&gt;1-$AE$42,ABS($Y50:$AC50),0))</f>
        <v>0</v>
      </c>
    </row>
    <row r="51" spans="2:38" x14ac:dyDescent="0.25">
      <c r="B51" s="15">
        <v>1E-3</v>
      </c>
      <c r="C51" s="16">
        <v>800</v>
      </c>
      <c r="D51" s="20">
        <v>0.999999999999999</v>
      </c>
      <c r="E51" s="20">
        <v>0.999999999999999</v>
      </c>
      <c r="F51" s="20">
        <v>0.999999999999999</v>
      </c>
      <c r="G51" s="20">
        <v>0.999999999999999</v>
      </c>
      <c r="H51" s="21">
        <v>1</v>
      </c>
      <c r="W51" s="15">
        <v>1E-3</v>
      </c>
      <c r="X51" s="16">
        <v>800</v>
      </c>
      <c r="Y51" s="20">
        <v>0.92452829999999897</v>
      </c>
      <c r="Z51" s="20">
        <v>-9.9920072216264089E-16</v>
      </c>
      <c r="AA51" s="20">
        <v>-9.9920072216264089E-16</v>
      </c>
      <c r="AB51" s="20">
        <v>-9.9920072216264089E-16</v>
      </c>
      <c r="AC51" s="21">
        <v>0</v>
      </c>
      <c r="AD51" s="25">
        <f t="array" ref="AD51">MAX(ABS(Y51:AC51))</f>
        <v>0.92452829999999897</v>
      </c>
      <c r="AE51" s="25">
        <f t="array" ref="AE51">MAX(IF($Y$42:$AC$42&gt;1-$AE$42,ABS($Y51:$AC51),0))</f>
        <v>9.9920072216264089E-16</v>
      </c>
    </row>
    <row r="52" spans="2:38" x14ac:dyDescent="0.25">
      <c r="B52" s="15">
        <v>0</v>
      </c>
      <c r="C52" s="16">
        <v>1600</v>
      </c>
      <c r="D52" s="20">
        <v>0.999999999999999</v>
      </c>
      <c r="E52" s="20">
        <v>0.999999999999999</v>
      </c>
      <c r="F52" s="20">
        <v>1</v>
      </c>
      <c r="G52" s="20">
        <v>1</v>
      </c>
      <c r="H52" s="21">
        <v>1</v>
      </c>
      <c r="W52" s="15">
        <v>0</v>
      </c>
      <c r="X52" s="16">
        <v>1600</v>
      </c>
      <c r="Y52" s="20">
        <v>0.92452829999999897</v>
      </c>
      <c r="Z52" s="20">
        <v>-9.9920072216264089E-16</v>
      </c>
      <c r="AA52" s="20">
        <v>0</v>
      </c>
      <c r="AB52" s="20">
        <v>0</v>
      </c>
      <c r="AC52" s="21">
        <v>0</v>
      </c>
      <c r="AD52" s="25">
        <f t="array" ref="AD52">MAX(ABS(Y52:AC52))</f>
        <v>0.92452829999999897</v>
      </c>
      <c r="AE52" s="25">
        <f t="array" ref="AE52">MAX(IF($Y$42:$AC$42&gt;1-$AE$42,ABS($Y52:$AC52),0))</f>
        <v>9.9920072216264089E-16</v>
      </c>
    </row>
    <row r="53" spans="2:38" s="13" customFormat="1" ht="15.75" thickBot="1" x14ac:dyDescent="0.3">
      <c r="B53" s="65">
        <v>1E-3</v>
      </c>
      <c r="C53" s="66">
        <v>1600</v>
      </c>
      <c r="D53" s="67">
        <v>0.82554123251690603</v>
      </c>
      <c r="E53" s="67">
        <v>0.849628654193195</v>
      </c>
      <c r="F53" s="67">
        <v>0.85124741317555697</v>
      </c>
      <c r="G53" s="67">
        <v>0.84263250158823499</v>
      </c>
      <c r="H53" s="68">
        <v>1</v>
      </c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65">
        <v>1E-3</v>
      </c>
      <c r="X53" s="66">
        <v>1600</v>
      </c>
      <c r="Y53" s="67">
        <v>0.750069532516906</v>
      </c>
      <c r="Z53" s="67">
        <v>-0.150371345806805</v>
      </c>
      <c r="AA53" s="67">
        <v>-0.14875258682444303</v>
      </c>
      <c r="AB53" s="67">
        <v>-0.15736749841176501</v>
      </c>
      <c r="AC53" s="68">
        <v>0</v>
      </c>
      <c r="AD53" s="70">
        <f t="array" ref="AD53">MAX(ABS(Y53:AC53))</f>
        <v>0.750069532516906</v>
      </c>
      <c r="AE53" s="70">
        <f t="array" ref="AE53">MAX(IF($Y$42:$AC$42&gt;1-$AE$42,ABS($Y53:$AC53),0))</f>
        <v>0.15736749841176501</v>
      </c>
      <c r="AG53" s="14"/>
      <c r="AH53" s="14"/>
      <c r="AI53" s="14"/>
      <c r="AJ53" s="14"/>
      <c r="AK53" s="14"/>
      <c r="AL53" s="1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53"/>
  <sheetViews>
    <sheetView topLeftCell="A27" workbookViewId="0">
      <selection activeCell="AD37" sqref="AD37"/>
    </sheetView>
  </sheetViews>
  <sheetFormatPr defaultRowHeight="15" x14ac:dyDescent="0.25"/>
  <cols>
    <col min="1" max="1" width="1.85546875" customWidth="1"/>
    <col min="2" max="2" width="21.85546875" style="2" bestFit="1" customWidth="1"/>
    <col min="3" max="3" width="7.28515625" style="2" bestFit="1" customWidth="1"/>
    <col min="4" max="6" width="10.28515625" customWidth="1"/>
    <col min="7" max="8" width="11" bestFit="1" customWidth="1"/>
    <col min="9" max="22" width="1.7109375" customWidth="1"/>
    <col min="23" max="23" width="21.85546875" style="2" bestFit="1" customWidth="1"/>
    <col min="24" max="24" width="9" style="2" customWidth="1"/>
    <col min="25" max="26" width="12.7109375" bestFit="1" customWidth="1"/>
    <col min="27" max="29" width="11" bestFit="1" customWidth="1"/>
    <col min="30" max="30" width="10.28515625" bestFit="1" customWidth="1"/>
    <col min="31" max="31" width="11.28515625" style="2" bestFit="1" customWidth="1"/>
    <col min="32" max="32" width="7.28515625" style="2" bestFit="1" customWidth="1"/>
    <col min="33" max="35" width="12" bestFit="1" customWidth="1"/>
    <col min="36" max="37" width="9" customWidth="1"/>
    <col min="39" max="39" width="21.85546875" style="2" bestFit="1" customWidth="1"/>
    <col min="40" max="40" width="7.28515625" style="2" bestFit="1" customWidth="1"/>
    <col min="41" max="45" width="9" customWidth="1"/>
  </cols>
  <sheetData>
    <row r="1" spans="1:40" s="12" customFormat="1" ht="32.25" thickBot="1" x14ac:dyDescent="0.55000000000000004">
      <c r="A1" s="10" t="s">
        <v>5</v>
      </c>
      <c r="B1" s="11"/>
      <c r="C1" s="11"/>
      <c r="W1" s="11"/>
      <c r="X1" s="11"/>
      <c r="AE1" s="11"/>
      <c r="AF1" s="11"/>
      <c r="AM1" s="11"/>
      <c r="AN1" s="11"/>
    </row>
    <row r="2" spans="1:40" s="3" customFormat="1" ht="19.5" thickBot="1" x14ac:dyDescent="0.35">
      <c r="B2" s="27" t="s">
        <v>2</v>
      </c>
      <c r="C2" s="28" t="s">
        <v>6</v>
      </c>
      <c r="D2" s="29">
        <v>0.31390499999999999</v>
      </c>
      <c r="E2" s="29">
        <v>0.442411</v>
      </c>
      <c r="F2" s="29">
        <v>0</v>
      </c>
      <c r="G2" s="29">
        <v>0</v>
      </c>
      <c r="H2" s="30">
        <v>0</v>
      </c>
      <c r="W2" s="27" t="str">
        <f t="array" ref="W2:AC3">B2:H3</f>
        <v>ard.S1</v>
      </c>
      <c r="X2" s="28" t="str">
        <v>Exact</v>
      </c>
      <c r="Y2" s="29">
        <v>0.31390499999999999</v>
      </c>
      <c r="Z2" s="29">
        <v>0.442411</v>
      </c>
      <c r="AA2" s="29">
        <v>0</v>
      </c>
      <c r="AB2" s="29">
        <v>0</v>
      </c>
      <c r="AC2" s="30">
        <v>0</v>
      </c>
      <c r="AD2" s="31"/>
      <c r="AE2" s="32">
        <v>9.9999999999999995E-8</v>
      </c>
    </row>
    <row r="3" spans="1:40" s="2" customFormat="1" ht="15.75" thickBot="1" x14ac:dyDescent="0.3">
      <c r="B3" s="33" t="s">
        <v>0</v>
      </c>
      <c r="C3" s="34" t="s">
        <v>1</v>
      </c>
      <c r="D3" s="35">
        <v>0</v>
      </c>
      <c r="E3" s="35">
        <v>1</v>
      </c>
      <c r="F3" s="35">
        <v>2</v>
      </c>
      <c r="G3" s="35">
        <v>3</v>
      </c>
      <c r="H3" s="34">
        <v>4</v>
      </c>
      <c r="W3" s="17" t="str">
        <v>Noise</v>
      </c>
      <c r="X3" s="19" t="str">
        <v>N</v>
      </c>
      <c r="Y3" s="18">
        <v>0</v>
      </c>
      <c r="Z3" s="18">
        <v>1</v>
      </c>
      <c r="AA3" s="18">
        <v>2</v>
      </c>
      <c r="AB3" s="18">
        <v>3</v>
      </c>
      <c r="AC3" s="19">
        <v>4</v>
      </c>
      <c r="AD3" s="24" t="s">
        <v>7</v>
      </c>
      <c r="AE3" s="24" t="s">
        <v>8</v>
      </c>
    </row>
    <row r="4" spans="1:40" x14ac:dyDescent="0.25">
      <c r="B4" s="15">
        <v>0</v>
      </c>
      <c r="C4" s="16">
        <v>100</v>
      </c>
      <c r="D4" s="20">
        <v>0.27915344797522101</v>
      </c>
      <c r="E4" s="20">
        <v>0.47967414707827399</v>
      </c>
      <c r="F4" s="20">
        <v>6.0746559933844597E-3</v>
      </c>
      <c r="G4" s="20">
        <v>1.3956922554204999E-5</v>
      </c>
      <c r="H4" s="21">
        <v>2.7504081198781702E-10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5">
        <f t="array" ref="W4:X13">B4:C13</f>
        <v>0</v>
      </c>
      <c r="X4" s="16">
        <v>100</v>
      </c>
      <c r="Y4" s="20">
        <f t="array" ref="Y4:AC13">D4:H13-Y2:AC2</f>
        <v>-3.4751552024778976E-2</v>
      </c>
      <c r="Z4" s="20">
        <v>3.7263147078273995E-2</v>
      </c>
      <c r="AA4" s="20">
        <v>6.0746559933844597E-3</v>
      </c>
      <c r="AB4" s="20">
        <v>1.3956922554204999E-5</v>
      </c>
      <c r="AC4" s="21">
        <v>2.7504081198781702E-10</v>
      </c>
      <c r="AD4" s="25">
        <f t="array" ref="AD4">MAX(ABS(Y4:AC4))</f>
        <v>3.7263147078273995E-2</v>
      </c>
      <c r="AE4" s="25">
        <f t="array" ref="AE4">MAX(IF($Y$2:$AC$2&lt;$AE$2,ABS($Y4:$AC4),0))</f>
        <v>6.0746559933844597E-3</v>
      </c>
    </row>
    <row r="5" spans="1:40" x14ac:dyDescent="0.25">
      <c r="B5" s="15">
        <v>1E-3</v>
      </c>
      <c r="C5" s="16">
        <v>100</v>
      </c>
      <c r="D5" s="20">
        <v>0.27664564259474</v>
      </c>
      <c r="E5" s="20">
        <v>0.43861773078449501</v>
      </c>
      <c r="F5" s="20">
        <v>1.0041759494112699E-2</v>
      </c>
      <c r="G5" s="20">
        <v>2.4774789752088999E-5</v>
      </c>
      <c r="H5" s="21">
        <v>7.2281135270694702E-7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5">
        <v>1E-3</v>
      </c>
      <c r="X5" s="16">
        <v>100</v>
      </c>
      <c r="Y5" s="20">
        <v>-3.7259357405259985E-2</v>
      </c>
      <c r="Z5" s="20">
        <v>-3.7932692155049907E-3</v>
      </c>
      <c r="AA5" s="20">
        <v>1.0041759494112699E-2</v>
      </c>
      <c r="AB5" s="20">
        <v>2.4774789752088999E-5</v>
      </c>
      <c r="AC5" s="21">
        <v>7.2281135270694702E-7</v>
      </c>
      <c r="AD5" s="25">
        <f t="array" ref="AD5">MAX(ABS(Y5:AC5))</f>
        <v>3.7259357405259985E-2</v>
      </c>
      <c r="AE5" s="25">
        <f t="array" ref="AE5">MAX(IF($Y$2:$AC$2&lt;$AE$2,ABS($Y5:$AC5),0))</f>
        <v>1.0041759494112699E-2</v>
      </c>
    </row>
    <row r="6" spans="1:40" x14ac:dyDescent="0.25">
      <c r="B6" s="15">
        <v>0</v>
      </c>
      <c r="C6" s="16">
        <v>200</v>
      </c>
      <c r="D6" s="20">
        <v>0.30641846166534298</v>
      </c>
      <c r="E6" s="20">
        <v>0.42139070564682002</v>
      </c>
      <c r="F6" s="20">
        <v>3.6262495949858698E-3</v>
      </c>
      <c r="G6" s="20">
        <v>7.3413776872459305E-7</v>
      </c>
      <c r="H6" s="21">
        <v>-3.3012659455490599E-13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5">
        <v>0</v>
      </c>
      <c r="X6" s="16">
        <v>200</v>
      </c>
      <c r="Y6" s="20">
        <v>-7.4865383346570114E-3</v>
      </c>
      <c r="Z6" s="20">
        <v>-2.102029435317998E-2</v>
      </c>
      <c r="AA6" s="20">
        <v>3.6262495949858698E-3</v>
      </c>
      <c r="AB6" s="20">
        <v>7.3413776872459305E-7</v>
      </c>
      <c r="AC6" s="21">
        <v>-3.3012659455490599E-13</v>
      </c>
      <c r="AD6" s="25">
        <f t="array" ref="AD6">MAX(ABS(Y6:AC6))</f>
        <v>2.102029435317998E-2</v>
      </c>
      <c r="AE6" s="25">
        <f t="array" ref="AE6">MAX(IF($Y$2:$AC$2&lt;$AE$2,ABS($Y6:$AC6),0))</f>
        <v>3.6262495949858698E-3</v>
      </c>
    </row>
    <row r="7" spans="1:40" x14ac:dyDescent="0.25">
      <c r="B7" s="15">
        <v>1E-3</v>
      </c>
      <c r="C7" s="16">
        <v>200</v>
      </c>
      <c r="D7" s="20">
        <v>0.30589386838235599</v>
      </c>
      <c r="E7" s="20">
        <v>0.44581589614484901</v>
      </c>
      <c r="F7" s="20">
        <v>1.60162337582423E-3</v>
      </c>
      <c r="G7" s="20">
        <v>4.3139542204420001E-11</v>
      </c>
      <c r="H7" s="21">
        <v>1.6467298565719E-10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5">
        <v>1E-3</v>
      </c>
      <c r="X7" s="16">
        <v>200</v>
      </c>
      <c r="Y7" s="20">
        <v>-8.0111316176439962E-3</v>
      </c>
      <c r="Z7" s="20">
        <v>3.4048961448490123E-3</v>
      </c>
      <c r="AA7" s="20">
        <v>1.60162337582423E-3</v>
      </c>
      <c r="AB7" s="20">
        <v>4.3139542204420001E-11</v>
      </c>
      <c r="AC7" s="21">
        <v>1.6467298565719E-10</v>
      </c>
      <c r="AD7" s="25">
        <f t="array" ref="AD7">MAX(ABS(Y7:AC7))</f>
        <v>8.0111316176439962E-3</v>
      </c>
      <c r="AE7" s="25">
        <f t="array" ref="AE7">MAX(IF($Y$2:$AC$2&lt;$AE$2,ABS($Y7:$AC7),0))</f>
        <v>1.60162337582423E-3</v>
      </c>
    </row>
    <row r="8" spans="1:40" x14ac:dyDescent="0.25">
      <c r="B8" s="15">
        <v>0</v>
      </c>
      <c r="C8" s="16">
        <v>400</v>
      </c>
      <c r="D8" s="20">
        <v>0.313670252638174</v>
      </c>
      <c r="E8" s="20">
        <v>0.44598345602517803</v>
      </c>
      <c r="F8" s="20">
        <v>1.4821768100330599E-3</v>
      </c>
      <c r="G8" s="20">
        <v>2.4308876840874202E-12</v>
      </c>
      <c r="H8" s="21">
        <v>2.4308876840874202E-12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5">
        <v>0</v>
      </c>
      <c r="X8" s="16">
        <v>400</v>
      </c>
      <c r="Y8" s="20">
        <v>-2.3474736182599321E-4</v>
      </c>
      <c r="Z8" s="20">
        <v>3.572456025178028E-3</v>
      </c>
      <c r="AA8" s="20">
        <v>1.4821768100330599E-3</v>
      </c>
      <c r="AB8" s="20">
        <v>2.4308876840874202E-12</v>
      </c>
      <c r="AC8" s="21">
        <v>2.4308876840874202E-12</v>
      </c>
      <c r="AD8" s="25">
        <f t="array" ref="AD8">MAX(ABS(Y8:AC8))</f>
        <v>3.572456025178028E-3</v>
      </c>
      <c r="AE8" s="25">
        <f t="array" ref="AE8">MAX(IF($Y$2:$AC$2&lt;$AE$2,ABS($Y8:$AC8),0))</f>
        <v>1.4821768100330599E-3</v>
      </c>
    </row>
    <row r="9" spans="1:40" x14ac:dyDescent="0.25">
      <c r="B9" s="15">
        <v>1E-3</v>
      </c>
      <c r="C9" s="16">
        <v>400</v>
      </c>
      <c r="D9" s="20">
        <v>0.31058944273764399</v>
      </c>
      <c r="E9" s="20">
        <v>0.447418348415969</v>
      </c>
      <c r="F9" s="20">
        <v>8.7040046071605896E-4</v>
      </c>
      <c r="G9" s="20">
        <v>1.2231616753250299E-10</v>
      </c>
      <c r="H9" s="21">
        <v>7.2530360701651103E-9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5">
        <v>1E-3</v>
      </c>
      <c r="X9" s="16">
        <v>400</v>
      </c>
      <c r="Y9" s="20">
        <v>-3.3155572623559948E-3</v>
      </c>
      <c r="Z9" s="20">
        <v>5.007348415969004E-3</v>
      </c>
      <c r="AA9" s="20">
        <v>8.7040046071605896E-4</v>
      </c>
      <c r="AB9" s="20">
        <v>1.2231616753250299E-10</v>
      </c>
      <c r="AC9" s="21">
        <v>7.2530360701651103E-9</v>
      </c>
      <c r="AD9" s="25">
        <f t="array" ref="AD9">MAX(ABS(Y9:AC9))</f>
        <v>5.007348415969004E-3</v>
      </c>
      <c r="AE9" s="25">
        <f t="array" ref="AE9">MAX(IF($Y$2:$AC$2&lt;$AE$2,ABS($Y9:$AC9),0))</f>
        <v>8.7040046071605896E-4</v>
      </c>
    </row>
    <row r="10" spans="1:40" x14ac:dyDescent="0.25">
      <c r="B10" s="15">
        <v>0</v>
      </c>
      <c r="C10" s="16">
        <v>800</v>
      </c>
      <c r="D10" s="20">
        <v>0.31505089315218798</v>
      </c>
      <c r="E10" s="20">
        <v>0.441179313664608</v>
      </c>
      <c r="F10" s="20">
        <v>1.53476919918093E-4</v>
      </c>
      <c r="G10" s="20">
        <v>-2.9154767970386799E-12</v>
      </c>
      <c r="H10" s="21">
        <v>-2.9154767970386799E-12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5">
        <v>0</v>
      </c>
      <c r="X10" s="16">
        <v>800</v>
      </c>
      <c r="Y10" s="20">
        <v>1.1458931521879934E-3</v>
      </c>
      <c r="Z10" s="20">
        <v>-1.2316863353920016E-3</v>
      </c>
      <c r="AA10" s="20">
        <v>1.53476919918093E-4</v>
      </c>
      <c r="AB10" s="20">
        <v>-2.9154767970386799E-12</v>
      </c>
      <c r="AC10" s="21">
        <v>-2.9154767970386799E-12</v>
      </c>
      <c r="AD10" s="25">
        <f t="array" ref="AD10">MAX(ABS(Y10:AC10))</f>
        <v>1.2316863353920016E-3</v>
      </c>
      <c r="AE10" s="25">
        <f t="array" ref="AE10">MAX(IF($Y$2:$AC$2&lt;$AE$2,ABS($Y10:$AC10),0))</f>
        <v>1.53476919918093E-4</v>
      </c>
    </row>
    <row r="11" spans="1:40" x14ac:dyDescent="0.25">
      <c r="B11" s="15">
        <v>1E-3</v>
      </c>
      <c r="C11" s="16">
        <v>800</v>
      </c>
      <c r="D11" s="20">
        <v>0.31529458648018499</v>
      </c>
      <c r="E11" s="20">
        <v>0.44120523360743102</v>
      </c>
      <c r="F11" s="20">
        <v>1.41299813323163E-4</v>
      </c>
      <c r="G11" s="20">
        <v>-9.9759921404058703E-8</v>
      </c>
      <c r="H11" s="21">
        <v>8.8592344386689394E-8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5">
        <v>1E-3</v>
      </c>
      <c r="X11" s="16">
        <v>800</v>
      </c>
      <c r="Y11" s="20">
        <v>1.3895864801850011E-3</v>
      </c>
      <c r="Z11" s="20">
        <v>-1.2057663925689743E-3</v>
      </c>
      <c r="AA11" s="20">
        <v>1.41299813323163E-4</v>
      </c>
      <c r="AB11" s="20">
        <v>-9.9759921404058703E-8</v>
      </c>
      <c r="AC11" s="21">
        <v>8.8592344386689394E-8</v>
      </c>
      <c r="AD11" s="25">
        <f t="array" ref="AD11">MAX(ABS(Y11:AC11))</f>
        <v>1.3895864801850011E-3</v>
      </c>
      <c r="AE11" s="25">
        <f t="array" ref="AE11">MAX(IF($Y$2:$AC$2&lt;$AE$2,ABS($Y11:$AC11),0))</f>
        <v>1.41299813323163E-4</v>
      </c>
    </row>
    <row r="12" spans="1:40" x14ac:dyDescent="0.25">
      <c r="B12" s="15">
        <v>0</v>
      </c>
      <c r="C12" s="16">
        <v>1600</v>
      </c>
      <c r="D12" s="20">
        <v>0.31430360224211401</v>
      </c>
      <c r="E12" s="20">
        <v>0.44252768900318401</v>
      </c>
      <c r="F12" s="20">
        <v>1.12375668630017E-4</v>
      </c>
      <c r="G12" s="20">
        <v>8.2353400950139199E-10</v>
      </c>
      <c r="H12" s="21">
        <v>3.24964297868174E-10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5">
        <v>0</v>
      </c>
      <c r="X12" s="16">
        <v>1600</v>
      </c>
      <c r="Y12" s="20">
        <v>3.9860224211402118E-4</v>
      </c>
      <c r="Z12" s="20">
        <v>1.1668900318401176E-4</v>
      </c>
      <c r="AA12" s="20">
        <v>1.12375668630017E-4</v>
      </c>
      <c r="AB12" s="20">
        <v>8.2353400950139199E-10</v>
      </c>
      <c r="AC12" s="21">
        <v>3.24964297868174E-10</v>
      </c>
      <c r="AD12" s="25">
        <f t="array" ref="AD12">MAX(ABS(Y12:AC12))</f>
        <v>3.9860224211402118E-4</v>
      </c>
      <c r="AE12" s="25">
        <f t="array" ref="AE12">MAX(IF($Y$2:$AC$2&lt;$AE$2,ABS($Y12:$AC12),0))</f>
        <v>1.12375668630017E-4</v>
      </c>
    </row>
    <row r="13" spans="1:40" ht="15.75" thickBot="1" x14ac:dyDescent="0.3">
      <c r="B13" s="17">
        <v>1E-3</v>
      </c>
      <c r="C13" s="19">
        <v>1600</v>
      </c>
      <c r="D13" s="22">
        <v>0.30715662974535701</v>
      </c>
      <c r="E13" s="22">
        <v>0.43785341043318399</v>
      </c>
      <c r="F13" s="22">
        <v>1.2925706235492E-4</v>
      </c>
      <c r="G13" s="22">
        <v>9.3644675608898104E-5</v>
      </c>
      <c r="H13" s="23">
        <v>7.0893227469867595E-5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7">
        <v>1E-3</v>
      </c>
      <c r="X13" s="19">
        <v>1600</v>
      </c>
      <c r="Y13" s="22">
        <v>-6.7483702546429769E-3</v>
      </c>
      <c r="Z13" s="22">
        <v>-4.5575895668160116E-3</v>
      </c>
      <c r="AA13" s="22">
        <v>1.2925706235492E-4</v>
      </c>
      <c r="AB13" s="22">
        <v>9.3644675608898104E-5</v>
      </c>
      <c r="AC13" s="23">
        <v>7.0893227469867595E-5</v>
      </c>
      <c r="AD13" s="26">
        <f t="array" ref="AD13">MAX(ABS(Y13:AC13))</f>
        <v>6.7483702546429769E-3</v>
      </c>
      <c r="AE13" s="26">
        <f t="array" ref="AE13">MAX(IF($Y$2:$AC$2&lt;$AE$2,ABS($Y13:$AC13),0))</f>
        <v>1.2925706235492E-4</v>
      </c>
    </row>
    <row r="14" spans="1:40" ht="15.75" thickBot="1" x14ac:dyDescent="0.3"/>
    <row r="15" spans="1:40" ht="19.5" thickBot="1" x14ac:dyDescent="0.35">
      <c r="B15" s="27" t="s">
        <v>4</v>
      </c>
      <c r="C15" s="28" t="s">
        <v>6</v>
      </c>
      <c r="D15" s="29">
        <f>D2</f>
        <v>0.31390499999999999</v>
      </c>
      <c r="E15" s="29">
        <f>E2</f>
        <v>0.442411</v>
      </c>
      <c r="F15" s="29">
        <f>F2</f>
        <v>0</v>
      </c>
      <c r="G15" s="29">
        <f>G2</f>
        <v>0</v>
      </c>
      <c r="H15" s="30">
        <f>H2</f>
        <v>0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27" t="str">
        <f t="array" ref="W15:AC16">B15:H16</f>
        <v>rom.optimized.S1</v>
      </c>
      <c r="X15" s="28" t="str">
        <v>Exact</v>
      </c>
      <c r="Y15" s="29">
        <v>0.31390499999999999</v>
      </c>
      <c r="Z15" s="29">
        <v>0.442411</v>
      </c>
      <c r="AA15" s="29">
        <v>0</v>
      </c>
      <c r="AB15" s="29">
        <v>0</v>
      </c>
      <c r="AC15" s="30">
        <v>0</v>
      </c>
      <c r="AD15" s="31"/>
      <c r="AE15" s="32">
        <v>9.9999999999999995E-8</v>
      </c>
    </row>
    <row r="16" spans="1:40" ht="15.75" thickBot="1" x14ac:dyDescent="0.3">
      <c r="B16" s="33" t="s">
        <v>0</v>
      </c>
      <c r="C16" s="34" t="s">
        <v>1</v>
      </c>
      <c r="D16" s="35">
        <v>0</v>
      </c>
      <c r="E16" s="35">
        <v>1</v>
      </c>
      <c r="F16" s="35">
        <v>2</v>
      </c>
      <c r="G16" s="35">
        <v>3</v>
      </c>
      <c r="H16" s="34">
        <v>4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17" t="str">
        <v>Noise</v>
      </c>
      <c r="X16" s="19" t="str">
        <v>N</v>
      </c>
      <c r="Y16" s="18">
        <v>0</v>
      </c>
      <c r="Z16" s="18">
        <v>1</v>
      </c>
      <c r="AA16" s="18">
        <v>2</v>
      </c>
      <c r="AB16" s="18">
        <v>3</v>
      </c>
      <c r="AC16" s="19">
        <v>4</v>
      </c>
      <c r="AD16" s="24" t="s">
        <v>7</v>
      </c>
      <c r="AE16" s="24" t="s">
        <v>8</v>
      </c>
    </row>
    <row r="17" spans="2:31" x14ac:dyDescent="0.25">
      <c r="B17" s="15">
        <v>0</v>
      </c>
      <c r="C17" s="16">
        <v>100</v>
      </c>
      <c r="D17" s="20">
        <v>0.71283423648250399</v>
      </c>
      <c r="E17" s="20">
        <v>0.14803168216670101</v>
      </c>
      <c r="F17" s="20">
        <v>9.5212770582360105E-4</v>
      </c>
      <c r="G17" s="20">
        <v>1.75817043504096E-9</v>
      </c>
      <c r="H17" s="21">
        <v>-1.8834043292143401E-14</v>
      </c>
      <c r="W17" s="15">
        <f t="array" ref="W17:X26">B17:C26</f>
        <v>0</v>
      </c>
      <c r="X17" s="16">
        <v>100</v>
      </c>
      <c r="Y17" s="20">
        <f t="array" ref="Y17:AC26">D17:H26-Y15:AC15</f>
        <v>0.398929236482504</v>
      </c>
      <c r="Z17" s="20">
        <v>-0.29437931783329896</v>
      </c>
      <c r="AA17" s="20">
        <v>9.5212770582360105E-4</v>
      </c>
      <c r="AB17" s="20">
        <v>1.75817043504096E-9</v>
      </c>
      <c r="AC17" s="21">
        <v>-1.8834043292143401E-14</v>
      </c>
      <c r="AD17" s="25">
        <f t="array" ref="AD17">MAX(ABS(Y17:AC17))</f>
        <v>0.398929236482504</v>
      </c>
      <c r="AE17" s="25">
        <f t="array" ref="AE17">MAX(IF(Y$15:AC$15&lt;$AE$15,ABS($Y17:$AC17),0))</f>
        <v>9.5212770582360105E-4</v>
      </c>
    </row>
    <row r="18" spans="2:31" x14ac:dyDescent="0.25">
      <c r="B18" s="15">
        <v>1E-3</v>
      </c>
      <c r="C18" s="16">
        <v>100</v>
      </c>
      <c r="D18" s="20">
        <v>0.712612214078165</v>
      </c>
      <c r="E18" s="20">
        <v>0.15044643387992601</v>
      </c>
      <c r="F18" s="20">
        <v>5.1931056103429098E-3</v>
      </c>
      <c r="G18" s="20">
        <v>8.0735534647088701E-7</v>
      </c>
      <c r="H18" s="21">
        <v>2.6063140706735301E-11</v>
      </c>
      <c r="W18" s="15">
        <v>1E-3</v>
      </c>
      <c r="X18" s="16">
        <v>100</v>
      </c>
      <c r="Y18" s="20">
        <v>0.39870721407816501</v>
      </c>
      <c r="Z18" s="20">
        <v>-0.29196456612007399</v>
      </c>
      <c r="AA18" s="20">
        <v>5.1931056103429098E-3</v>
      </c>
      <c r="AB18" s="20">
        <v>8.0735534647088701E-7</v>
      </c>
      <c r="AC18" s="21">
        <v>2.6063140706735301E-11</v>
      </c>
      <c r="AD18" s="25">
        <f t="array" ref="AD18">MAX(ABS(Y18:AC18))</f>
        <v>0.39870721407816501</v>
      </c>
      <c r="AE18" s="25">
        <f t="array" ref="AE18">MAX(IF(Y$15:AC$15&lt;$AE$15,ABS($Y18:$AC18),0))</f>
        <v>5.1931056103429098E-3</v>
      </c>
    </row>
    <row r="19" spans="2:31" x14ac:dyDescent="0.25">
      <c r="B19" s="15">
        <v>0</v>
      </c>
      <c r="C19" s="16">
        <v>200</v>
      </c>
      <c r="D19" s="20">
        <v>0.42213235677947503</v>
      </c>
      <c r="E19" s="20">
        <v>0.30649507433669398</v>
      </c>
      <c r="F19" s="20">
        <v>3.43518408670085E-3</v>
      </c>
      <c r="G19" s="20">
        <v>6.6389125132256998E-7</v>
      </c>
      <c r="H19" s="21">
        <v>1.06230866409984E-13</v>
      </c>
      <c r="W19" s="15">
        <v>0</v>
      </c>
      <c r="X19" s="16">
        <v>200</v>
      </c>
      <c r="Y19" s="20">
        <v>0.10822735677947504</v>
      </c>
      <c r="Z19" s="20">
        <v>-0.13591592566330601</v>
      </c>
      <c r="AA19" s="20">
        <v>3.43518408670085E-3</v>
      </c>
      <c r="AB19" s="20">
        <v>6.6389125132256998E-7</v>
      </c>
      <c r="AC19" s="21">
        <v>1.06230866409984E-13</v>
      </c>
      <c r="AD19" s="25">
        <f t="array" ref="AD19">MAX(ABS(Y19:AC19))</f>
        <v>0.13591592566330601</v>
      </c>
      <c r="AE19" s="25">
        <f t="array" ref="AE19">MAX(IF(Y$15:AC$15&lt;$AE$15,ABS($Y19:$AC19),0))</f>
        <v>3.43518408670085E-3</v>
      </c>
    </row>
    <row r="20" spans="2:31" x14ac:dyDescent="0.25">
      <c r="B20" s="15">
        <v>1E-3</v>
      </c>
      <c r="C20" s="16">
        <v>200</v>
      </c>
      <c r="D20" s="20">
        <v>0.73155835918109602</v>
      </c>
      <c r="E20" s="20">
        <v>0.15098626174341401</v>
      </c>
      <c r="F20" s="20">
        <v>8.3627306833028903E-4</v>
      </c>
      <c r="G20" s="20">
        <v>-2.0914999217848598E-9</v>
      </c>
      <c r="H20" s="21">
        <v>-2.0899869216398099E-9</v>
      </c>
      <c r="W20" s="15">
        <v>1E-3</v>
      </c>
      <c r="X20" s="16">
        <v>200</v>
      </c>
      <c r="Y20" s="20">
        <v>0.41765335918109603</v>
      </c>
      <c r="Z20" s="20">
        <v>-0.29142473825658599</v>
      </c>
      <c r="AA20" s="20">
        <v>8.3627306833028903E-4</v>
      </c>
      <c r="AB20" s="20">
        <v>-2.0914999217848598E-9</v>
      </c>
      <c r="AC20" s="21">
        <v>-2.0899869216398099E-9</v>
      </c>
      <c r="AD20" s="25">
        <f t="array" ref="AD20">MAX(ABS(Y20:AC20))</f>
        <v>0.41765335918109603</v>
      </c>
      <c r="AE20" s="25">
        <f t="array" ref="AE20">MAX(IF(Y$15:AC$15&lt;$AE$15,ABS($Y20:$AC20),0))</f>
        <v>8.3627306833028903E-4</v>
      </c>
    </row>
    <row r="21" spans="2:31" x14ac:dyDescent="0.25">
      <c r="B21" s="15">
        <v>0</v>
      </c>
      <c r="C21" s="16">
        <v>400</v>
      </c>
      <c r="D21" s="20">
        <v>0.70885671691690399</v>
      </c>
      <c r="E21" s="20">
        <v>0.15425647904136</v>
      </c>
      <c r="F21" s="20">
        <v>3.7324340911084198E-4</v>
      </c>
      <c r="G21" s="20">
        <v>-7.7344115709127605E-13</v>
      </c>
      <c r="H21" s="21">
        <v>-7.7344115709127605E-13</v>
      </c>
      <c r="W21" s="15">
        <v>0</v>
      </c>
      <c r="X21" s="16">
        <v>400</v>
      </c>
      <c r="Y21" s="20">
        <v>0.39495171691690401</v>
      </c>
      <c r="Z21" s="20">
        <v>-0.28815452095864003</v>
      </c>
      <c r="AA21" s="20">
        <v>3.7324340911084198E-4</v>
      </c>
      <c r="AB21" s="20">
        <v>-7.7344115709127605E-13</v>
      </c>
      <c r="AC21" s="21">
        <v>-7.7344115709127605E-13</v>
      </c>
      <c r="AD21" s="25">
        <f t="array" ref="AD21">MAX(ABS(Y21:AC21))</f>
        <v>0.39495171691690401</v>
      </c>
      <c r="AE21" s="25">
        <f t="array" ref="AE21">MAX(IF(Y$15:AC$15&lt;$AE$15,ABS($Y21:$AC21),0))</f>
        <v>3.7324340911084198E-4</v>
      </c>
    </row>
    <row r="22" spans="2:31" x14ac:dyDescent="0.25">
      <c r="B22" s="15">
        <v>1E-3</v>
      </c>
      <c r="C22" s="16">
        <v>400</v>
      </c>
      <c r="D22" s="20">
        <v>0.32382401027181601</v>
      </c>
      <c r="E22" s="20">
        <v>0.16379645406260199</v>
      </c>
      <c r="F22" s="20">
        <v>6.1834223576303499E-4</v>
      </c>
      <c r="G22" s="20">
        <v>5.1611181955735798E-9</v>
      </c>
      <c r="H22" s="21">
        <v>2.2968779870772699E-10</v>
      </c>
      <c r="W22" s="15">
        <v>1E-3</v>
      </c>
      <c r="X22" s="16">
        <v>400</v>
      </c>
      <c r="Y22" s="20">
        <v>9.91901027181602E-3</v>
      </c>
      <c r="Z22" s="20">
        <v>-0.27861454593739798</v>
      </c>
      <c r="AA22" s="20">
        <v>6.1834223576303499E-4</v>
      </c>
      <c r="AB22" s="20">
        <v>5.1611181955735798E-9</v>
      </c>
      <c r="AC22" s="21">
        <v>2.2968779870772699E-10</v>
      </c>
      <c r="AD22" s="25">
        <f t="array" ref="AD22">MAX(ABS(Y22:AC22))</f>
        <v>0.27861454593739798</v>
      </c>
      <c r="AE22" s="25">
        <f t="array" ref="AE22">MAX(IF(Y$15:AC$15&lt;$AE$15,ABS($Y22:$AC22),0))</f>
        <v>6.1834223576303499E-4</v>
      </c>
    </row>
    <row r="23" spans="2:31" x14ac:dyDescent="0.25">
      <c r="B23" s="15">
        <v>0</v>
      </c>
      <c r="C23" s="16">
        <v>800</v>
      </c>
      <c r="D23" s="20">
        <v>0.71839491797838295</v>
      </c>
      <c r="E23" s="20">
        <v>0.15901645581186299</v>
      </c>
      <c r="F23" s="20">
        <v>3.0649193894575902E-5</v>
      </c>
      <c r="G23" s="20">
        <v>-2.9799624893010301E-11</v>
      </c>
      <c r="H23" s="21">
        <v>-2.9799624893010301E-11</v>
      </c>
      <c r="W23" s="15">
        <v>0</v>
      </c>
      <c r="X23" s="16">
        <v>800</v>
      </c>
      <c r="Y23" s="20">
        <v>0.40448991797838296</v>
      </c>
      <c r="Z23" s="20">
        <v>-0.28339454418813703</v>
      </c>
      <c r="AA23" s="20">
        <v>3.0649193894575902E-5</v>
      </c>
      <c r="AB23" s="20">
        <v>-2.9799624893010301E-11</v>
      </c>
      <c r="AC23" s="21">
        <v>-2.9799624893010301E-11</v>
      </c>
      <c r="AD23" s="25">
        <f t="array" ref="AD23">MAX(ABS(Y23:AC23))</f>
        <v>0.40448991797838296</v>
      </c>
      <c r="AE23" s="25">
        <f t="array" ref="AE23">MAX(IF(Y$15:AC$15&lt;$AE$15,ABS($Y23:$AC23),0))</f>
        <v>3.0649193894575902E-5</v>
      </c>
    </row>
    <row r="24" spans="2:31" x14ac:dyDescent="0.25">
      <c r="B24" s="15">
        <v>1E-3</v>
      </c>
      <c r="C24" s="16">
        <v>800</v>
      </c>
      <c r="D24" s="20">
        <v>0.877169037504541</v>
      </c>
      <c r="E24" s="20">
        <v>0.11920013139866099</v>
      </c>
      <c r="F24" s="20">
        <v>3.1570624857724799E-3</v>
      </c>
      <c r="G24" s="20">
        <v>-2.5592738397960498E-4</v>
      </c>
      <c r="H24" s="21">
        <v>-2.5592738398030201E-4</v>
      </c>
      <c r="W24" s="15">
        <v>1E-3</v>
      </c>
      <c r="X24" s="16">
        <v>800</v>
      </c>
      <c r="Y24" s="20">
        <v>0.56326403750454102</v>
      </c>
      <c r="Z24" s="20">
        <v>-0.32321086860133902</v>
      </c>
      <c r="AA24" s="20">
        <v>3.1570624857724799E-3</v>
      </c>
      <c r="AB24" s="20">
        <v>-2.5592738397960498E-4</v>
      </c>
      <c r="AC24" s="21">
        <v>-2.5592738398030201E-4</v>
      </c>
      <c r="AD24" s="25">
        <f t="array" ref="AD24">MAX(ABS(Y24:AC24))</f>
        <v>0.56326403750454102</v>
      </c>
      <c r="AE24" s="25">
        <f t="array" ref="AE24">MAX(IF(Y$15:AC$15&lt;$AE$15,ABS($Y24:$AC24),0))</f>
        <v>3.1570624857724799E-3</v>
      </c>
    </row>
    <row r="25" spans="2:31" x14ac:dyDescent="0.25">
      <c r="B25" s="15">
        <v>0</v>
      </c>
      <c r="C25" s="16">
        <v>1600</v>
      </c>
      <c r="D25" s="20">
        <v>0.44254564886090197</v>
      </c>
      <c r="E25" s="20">
        <v>0.314308905084908</v>
      </c>
      <c r="F25" s="20">
        <v>1.14006931936582E-4</v>
      </c>
      <c r="G25" s="20">
        <v>1.9531066198558899E-10</v>
      </c>
      <c r="H25" s="21">
        <v>-4.8917395399271202E-11</v>
      </c>
      <c r="W25" s="15">
        <v>0</v>
      </c>
      <c r="X25" s="16">
        <v>1600</v>
      </c>
      <c r="Y25" s="20">
        <v>0.12864064886090198</v>
      </c>
      <c r="Z25" s="20">
        <v>-0.128102094915092</v>
      </c>
      <c r="AA25" s="20">
        <v>1.14006931936582E-4</v>
      </c>
      <c r="AB25" s="20">
        <v>1.9531066198558899E-10</v>
      </c>
      <c r="AC25" s="21">
        <v>-4.8917395399271202E-11</v>
      </c>
      <c r="AD25" s="25">
        <f t="array" ref="AD25">MAX(ABS(Y25:AC25))</f>
        <v>0.12864064886090198</v>
      </c>
      <c r="AE25" s="25">
        <f t="array" ref="AE25">MAX(IF(Y$15:AC$15&lt;$AE$15,ABS($Y25:$AC25),0))</f>
        <v>1.14006931936582E-4</v>
      </c>
    </row>
    <row r="26" spans="2:31" ht="15.75" thickBot="1" x14ac:dyDescent="0.3">
      <c r="B26" s="17">
        <v>1E-3</v>
      </c>
      <c r="C26" s="19">
        <v>1600</v>
      </c>
      <c r="D26" s="22">
        <v>0.948891843253996</v>
      </c>
      <c r="E26" s="22">
        <v>4.9791493716216301E-2</v>
      </c>
      <c r="F26" s="22">
        <v>1.2053188150389299E-3</v>
      </c>
      <c r="G26" s="22">
        <v>1.2053188150389299E-3</v>
      </c>
      <c r="H26" s="23">
        <v>1.2053188150389299E-3</v>
      </c>
      <c r="W26" s="17">
        <v>1E-3</v>
      </c>
      <c r="X26" s="19">
        <v>1600</v>
      </c>
      <c r="Y26" s="22">
        <v>0.63498684325399601</v>
      </c>
      <c r="Z26" s="22">
        <v>-0.39261950628378373</v>
      </c>
      <c r="AA26" s="22">
        <v>1.2053188150389299E-3</v>
      </c>
      <c r="AB26" s="22">
        <v>1.2053188150389299E-3</v>
      </c>
      <c r="AC26" s="23">
        <v>1.2053188150389299E-3</v>
      </c>
      <c r="AD26" s="26">
        <f t="array" ref="AD26">MAX(ABS(Y26:AC26))</f>
        <v>0.63498684325399601</v>
      </c>
      <c r="AE26" s="26">
        <f t="array" ref="AE26">MAX(IF(Y$15:AC$15&lt;$AE$15,ABS($Y26:$AC26),0))</f>
        <v>1.2053188150389299E-3</v>
      </c>
    </row>
    <row r="28" spans="2:31" ht="15.75" thickBot="1" x14ac:dyDescent="0.3"/>
    <row r="29" spans="2:31" s="3" customFormat="1" ht="19.5" thickBot="1" x14ac:dyDescent="0.35">
      <c r="B29" s="27" t="s">
        <v>9</v>
      </c>
      <c r="C29" s="28" t="s">
        <v>6</v>
      </c>
      <c r="D29" s="29">
        <v>0.31390499999999999</v>
      </c>
      <c r="E29" s="29">
        <v>0.75631599999999999</v>
      </c>
      <c r="F29" s="29">
        <v>1</v>
      </c>
      <c r="G29" s="29">
        <v>1</v>
      </c>
      <c r="H29" s="30">
        <v>1</v>
      </c>
      <c r="W29" s="27" t="str">
        <f t="array" ref="W29:AC30">B29:H30</f>
        <v>ard.S</v>
      </c>
      <c r="X29" s="28" t="str">
        <v>Exact</v>
      </c>
      <c r="Y29" s="29">
        <v>0.31390499999999999</v>
      </c>
      <c r="Z29" s="29">
        <v>0.75631599999999999</v>
      </c>
      <c r="AA29" s="29">
        <v>1</v>
      </c>
      <c r="AB29" s="29">
        <v>1</v>
      </c>
      <c r="AC29" s="30">
        <v>1</v>
      </c>
      <c r="AD29" s="31"/>
      <c r="AE29" s="32">
        <v>9.9999999999999995E-8</v>
      </c>
    </row>
    <row r="30" spans="2:31" s="2" customFormat="1" ht="15.75" thickBot="1" x14ac:dyDescent="0.3">
      <c r="B30" s="33" t="s">
        <v>0</v>
      </c>
      <c r="C30" s="34" t="s">
        <v>1</v>
      </c>
      <c r="D30" s="35">
        <v>0</v>
      </c>
      <c r="E30" s="35">
        <v>1</v>
      </c>
      <c r="F30" s="35">
        <v>2</v>
      </c>
      <c r="G30" s="35">
        <v>3</v>
      </c>
      <c r="H30" s="34">
        <v>4</v>
      </c>
      <c r="W30" s="17" t="str">
        <v>Noise</v>
      </c>
      <c r="X30" s="19" t="str">
        <v>N</v>
      </c>
      <c r="Y30" s="18">
        <v>0</v>
      </c>
      <c r="Z30" s="18">
        <v>1</v>
      </c>
      <c r="AA30" s="18">
        <v>2</v>
      </c>
      <c r="AB30" s="18">
        <v>3</v>
      </c>
      <c r="AC30" s="19">
        <v>4</v>
      </c>
      <c r="AD30" s="24" t="s">
        <v>7</v>
      </c>
      <c r="AE30" s="24" t="s">
        <v>8</v>
      </c>
    </row>
    <row r="31" spans="2:31" x14ac:dyDescent="0.25">
      <c r="B31" s="15">
        <v>0</v>
      </c>
      <c r="C31" s="16">
        <v>100</v>
      </c>
      <c r="D31" s="20">
        <v>0.27915344797522101</v>
      </c>
      <c r="E31" s="20">
        <v>0.79452862430262805</v>
      </c>
      <c r="F31" s="20">
        <v>0.99978269255030805</v>
      </c>
      <c r="G31" s="20">
        <v>0.99999999074790502</v>
      </c>
      <c r="H31" s="21">
        <v>1</v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5">
        <f t="array" ref="W31:X40">B31:C40</f>
        <v>0</v>
      </c>
      <c r="X31" s="16">
        <v>100</v>
      </c>
      <c r="Y31" s="20">
        <f t="array" ref="Y31:AC40">D31:H40-Y29:AC29</f>
        <v>-3.4751552024778976E-2</v>
      </c>
      <c r="Z31" s="20">
        <v>3.8212624302628062E-2</v>
      </c>
      <c r="AA31" s="20">
        <v>-2.1730744969195026E-4</v>
      </c>
      <c r="AB31" s="20">
        <v>-9.2520949790397822E-9</v>
      </c>
      <c r="AC31" s="21">
        <v>0</v>
      </c>
      <c r="AD31" s="25">
        <f t="array" ref="AD31">MAX(ABS(Y31:AC31))</f>
        <v>3.8212624302628062E-2</v>
      </c>
      <c r="AE31" s="25">
        <f t="array" ref="AE31">MAX(IF($Y$29:$AC$29&gt;1-$AE$29,ABS($Y31:$AC31),0))</f>
        <v>2.1730744969195026E-4</v>
      </c>
    </row>
    <row r="32" spans="2:31" x14ac:dyDescent="0.25">
      <c r="B32" s="15">
        <v>1E-3</v>
      </c>
      <c r="C32" s="16">
        <v>100</v>
      </c>
      <c r="D32" s="20">
        <v>0.27664564259474</v>
      </c>
      <c r="E32" s="20">
        <v>0.74105389798086496</v>
      </c>
      <c r="F32" s="20">
        <v>0.99985805547344697</v>
      </c>
      <c r="G32" s="20">
        <v>0.99991511552236501</v>
      </c>
      <c r="H32" s="21">
        <v>1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5">
        <v>1E-3</v>
      </c>
      <c r="X32" s="16">
        <v>100</v>
      </c>
      <c r="Y32" s="20">
        <v>-3.7259357405259985E-2</v>
      </c>
      <c r="Z32" s="20">
        <v>-1.5262102019135027E-2</v>
      </c>
      <c r="AA32" s="20">
        <v>-1.4194452655302836E-4</v>
      </c>
      <c r="AB32" s="20">
        <v>-8.4884477634994404E-5</v>
      </c>
      <c r="AC32" s="21">
        <v>0</v>
      </c>
      <c r="AD32" s="25">
        <f t="array" ref="AD32">MAX(ABS(Y32:AC32))</f>
        <v>3.7259357405259985E-2</v>
      </c>
      <c r="AE32" s="25">
        <f t="array" ref="AE32">MAX(IF($Y$29:$AC$29&gt;1-$AE$29,ABS($Y32:$AC32),0))</f>
        <v>1.4194452655302836E-4</v>
      </c>
    </row>
    <row r="33" spans="2:31" x14ac:dyDescent="0.25">
      <c r="B33" s="15">
        <v>0</v>
      </c>
      <c r="C33" s="16">
        <v>200</v>
      </c>
      <c r="D33" s="20">
        <v>0.30641846166534298</v>
      </c>
      <c r="E33" s="20">
        <v>0.74738442947991102</v>
      </c>
      <c r="F33" s="20">
        <v>0.99998430505719704</v>
      </c>
      <c r="G33" s="20">
        <v>1</v>
      </c>
      <c r="H33" s="21">
        <v>1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5">
        <v>0</v>
      </c>
      <c r="X33" s="16">
        <v>200</v>
      </c>
      <c r="Y33" s="20">
        <v>-7.4865383346570114E-3</v>
      </c>
      <c r="Z33" s="20">
        <v>-8.9315705200889717E-3</v>
      </c>
      <c r="AA33" s="20">
        <v>-1.5694942802957357E-5</v>
      </c>
      <c r="AB33" s="20">
        <v>0</v>
      </c>
      <c r="AC33" s="21">
        <v>0</v>
      </c>
      <c r="AD33" s="25">
        <f t="array" ref="AD33">MAX(ABS(Y33:AC33))</f>
        <v>8.9315705200889717E-3</v>
      </c>
      <c r="AE33" s="25">
        <f t="array" ref="AE33">MAX(IF($Y$29:$AC$29&gt;1-$AE$29,ABS($Y33:$AC33),0))</f>
        <v>1.5694942802957357E-5</v>
      </c>
    </row>
    <row r="34" spans="2:31" x14ac:dyDescent="0.25">
      <c r="B34" s="15">
        <v>1E-3</v>
      </c>
      <c r="C34" s="16">
        <v>200</v>
      </c>
      <c r="D34" s="20">
        <v>0.30589386838235599</v>
      </c>
      <c r="E34" s="20">
        <v>0.76467086914245597</v>
      </c>
      <c r="F34" s="20">
        <v>0.99999999950932295</v>
      </c>
      <c r="G34" s="20">
        <v>0.99999999962557196</v>
      </c>
      <c r="H34" s="21">
        <v>1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5">
        <v>1E-3</v>
      </c>
      <c r="X34" s="16">
        <v>200</v>
      </c>
      <c r="Y34" s="20">
        <v>-8.0111316176439962E-3</v>
      </c>
      <c r="Z34" s="20">
        <v>8.3548691424559784E-3</v>
      </c>
      <c r="AA34" s="20">
        <v>-4.9067705454319821E-10</v>
      </c>
      <c r="AB34" s="20">
        <v>-3.7442804412535224E-10</v>
      </c>
      <c r="AC34" s="21">
        <v>0</v>
      </c>
      <c r="AD34" s="25">
        <f t="array" ref="AD34">MAX(ABS(Y34:AC34))</f>
        <v>8.3548691424559784E-3</v>
      </c>
      <c r="AE34" s="25">
        <f t="array" ref="AE34">MAX(IF($Y$29:$AC$29&gt;1-$AE$29,ABS($Y34:$AC34),0))</f>
        <v>4.9067705454319821E-10</v>
      </c>
    </row>
    <row r="35" spans="2:31" x14ac:dyDescent="0.25">
      <c r="B35" s="15">
        <v>0</v>
      </c>
      <c r="C35" s="16">
        <v>400</v>
      </c>
      <c r="D35" s="20">
        <v>0.313670252638174</v>
      </c>
      <c r="E35" s="20">
        <v>0.76486189272800198</v>
      </c>
      <c r="F35" s="20">
        <v>1</v>
      </c>
      <c r="G35" s="20">
        <v>1</v>
      </c>
      <c r="H35" s="21">
        <v>1</v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5">
        <v>0</v>
      </c>
      <c r="X35" s="16">
        <v>400</v>
      </c>
      <c r="Y35" s="20">
        <v>-2.3474736182599321E-4</v>
      </c>
      <c r="Z35" s="20">
        <v>8.5458927280019914E-3</v>
      </c>
      <c r="AA35" s="20">
        <v>0</v>
      </c>
      <c r="AB35" s="20">
        <v>0</v>
      </c>
      <c r="AC35" s="21">
        <v>0</v>
      </c>
      <c r="AD35" s="25">
        <f t="array" ref="AD35">MAX(ABS(Y35:AC35))</f>
        <v>8.5458927280019914E-3</v>
      </c>
      <c r="AE35" s="25">
        <f t="array" ref="AE35">MAX(IF($Y$29:$AC$29&gt;1-$AE$29,ABS($Y35:$AC35),0))</f>
        <v>0</v>
      </c>
    </row>
    <row r="36" spans="2:31" x14ac:dyDescent="0.25">
      <c r="B36" s="15">
        <v>1E-3</v>
      </c>
      <c r="C36" s="16">
        <v>400</v>
      </c>
      <c r="D36" s="20">
        <v>0.31058944273764399</v>
      </c>
      <c r="E36" s="20">
        <v>0.76372992148056495</v>
      </c>
      <c r="F36" s="20">
        <v>0.99999994812734205</v>
      </c>
      <c r="G36" s="20">
        <v>0.99999996977285199</v>
      </c>
      <c r="H36" s="21">
        <v>1</v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5">
        <v>1E-3</v>
      </c>
      <c r="X36" s="16">
        <v>400</v>
      </c>
      <c r="Y36" s="20">
        <v>-3.3155572623559948E-3</v>
      </c>
      <c r="Z36" s="20">
        <v>7.4139214805649667E-3</v>
      </c>
      <c r="AA36" s="20">
        <v>-5.1872657946816503E-8</v>
      </c>
      <c r="AB36" s="20">
        <v>-3.0227148006822802E-8</v>
      </c>
      <c r="AC36" s="21">
        <v>0</v>
      </c>
      <c r="AD36" s="25">
        <f t="array" ref="AD36">MAX(ABS(Y36:AC36))</f>
        <v>7.4139214805649667E-3</v>
      </c>
      <c r="AE36" s="25">
        <f t="array" ref="AE36">MAX(IF($Y$29:$AC$29&gt;1-$AE$29,ABS($Y36:$AC36),0))</f>
        <v>5.1872657946816503E-8</v>
      </c>
    </row>
    <row r="37" spans="2:31" x14ac:dyDescent="0.25">
      <c r="B37" s="15">
        <v>0</v>
      </c>
      <c r="C37" s="16">
        <v>800</v>
      </c>
      <c r="D37" s="20">
        <v>0.31505089315218798</v>
      </c>
      <c r="E37" s="20">
        <v>0.75808599062104698</v>
      </c>
      <c r="F37" s="20">
        <v>0.999999999999999</v>
      </c>
      <c r="G37" s="20">
        <v>0.999999999999999</v>
      </c>
      <c r="H37" s="21">
        <v>1</v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5">
        <v>0</v>
      </c>
      <c r="X37" s="16">
        <v>800</v>
      </c>
      <c r="Y37" s="20">
        <v>1.1458931521879934E-3</v>
      </c>
      <c r="Z37" s="20">
        <v>1.7699906210469907E-3</v>
      </c>
      <c r="AA37" s="20">
        <v>-9.9920072216264089E-16</v>
      </c>
      <c r="AB37" s="20">
        <v>-9.9920072216264089E-16</v>
      </c>
      <c r="AC37" s="21">
        <v>0</v>
      </c>
      <c r="AD37" s="25">
        <f t="array" ref="AD37">MAX(ABS(Y37:AC37))</f>
        <v>1.7699906210469907E-3</v>
      </c>
      <c r="AE37" s="25">
        <f t="array" ref="AE37">MAX(IF($Y$29:$AC$29&gt;1-$AE$29,ABS($Y37:$AC37),0))</f>
        <v>9.9920072216264089E-16</v>
      </c>
    </row>
    <row r="38" spans="2:31" x14ac:dyDescent="0.25">
      <c r="B38" s="15">
        <v>1E-3</v>
      </c>
      <c r="C38" s="16">
        <v>800</v>
      </c>
      <c r="D38" s="20">
        <v>0.31529458648018499</v>
      </c>
      <c r="E38" s="20">
        <v>0.75870506316349595</v>
      </c>
      <c r="F38" s="20">
        <v>1.0000000890324401</v>
      </c>
      <c r="G38" s="20">
        <v>1.0000002709806799</v>
      </c>
      <c r="H38" s="21">
        <v>1</v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5">
        <v>1E-3</v>
      </c>
      <c r="X38" s="16">
        <v>800</v>
      </c>
      <c r="Y38" s="20">
        <v>1.3895864801850011E-3</v>
      </c>
      <c r="Z38" s="20">
        <v>2.3890631634959636E-3</v>
      </c>
      <c r="AA38" s="20">
        <v>8.9032440087066789E-8</v>
      </c>
      <c r="AB38" s="20">
        <v>2.7098067989506092E-7</v>
      </c>
      <c r="AC38" s="21">
        <v>0</v>
      </c>
      <c r="AD38" s="25">
        <f t="array" ref="AD38">MAX(ABS(Y38:AC38))</f>
        <v>2.3890631634959636E-3</v>
      </c>
      <c r="AE38" s="25">
        <f t="array" ref="AE38">MAX(IF($Y$29:$AC$29&gt;1-$AE$29,ABS($Y38:$AC38),0))</f>
        <v>2.7098067989506092E-7</v>
      </c>
    </row>
    <row r="39" spans="2:31" x14ac:dyDescent="0.25">
      <c r="B39" s="15">
        <v>0</v>
      </c>
      <c r="C39" s="16">
        <v>1600</v>
      </c>
      <c r="D39" s="20">
        <v>0.31430360224211401</v>
      </c>
      <c r="E39" s="20">
        <v>0.75793046877051595</v>
      </c>
      <c r="F39" s="20">
        <v>0.99999996776982103</v>
      </c>
      <c r="G39" s="20">
        <v>0.99999998588799999</v>
      </c>
      <c r="H39" s="21">
        <v>1</v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5">
        <v>0</v>
      </c>
      <c r="X39" s="16">
        <v>1600</v>
      </c>
      <c r="Y39" s="20">
        <v>3.9860224211402118E-4</v>
      </c>
      <c r="Z39" s="20">
        <v>1.6144687705159644E-3</v>
      </c>
      <c r="AA39" s="20">
        <v>-3.2230178970138468E-8</v>
      </c>
      <c r="AB39" s="20">
        <v>-1.411200001300017E-8</v>
      </c>
      <c r="AC39" s="21">
        <v>0</v>
      </c>
      <c r="AD39" s="25">
        <f t="array" ref="AD39">MAX(ABS(Y39:AC39))</f>
        <v>1.6144687705159644E-3</v>
      </c>
      <c r="AE39" s="25">
        <f t="array" ref="AE39">MAX(IF($Y$29:$AC$29&gt;1-$AE$29,ABS($Y39:$AC39),0))</f>
        <v>3.2230178970138468E-8</v>
      </c>
    </row>
    <row r="40" spans="2:31" ht="15.75" thickBot="1" x14ac:dyDescent="0.3">
      <c r="B40" s="17">
        <v>1E-3</v>
      </c>
      <c r="C40" s="19">
        <v>1600</v>
      </c>
      <c r="D40" s="22">
        <v>0.30715662974535701</v>
      </c>
      <c r="E40" s="22">
        <v>0.74843758043227604</v>
      </c>
      <c r="F40" s="22">
        <v>0.98117719312983398</v>
      </c>
      <c r="G40" s="22">
        <v>0.98771804237187699</v>
      </c>
      <c r="H40" s="23">
        <v>1</v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7">
        <v>1E-3</v>
      </c>
      <c r="X40" s="19">
        <v>1600</v>
      </c>
      <c r="Y40" s="22">
        <v>-6.7483702546429769E-3</v>
      </c>
      <c r="Z40" s="22">
        <v>-7.8784195677239488E-3</v>
      </c>
      <c r="AA40" s="22">
        <v>-1.882280687016602E-2</v>
      </c>
      <c r="AB40" s="22">
        <v>-1.2281957628123008E-2</v>
      </c>
      <c r="AC40" s="23">
        <v>0</v>
      </c>
      <c r="AD40" s="26">
        <f t="array" ref="AD40">MAX(ABS(Y40:AC40))</f>
        <v>1.882280687016602E-2</v>
      </c>
      <c r="AE40" s="26">
        <f t="array" ref="AE40">MAX(IF($Y$29:$AC$29&gt;1-$AE$29,ABS($Y40:$AC40),0))</f>
        <v>1.882280687016602E-2</v>
      </c>
    </row>
    <row r="41" spans="2:31" ht="15.75" thickBot="1" x14ac:dyDescent="0.3"/>
    <row r="42" spans="2:31" ht="19.5" thickBot="1" x14ac:dyDescent="0.35">
      <c r="B42" s="27" t="s">
        <v>10</v>
      </c>
      <c r="C42" s="28" t="s">
        <v>6</v>
      </c>
      <c r="D42" s="29">
        <f>D29</f>
        <v>0.31390499999999999</v>
      </c>
      <c r="E42" s="29">
        <f>E29</f>
        <v>0.75631599999999999</v>
      </c>
      <c r="F42" s="29">
        <f>F29</f>
        <v>1</v>
      </c>
      <c r="G42" s="29">
        <f>G29</f>
        <v>1</v>
      </c>
      <c r="H42" s="30">
        <f>H29</f>
        <v>1</v>
      </c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7" t="str">
        <f t="array" ref="W42:AC43">B42:H43</f>
        <v>rom.optimized.S</v>
      </c>
      <c r="X42" s="28" t="str">
        <v>Exact</v>
      </c>
      <c r="Y42" s="29">
        <v>0.31390499999999999</v>
      </c>
      <c r="Z42" s="29">
        <v>0.75631599999999999</v>
      </c>
      <c r="AA42" s="29">
        <v>1</v>
      </c>
      <c r="AB42" s="29">
        <v>1</v>
      </c>
      <c r="AC42" s="30">
        <v>1</v>
      </c>
      <c r="AD42" s="31"/>
      <c r="AE42" s="32">
        <v>9.9999999999999995E-8</v>
      </c>
    </row>
    <row r="43" spans="2:31" ht="15.75" thickBot="1" x14ac:dyDescent="0.3">
      <c r="B43" s="33" t="s">
        <v>0</v>
      </c>
      <c r="C43" s="34" t="s">
        <v>1</v>
      </c>
      <c r="D43" s="35">
        <v>0</v>
      </c>
      <c r="E43" s="35">
        <v>1</v>
      </c>
      <c r="F43" s="35">
        <v>2</v>
      </c>
      <c r="G43" s="35">
        <v>3</v>
      </c>
      <c r="H43" s="34">
        <v>4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17" t="str">
        <v>Noise</v>
      </c>
      <c r="X43" s="19" t="str">
        <v>N</v>
      </c>
      <c r="Y43" s="18">
        <v>0</v>
      </c>
      <c r="Z43" s="18">
        <v>1</v>
      </c>
      <c r="AA43" s="18">
        <v>2</v>
      </c>
      <c r="AB43" s="18">
        <v>3</v>
      </c>
      <c r="AC43" s="19">
        <v>4</v>
      </c>
      <c r="AD43" s="24" t="s">
        <v>7</v>
      </c>
      <c r="AE43" s="24" t="s">
        <v>8</v>
      </c>
    </row>
    <row r="44" spans="2:31" x14ac:dyDescent="0.25">
      <c r="B44" s="15">
        <v>0</v>
      </c>
      <c r="C44" s="16">
        <v>100</v>
      </c>
      <c r="D44" s="20">
        <v>0.71283423648250399</v>
      </c>
      <c r="E44" s="20">
        <v>0.88576165182558197</v>
      </c>
      <c r="F44" s="20">
        <v>0.99999999387591998</v>
      </c>
      <c r="G44" s="20">
        <v>0.999999999999999</v>
      </c>
      <c r="H44" s="21">
        <v>1</v>
      </c>
      <c r="W44" s="15">
        <f t="array" ref="W44:X53">B44:C53</f>
        <v>0</v>
      </c>
      <c r="X44" s="16">
        <v>100</v>
      </c>
      <c r="Y44" s="20">
        <f t="array" ref="Y44:AC53">D44:H53-Y42:AC42</f>
        <v>0.398929236482504</v>
      </c>
      <c r="Z44" s="20">
        <v>0.12944565182558199</v>
      </c>
      <c r="AA44" s="20">
        <v>-6.1240800208750557E-9</v>
      </c>
      <c r="AB44" s="20">
        <v>-9.9920072216264089E-16</v>
      </c>
      <c r="AC44" s="21">
        <v>0</v>
      </c>
      <c r="AD44" s="25">
        <f t="array" ref="AD44">MAX(ABS(Y44:AC44))</f>
        <v>0.398929236482504</v>
      </c>
      <c r="AE44" s="25">
        <f t="array" ref="AE44">MAX(IF($Y$42:$AC$42&gt;1-$AE$42,ABS($Y44:$AC44),0))</f>
        <v>6.1240800208750557E-9</v>
      </c>
    </row>
    <row r="45" spans="2:31" x14ac:dyDescent="0.25">
      <c r="B45" s="15">
        <v>1E-3</v>
      </c>
      <c r="C45" s="16">
        <v>100</v>
      </c>
      <c r="D45" s="20">
        <v>0.712612214078165</v>
      </c>
      <c r="E45" s="20">
        <v>0.87619730140563701</v>
      </c>
      <c r="F45" s="20">
        <v>0.99996083982366302</v>
      </c>
      <c r="G45" s="20">
        <v>0.99999999993133604</v>
      </c>
      <c r="H45" s="21">
        <v>1</v>
      </c>
      <c r="W45" s="15">
        <v>1E-3</v>
      </c>
      <c r="X45" s="16">
        <v>100</v>
      </c>
      <c r="Y45" s="20">
        <v>0.39870721407816501</v>
      </c>
      <c r="Z45" s="20">
        <v>0.11988130140563702</v>
      </c>
      <c r="AA45" s="20">
        <v>-3.9160176336983099E-5</v>
      </c>
      <c r="AB45" s="20">
        <v>-6.8663963403992057E-11</v>
      </c>
      <c r="AC45" s="21">
        <v>0</v>
      </c>
      <c r="AD45" s="25">
        <f t="array" ref="AD45">MAX(ABS(Y45:AC45))</f>
        <v>0.39870721407816501</v>
      </c>
      <c r="AE45" s="25">
        <f t="array" ref="AE45">MAX(IF($Y$42:$AC$42&gt;1-$AE$42,ABS($Y45:$AC45),0))</f>
        <v>3.9160176336983099E-5</v>
      </c>
    </row>
    <row r="46" spans="2:31" x14ac:dyDescent="0.25">
      <c r="B46" s="15">
        <v>0</v>
      </c>
      <c r="C46" s="16">
        <v>200</v>
      </c>
      <c r="D46" s="20">
        <v>0.42213235677947503</v>
      </c>
      <c r="E46" s="20">
        <v>0.74812159633918196</v>
      </c>
      <c r="F46" s="20">
        <v>0.99999052845914704</v>
      </c>
      <c r="G46" s="20">
        <v>1</v>
      </c>
      <c r="H46" s="21">
        <v>1</v>
      </c>
      <c r="W46" s="15">
        <v>0</v>
      </c>
      <c r="X46" s="16">
        <v>200</v>
      </c>
      <c r="Y46" s="20">
        <v>0.10822735677947504</v>
      </c>
      <c r="Z46" s="20">
        <v>-8.1944036608180282E-3</v>
      </c>
      <c r="AA46" s="20">
        <v>-9.4715408529566503E-6</v>
      </c>
      <c r="AB46" s="20">
        <v>0</v>
      </c>
      <c r="AC46" s="21">
        <v>0</v>
      </c>
      <c r="AD46" s="25">
        <f t="array" ref="AD46">MAX(ABS(Y46:AC46))</f>
        <v>0.10822735677947504</v>
      </c>
      <c r="AE46" s="25">
        <f t="array" ref="AE46">MAX(IF($Y$42:$AC$42&gt;1-$AE$42,ABS($Y46:$AC46),0))</f>
        <v>9.4715408529566503E-6</v>
      </c>
    </row>
    <row r="47" spans="2:31" x14ac:dyDescent="0.25">
      <c r="B47" s="15">
        <v>1E-3</v>
      </c>
      <c r="C47" s="16">
        <v>200</v>
      </c>
      <c r="D47" s="20">
        <v>0.73155835918109602</v>
      </c>
      <c r="E47" s="20">
        <v>0.89047478541575897</v>
      </c>
      <c r="F47" s="20">
        <v>0.99999999999750999</v>
      </c>
      <c r="G47" s="20">
        <v>1</v>
      </c>
      <c r="H47" s="21">
        <v>1</v>
      </c>
      <c r="W47" s="15">
        <v>1E-3</v>
      </c>
      <c r="X47" s="16">
        <v>200</v>
      </c>
      <c r="Y47" s="20">
        <v>0.41765335918109603</v>
      </c>
      <c r="Z47" s="20">
        <v>0.13415878541575899</v>
      </c>
      <c r="AA47" s="20">
        <v>-2.4900081996293011E-12</v>
      </c>
      <c r="AB47" s="20">
        <v>0</v>
      </c>
      <c r="AC47" s="21">
        <v>0</v>
      </c>
      <c r="AD47" s="25">
        <f t="array" ref="AD47">MAX(ABS(Y47:AC47))</f>
        <v>0.41765335918109603</v>
      </c>
      <c r="AE47" s="25">
        <f t="array" ref="AE47">MAX(IF($Y$42:$AC$42&gt;1-$AE$42,ABS($Y47:$AC47),0))</f>
        <v>2.4900081996293011E-12</v>
      </c>
    </row>
    <row r="48" spans="2:31" x14ac:dyDescent="0.25">
      <c r="B48" s="15">
        <v>0</v>
      </c>
      <c r="C48" s="16">
        <v>400</v>
      </c>
      <c r="D48" s="20">
        <v>0.70885671691690399</v>
      </c>
      <c r="E48" s="20">
        <v>0.88570776037281995</v>
      </c>
      <c r="F48" s="20">
        <v>1</v>
      </c>
      <c r="G48" s="20">
        <v>1</v>
      </c>
      <c r="H48" s="21">
        <v>1</v>
      </c>
      <c r="W48" s="15">
        <v>0</v>
      </c>
      <c r="X48" s="16">
        <v>400</v>
      </c>
      <c r="Y48" s="20">
        <v>0.39495171691690401</v>
      </c>
      <c r="Z48" s="20">
        <v>0.12939176037281996</v>
      </c>
      <c r="AA48" s="20">
        <v>0</v>
      </c>
      <c r="AB48" s="20">
        <v>0</v>
      </c>
      <c r="AC48" s="21">
        <v>0</v>
      </c>
      <c r="AD48" s="25">
        <f t="array" ref="AD48">MAX(ABS(Y48:AC48))</f>
        <v>0.39495171691690401</v>
      </c>
      <c r="AE48" s="25">
        <f t="array" ref="AE48">MAX(IF($Y$42:$AC$42&gt;1-$AE$42,ABS($Y48:$AC48),0))</f>
        <v>0</v>
      </c>
    </row>
    <row r="49" spans="2:31" x14ac:dyDescent="0.25">
      <c r="B49" s="15">
        <v>1E-3</v>
      </c>
      <c r="C49" s="16">
        <v>400</v>
      </c>
      <c r="D49" s="20">
        <v>0.32382401027181601</v>
      </c>
      <c r="E49" s="20">
        <v>0.87909016989478195</v>
      </c>
      <c r="F49" s="20">
        <v>1.00000000842333</v>
      </c>
      <c r="G49" s="20">
        <v>1</v>
      </c>
      <c r="H49" s="21">
        <v>1</v>
      </c>
      <c r="W49" s="15">
        <v>1E-3</v>
      </c>
      <c r="X49" s="16">
        <v>400</v>
      </c>
      <c r="Y49" s="20">
        <v>9.91901027181602E-3</v>
      </c>
      <c r="Z49" s="20">
        <v>0.12277416989478196</v>
      </c>
      <c r="AA49" s="20">
        <v>8.4233300334801697E-9</v>
      </c>
      <c r="AB49" s="20">
        <v>0</v>
      </c>
      <c r="AC49" s="21">
        <v>0</v>
      </c>
      <c r="AD49" s="25">
        <f t="array" ref="AD49">MAX(ABS(Y49:AC49))</f>
        <v>0.12277416989478196</v>
      </c>
      <c r="AE49" s="25">
        <f t="array" ref="AE49">MAX(IF($Y$42:$AC$42&gt;1-$AE$42,ABS($Y49:$AC49),0))</f>
        <v>8.4233300334801697E-9</v>
      </c>
    </row>
    <row r="50" spans="2:31" x14ac:dyDescent="0.25">
      <c r="B50" s="15">
        <v>0</v>
      </c>
      <c r="C50" s="16">
        <v>800</v>
      </c>
      <c r="D50" s="20">
        <v>0.71839491797838295</v>
      </c>
      <c r="E50" s="20">
        <v>0.87823536805337599</v>
      </c>
      <c r="F50" s="20">
        <v>0.999999999999999</v>
      </c>
      <c r="G50" s="20">
        <v>1</v>
      </c>
      <c r="H50" s="21">
        <v>1</v>
      </c>
      <c r="W50" s="15">
        <v>0</v>
      </c>
      <c r="X50" s="16">
        <v>800</v>
      </c>
      <c r="Y50" s="20">
        <v>0.40448991797838296</v>
      </c>
      <c r="Z50" s="20">
        <v>0.121919368053376</v>
      </c>
      <c r="AA50" s="20">
        <v>-9.9920072216264089E-16</v>
      </c>
      <c r="AB50" s="20">
        <v>0</v>
      </c>
      <c r="AC50" s="21">
        <v>0</v>
      </c>
      <c r="AD50" s="25">
        <f t="array" ref="AD50">MAX(ABS(Y50:AC50))</f>
        <v>0.40448991797838296</v>
      </c>
      <c r="AE50" s="25">
        <f t="array" ref="AE50">MAX(IF($Y$42:$AC$42&gt;1-$AE$42,ABS($Y50:$AC50),0))</f>
        <v>9.9920072216264089E-16</v>
      </c>
    </row>
    <row r="51" spans="2:31" x14ac:dyDescent="0.25">
      <c r="B51" s="15">
        <v>1E-3</v>
      </c>
      <c r="C51" s="16">
        <v>800</v>
      </c>
      <c r="D51" s="20">
        <v>0.877169037504541</v>
      </c>
      <c r="E51" s="20">
        <v>0.99700915057599004</v>
      </c>
      <c r="F51" s="20">
        <v>0.99999999998523004</v>
      </c>
      <c r="G51" s="20">
        <v>0.99999999999996203</v>
      </c>
      <c r="H51" s="21">
        <v>1</v>
      </c>
      <c r="W51" s="15">
        <v>1E-3</v>
      </c>
      <c r="X51" s="16">
        <v>800</v>
      </c>
      <c r="Y51" s="20">
        <v>0.56326403750454102</v>
      </c>
      <c r="Z51" s="20">
        <v>0.24069315057599006</v>
      </c>
      <c r="AA51" s="20">
        <v>-1.4769963030403233E-11</v>
      </c>
      <c r="AB51" s="20">
        <v>-3.7969627442180354E-14</v>
      </c>
      <c r="AC51" s="21">
        <v>0</v>
      </c>
      <c r="AD51" s="25">
        <f t="array" ref="AD51">MAX(ABS(Y51:AC51))</f>
        <v>0.56326403750454102</v>
      </c>
      <c r="AE51" s="25">
        <f t="array" ref="AE51">MAX(IF($Y$42:$AC$42&gt;1-$AE$42,ABS($Y51:$AC51),0))</f>
        <v>1.4769963030403233E-11</v>
      </c>
    </row>
    <row r="52" spans="2:31" x14ac:dyDescent="0.25">
      <c r="B52" s="15">
        <v>0</v>
      </c>
      <c r="C52" s="16">
        <v>1600</v>
      </c>
      <c r="D52" s="20">
        <v>0.44254564886090197</v>
      </c>
      <c r="E52" s="20">
        <v>0.75791553316171301</v>
      </c>
      <c r="F52" s="20">
        <v>0.99999999629970504</v>
      </c>
      <c r="G52" s="20">
        <v>1</v>
      </c>
      <c r="H52" s="21">
        <v>1</v>
      </c>
      <c r="W52" s="15">
        <v>0</v>
      </c>
      <c r="X52" s="16">
        <v>1600</v>
      </c>
      <c r="Y52" s="20">
        <v>0.12864064886090198</v>
      </c>
      <c r="Z52" s="20">
        <v>1.5995331617130182E-3</v>
      </c>
      <c r="AA52" s="20">
        <v>-3.7002949593301082E-9</v>
      </c>
      <c r="AB52" s="20">
        <v>0</v>
      </c>
      <c r="AC52" s="21">
        <v>0</v>
      </c>
      <c r="AD52" s="25">
        <f t="array" ref="AD52">MAX(ABS(Y52:AC52))</f>
        <v>0.12864064886090198</v>
      </c>
      <c r="AE52" s="25">
        <f t="array" ref="AE52">MAX(IF($Y$42:$AC$42&gt;1-$AE$42,ABS($Y52:$AC52),0))</f>
        <v>3.7002949593301082E-9</v>
      </c>
    </row>
    <row r="53" spans="2:31" ht="15.75" thickBot="1" x14ac:dyDescent="0.3">
      <c r="B53" s="17">
        <v>1E-3</v>
      </c>
      <c r="C53" s="19">
        <v>1600</v>
      </c>
      <c r="D53" s="22">
        <v>0.948891843253996</v>
      </c>
      <c r="E53" s="22">
        <v>1.0005442920804699</v>
      </c>
      <c r="F53" s="22">
        <v>0.999999999999997</v>
      </c>
      <c r="G53" s="22">
        <v>1</v>
      </c>
      <c r="H53" s="23">
        <v>1</v>
      </c>
      <c r="W53" s="17">
        <v>1E-3</v>
      </c>
      <c r="X53" s="19">
        <v>1600</v>
      </c>
      <c r="Y53" s="22">
        <v>0.63498684325399601</v>
      </c>
      <c r="Z53" s="22">
        <v>0.24422829208046992</v>
      </c>
      <c r="AA53" s="22">
        <v>-2.9976021664879227E-15</v>
      </c>
      <c r="AB53" s="22">
        <v>0</v>
      </c>
      <c r="AC53" s="23">
        <v>0</v>
      </c>
      <c r="AD53" s="26">
        <f t="array" ref="AD53">MAX(ABS(Y53:AC53))</f>
        <v>0.63498684325399601</v>
      </c>
      <c r="AE53" s="26">
        <f t="array" ref="AE53">MAX(IF($Y$42:$AC$42&gt;1-$AE$42,ABS($Y53:$AC53),0))</f>
        <v>2.9976021664879227E-15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53"/>
  <sheetViews>
    <sheetView topLeftCell="A15" workbookViewId="0">
      <selection activeCell="W40" sqref="W40"/>
    </sheetView>
  </sheetViews>
  <sheetFormatPr defaultRowHeight="15" x14ac:dyDescent="0.25"/>
  <cols>
    <col min="1" max="1" width="1.85546875" customWidth="1"/>
    <col min="2" max="2" width="21.85546875" style="2" bestFit="1" customWidth="1"/>
    <col min="3" max="3" width="7.28515625" style="2" bestFit="1" customWidth="1"/>
    <col min="4" max="6" width="10.28515625" customWidth="1"/>
    <col min="7" max="8" width="11" bestFit="1" customWidth="1"/>
    <col min="9" max="22" width="1.7109375" customWidth="1"/>
    <col min="23" max="23" width="21.85546875" style="2" bestFit="1" customWidth="1"/>
    <col min="24" max="24" width="9" style="2" customWidth="1"/>
    <col min="25" max="26" width="12.7109375" bestFit="1" customWidth="1"/>
    <col min="27" max="29" width="11" bestFit="1" customWidth="1"/>
    <col min="30" max="30" width="10.28515625" bestFit="1" customWidth="1"/>
    <col min="31" max="31" width="11.28515625" style="2" bestFit="1" customWidth="1"/>
    <col min="32" max="32" width="7.28515625" style="2" bestFit="1" customWidth="1"/>
    <col min="33" max="35" width="12" bestFit="1" customWidth="1"/>
    <col min="36" max="37" width="9" customWidth="1"/>
    <col min="39" max="39" width="21.85546875" style="2" bestFit="1" customWidth="1"/>
    <col min="40" max="40" width="7.28515625" style="2" bestFit="1" customWidth="1"/>
    <col min="41" max="45" width="9" customWidth="1"/>
  </cols>
  <sheetData>
    <row r="1" spans="1:40" s="12" customFormat="1" ht="32.25" thickBot="1" x14ac:dyDescent="0.55000000000000004">
      <c r="A1" s="10" t="s">
        <v>12</v>
      </c>
      <c r="B1" s="11"/>
      <c r="C1" s="11"/>
      <c r="W1" s="11"/>
      <c r="X1" s="11"/>
      <c r="AE1" s="11"/>
      <c r="AF1" s="11"/>
      <c r="AM1" s="11"/>
      <c r="AN1" s="11"/>
    </row>
    <row r="2" spans="1:40" s="3" customFormat="1" ht="19.5" thickBot="1" x14ac:dyDescent="0.35">
      <c r="B2" s="27" t="s">
        <v>2</v>
      </c>
      <c r="C2" s="28" t="s">
        <v>6</v>
      </c>
      <c r="D2" s="29">
        <v>0.410719</v>
      </c>
      <c r="E2" s="29">
        <v>0.18254200000000001</v>
      </c>
      <c r="F2" s="29">
        <v>0.10267999999999999</v>
      </c>
      <c r="G2" s="29">
        <v>6.5714999999999996E-2</v>
      </c>
      <c r="H2" s="30">
        <v>4.56354E-2</v>
      </c>
      <c r="W2" s="27" t="str">
        <f t="array" ref="W2:AC3">B2:H3</f>
        <v>ard.S1</v>
      </c>
      <c r="X2" s="28" t="str">
        <v>Exact</v>
      </c>
      <c r="Y2" s="29">
        <v>0.410719</v>
      </c>
      <c r="Z2" s="29">
        <v>0.18254200000000001</v>
      </c>
      <c r="AA2" s="29">
        <v>0.10267999999999999</v>
      </c>
      <c r="AB2" s="29">
        <v>6.5714999999999996E-2</v>
      </c>
      <c r="AC2" s="30">
        <v>4.56354E-2</v>
      </c>
      <c r="AD2" s="31"/>
      <c r="AE2" s="32">
        <v>0.1</v>
      </c>
    </row>
    <row r="3" spans="1:40" s="2" customFormat="1" ht="15.75" thickBot="1" x14ac:dyDescent="0.3">
      <c r="B3" s="33" t="s">
        <v>0</v>
      </c>
      <c r="C3" s="34" t="s">
        <v>1</v>
      </c>
      <c r="D3" s="35">
        <v>0</v>
      </c>
      <c r="E3" s="35">
        <v>1</v>
      </c>
      <c r="F3" s="35">
        <v>2</v>
      </c>
      <c r="G3" s="35">
        <v>3</v>
      </c>
      <c r="H3" s="34">
        <v>4</v>
      </c>
      <c r="W3" s="17" t="str">
        <v>Noise</v>
      </c>
      <c r="X3" s="19" t="str">
        <v>N</v>
      </c>
      <c r="Y3" s="18">
        <v>0</v>
      </c>
      <c r="Z3" s="18">
        <v>1</v>
      </c>
      <c r="AA3" s="18">
        <v>2</v>
      </c>
      <c r="AB3" s="18">
        <v>3</v>
      </c>
      <c r="AC3" s="19">
        <v>4</v>
      </c>
      <c r="AD3" s="24" t="s">
        <v>7</v>
      </c>
      <c r="AE3" s="24" t="s">
        <v>8</v>
      </c>
    </row>
    <row r="4" spans="1:40" x14ac:dyDescent="0.25">
      <c r="B4" s="15">
        <v>0</v>
      </c>
      <c r="C4" s="16">
        <v>100</v>
      </c>
      <c r="D4" s="20">
        <v>0.41195568211943601</v>
      </c>
      <c r="E4" s="20">
        <v>0.20678198701401199</v>
      </c>
      <c r="F4" s="20">
        <v>7.8497502231157798E-2</v>
      </c>
      <c r="G4" s="20">
        <v>1.9185036455014501E-2</v>
      </c>
      <c r="H4" s="21">
        <v>5.2661515231694298E-3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5">
        <f t="array" ref="W4:X13">B4:C13</f>
        <v>0</v>
      </c>
      <c r="X4" s="16">
        <v>100</v>
      </c>
      <c r="Y4" s="20">
        <f t="array" ref="Y4:AC13">D4:H13-Y2:AC2</f>
        <v>1.2366821194360056E-3</v>
      </c>
      <c r="Z4" s="20">
        <v>2.4239987014011977E-2</v>
      </c>
      <c r="AA4" s="20">
        <v>-2.4182497768842195E-2</v>
      </c>
      <c r="AB4" s="20">
        <v>-4.6529963544985495E-2</v>
      </c>
      <c r="AC4" s="21">
        <v>-4.0369248476830571E-2</v>
      </c>
      <c r="AD4" s="25">
        <f t="array" ref="AD4">MAX(ABS(Y4:AC4))</f>
        <v>4.6529963544985495E-2</v>
      </c>
      <c r="AE4" s="25">
        <f t="array" ref="AE4">MAX(IF($Y$2:$AC$2&lt;$AE$2,ABS($Y4:$AC4),0))</f>
        <v>4.6529963544985495E-2</v>
      </c>
    </row>
    <row r="5" spans="1:40" x14ac:dyDescent="0.25">
      <c r="B5" s="15">
        <v>1E-3</v>
      </c>
      <c r="C5" s="16">
        <v>100</v>
      </c>
      <c r="D5" s="20">
        <v>0.40046213387580099</v>
      </c>
      <c r="E5" s="20">
        <v>0.173836961338067</v>
      </c>
      <c r="F5" s="20">
        <v>4.8693474593233699E-2</v>
      </c>
      <c r="G5" s="20">
        <v>3.96499771751413E-2</v>
      </c>
      <c r="H5" s="21">
        <v>6.1435983117823804E-3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5">
        <v>1E-3</v>
      </c>
      <c r="X5" s="16">
        <v>100</v>
      </c>
      <c r="Y5" s="20">
        <v>-1.0256866124199016E-2</v>
      </c>
      <c r="Z5" s="20">
        <v>-8.7050386619330067E-3</v>
      </c>
      <c r="AA5" s="20">
        <v>-5.3986525406766295E-2</v>
      </c>
      <c r="AB5" s="20">
        <v>-2.6065022824858695E-2</v>
      </c>
      <c r="AC5" s="21">
        <v>-3.9491801688217622E-2</v>
      </c>
      <c r="AD5" s="25">
        <f t="array" ref="AD5">MAX(ABS(Y5:AC5))</f>
        <v>5.3986525406766295E-2</v>
      </c>
      <c r="AE5" s="25">
        <f t="array" ref="AE5">MAX(IF($Y$2:$AC$2&lt;$AE$2,ABS($Y5:$AC5),0))</f>
        <v>3.9491801688217622E-2</v>
      </c>
    </row>
    <row r="6" spans="1:40" x14ac:dyDescent="0.25">
      <c r="B6" s="15">
        <v>0</v>
      </c>
      <c r="C6" s="16">
        <v>200</v>
      </c>
      <c r="D6" s="20">
        <v>0.39436257803683</v>
      </c>
      <c r="E6" s="20">
        <v>0.17625008880738299</v>
      </c>
      <c r="F6" s="20">
        <v>8.90038983803077E-2</v>
      </c>
      <c r="G6" s="20">
        <v>5.2403456425490401E-2</v>
      </c>
      <c r="H6" s="21">
        <v>2.0340573391955399E-3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5">
        <v>0</v>
      </c>
      <c r="X6" s="16">
        <v>200</v>
      </c>
      <c r="Y6" s="20">
        <v>-1.6356421963169998E-2</v>
      </c>
      <c r="Z6" s="20">
        <v>-6.2919111926170168E-3</v>
      </c>
      <c r="AA6" s="20">
        <v>-1.3676101619692294E-2</v>
      </c>
      <c r="AB6" s="20">
        <v>-1.3311543574509595E-2</v>
      </c>
      <c r="AC6" s="21">
        <v>-4.3601342660804461E-2</v>
      </c>
      <c r="AD6" s="25">
        <f t="array" ref="AD6">MAX(ABS(Y6:AC6))</f>
        <v>4.3601342660804461E-2</v>
      </c>
      <c r="AE6" s="25">
        <f t="array" ref="AE6">MAX(IF($Y$2:$AC$2&lt;$AE$2,ABS($Y6:$AC6),0))</f>
        <v>4.3601342660804461E-2</v>
      </c>
    </row>
    <row r="7" spans="1:40" x14ac:dyDescent="0.25">
      <c r="B7" s="15">
        <v>1E-3</v>
      </c>
      <c r="C7" s="16">
        <v>200</v>
      </c>
      <c r="D7" s="20">
        <v>0.45357687743945102</v>
      </c>
      <c r="E7" s="20">
        <v>0.156526327595049</v>
      </c>
      <c r="F7" s="20">
        <v>8.0750058209033804E-2</v>
      </c>
      <c r="G7" s="20">
        <v>3.2247337467420402E-2</v>
      </c>
      <c r="H7" s="21">
        <v>1.4295149430057901E-2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5">
        <v>1E-3</v>
      </c>
      <c r="X7" s="16">
        <v>200</v>
      </c>
      <c r="Y7" s="20">
        <v>4.285787743945102E-2</v>
      </c>
      <c r="Z7" s="20">
        <v>-2.6015672404951007E-2</v>
      </c>
      <c r="AA7" s="20">
        <v>-2.192994179096619E-2</v>
      </c>
      <c r="AB7" s="20">
        <v>-3.3467662532579594E-2</v>
      </c>
      <c r="AC7" s="21">
        <v>-3.1340250569942101E-2</v>
      </c>
      <c r="AD7" s="25">
        <f t="array" ref="AD7">MAX(ABS(Y7:AC7))</f>
        <v>4.285787743945102E-2</v>
      </c>
      <c r="AE7" s="25">
        <f t="array" ref="AE7">MAX(IF($Y$2:$AC$2&lt;$AE$2,ABS($Y7:$AC7),0))</f>
        <v>3.3467662532579594E-2</v>
      </c>
    </row>
    <row r="8" spans="1:40" x14ac:dyDescent="0.25">
      <c r="B8" s="15">
        <v>0</v>
      </c>
      <c r="C8" s="16">
        <v>400</v>
      </c>
      <c r="D8" s="20">
        <v>0.48761266270186399</v>
      </c>
      <c r="E8" s="20">
        <v>0.13510686717005399</v>
      </c>
      <c r="F8" s="20">
        <v>8.4422736182347205E-2</v>
      </c>
      <c r="G8" s="20">
        <v>3.8368021105763102E-2</v>
      </c>
      <c r="H8" s="21">
        <v>4.1295739317917399E-2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5">
        <v>0</v>
      </c>
      <c r="X8" s="16">
        <v>400</v>
      </c>
      <c r="Y8" s="20">
        <v>7.6893662701863985E-2</v>
      </c>
      <c r="Z8" s="20">
        <v>-4.743513282994602E-2</v>
      </c>
      <c r="AA8" s="20">
        <v>-1.8257263817652788E-2</v>
      </c>
      <c r="AB8" s="20">
        <v>-2.7346978894236894E-2</v>
      </c>
      <c r="AC8" s="21">
        <v>-4.3396606820826009E-3</v>
      </c>
      <c r="AD8" s="25">
        <f t="array" ref="AD8">MAX(ABS(Y8:AC8))</f>
        <v>7.6893662701863985E-2</v>
      </c>
      <c r="AE8" s="25">
        <f t="array" ref="AE8">MAX(IF($Y$2:$AC$2&lt;$AE$2,ABS($Y8:$AC8),0))</f>
        <v>2.7346978894236894E-2</v>
      </c>
    </row>
    <row r="9" spans="1:40" x14ac:dyDescent="0.25">
      <c r="B9" s="15">
        <v>1E-3</v>
      </c>
      <c r="C9" s="16">
        <v>400</v>
      </c>
      <c r="D9" s="20">
        <v>0.43518096021517999</v>
      </c>
      <c r="E9" s="20">
        <v>0.16496951848993799</v>
      </c>
      <c r="F9" s="20">
        <v>7.59497489389859E-2</v>
      </c>
      <c r="G9" s="20">
        <v>6.08056009150394E-2</v>
      </c>
      <c r="H9" s="21">
        <v>2.2982822382267499E-2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5">
        <v>1E-3</v>
      </c>
      <c r="X9" s="16">
        <v>400</v>
      </c>
      <c r="Y9" s="20">
        <v>2.446196021517999E-2</v>
      </c>
      <c r="Z9" s="20">
        <v>-1.7572481510062021E-2</v>
      </c>
      <c r="AA9" s="20">
        <v>-2.6730251061014093E-2</v>
      </c>
      <c r="AB9" s="20">
        <v>-4.9093990849605959E-3</v>
      </c>
      <c r="AC9" s="21">
        <v>-2.2652577617732501E-2</v>
      </c>
      <c r="AD9" s="25">
        <f t="array" ref="AD9">MAX(ABS(Y9:AC9))</f>
        <v>2.6730251061014093E-2</v>
      </c>
      <c r="AE9" s="25">
        <f t="array" ref="AE9">MAX(IF($Y$2:$AC$2&lt;$AE$2,ABS($Y9:$AC9),0))</f>
        <v>2.2652577617732501E-2</v>
      </c>
    </row>
    <row r="10" spans="1:40" x14ac:dyDescent="0.25">
      <c r="B10" s="15">
        <v>0</v>
      </c>
      <c r="C10" s="16">
        <v>800</v>
      </c>
      <c r="D10" s="20">
        <v>0.44293016101374499</v>
      </c>
      <c r="E10" s="20">
        <v>0.18445140569898499</v>
      </c>
      <c r="F10" s="20">
        <v>9.8394265476051096E-2</v>
      </c>
      <c r="G10" s="20">
        <v>4.9522797723388003E-2</v>
      </c>
      <c r="H10" s="21">
        <v>2.8694039632514299E-2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5">
        <v>0</v>
      </c>
      <c r="X10" s="16">
        <v>800</v>
      </c>
      <c r="Y10" s="20">
        <v>3.2211161013744993E-2</v>
      </c>
      <c r="Z10" s="20">
        <v>1.9094056989849839E-3</v>
      </c>
      <c r="AA10" s="20">
        <v>-4.2857345239488975E-3</v>
      </c>
      <c r="AB10" s="20">
        <v>-1.6192202276611993E-2</v>
      </c>
      <c r="AC10" s="21">
        <v>-1.6941360367485701E-2</v>
      </c>
      <c r="AD10" s="25">
        <f t="array" ref="AD10">MAX(ABS(Y10:AC10))</f>
        <v>3.2211161013744993E-2</v>
      </c>
      <c r="AE10" s="25">
        <f t="array" ref="AE10">MAX(IF($Y$2:$AC$2&lt;$AE$2,ABS($Y10:$AC10),0))</f>
        <v>1.6941360367485701E-2</v>
      </c>
    </row>
    <row r="11" spans="1:40" x14ac:dyDescent="0.25">
      <c r="B11" s="15">
        <v>1E-3</v>
      </c>
      <c r="C11" s="16">
        <v>800</v>
      </c>
      <c r="D11" s="20">
        <v>0.44190107057974898</v>
      </c>
      <c r="E11" s="20">
        <v>0.184347060615457</v>
      </c>
      <c r="F11" s="20">
        <v>8.3460416892958994E-2</v>
      </c>
      <c r="G11" s="20">
        <v>5.0291830944064503E-2</v>
      </c>
      <c r="H11" s="21">
        <v>4.16045340933274E-2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5">
        <v>1E-3</v>
      </c>
      <c r="X11" s="16">
        <v>800</v>
      </c>
      <c r="Y11" s="20">
        <v>3.1182070579748977E-2</v>
      </c>
      <c r="Z11" s="20">
        <v>1.8050606154569881E-3</v>
      </c>
      <c r="AA11" s="20">
        <v>-1.9219583107040999E-2</v>
      </c>
      <c r="AB11" s="20">
        <v>-1.5423169055935493E-2</v>
      </c>
      <c r="AC11" s="21">
        <v>-4.0308659066725996E-3</v>
      </c>
      <c r="AD11" s="25">
        <f t="array" ref="AD11">MAX(ABS(Y11:AC11))</f>
        <v>3.1182070579748977E-2</v>
      </c>
      <c r="AE11" s="25">
        <f t="array" ref="AE11">MAX(IF($Y$2:$AC$2&lt;$AE$2,ABS($Y11:$AC11),0))</f>
        <v>1.5423169055935493E-2</v>
      </c>
    </row>
    <row r="12" spans="1:40" x14ac:dyDescent="0.25">
      <c r="B12" s="15">
        <v>0</v>
      </c>
      <c r="C12" s="16">
        <v>1600</v>
      </c>
      <c r="D12" s="20">
        <v>0.43569570884223002</v>
      </c>
      <c r="E12" s="20">
        <v>0.18215762560971899</v>
      </c>
      <c r="F12" s="20">
        <v>9.61751467571441E-2</v>
      </c>
      <c r="G12" s="20">
        <v>5.77653694880782E-2</v>
      </c>
      <c r="H12" s="21">
        <v>4.0457268129671098E-2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5">
        <v>0</v>
      </c>
      <c r="X12" s="16">
        <v>1600</v>
      </c>
      <c r="Y12" s="20">
        <v>2.4976708842230022E-2</v>
      </c>
      <c r="Z12" s="20">
        <v>-3.843743902810226E-4</v>
      </c>
      <c r="AA12" s="20">
        <v>-6.5048532428558931E-3</v>
      </c>
      <c r="AB12" s="20">
        <v>-7.9496305119217958E-3</v>
      </c>
      <c r="AC12" s="21">
        <v>-5.1781318703289017E-3</v>
      </c>
      <c r="AD12" s="25">
        <f t="array" ref="AD12">MAX(ABS(Y12:AC12))</f>
        <v>2.4976708842230022E-2</v>
      </c>
      <c r="AE12" s="25">
        <f t="array" ref="AE12">MAX(IF($Y$2:$AC$2&lt;$AE$2,ABS($Y12:$AC12),0))</f>
        <v>7.9496305119217958E-3</v>
      </c>
    </row>
    <row r="13" spans="1:40" ht="15.75" thickBot="1" x14ac:dyDescent="0.3">
      <c r="B13" s="17">
        <v>1E-3</v>
      </c>
      <c r="C13" s="19">
        <v>1600</v>
      </c>
      <c r="D13" s="22">
        <v>0.44139902703437101</v>
      </c>
      <c r="E13" s="22">
        <v>0.17920547397365399</v>
      </c>
      <c r="F13" s="22">
        <v>9.7267259111613005E-2</v>
      </c>
      <c r="G13" s="22">
        <v>6.0051630161924302E-2</v>
      </c>
      <c r="H13" s="23">
        <v>3.6798447321021402E-2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7">
        <v>1E-3</v>
      </c>
      <c r="X13" s="19">
        <v>1600</v>
      </c>
      <c r="Y13" s="22">
        <v>3.0680027034371005E-2</v>
      </c>
      <c r="Z13" s="22">
        <v>-3.336526026346015E-3</v>
      </c>
      <c r="AA13" s="22">
        <v>-5.4127408883869882E-3</v>
      </c>
      <c r="AB13" s="22">
        <v>-5.6633698380756936E-3</v>
      </c>
      <c r="AC13" s="23">
        <v>-8.8369526789785977E-3</v>
      </c>
      <c r="AD13" s="26">
        <f t="array" ref="AD13">MAX(ABS(Y13:AC13))</f>
        <v>3.0680027034371005E-2</v>
      </c>
      <c r="AE13" s="26">
        <f t="array" ref="AE13">MAX(IF($Y$2:$AC$2&lt;$AE$2,ABS($Y13:$AC13),0))</f>
        <v>8.8369526789785977E-3</v>
      </c>
    </row>
    <row r="14" spans="1:40" ht="15.75" thickBot="1" x14ac:dyDescent="0.3"/>
    <row r="15" spans="1:40" ht="19.5" thickBot="1" x14ac:dyDescent="0.35">
      <c r="B15" s="27" t="s">
        <v>4</v>
      </c>
      <c r="C15" s="28" t="s">
        <v>6</v>
      </c>
      <c r="D15" s="29">
        <f>D2</f>
        <v>0.410719</v>
      </c>
      <c r="E15" s="29">
        <f>E2</f>
        <v>0.18254200000000001</v>
      </c>
      <c r="F15" s="29">
        <f>F2</f>
        <v>0.10267999999999999</v>
      </c>
      <c r="G15" s="29">
        <f>G2</f>
        <v>6.5714999999999996E-2</v>
      </c>
      <c r="H15" s="30">
        <f>H2</f>
        <v>4.56354E-2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27" t="str">
        <f t="array" ref="W15:AC16">B15:H16</f>
        <v>rom.optimized.S1</v>
      </c>
      <c r="X15" s="28" t="str">
        <v>Exact</v>
      </c>
      <c r="Y15" s="29">
        <v>0.410719</v>
      </c>
      <c r="Z15" s="29">
        <v>0.18254200000000001</v>
      </c>
      <c r="AA15" s="29">
        <v>0.10267999999999999</v>
      </c>
      <c r="AB15" s="29">
        <v>6.5714999999999996E-2</v>
      </c>
      <c r="AC15" s="30">
        <v>4.56354E-2</v>
      </c>
      <c r="AD15" s="31"/>
      <c r="AE15" s="32">
        <v>0.1</v>
      </c>
    </row>
    <row r="16" spans="1:40" ht="15.75" thickBot="1" x14ac:dyDescent="0.3">
      <c r="B16" s="33" t="s">
        <v>0</v>
      </c>
      <c r="C16" s="34" t="s">
        <v>1</v>
      </c>
      <c r="D16" s="35">
        <v>0</v>
      </c>
      <c r="E16" s="35">
        <v>1</v>
      </c>
      <c r="F16" s="35">
        <v>2</v>
      </c>
      <c r="G16" s="35">
        <v>3</v>
      </c>
      <c r="H16" s="34">
        <v>4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17" t="str">
        <v>Noise</v>
      </c>
      <c r="X16" s="19" t="str">
        <v>N</v>
      </c>
      <c r="Y16" s="18">
        <v>0</v>
      </c>
      <c r="Z16" s="18">
        <v>1</v>
      </c>
      <c r="AA16" s="18">
        <v>2</v>
      </c>
      <c r="AB16" s="18">
        <v>3</v>
      </c>
      <c r="AC16" s="19">
        <v>4</v>
      </c>
      <c r="AD16" s="24" t="s">
        <v>7</v>
      </c>
      <c r="AE16" s="24" t="s">
        <v>8</v>
      </c>
    </row>
    <row r="17" spans="2:31" x14ac:dyDescent="0.25">
      <c r="B17" s="15">
        <v>0</v>
      </c>
      <c r="C17" s="16">
        <v>100</v>
      </c>
      <c r="D17" s="20">
        <v>0.41334767714119902</v>
      </c>
      <c r="E17" s="20">
        <v>0.22435831357291999</v>
      </c>
      <c r="F17" s="20">
        <v>5.9095163376453499E-2</v>
      </c>
      <c r="G17" s="20">
        <v>2.0776684106640901E-2</v>
      </c>
      <c r="H17" s="21">
        <v>3.4711837768677499E-3</v>
      </c>
      <c r="W17" s="15">
        <f t="array" ref="W17:X26">B17:C26</f>
        <v>0</v>
      </c>
      <c r="X17" s="16">
        <v>100</v>
      </c>
      <c r="Y17" s="20">
        <f t="array" ref="Y17:AC26">D17:H26-Y15:AC15</f>
        <v>2.6286771411990206E-3</v>
      </c>
      <c r="Z17" s="20">
        <v>4.1816313572919983E-2</v>
      </c>
      <c r="AA17" s="20">
        <v>-4.3584836623546494E-2</v>
      </c>
      <c r="AB17" s="20">
        <v>-4.4938315893359095E-2</v>
      </c>
      <c r="AC17" s="21">
        <v>-4.2164216223132253E-2</v>
      </c>
      <c r="AD17" s="25">
        <f t="array" ref="AD17">MAX(ABS(Y17:AC17))</f>
        <v>4.4938315893359095E-2</v>
      </c>
      <c r="AE17" s="25">
        <f t="array" ref="AE17">MAX(IF(Y$15:AC$15&lt;$AE$15,ABS($Y17:$AC17),0))</f>
        <v>4.4938315893359095E-2</v>
      </c>
    </row>
    <row r="18" spans="2:31" x14ac:dyDescent="0.25">
      <c r="B18" s="15">
        <v>1E-3</v>
      </c>
      <c r="C18" s="16">
        <v>100</v>
      </c>
      <c r="D18" s="20">
        <v>0.35221184749689</v>
      </c>
      <c r="E18" s="20">
        <v>0.19609198446843501</v>
      </c>
      <c r="F18" s="20">
        <v>7.1371190571011295E-2</v>
      </c>
      <c r="G18" s="20">
        <v>1.47738110828273E-2</v>
      </c>
      <c r="H18" s="21">
        <v>4.7252811787206099E-3</v>
      </c>
      <c r="W18" s="15">
        <v>1E-3</v>
      </c>
      <c r="X18" s="16">
        <v>100</v>
      </c>
      <c r="Y18" s="20">
        <v>-5.8507152503110005E-2</v>
      </c>
      <c r="Z18" s="20">
        <v>1.3549984468435E-2</v>
      </c>
      <c r="AA18" s="20">
        <v>-3.1308809428988699E-2</v>
      </c>
      <c r="AB18" s="20">
        <v>-5.0941188917172697E-2</v>
      </c>
      <c r="AC18" s="21">
        <v>-4.0910118821279387E-2</v>
      </c>
      <c r="AD18" s="25">
        <f t="array" ref="AD18">MAX(ABS(Y18:AC18))</f>
        <v>5.8507152503110005E-2</v>
      </c>
      <c r="AE18" s="25">
        <f t="array" ref="AE18">MAX(IF(Y$15:AC$15&lt;$AE$15,ABS($Y18:$AC18),0))</f>
        <v>5.0941188917172697E-2</v>
      </c>
    </row>
    <row r="19" spans="2:31" x14ac:dyDescent="0.25">
      <c r="B19" s="15">
        <v>0</v>
      </c>
      <c r="C19" s="16">
        <v>200</v>
      </c>
      <c r="D19" s="20">
        <v>0.41824669476782</v>
      </c>
      <c r="E19" s="20">
        <v>0.165169619171009</v>
      </c>
      <c r="F19" s="20">
        <v>8.67400870534418E-2</v>
      </c>
      <c r="G19" s="20">
        <v>4.6637208634275701E-2</v>
      </c>
      <c r="H19" s="21">
        <v>2.1457986016685002E-3</v>
      </c>
      <c r="W19" s="15">
        <v>0</v>
      </c>
      <c r="X19" s="16">
        <v>200</v>
      </c>
      <c r="Y19" s="20">
        <v>7.5276947678200035E-3</v>
      </c>
      <c r="Z19" s="20">
        <v>-1.7372380828991008E-2</v>
      </c>
      <c r="AA19" s="20">
        <v>-1.5939912946558193E-2</v>
      </c>
      <c r="AB19" s="20">
        <v>-1.9077791365724295E-2</v>
      </c>
      <c r="AC19" s="21">
        <v>-4.3489601398331502E-2</v>
      </c>
      <c r="AD19" s="25">
        <f t="array" ref="AD19">MAX(ABS(Y19:AC19))</f>
        <v>4.3489601398331502E-2</v>
      </c>
      <c r="AE19" s="25">
        <f t="array" ref="AE19">MAX(IF(Y$15:AC$15&lt;$AE$15,ABS($Y19:$AC19),0))</f>
        <v>4.3489601398331502E-2</v>
      </c>
    </row>
    <row r="20" spans="2:31" x14ac:dyDescent="0.25">
      <c r="B20" s="15">
        <v>1E-3</v>
      </c>
      <c r="C20" s="16">
        <v>200</v>
      </c>
      <c r="D20" s="20">
        <v>0.45596339469835501</v>
      </c>
      <c r="E20" s="20">
        <v>0.15803786721000099</v>
      </c>
      <c r="F20" s="20">
        <v>8.3113330864212298E-2</v>
      </c>
      <c r="G20" s="20">
        <v>3.38799039233997E-2</v>
      </c>
      <c r="H20" s="21">
        <v>1.33736264058793E-2</v>
      </c>
      <c r="W20" s="15">
        <v>1E-3</v>
      </c>
      <c r="X20" s="16">
        <v>200</v>
      </c>
      <c r="Y20" s="20">
        <v>4.5244394698355006E-2</v>
      </c>
      <c r="Z20" s="20">
        <v>-2.4504132789999022E-2</v>
      </c>
      <c r="AA20" s="20">
        <v>-1.9566669135787695E-2</v>
      </c>
      <c r="AB20" s="20">
        <v>-3.1835096076600296E-2</v>
      </c>
      <c r="AC20" s="21">
        <v>-3.2261773594120698E-2</v>
      </c>
      <c r="AD20" s="25">
        <f t="array" ref="AD20">MAX(ABS(Y20:AC20))</f>
        <v>4.5244394698355006E-2</v>
      </c>
      <c r="AE20" s="25">
        <f t="array" ref="AE20">MAX(IF(Y$15:AC$15&lt;$AE$15,ABS($Y20:$AC20),0))</f>
        <v>3.2261773594120698E-2</v>
      </c>
    </row>
    <row r="21" spans="2:31" x14ac:dyDescent="0.25">
      <c r="B21" s="15">
        <v>0</v>
      </c>
      <c r="C21" s="16">
        <v>400</v>
      </c>
      <c r="D21" s="20">
        <v>0.48921249405730399</v>
      </c>
      <c r="E21" s="20">
        <v>0.133136748393342</v>
      </c>
      <c r="F21" s="20">
        <v>8.3792097036747504E-2</v>
      </c>
      <c r="G21" s="20">
        <v>4.1389318999051503E-2</v>
      </c>
      <c r="H21" s="21">
        <v>3.8676793178743001E-2</v>
      </c>
      <c r="W21" s="15">
        <v>0</v>
      </c>
      <c r="X21" s="16">
        <v>400</v>
      </c>
      <c r="Y21" s="20">
        <v>7.8493494057303992E-2</v>
      </c>
      <c r="Z21" s="20">
        <v>-4.9405251606658013E-2</v>
      </c>
      <c r="AA21" s="20">
        <v>-1.888790296325249E-2</v>
      </c>
      <c r="AB21" s="20">
        <v>-2.4325681000948493E-2</v>
      </c>
      <c r="AC21" s="21">
        <v>-6.958606821256999E-3</v>
      </c>
      <c r="AD21" s="25">
        <f t="array" ref="AD21">MAX(ABS(Y21:AC21))</f>
        <v>7.8493494057303992E-2</v>
      </c>
      <c r="AE21" s="25">
        <f t="array" ref="AE21">MAX(IF(Y$15:AC$15&lt;$AE$15,ABS($Y21:$AC21),0))</f>
        <v>2.4325681000948493E-2</v>
      </c>
    </row>
    <row r="22" spans="2:31" x14ac:dyDescent="0.25">
      <c r="B22" s="15">
        <v>1E-3</v>
      </c>
      <c r="C22" s="16">
        <v>400</v>
      </c>
      <c r="D22" s="20">
        <v>0.43648026088402903</v>
      </c>
      <c r="E22" s="20">
        <v>0.16502876759537499</v>
      </c>
      <c r="F22" s="20">
        <v>7.1596345186754201E-2</v>
      </c>
      <c r="G22" s="20">
        <v>6.56417487698817E-2</v>
      </c>
      <c r="H22" s="21">
        <v>2.29863587475569E-2</v>
      </c>
      <c r="W22" s="15">
        <v>1E-3</v>
      </c>
      <c r="X22" s="16">
        <v>400</v>
      </c>
      <c r="Y22" s="20">
        <v>2.5761260884029025E-2</v>
      </c>
      <c r="Z22" s="20">
        <v>-1.7513232404625018E-2</v>
      </c>
      <c r="AA22" s="20">
        <v>-3.1083654813245792E-2</v>
      </c>
      <c r="AB22" s="20">
        <v>-7.3251230118295818E-5</v>
      </c>
      <c r="AC22" s="21">
        <v>-2.2649041252443099E-2</v>
      </c>
      <c r="AD22" s="25">
        <f t="array" ref="AD22">MAX(ABS(Y22:AC22))</f>
        <v>3.1083654813245792E-2</v>
      </c>
      <c r="AE22" s="25">
        <f t="array" ref="AE22">MAX(IF(Y$15:AC$15&lt;$AE$15,ABS($Y22:$AC22),0))</f>
        <v>2.2649041252443099E-2</v>
      </c>
    </row>
    <row r="23" spans="2:31" x14ac:dyDescent="0.25">
      <c r="B23" s="15">
        <v>0</v>
      </c>
      <c r="C23" s="16">
        <v>800</v>
      </c>
      <c r="D23" s="20">
        <v>0.44421473553908197</v>
      </c>
      <c r="E23" s="20">
        <v>0.18609842410171401</v>
      </c>
      <c r="F23" s="20">
        <v>9.6179550397543195E-2</v>
      </c>
      <c r="G23" s="20">
        <v>4.8426339116767497E-2</v>
      </c>
      <c r="H23" s="21">
        <v>2.5780571711834399E-2</v>
      </c>
      <c r="W23" s="15">
        <v>0</v>
      </c>
      <c r="X23" s="16">
        <v>800</v>
      </c>
      <c r="Y23" s="20">
        <v>3.3495735539081972E-2</v>
      </c>
      <c r="Z23" s="20">
        <v>3.5564241017140008E-3</v>
      </c>
      <c r="AA23" s="20">
        <v>-6.5004496024567981E-3</v>
      </c>
      <c r="AB23" s="20">
        <v>-1.7288660883232498E-2</v>
      </c>
      <c r="AC23" s="21">
        <v>-1.98548282881656E-2</v>
      </c>
      <c r="AD23" s="25">
        <f t="array" ref="AD23">MAX(ABS(Y23:AC23))</f>
        <v>3.3495735539081972E-2</v>
      </c>
      <c r="AE23" s="25">
        <f t="array" ref="AE23">MAX(IF(Y$15:AC$15&lt;$AE$15,ABS($Y23:$AC23),0))</f>
        <v>1.98548282881656E-2</v>
      </c>
    </row>
    <row r="24" spans="2:31" x14ac:dyDescent="0.25">
      <c r="B24" s="15">
        <v>1E-3</v>
      </c>
      <c r="C24" s="16">
        <v>800</v>
      </c>
      <c r="D24" s="20">
        <v>0.44290058625434497</v>
      </c>
      <c r="E24" s="20">
        <v>0.183028295898576</v>
      </c>
      <c r="F24" s="20">
        <v>8.3456738059778601E-2</v>
      </c>
      <c r="G24" s="20">
        <v>5.0105126119354998E-2</v>
      </c>
      <c r="H24" s="21">
        <v>4.1511555565491201E-2</v>
      </c>
      <c r="W24" s="15">
        <v>1E-3</v>
      </c>
      <c r="X24" s="16">
        <v>800</v>
      </c>
      <c r="Y24" s="20">
        <v>3.2181586254344974E-2</v>
      </c>
      <c r="Z24" s="20">
        <v>4.8629589857598909E-4</v>
      </c>
      <c r="AA24" s="20">
        <v>-1.9223261940221392E-2</v>
      </c>
      <c r="AB24" s="20">
        <v>-1.5609873880644998E-2</v>
      </c>
      <c r="AC24" s="21">
        <v>-4.1238444345087985E-3</v>
      </c>
      <c r="AD24" s="25">
        <f t="array" ref="AD24">MAX(ABS(Y24:AC24))</f>
        <v>3.2181586254344974E-2</v>
      </c>
      <c r="AE24" s="25">
        <f t="array" ref="AE24">MAX(IF(Y$15:AC$15&lt;$AE$15,ABS($Y24:$AC24),0))</f>
        <v>1.5609873880644998E-2</v>
      </c>
    </row>
    <row r="25" spans="2:31" x14ac:dyDescent="0.25">
      <c r="B25" s="15">
        <v>0</v>
      </c>
      <c r="C25" s="16">
        <v>1600</v>
      </c>
      <c r="D25" s="20">
        <v>0.435970407866416</v>
      </c>
      <c r="E25" s="20">
        <v>0.18216666324375699</v>
      </c>
      <c r="F25" s="20">
        <v>9.6128021552154094E-2</v>
      </c>
      <c r="G25" s="20">
        <v>5.7668938938051501E-2</v>
      </c>
      <c r="H25" s="21">
        <v>4.0422622532618101E-2</v>
      </c>
      <c r="W25" s="15">
        <v>0</v>
      </c>
      <c r="X25" s="16">
        <v>1600</v>
      </c>
      <c r="Y25" s="20">
        <v>2.5251407866415998E-2</v>
      </c>
      <c r="Z25" s="20">
        <v>-3.7533675624301654E-4</v>
      </c>
      <c r="AA25" s="20">
        <v>-6.5519784478458992E-3</v>
      </c>
      <c r="AB25" s="20">
        <v>-8.0460610619484951E-3</v>
      </c>
      <c r="AC25" s="21">
        <v>-5.2127774673818988E-3</v>
      </c>
      <c r="AD25" s="25">
        <f t="array" ref="AD25">MAX(ABS(Y25:AC25))</f>
        <v>2.5251407866415998E-2</v>
      </c>
      <c r="AE25" s="25">
        <f t="array" ref="AE25">MAX(IF(Y$15:AC$15&lt;$AE$15,ABS($Y25:$AC25),0))</f>
        <v>8.0460610619484951E-3</v>
      </c>
    </row>
    <row r="26" spans="2:31" ht="15.75" thickBot="1" x14ac:dyDescent="0.3">
      <c r="B26" s="17">
        <v>1E-3</v>
      </c>
      <c r="C26" s="19">
        <v>1600</v>
      </c>
      <c r="D26" s="22">
        <v>0.44171911462517899</v>
      </c>
      <c r="E26" s="22">
        <v>0.179087540914662</v>
      </c>
      <c r="F26" s="22">
        <v>9.7222968220717604E-2</v>
      </c>
      <c r="G26" s="22">
        <v>6.0046761838397598E-2</v>
      </c>
      <c r="H26" s="23">
        <v>3.6812331699254602E-2</v>
      </c>
      <c r="W26" s="17">
        <v>1E-3</v>
      </c>
      <c r="X26" s="19">
        <v>1600</v>
      </c>
      <c r="Y26" s="22">
        <v>3.1000114625178987E-2</v>
      </c>
      <c r="Z26" s="22">
        <v>-3.4544590853380075E-3</v>
      </c>
      <c r="AA26" s="22">
        <v>-5.4570317792823897E-3</v>
      </c>
      <c r="AB26" s="22">
        <v>-5.6682381616023972E-3</v>
      </c>
      <c r="AC26" s="23">
        <v>-8.8230683007453972E-3</v>
      </c>
      <c r="AD26" s="26">
        <f t="array" ref="AD26">MAX(ABS(Y26:AC26))</f>
        <v>3.1000114625178987E-2</v>
      </c>
      <c r="AE26" s="26">
        <f t="array" ref="AE26">MAX(IF(Y$15:AC$15&lt;$AE$15,ABS($Y26:$AC26),0))</f>
        <v>8.8230683007453972E-3</v>
      </c>
    </row>
    <row r="28" spans="2:31" ht="15.75" thickBot="1" x14ac:dyDescent="0.3"/>
    <row r="29" spans="2:31" s="3" customFormat="1" ht="19.5" thickBot="1" x14ac:dyDescent="0.35">
      <c r="B29" s="27" t="s">
        <v>9</v>
      </c>
      <c r="C29" s="28" t="s">
        <v>6</v>
      </c>
      <c r="D29" s="29">
        <v>0.410719</v>
      </c>
      <c r="E29" s="29">
        <v>0.65410699999999999</v>
      </c>
      <c r="F29" s="29">
        <v>0.81129600000000002</v>
      </c>
      <c r="G29" s="29">
        <v>0.92027999999999999</v>
      </c>
      <c r="H29" s="30">
        <v>1</v>
      </c>
      <c r="W29" s="27" t="str">
        <f t="array" ref="W29:AC30">B29:H30</f>
        <v>ard.S</v>
      </c>
      <c r="X29" s="28" t="str">
        <v>Exact</v>
      </c>
      <c r="Y29" s="29">
        <v>0.410719</v>
      </c>
      <c r="Z29" s="29">
        <v>0.65410699999999999</v>
      </c>
      <c r="AA29" s="29">
        <v>0.81129600000000002</v>
      </c>
      <c r="AB29" s="29">
        <v>0.92027999999999999</v>
      </c>
      <c r="AC29" s="30">
        <v>1</v>
      </c>
      <c r="AD29" s="31"/>
      <c r="AE29" s="32">
        <v>9.9999999999999995E-8</v>
      </c>
    </row>
    <row r="30" spans="2:31" s="2" customFormat="1" ht="15.75" thickBot="1" x14ac:dyDescent="0.3">
      <c r="B30" s="33" t="s">
        <v>0</v>
      </c>
      <c r="C30" s="34" t="s">
        <v>1</v>
      </c>
      <c r="D30" s="35">
        <v>0</v>
      </c>
      <c r="E30" s="35">
        <v>1</v>
      </c>
      <c r="F30" s="35">
        <v>2</v>
      </c>
      <c r="G30" s="35">
        <v>3</v>
      </c>
      <c r="H30" s="34">
        <v>4</v>
      </c>
      <c r="W30" s="17" t="str">
        <v>Noise</v>
      </c>
      <c r="X30" s="19" t="str">
        <v>N</v>
      </c>
      <c r="Y30" s="18">
        <v>0</v>
      </c>
      <c r="Z30" s="18">
        <v>1</v>
      </c>
      <c r="AA30" s="18">
        <v>2</v>
      </c>
      <c r="AB30" s="18">
        <v>3</v>
      </c>
      <c r="AC30" s="19">
        <v>4</v>
      </c>
      <c r="AD30" s="24" t="s">
        <v>7</v>
      </c>
      <c r="AE30" s="24" t="s">
        <v>8</v>
      </c>
    </row>
    <row r="31" spans="2:31" x14ac:dyDescent="0.25">
      <c r="B31" s="15">
        <v>0</v>
      </c>
      <c r="C31" s="16">
        <v>100</v>
      </c>
      <c r="D31" s="20">
        <v>0.41195568211943601</v>
      </c>
      <c r="E31" s="20">
        <v>0.71459089942882903</v>
      </c>
      <c r="F31" s="20">
        <v>0.91451293107676601</v>
      </c>
      <c r="G31" s="20">
        <v>0.94787529716421604</v>
      </c>
      <c r="H31" s="21">
        <v>1</v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5">
        <f t="array" ref="W31:X40">B31:C40</f>
        <v>0</v>
      </c>
      <c r="X31" s="16">
        <v>100</v>
      </c>
      <c r="Y31" s="20">
        <f t="array" ref="Y31:AC40">D31:H40-Y29:AC29</f>
        <v>1.2366821194360056E-3</v>
      </c>
      <c r="Z31" s="20">
        <v>6.0483899428829035E-2</v>
      </c>
      <c r="AA31" s="20">
        <v>0.10321693107676599</v>
      </c>
      <c r="AB31" s="20">
        <v>2.7595297164216048E-2</v>
      </c>
      <c r="AC31" s="21">
        <v>0</v>
      </c>
      <c r="AD31" s="25">
        <f t="array" ref="AD31">MAX(ABS(Y31:AC31))</f>
        <v>0.10321693107676599</v>
      </c>
      <c r="AE31" s="25">
        <f t="array" ref="AE31">MAX(IF($Y$29:$AC$29&gt;1-$AE$29,ABS($Y31:$AC31),0))</f>
        <v>0</v>
      </c>
    </row>
    <row r="32" spans="2:31" x14ac:dyDescent="0.25">
      <c r="B32" s="15">
        <v>1E-3</v>
      </c>
      <c r="C32" s="16">
        <v>100</v>
      </c>
      <c r="D32" s="20">
        <v>0.40046213387580099</v>
      </c>
      <c r="E32" s="20">
        <v>0.66068477007732496</v>
      </c>
      <c r="F32" s="20">
        <v>0.77270237664013797</v>
      </c>
      <c r="G32" s="20">
        <v>0.97342792667437705</v>
      </c>
      <c r="H32" s="21">
        <v>1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5">
        <v>1E-3</v>
      </c>
      <c r="X32" s="16">
        <v>100</v>
      </c>
      <c r="Y32" s="20">
        <v>-1.0256866124199016E-2</v>
      </c>
      <c r="Z32" s="20">
        <v>6.5777700773249625E-3</v>
      </c>
      <c r="AA32" s="20">
        <v>-3.859362335986205E-2</v>
      </c>
      <c r="AB32" s="20">
        <v>5.3147926674377066E-2</v>
      </c>
      <c r="AC32" s="21">
        <v>0</v>
      </c>
      <c r="AD32" s="25">
        <f t="array" ref="AD32">MAX(ABS(Y32:AC32))</f>
        <v>5.3147926674377066E-2</v>
      </c>
      <c r="AE32" s="25">
        <f t="array" ref="AE32">MAX(IF($Y$29:$AC$29&gt;1-$AE$29,ABS($Y32:$AC32),0))</f>
        <v>0</v>
      </c>
    </row>
    <row r="33" spans="2:31" x14ac:dyDescent="0.25">
      <c r="B33" s="15">
        <v>0</v>
      </c>
      <c r="C33" s="16">
        <v>200</v>
      </c>
      <c r="D33" s="20">
        <v>0.39436257803683</v>
      </c>
      <c r="E33" s="20">
        <v>0.63033648678605403</v>
      </c>
      <c r="F33" s="20">
        <v>0.80003255229061798</v>
      </c>
      <c r="G33" s="20">
        <v>0.97969981796827699</v>
      </c>
      <c r="H33" s="21">
        <v>1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5">
        <v>0</v>
      </c>
      <c r="X33" s="16">
        <v>200</v>
      </c>
      <c r="Y33" s="20">
        <v>-1.6356421963169998E-2</v>
      </c>
      <c r="Z33" s="20">
        <v>-2.3770513213945965E-2</v>
      </c>
      <c r="AA33" s="20">
        <v>-1.1263447709382035E-2</v>
      </c>
      <c r="AB33" s="20">
        <v>5.9419817968277E-2</v>
      </c>
      <c r="AC33" s="21">
        <v>0</v>
      </c>
      <c r="AD33" s="25">
        <f t="array" ref="AD33">MAX(ABS(Y33:AC33))</f>
        <v>5.9419817968277E-2</v>
      </c>
      <c r="AE33" s="25">
        <f t="array" ref="AE33">MAX(IF($Y$29:$AC$29&gt;1-$AE$29,ABS($Y33:$AC33),0))</f>
        <v>0</v>
      </c>
    </row>
    <row r="34" spans="2:31" x14ac:dyDescent="0.25">
      <c r="B34" s="15">
        <v>1E-3</v>
      </c>
      <c r="C34" s="16">
        <v>200</v>
      </c>
      <c r="D34" s="20">
        <v>0.45357687743945102</v>
      </c>
      <c r="E34" s="20">
        <v>0.66777617469466499</v>
      </c>
      <c r="F34" s="20">
        <v>0.81397095678570697</v>
      </c>
      <c r="G34" s="20">
        <v>0.942952192985547</v>
      </c>
      <c r="H34" s="21">
        <v>1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5">
        <v>1E-3</v>
      </c>
      <c r="X34" s="16">
        <v>200</v>
      </c>
      <c r="Y34" s="20">
        <v>4.285787743945102E-2</v>
      </c>
      <c r="Z34" s="20">
        <v>1.3669174694664998E-2</v>
      </c>
      <c r="AA34" s="20">
        <v>2.6749567857069501E-3</v>
      </c>
      <c r="AB34" s="20">
        <v>2.2672192985547013E-2</v>
      </c>
      <c r="AC34" s="21">
        <v>0</v>
      </c>
      <c r="AD34" s="25">
        <f t="array" ref="AD34">MAX(ABS(Y34:AC34))</f>
        <v>4.285787743945102E-2</v>
      </c>
      <c r="AE34" s="25">
        <f t="array" ref="AE34">MAX(IF($Y$29:$AC$29&gt;1-$AE$29,ABS($Y34:$AC34),0))</f>
        <v>0</v>
      </c>
    </row>
    <row r="35" spans="2:31" x14ac:dyDescent="0.25">
      <c r="B35" s="15">
        <v>0</v>
      </c>
      <c r="C35" s="16">
        <v>400</v>
      </c>
      <c r="D35" s="20">
        <v>0.48761266270186399</v>
      </c>
      <c r="E35" s="20">
        <v>0.65820222587268795</v>
      </c>
      <c r="F35" s="20">
        <v>0.78731635799729405</v>
      </c>
      <c r="G35" s="20">
        <v>0.88110771965550205</v>
      </c>
      <c r="H35" s="21">
        <v>1</v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5">
        <v>0</v>
      </c>
      <c r="X35" s="16">
        <v>400</v>
      </c>
      <c r="Y35" s="20">
        <v>7.6893662701863985E-2</v>
      </c>
      <c r="Z35" s="20">
        <v>4.0952258726879576E-3</v>
      </c>
      <c r="AA35" s="20">
        <v>-2.397964200270597E-2</v>
      </c>
      <c r="AB35" s="20">
        <v>-3.9172280344497934E-2</v>
      </c>
      <c r="AC35" s="21">
        <v>0</v>
      </c>
      <c r="AD35" s="25">
        <f t="array" ref="AD35">MAX(ABS(Y35:AC35))</f>
        <v>7.6893662701863985E-2</v>
      </c>
      <c r="AE35" s="25">
        <f t="array" ref="AE35">MAX(IF($Y$29:$AC$29&gt;1-$AE$29,ABS($Y35:$AC35),0))</f>
        <v>0</v>
      </c>
    </row>
    <row r="36" spans="2:31" x14ac:dyDescent="0.25">
      <c r="B36" s="15">
        <v>1E-3</v>
      </c>
      <c r="C36" s="16">
        <v>400</v>
      </c>
      <c r="D36" s="20">
        <v>0.43518096021517999</v>
      </c>
      <c r="E36" s="20">
        <v>0.65768209317701998</v>
      </c>
      <c r="F36" s="20">
        <v>0.780679941302167</v>
      </c>
      <c r="G36" s="20">
        <v>0.92355497648862805</v>
      </c>
      <c r="H36" s="21">
        <v>1</v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5">
        <v>1E-3</v>
      </c>
      <c r="X36" s="16">
        <v>400</v>
      </c>
      <c r="Y36" s="20">
        <v>2.446196021517999E-2</v>
      </c>
      <c r="Z36" s="20">
        <v>3.5750931770199834E-3</v>
      </c>
      <c r="AA36" s="20">
        <v>-3.0616058697833015E-2</v>
      </c>
      <c r="AB36" s="20">
        <v>3.2749764886280675E-3</v>
      </c>
      <c r="AC36" s="21">
        <v>0</v>
      </c>
      <c r="AD36" s="25">
        <f t="array" ref="AD36">MAX(ABS(Y36:AC36))</f>
        <v>3.0616058697833015E-2</v>
      </c>
      <c r="AE36" s="25">
        <f t="array" ref="AE36">MAX(IF($Y$29:$AC$29&gt;1-$AE$29,ABS($Y36:$AC36),0))</f>
        <v>0</v>
      </c>
    </row>
    <row r="37" spans="2:31" x14ac:dyDescent="0.25">
      <c r="B37" s="15">
        <v>0</v>
      </c>
      <c r="C37" s="16">
        <v>800</v>
      </c>
      <c r="D37" s="20">
        <v>0.44293016101374499</v>
      </c>
      <c r="E37" s="20">
        <v>0.67442751929189704</v>
      </c>
      <c r="F37" s="20">
        <v>0.82039364570172302</v>
      </c>
      <c r="G37" s="20">
        <v>0.91800483653548304</v>
      </c>
      <c r="H37" s="21">
        <v>1</v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5">
        <v>0</v>
      </c>
      <c r="X37" s="16">
        <v>800</v>
      </c>
      <c r="Y37" s="20">
        <v>3.2211161013744993E-2</v>
      </c>
      <c r="Z37" s="20">
        <v>2.0320519291897043E-2</v>
      </c>
      <c r="AA37" s="20">
        <v>9.0976457017230006E-3</v>
      </c>
      <c r="AB37" s="20">
        <v>-2.2751634645169494E-3</v>
      </c>
      <c r="AC37" s="21">
        <v>0</v>
      </c>
      <c r="AD37" s="25">
        <f t="array" ref="AD37">MAX(ABS(Y37:AC37))</f>
        <v>3.2211161013744993E-2</v>
      </c>
      <c r="AE37" s="25">
        <f t="array" ref="AE37">MAX(IF($Y$29:$AC$29&gt;1-$AE$29,ABS($Y37:$AC37),0))</f>
        <v>0</v>
      </c>
    </row>
    <row r="38" spans="2:31" x14ac:dyDescent="0.25">
      <c r="B38" s="15">
        <v>1E-3</v>
      </c>
      <c r="C38" s="16">
        <v>800</v>
      </c>
      <c r="D38" s="20">
        <v>0.44190107057974898</v>
      </c>
      <c r="E38" s="20">
        <v>0.67330582634971203</v>
      </c>
      <c r="F38" s="20">
        <v>0.80198652027000095</v>
      </c>
      <c r="G38" s="20">
        <v>0.89796095024492595</v>
      </c>
      <c r="H38" s="21">
        <v>1</v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5">
        <v>1E-3</v>
      </c>
      <c r="X38" s="16">
        <v>800</v>
      </c>
      <c r="Y38" s="20">
        <v>3.1182070579748977E-2</v>
      </c>
      <c r="Z38" s="20">
        <v>1.9198826349712039E-2</v>
      </c>
      <c r="AA38" s="20">
        <v>-9.3094797299990706E-3</v>
      </c>
      <c r="AB38" s="20">
        <v>-2.2319049755074039E-2</v>
      </c>
      <c r="AC38" s="21">
        <v>0</v>
      </c>
      <c r="AD38" s="25">
        <f t="array" ref="AD38">MAX(ABS(Y38:AC38))</f>
        <v>3.1182070579748977E-2</v>
      </c>
      <c r="AE38" s="25">
        <f t="array" ref="AE38">MAX(IF($Y$29:$AC$29&gt;1-$AE$29,ABS($Y38:$AC38),0))</f>
        <v>0</v>
      </c>
    </row>
    <row r="39" spans="2:31" x14ac:dyDescent="0.25">
      <c r="B39" s="15">
        <v>0</v>
      </c>
      <c r="C39" s="16">
        <v>1600</v>
      </c>
      <c r="D39" s="20">
        <v>0.43569570884223002</v>
      </c>
      <c r="E39" s="20">
        <v>0.66629223702345397</v>
      </c>
      <c r="F39" s="20">
        <v>0.80289394974791195</v>
      </c>
      <c r="G39" s="20">
        <v>0.90358446164887096</v>
      </c>
      <c r="H39" s="21">
        <v>1</v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5">
        <v>0</v>
      </c>
      <c r="X39" s="16">
        <v>1600</v>
      </c>
      <c r="Y39" s="20">
        <v>2.4976708842230022E-2</v>
      </c>
      <c r="Z39" s="20">
        <v>1.2185237023453976E-2</v>
      </c>
      <c r="AA39" s="20">
        <v>-8.4020502520880669E-3</v>
      </c>
      <c r="AB39" s="20">
        <v>-1.6695538351129025E-2</v>
      </c>
      <c r="AC39" s="21">
        <v>0</v>
      </c>
      <c r="AD39" s="25">
        <f t="array" ref="AD39">MAX(ABS(Y39:AC39))</f>
        <v>2.4976708842230022E-2</v>
      </c>
      <c r="AE39" s="25">
        <f t="array" ref="AE39">MAX(IF($Y$29:$AC$29&gt;1-$AE$29,ABS($Y39:$AC39),0))</f>
        <v>0</v>
      </c>
    </row>
    <row r="40" spans="2:31" ht="15.75" thickBot="1" x14ac:dyDescent="0.3">
      <c r="B40" s="17">
        <v>1E-3</v>
      </c>
      <c r="C40" s="19">
        <v>1600</v>
      </c>
      <c r="D40" s="22">
        <v>0.44139902703437101</v>
      </c>
      <c r="E40" s="22">
        <v>0.66621356580959901</v>
      </c>
      <c r="F40" s="22">
        <v>0.80759843662590203</v>
      </c>
      <c r="G40" s="22">
        <v>0.91280202179147296</v>
      </c>
      <c r="H40" s="23">
        <v>1</v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7">
        <v>1E-3</v>
      </c>
      <c r="X40" s="19">
        <v>1600</v>
      </c>
      <c r="Y40" s="22">
        <v>3.0680027034371005E-2</v>
      </c>
      <c r="Z40" s="22">
        <v>1.2106565809599013E-2</v>
      </c>
      <c r="AA40" s="22">
        <v>-3.6975633740979896E-3</v>
      </c>
      <c r="AB40" s="22">
        <v>-7.4779782085270252E-3</v>
      </c>
      <c r="AC40" s="23">
        <v>0</v>
      </c>
      <c r="AD40" s="26">
        <f t="array" ref="AD40">MAX(ABS(Y40:AC40))</f>
        <v>3.0680027034371005E-2</v>
      </c>
      <c r="AE40" s="26">
        <f t="array" ref="AE40">MAX(IF($Y$29:$AC$29&gt;1-$AE$29,ABS($Y40:$AC40),0))</f>
        <v>0</v>
      </c>
    </row>
    <row r="41" spans="2:31" ht="15.75" thickBot="1" x14ac:dyDescent="0.3"/>
    <row r="42" spans="2:31" ht="19.5" thickBot="1" x14ac:dyDescent="0.35">
      <c r="B42" s="27" t="s">
        <v>10</v>
      </c>
      <c r="C42" s="28" t="s">
        <v>6</v>
      </c>
      <c r="D42" s="29">
        <f>D29</f>
        <v>0.410719</v>
      </c>
      <c r="E42" s="29">
        <f>E29</f>
        <v>0.65410699999999999</v>
      </c>
      <c r="F42" s="29">
        <f>F29</f>
        <v>0.81129600000000002</v>
      </c>
      <c r="G42" s="29">
        <f>G29</f>
        <v>0.92027999999999999</v>
      </c>
      <c r="H42" s="30">
        <f>H29</f>
        <v>1</v>
      </c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7" t="str">
        <f t="array" ref="W42:AC43">B42:H43</f>
        <v>rom.optimized.S</v>
      </c>
      <c r="X42" s="28" t="str">
        <v>Exact</v>
      </c>
      <c r="Y42" s="29">
        <v>0.410719</v>
      </c>
      <c r="Z42" s="29">
        <v>0.65410699999999999</v>
      </c>
      <c r="AA42" s="29">
        <v>0.81129600000000002</v>
      </c>
      <c r="AB42" s="29">
        <v>0.92027999999999999</v>
      </c>
      <c r="AC42" s="30">
        <v>1</v>
      </c>
      <c r="AD42" s="31"/>
      <c r="AE42" s="32">
        <v>9.9999999999999995E-8</v>
      </c>
    </row>
    <row r="43" spans="2:31" ht="15.75" thickBot="1" x14ac:dyDescent="0.3">
      <c r="B43" s="33" t="s">
        <v>0</v>
      </c>
      <c r="C43" s="34" t="s">
        <v>1</v>
      </c>
      <c r="D43" s="35">
        <v>0</v>
      </c>
      <c r="E43" s="35">
        <v>1</v>
      </c>
      <c r="F43" s="35">
        <v>2</v>
      </c>
      <c r="G43" s="35">
        <v>3</v>
      </c>
      <c r="H43" s="34">
        <v>4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17" t="str">
        <v>Noise</v>
      </c>
      <c r="X43" s="19" t="str">
        <v>N</v>
      </c>
      <c r="Y43" s="18">
        <v>0</v>
      </c>
      <c r="Z43" s="18">
        <v>1</v>
      </c>
      <c r="AA43" s="18">
        <v>2</v>
      </c>
      <c r="AB43" s="18">
        <v>3</v>
      </c>
      <c r="AC43" s="19">
        <v>4</v>
      </c>
      <c r="AD43" s="24" t="s">
        <v>7</v>
      </c>
      <c r="AE43" s="24" t="s">
        <v>8</v>
      </c>
    </row>
    <row r="44" spans="2:31" x14ac:dyDescent="0.25">
      <c r="B44" s="15">
        <v>0</v>
      </c>
      <c r="C44" s="16">
        <v>100</v>
      </c>
      <c r="D44" s="20">
        <v>0.41334767714119902</v>
      </c>
      <c r="E44" s="20">
        <v>0.75504747968908303</v>
      </c>
      <c r="F44" s="20">
        <v>0.915639928408297</v>
      </c>
      <c r="G44" s="20">
        <v>0.98342459293403195</v>
      </c>
      <c r="H44" s="21">
        <v>1</v>
      </c>
      <c r="W44" s="15">
        <f t="array" ref="W44:X53">B44:C53</f>
        <v>0</v>
      </c>
      <c r="X44" s="16">
        <v>100</v>
      </c>
      <c r="Y44" s="20">
        <f t="array" ref="Y44:AC53">D44:H53-Y42:AC42</f>
        <v>2.6286771411990206E-3</v>
      </c>
      <c r="Z44" s="20">
        <v>0.10094047968908304</v>
      </c>
      <c r="AA44" s="20">
        <v>0.10434392840829698</v>
      </c>
      <c r="AB44" s="20">
        <v>6.3144592934031962E-2</v>
      </c>
      <c r="AC44" s="21">
        <v>0</v>
      </c>
      <c r="AD44" s="25">
        <f t="array" ref="AD44">MAX(ABS(Y44:AC44))</f>
        <v>0.10434392840829698</v>
      </c>
      <c r="AE44" s="25">
        <f t="array" ref="AE44">MAX(IF($Y$42:$AC$42&gt;1-$AE$42,ABS($Y44:$AC44),0))</f>
        <v>0</v>
      </c>
    </row>
    <row r="45" spans="2:31" x14ac:dyDescent="0.25">
      <c r="B45" s="15">
        <v>1E-3</v>
      </c>
      <c r="C45" s="16">
        <v>100</v>
      </c>
      <c r="D45" s="20">
        <v>0.35221184749689</v>
      </c>
      <c r="E45" s="20">
        <v>0.65825798988805495</v>
      </c>
      <c r="F45" s="20">
        <v>0.92359935861249398</v>
      </c>
      <c r="G45" s="20">
        <v>0.97850840171082598</v>
      </c>
      <c r="H45" s="21">
        <v>1</v>
      </c>
      <c r="W45" s="15">
        <v>1E-3</v>
      </c>
      <c r="X45" s="16">
        <v>100</v>
      </c>
      <c r="Y45" s="20">
        <v>-5.8507152503110005E-2</v>
      </c>
      <c r="Z45" s="20">
        <v>4.1509898880549567E-3</v>
      </c>
      <c r="AA45" s="20">
        <v>0.11230335861249396</v>
      </c>
      <c r="AB45" s="20">
        <v>5.8228401710825994E-2</v>
      </c>
      <c r="AC45" s="21">
        <v>0</v>
      </c>
      <c r="AD45" s="25">
        <f t="array" ref="AD45">MAX(ABS(Y45:AC45))</f>
        <v>0.11230335861249396</v>
      </c>
      <c r="AE45" s="25">
        <f t="array" ref="AE45">MAX(IF($Y$42:$AC$42&gt;1-$AE$42,ABS($Y45:$AC45),0))</f>
        <v>0</v>
      </c>
    </row>
    <row r="46" spans="2:31" x14ac:dyDescent="0.25">
      <c r="B46" s="15">
        <v>0</v>
      </c>
      <c r="C46" s="16">
        <v>200</v>
      </c>
      <c r="D46" s="20">
        <v>0.41824669476782</v>
      </c>
      <c r="E46" s="20">
        <v>0.64270876600549298</v>
      </c>
      <c r="F46" s="20">
        <v>0.80806771238713504</v>
      </c>
      <c r="G46" s="20">
        <v>0.98031142777833002</v>
      </c>
      <c r="H46" s="21">
        <v>1</v>
      </c>
      <c r="W46" s="15">
        <v>0</v>
      </c>
      <c r="X46" s="16">
        <v>200</v>
      </c>
      <c r="Y46" s="20">
        <v>7.5276947678200035E-3</v>
      </c>
      <c r="Z46" s="20">
        <v>-1.1398233994507012E-2</v>
      </c>
      <c r="AA46" s="20">
        <v>-3.2282876128649773E-3</v>
      </c>
      <c r="AB46" s="20">
        <v>6.0031427778330038E-2</v>
      </c>
      <c r="AC46" s="21">
        <v>0</v>
      </c>
      <c r="AD46" s="25">
        <f t="array" ref="AD46">MAX(ABS(Y46:AC46))</f>
        <v>6.0031427778330038E-2</v>
      </c>
      <c r="AE46" s="25">
        <f t="array" ref="AE46">MAX(IF($Y$42:$AC$42&gt;1-$AE$42,ABS($Y46:$AC46),0))</f>
        <v>0</v>
      </c>
    </row>
    <row r="47" spans="2:31" x14ac:dyDescent="0.25">
      <c r="B47" s="15">
        <v>1E-3</v>
      </c>
      <c r="C47" s="16">
        <v>200</v>
      </c>
      <c r="D47" s="20">
        <v>0.45596339469835501</v>
      </c>
      <c r="E47" s="20">
        <v>0.66951875372400704</v>
      </c>
      <c r="F47" s="20">
        <v>0.81462920101246195</v>
      </c>
      <c r="G47" s="20">
        <v>0.94773613960546799</v>
      </c>
      <c r="H47" s="21">
        <v>1</v>
      </c>
      <c r="W47" s="15">
        <v>1E-3</v>
      </c>
      <c r="X47" s="16">
        <v>200</v>
      </c>
      <c r="Y47" s="20">
        <v>4.5244394698355006E-2</v>
      </c>
      <c r="Z47" s="20">
        <v>1.5411753724007049E-2</v>
      </c>
      <c r="AA47" s="20">
        <v>3.3332010124619282E-3</v>
      </c>
      <c r="AB47" s="20">
        <v>2.7456139605468E-2</v>
      </c>
      <c r="AC47" s="21">
        <v>0</v>
      </c>
      <c r="AD47" s="25">
        <f t="array" ref="AD47">MAX(ABS(Y47:AC47))</f>
        <v>4.5244394698355006E-2</v>
      </c>
      <c r="AE47" s="25">
        <f t="array" ref="AE47">MAX(IF($Y$42:$AC$42&gt;1-$AE$42,ABS($Y47:$AC47),0))</f>
        <v>0</v>
      </c>
    </row>
    <row r="48" spans="2:31" x14ac:dyDescent="0.25">
      <c r="B48" s="15">
        <v>0</v>
      </c>
      <c r="C48" s="16">
        <v>400</v>
      </c>
      <c r="D48" s="20">
        <v>0.48921249405730399</v>
      </c>
      <c r="E48" s="20">
        <v>0.65807821561162805</v>
      </c>
      <c r="F48" s="20">
        <v>0.78687673706084904</v>
      </c>
      <c r="G48" s="20">
        <v>0.88066408683571196</v>
      </c>
      <c r="H48" s="21">
        <v>1</v>
      </c>
      <c r="W48" s="15">
        <v>0</v>
      </c>
      <c r="X48" s="16">
        <v>400</v>
      </c>
      <c r="Y48" s="20">
        <v>7.8493494057303992E-2</v>
      </c>
      <c r="Z48" s="20">
        <v>3.9712156116280539E-3</v>
      </c>
      <c r="AA48" s="20">
        <v>-2.4419262939150976E-2</v>
      </c>
      <c r="AB48" s="20">
        <v>-3.961591316428803E-2</v>
      </c>
      <c r="AC48" s="21">
        <v>0</v>
      </c>
      <c r="AD48" s="25">
        <f t="array" ref="AD48">MAX(ABS(Y48:AC48))</f>
        <v>7.8493494057303992E-2</v>
      </c>
      <c r="AE48" s="25">
        <f t="array" ref="AE48">MAX(IF($Y$42:$AC$42&gt;1-$AE$42,ABS($Y48:$AC48),0))</f>
        <v>0</v>
      </c>
    </row>
    <row r="49" spans="2:31" x14ac:dyDescent="0.25">
      <c r="B49" s="15">
        <v>1E-3</v>
      </c>
      <c r="C49" s="16">
        <v>400</v>
      </c>
      <c r="D49" s="20">
        <v>0.43648026088402903</v>
      </c>
      <c r="E49" s="20">
        <v>0.65696205261211105</v>
      </c>
      <c r="F49" s="20">
        <v>0.78276777017343502</v>
      </c>
      <c r="G49" s="20">
        <v>0.92468530251720904</v>
      </c>
      <c r="H49" s="21">
        <v>1</v>
      </c>
      <c r="W49" s="15">
        <v>1E-3</v>
      </c>
      <c r="X49" s="16">
        <v>400</v>
      </c>
      <c r="Y49" s="20">
        <v>2.5761260884029025E-2</v>
      </c>
      <c r="Z49" s="20">
        <v>2.8550526121110531E-3</v>
      </c>
      <c r="AA49" s="20">
        <v>-2.8528229826564999E-2</v>
      </c>
      <c r="AB49" s="20">
        <v>4.4053025172090532E-3</v>
      </c>
      <c r="AC49" s="21">
        <v>0</v>
      </c>
      <c r="AD49" s="25">
        <f t="array" ref="AD49">MAX(ABS(Y49:AC49))</f>
        <v>2.8528229826564999E-2</v>
      </c>
      <c r="AE49" s="25">
        <f t="array" ref="AE49">MAX(IF($Y$42:$AC$42&gt;1-$AE$42,ABS($Y49:$AC49),0))</f>
        <v>0</v>
      </c>
    </row>
    <row r="50" spans="2:31" x14ac:dyDescent="0.25">
      <c r="B50" s="15">
        <v>0</v>
      </c>
      <c r="C50" s="16">
        <v>800</v>
      </c>
      <c r="D50" s="20">
        <v>0.44421473553908197</v>
      </c>
      <c r="E50" s="20">
        <v>0.68053063764378996</v>
      </c>
      <c r="F50" s="20">
        <v>0.82532555889419801</v>
      </c>
      <c r="G50" s="20">
        <v>0.92680146546224096</v>
      </c>
      <c r="H50" s="21">
        <v>1</v>
      </c>
      <c r="W50" s="15">
        <v>0</v>
      </c>
      <c r="X50" s="16">
        <v>800</v>
      </c>
      <c r="Y50" s="20">
        <v>3.3495735539081972E-2</v>
      </c>
      <c r="Z50" s="20">
        <v>2.6423637643789966E-2</v>
      </c>
      <c r="AA50" s="20">
        <v>1.4029558894197991E-2</v>
      </c>
      <c r="AB50" s="20">
        <v>6.5214654622409718E-3</v>
      </c>
      <c r="AC50" s="21">
        <v>0</v>
      </c>
      <c r="AD50" s="25">
        <f t="array" ref="AD50">MAX(ABS(Y50:AC50))</f>
        <v>3.3495735539081972E-2</v>
      </c>
      <c r="AE50" s="25">
        <f t="array" ref="AE50">MAX(IF($Y$42:$AC$42&gt;1-$AE$42,ABS($Y50:$AC50),0))</f>
        <v>0</v>
      </c>
    </row>
    <row r="51" spans="2:31" x14ac:dyDescent="0.25">
      <c r="B51" s="15">
        <v>1E-3</v>
      </c>
      <c r="C51" s="16">
        <v>800</v>
      </c>
      <c r="D51" s="20">
        <v>0.44290058625434497</v>
      </c>
      <c r="E51" s="20">
        <v>0.67371883152600498</v>
      </c>
      <c r="F51" s="20">
        <v>0.80226867349403097</v>
      </c>
      <c r="G51" s="20">
        <v>0.89815146968411996</v>
      </c>
      <c r="H51" s="21">
        <v>1</v>
      </c>
      <c r="W51" s="15">
        <v>1E-3</v>
      </c>
      <c r="X51" s="16">
        <v>800</v>
      </c>
      <c r="Y51" s="20">
        <v>3.2181586254344974E-2</v>
      </c>
      <c r="Z51" s="20">
        <v>1.9611831526004986E-2</v>
      </c>
      <c r="AA51" s="20">
        <v>-9.0273265059690466E-3</v>
      </c>
      <c r="AB51" s="20">
        <v>-2.2128530315880024E-2</v>
      </c>
      <c r="AC51" s="21">
        <v>0</v>
      </c>
      <c r="AD51" s="25">
        <f t="array" ref="AD51">MAX(ABS(Y51:AC51))</f>
        <v>3.2181586254344974E-2</v>
      </c>
      <c r="AE51" s="25">
        <f t="array" ref="AE51">MAX(IF($Y$42:$AC$42&gt;1-$AE$42,ABS($Y51:$AC51),0))</f>
        <v>0</v>
      </c>
    </row>
    <row r="52" spans="2:31" x14ac:dyDescent="0.25">
      <c r="B52" s="15">
        <v>0</v>
      </c>
      <c r="C52" s="16">
        <v>1600</v>
      </c>
      <c r="D52" s="20">
        <v>0.435970407866416</v>
      </c>
      <c r="E52" s="20">
        <v>0.66652987147743303</v>
      </c>
      <c r="F52" s="20">
        <v>0.80314092973242701</v>
      </c>
      <c r="G52" s="20">
        <v>0.90372001995033202</v>
      </c>
      <c r="H52" s="21">
        <v>1</v>
      </c>
      <c r="W52" s="15">
        <v>0</v>
      </c>
      <c r="X52" s="16">
        <v>1600</v>
      </c>
      <c r="Y52" s="20">
        <v>2.5251407866415998E-2</v>
      </c>
      <c r="Z52" s="20">
        <v>1.242287147743304E-2</v>
      </c>
      <c r="AA52" s="20">
        <v>-8.1550702675730058E-3</v>
      </c>
      <c r="AB52" s="20">
        <v>-1.6559980049667966E-2</v>
      </c>
      <c r="AC52" s="21">
        <v>0</v>
      </c>
      <c r="AD52" s="25">
        <f t="array" ref="AD52">MAX(ABS(Y52:AC52))</f>
        <v>2.5251407866415998E-2</v>
      </c>
      <c r="AE52" s="25">
        <f t="array" ref="AE52">MAX(IF($Y$42:$AC$42&gt;1-$AE$42,ABS($Y52:$AC52),0))</f>
        <v>0</v>
      </c>
    </row>
    <row r="53" spans="2:31" ht="15.75" thickBot="1" x14ac:dyDescent="0.3">
      <c r="B53" s="17">
        <v>1E-3</v>
      </c>
      <c r="C53" s="19">
        <v>1600</v>
      </c>
      <c r="D53" s="22">
        <v>0.44171911462517899</v>
      </c>
      <c r="E53" s="22">
        <v>0.66647003572727204</v>
      </c>
      <c r="F53" s="22">
        <v>0.80789848398602604</v>
      </c>
      <c r="G53" s="22">
        <v>0.91290948311083597</v>
      </c>
      <c r="H53" s="23">
        <v>1</v>
      </c>
      <c r="W53" s="17">
        <v>1E-3</v>
      </c>
      <c r="X53" s="19">
        <v>1600</v>
      </c>
      <c r="Y53" s="22">
        <v>3.1000114625178987E-2</v>
      </c>
      <c r="Z53" s="22">
        <v>1.2363035727272043E-2</v>
      </c>
      <c r="AA53" s="22">
        <v>-3.397516013973978E-3</v>
      </c>
      <c r="AB53" s="22">
        <v>-7.3705168891640138E-3</v>
      </c>
      <c r="AC53" s="23">
        <v>0</v>
      </c>
      <c r="AD53" s="26">
        <f t="array" ref="AD53">MAX(ABS(Y53:AC53))</f>
        <v>3.1000114625178987E-2</v>
      </c>
      <c r="AE53" s="26">
        <f t="array" ref="AE53">MAX(IF($Y$42:$AC$42&gt;1-$AE$42,ABS($Y53:$AC53),0))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16</vt:i4>
      </vt:variant>
    </vt:vector>
  </HeadingPairs>
  <TitlesOfParts>
    <vt:vector size="20" baseType="lpstr">
      <vt:lpstr>sin.1</vt:lpstr>
      <vt:lpstr>sin.2</vt:lpstr>
      <vt:lpstr>ishigami</vt:lpstr>
      <vt:lpstr>sobol_g</vt:lpstr>
      <vt:lpstr>ishigami!ard.S</vt:lpstr>
      <vt:lpstr>sin.1!ard.S</vt:lpstr>
      <vt:lpstr>sin.2!ard.S</vt:lpstr>
      <vt:lpstr>sobol_g!ard.S</vt:lpstr>
      <vt:lpstr>ishigami!ard.S1</vt:lpstr>
      <vt:lpstr>sin.1!ard.S1</vt:lpstr>
      <vt:lpstr>sin.2!ard.S1</vt:lpstr>
      <vt:lpstr>sobol_g!ard.S1</vt:lpstr>
      <vt:lpstr>ishigami!rom.optimized.S</vt:lpstr>
      <vt:lpstr>sin.1!rom.optimized.S</vt:lpstr>
      <vt:lpstr>sin.2!rom.optimized.S</vt:lpstr>
      <vt:lpstr>sobol_g!rom.optimized.S</vt:lpstr>
      <vt:lpstr>ishigami!rom.optimized.S1</vt:lpstr>
      <vt:lpstr>sin.1!rom.optimized.S1</vt:lpstr>
      <vt:lpstr>sin.2!rom.optimized.S1</vt:lpstr>
      <vt:lpstr>sobol_g!rom.optimized.S1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Milton</dc:creator>
  <cp:lastModifiedBy>Robert Milton</cp:lastModifiedBy>
  <dcterms:created xsi:type="dcterms:W3CDTF">2019-10-10T17:30:57Z</dcterms:created>
  <dcterms:modified xsi:type="dcterms:W3CDTF">2019-10-12T22:21:21Z</dcterms:modified>
</cp:coreProperties>
</file>