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INGB321\Assignment 6\"/>
    </mc:Choice>
  </mc:AlternateContent>
  <xr:revisionPtr revIDLastSave="0" documentId="13_ncr:1_{76571BF8-8FCA-4528-8B98-493B11655B2D}" xr6:coauthVersionLast="45" xr6:coauthVersionMax="45" xr10:uidLastSave="{00000000-0000-0000-0000-000000000000}"/>
  <bookViews>
    <workbookView xWindow="-120" yWindow="-120" windowWidth="20730" windowHeight="11310" activeTab="1" xr2:uid="{BC9CF0D2-2EE1-416E-B86D-84AA77B2D4FF}"/>
  </bookViews>
  <sheets>
    <sheet name="ExactTSP" sheetId="1" r:id="rId1"/>
    <sheet name="Experiments with TSP10" sheetId="2" r:id="rId2"/>
    <sheet name="Descriptive Stats(Tabu)" sheetId="3" r:id="rId3"/>
    <sheet name="Descriptive Stats(PSO)" sheetId="4" r:id="rId4"/>
  </sheets>
  <definedNames>
    <definedName name="_xlnm._FilterDatabase" localSheetId="0" hidden="1">ExactTSP!$A$1:$D$37</definedName>
    <definedName name="_xlchart.v1.0" hidden="1">'Descriptive Stats(Tabu)'!$B$2:$B$21</definedName>
    <definedName name="_xlchart.v1.1" hidden="1">'Descriptive Stats(Tabu)'!$B$2:$B$21</definedName>
    <definedName name="_xlchart.v1.2" hidden="1">'Descriptive Stats(Tabu)'!$B$2:$B$21</definedName>
    <definedName name="_xlchart.v1.3" hidden="1">'Descriptive Stats(PSO)'!$B$2:$B$21</definedName>
    <definedName name="distance">ExactTSP!$D$2:$D$37</definedName>
    <definedName name="distance.badindex" hidden="1">1</definedName>
    <definedName name="distance.rowindex" hidden="1">ExactTSP!$A$2:$A$37</definedName>
    <definedName name="distance.rowindex.dirn" hidden="1">"row"</definedName>
    <definedName name="fnode">ExactTSP!$C$2:$C$37</definedName>
    <definedName name="fnode.badindex" hidden="1">1</definedName>
    <definedName name="fnode.rowindex" hidden="1">ExactTSP!$A$2:$A$37</definedName>
    <definedName name="fnode.rowindex.dirn" hidden="1">"row"</definedName>
    <definedName name="link">ExactTSP!$A$2:$A$37</definedName>
    <definedName name="tnode">ExactTSP!$B$2:$B$37</definedName>
    <definedName name="tnode.badindex" hidden="1">1</definedName>
    <definedName name="tnode.rowindex" hidden="1">ExactTSP!$A$2:$A$37</definedName>
    <definedName name="tnode.rowindex.dirn" hidden="1">"row"</definedName>
    <definedName name="x.badindex" hidden="1">1</definedName>
    <definedName name="x.rowindex" hidden="1">ExactTSP!$A$2:$A$37</definedName>
    <definedName name="x.rowindex.dirn" hidden="1">"row"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6" i="4"/>
  <c r="H8" i="4"/>
  <c r="H7" i="4"/>
  <c r="H5" i="4"/>
  <c r="H4" i="4"/>
  <c r="G14" i="2"/>
  <c r="G15" i="2" s="1"/>
  <c r="E15" i="2"/>
  <c r="H14" i="2"/>
  <c r="F14" i="2"/>
  <c r="F15" i="2" s="1"/>
  <c r="E14" i="2"/>
</calcChain>
</file>

<file path=xl/sharedStrings.xml><?xml version="1.0" encoding="utf-8"?>
<sst xmlns="http://schemas.openxmlformats.org/spreadsheetml/2006/main" count="82" uniqueCount="43">
  <si>
    <t>tnode</t>
  </si>
  <si>
    <t>link</t>
  </si>
  <si>
    <t>fnode</t>
  </si>
  <si>
    <t>distance</t>
  </si>
  <si>
    <t>x</t>
  </si>
  <si>
    <t>Path Taken</t>
  </si>
  <si>
    <t>Distance</t>
  </si>
  <si>
    <t>From</t>
  </si>
  <si>
    <t>To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</si>
  <si>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</si>
  <si>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</si>
  <si>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</si>
  <si>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</si>
  <si>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</si>
  <si>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</si>
  <si>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</si>
  <si>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</si>
  <si>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</si>
  <si>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</si>
  <si>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Particle Swarm</t>
  </si>
  <si>
    <t>Tabu Search</t>
  </si>
  <si>
    <t>Objective Value</t>
  </si>
  <si>
    <t>Greedy</t>
  </si>
  <si>
    <t>Exact</t>
  </si>
  <si>
    <t>Average</t>
  </si>
  <si>
    <t>Percentage Gap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</si>
  <si>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</si>
  <si>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</si>
  <si>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</si>
  <si>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</si>
  <si>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</si>
  <si>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</si>
  <si>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</si>
  <si>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</si>
  <si>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</si>
  <si>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</si>
  <si>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Descriptive Statistics</t>
  </si>
  <si>
    <t>N</t>
  </si>
  <si>
    <t>Mean</t>
  </si>
  <si>
    <t>Median</t>
  </si>
  <si>
    <t>Standard Deviation</t>
  </si>
  <si>
    <t>Range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</si>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</sst>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"/>
    <numFmt numFmtId="174" formatCode="0.000%"/>
    <numFmt numFmtId="179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71" fontId="0" fillId="0" borderId="1" xfId="0" applyNumberFormat="1" applyBorder="1"/>
    <xf numFmtId="0" fontId="2" fillId="0" borderId="1" xfId="0" applyFont="1" applyFill="1" applyBorder="1"/>
    <xf numFmtId="174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0" borderId="1" xfId="1" applyNumberFormat="1" applyFont="1" applyBorder="1"/>
    <xf numFmtId="11" fontId="0" fillId="0" borderId="0" xfId="0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Tabu Search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Tabu Search</a:t>
          </a:r>
        </a:p>
      </cx:txPr>
    </cx:title>
    <cx:plotArea>
      <cx:plotAreaRegion>
        <cx:series layoutId="clusteredColumn" uniqueId="{9FB4EE3B-6C7D-424E-8076-2B9D941A2E05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Particle Swarm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Particle Swarm </a:t>
          </a:r>
        </a:p>
      </cx:txPr>
    </cx:title>
    <cx:plotArea>
      <cx:plotAreaRegion>
        <cx:series layoutId="clusteredColumn" uniqueId="{0F1A290F-1EA4-4318-85BE-7C1AAC1F60BC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9</xdr:row>
      <xdr:rowOff>161925</xdr:rowOff>
    </xdr:from>
    <xdr:to>
      <xdr:col>10</xdr:col>
      <xdr:colOff>195262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3F5BC1-69B2-4074-845F-FB9D8693E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3737" y="1876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11</xdr:row>
      <xdr:rowOff>9525</xdr:rowOff>
    </xdr:from>
    <xdr:to>
      <xdr:col>10</xdr:col>
      <xdr:colOff>161925</xdr:colOff>
      <xdr:row>25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20360E-263A-40F0-BF5F-B6C22568B0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2105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9C47-A4E0-4847-95F4-449B2C285A3F}">
  <dimension ref="A1:L37"/>
  <sheetViews>
    <sheetView workbookViewId="0">
      <selection activeCell="L14" sqref="L14"/>
    </sheetView>
  </sheetViews>
  <sheetFormatPr defaultRowHeight="15" x14ac:dyDescent="0.25"/>
  <cols>
    <col min="9" max="9" width="8.5703125" bestFit="1" customWidth="1"/>
    <col min="10" max="10" width="8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K1" s="2" t="s">
        <v>5</v>
      </c>
      <c r="L1" s="2"/>
    </row>
    <row r="2" spans="1:12" x14ac:dyDescent="0.25">
      <c r="A2">
        <v>1</v>
      </c>
      <c r="B2">
        <v>2249</v>
      </c>
      <c r="C2">
        <v>2254</v>
      </c>
      <c r="D2">
        <v>707428</v>
      </c>
      <c r="E2">
        <v>1</v>
      </c>
      <c r="K2" s="3" t="s">
        <v>7</v>
      </c>
      <c r="L2" s="3" t="s">
        <v>8</v>
      </c>
    </row>
    <row r="3" spans="1:12" x14ac:dyDescent="0.25">
      <c r="A3">
        <v>2</v>
      </c>
      <c r="B3">
        <v>2249</v>
      </c>
      <c r="C3">
        <v>2255</v>
      </c>
      <c r="D3">
        <v>575032</v>
      </c>
      <c r="E3">
        <v>0</v>
      </c>
      <c r="K3" s="3">
        <v>2249</v>
      </c>
      <c r="L3" s="3">
        <v>2254</v>
      </c>
    </row>
    <row r="4" spans="1:12" x14ac:dyDescent="0.25">
      <c r="A4">
        <v>3</v>
      </c>
      <c r="B4">
        <v>2249</v>
      </c>
      <c r="C4">
        <v>2250</v>
      </c>
      <c r="D4">
        <v>665047</v>
      </c>
      <c r="E4">
        <v>0</v>
      </c>
      <c r="K4" s="3">
        <v>2254</v>
      </c>
      <c r="L4" s="3">
        <v>2253</v>
      </c>
    </row>
    <row r="5" spans="1:12" x14ac:dyDescent="0.25">
      <c r="A5">
        <v>4</v>
      </c>
      <c r="B5">
        <v>2254</v>
      </c>
      <c r="C5">
        <v>2248</v>
      </c>
      <c r="D5">
        <v>529835</v>
      </c>
      <c r="E5">
        <v>0</v>
      </c>
      <c r="K5" s="3">
        <v>2253</v>
      </c>
      <c r="L5" s="3">
        <v>2252</v>
      </c>
    </row>
    <row r="6" spans="1:12" x14ac:dyDescent="0.25">
      <c r="A6">
        <v>5</v>
      </c>
      <c r="B6">
        <v>2254</v>
      </c>
      <c r="C6">
        <v>2253</v>
      </c>
      <c r="D6">
        <v>611416</v>
      </c>
      <c r="E6">
        <v>1</v>
      </c>
      <c r="K6" s="3">
        <v>2252</v>
      </c>
      <c r="L6" s="3">
        <v>2251</v>
      </c>
    </row>
    <row r="7" spans="1:12" x14ac:dyDescent="0.25">
      <c r="A7">
        <v>6</v>
      </c>
      <c r="B7">
        <v>2254</v>
      </c>
      <c r="C7">
        <v>2252</v>
      </c>
      <c r="D7">
        <v>751578</v>
      </c>
      <c r="E7">
        <v>0</v>
      </c>
      <c r="K7" s="3">
        <v>2251</v>
      </c>
      <c r="L7" s="3">
        <v>2257</v>
      </c>
    </row>
    <row r="8" spans="1:12" x14ac:dyDescent="0.25">
      <c r="A8">
        <v>7</v>
      </c>
      <c r="B8">
        <v>2254</v>
      </c>
      <c r="C8">
        <v>2255</v>
      </c>
      <c r="D8">
        <v>433495</v>
      </c>
      <c r="E8">
        <v>0</v>
      </c>
      <c r="K8" s="3">
        <v>2257</v>
      </c>
      <c r="L8" s="3">
        <v>2256</v>
      </c>
    </row>
    <row r="9" spans="1:12" x14ac:dyDescent="0.25">
      <c r="A9">
        <v>8</v>
      </c>
      <c r="B9">
        <v>2255</v>
      </c>
      <c r="C9">
        <v>2248</v>
      </c>
      <c r="D9">
        <v>348917</v>
      </c>
      <c r="E9">
        <v>0</v>
      </c>
      <c r="K9" s="3">
        <v>2256</v>
      </c>
      <c r="L9" s="3">
        <v>2248</v>
      </c>
    </row>
    <row r="10" spans="1:12" x14ac:dyDescent="0.25">
      <c r="A10">
        <v>9</v>
      </c>
      <c r="B10">
        <v>2255</v>
      </c>
      <c r="C10">
        <v>2250</v>
      </c>
      <c r="D10">
        <v>365979</v>
      </c>
      <c r="E10">
        <v>1</v>
      </c>
      <c r="K10" s="3">
        <v>2248</v>
      </c>
      <c r="L10" s="3">
        <v>2255</v>
      </c>
    </row>
    <row r="11" spans="1:12" x14ac:dyDescent="0.25">
      <c r="A11">
        <v>10</v>
      </c>
      <c r="B11">
        <v>2250</v>
      </c>
      <c r="C11">
        <v>2248</v>
      </c>
      <c r="D11">
        <v>549505</v>
      </c>
      <c r="E11">
        <v>0</v>
      </c>
      <c r="K11" s="3">
        <v>2255</v>
      </c>
      <c r="L11" s="3">
        <v>2250</v>
      </c>
    </row>
    <row r="12" spans="1:12" x14ac:dyDescent="0.25">
      <c r="A12">
        <v>11</v>
      </c>
      <c r="B12">
        <v>2250</v>
      </c>
      <c r="C12">
        <v>2256</v>
      </c>
      <c r="D12">
        <v>402978</v>
      </c>
      <c r="E12">
        <v>0</v>
      </c>
      <c r="K12" s="3">
        <v>2250</v>
      </c>
      <c r="L12" s="3">
        <v>2249</v>
      </c>
    </row>
    <row r="13" spans="1:12" x14ac:dyDescent="0.25">
      <c r="A13">
        <v>12</v>
      </c>
      <c r="B13">
        <v>2253</v>
      </c>
      <c r="C13">
        <v>2252</v>
      </c>
      <c r="D13">
        <v>275576</v>
      </c>
      <c r="E13">
        <v>1</v>
      </c>
      <c r="K13" s="3" t="s">
        <v>6</v>
      </c>
      <c r="L13" s="3">
        <v>4318468</v>
      </c>
    </row>
    <row r="14" spans="1:12" x14ac:dyDescent="0.25">
      <c r="A14">
        <v>13</v>
      </c>
      <c r="B14">
        <v>2248</v>
      </c>
      <c r="C14">
        <v>2252</v>
      </c>
      <c r="D14">
        <v>411416</v>
      </c>
      <c r="E14">
        <v>0</v>
      </c>
    </row>
    <row r="15" spans="1:12" x14ac:dyDescent="0.25">
      <c r="A15">
        <v>14</v>
      </c>
      <c r="B15">
        <v>2248</v>
      </c>
      <c r="C15">
        <v>2256</v>
      </c>
      <c r="D15">
        <v>361953</v>
      </c>
      <c r="E15">
        <v>0</v>
      </c>
    </row>
    <row r="16" spans="1:12" x14ac:dyDescent="0.25">
      <c r="A16">
        <v>15</v>
      </c>
      <c r="B16">
        <v>2252</v>
      </c>
      <c r="C16">
        <v>2251</v>
      </c>
      <c r="D16">
        <v>301575</v>
      </c>
      <c r="E16">
        <v>1</v>
      </c>
    </row>
    <row r="17" spans="1:5" x14ac:dyDescent="0.25">
      <c r="A17">
        <v>16</v>
      </c>
      <c r="B17">
        <v>2252</v>
      </c>
      <c r="C17">
        <v>2257</v>
      </c>
      <c r="D17">
        <v>512611</v>
      </c>
      <c r="E17">
        <v>0</v>
      </c>
    </row>
    <row r="18" spans="1:5" x14ac:dyDescent="0.25">
      <c r="A18">
        <v>17</v>
      </c>
      <c r="B18">
        <v>2256</v>
      </c>
      <c r="C18">
        <v>2257</v>
      </c>
      <c r="D18">
        <v>275143</v>
      </c>
      <c r="E18">
        <v>0</v>
      </c>
    </row>
    <row r="19" spans="1:5" x14ac:dyDescent="0.25">
      <c r="A19">
        <v>18</v>
      </c>
      <c r="B19">
        <v>2257</v>
      </c>
      <c r="C19">
        <v>2251</v>
      </c>
      <c r="D19">
        <v>405434</v>
      </c>
      <c r="E19">
        <v>0</v>
      </c>
    </row>
    <row r="20" spans="1:5" x14ac:dyDescent="0.25">
      <c r="A20">
        <v>19</v>
      </c>
      <c r="B20">
        <v>2254</v>
      </c>
      <c r="C20">
        <v>2249</v>
      </c>
      <c r="D20">
        <v>707428</v>
      </c>
      <c r="E20">
        <v>0</v>
      </c>
    </row>
    <row r="21" spans="1:5" x14ac:dyDescent="0.25">
      <c r="A21">
        <v>20</v>
      </c>
      <c r="B21">
        <v>2255</v>
      </c>
      <c r="C21">
        <v>2249</v>
      </c>
      <c r="D21">
        <v>575032</v>
      </c>
      <c r="E21">
        <v>0</v>
      </c>
    </row>
    <row r="22" spans="1:5" x14ac:dyDescent="0.25">
      <c r="A22">
        <v>21</v>
      </c>
      <c r="B22">
        <v>2250</v>
      </c>
      <c r="C22">
        <v>2249</v>
      </c>
      <c r="D22">
        <v>665047</v>
      </c>
      <c r="E22">
        <v>1</v>
      </c>
    </row>
    <row r="23" spans="1:5" x14ac:dyDescent="0.25">
      <c r="A23">
        <v>22</v>
      </c>
      <c r="B23">
        <v>2248</v>
      </c>
      <c r="C23">
        <v>2254</v>
      </c>
      <c r="D23">
        <v>529835</v>
      </c>
      <c r="E23">
        <v>0</v>
      </c>
    </row>
    <row r="24" spans="1:5" x14ac:dyDescent="0.25">
      <c r="A24">
        <v>23</v>
      </c>
      <c r="B24">
        <v>2253</v>
      </c>
      <c r="C24">
        <v>2254</v>
      </c>
      <c r="D24">
        <v>611416</v>
      </c>
      <c r="E24">
        <v>0</v>
      </c>
    </row>
    <row r="25" spans="1:5" x14ac:dyDescent="0.25">
      <c r="A25">
        <v>24</v>
      </c>
      <c r="B25">
        <v>2252</v>
      </c>
      <c r="C25">
        <v>2254</v>
      </c>
      <c r="D25">
        <v>751578</v>
      </c>
      <c r="E25">
        <v>0</v>
      </c>
    </row>
    <row r="26" spans="1:5" x14ac:dyDescent="0.25">
      <c r="A26" s="1">
        <v>25</v>
      </c>
      <c r="B26" s="1">
        <v>2255</v>
      </c>
      <c r="C26" s="1">
        <v>2254</v>
      </c>
      <c r="D26" s="1">
        <v>433495</v>
      </c>
      <c r="E26" s="1">
        <v>0</v>
      </c>
    </row>
    <row r="27" spans="1:5" x14ac:dyDescent="0.25">
      <c r="A27">
        <v>26</v>
      </c>
      <c r="B27">
        <v>2248</v>
      </c>
      <c r="C27">
        <v>2255</v>
      </c>
      <c r="D27">
        <v>348917</v>
      </c>
      <c r="E27">
        <v>1</v>
      </c>
    </row>
    <row r="28" spans="1:5" x14ac:dyDescent="0.25">
      <c r="A28">
        <v>27</v>
      </c>
      <c r="B28">
        <v>2250</v>
      </c>
      <c r="C28">
        <v>2255</v>
      </c>
      <c r="D28">
        <v>365979</v>
      </c>
      <c r="E28">
        <v>0</v>
      </c>
    </row>
    <row r="29" spans="1:5" x14ac:dyDescent="0.25">
      <c r="A29">
        <v>28</v>
      </c>
      <c r="B29">
        <v>2248</v>
      </c>
      <c r="C29">
        <v>2250</v>
      </c>
      <c r="D29">
        <v>549505</v>
      </c>
      <c r="E29">
        <v>0</v>
      </c>
    </row>
    <row r="30" spans="1:5" x14ac:dyDescent="0.25">
      <c r="A30">
        <v>29</v>
      </c>
      <c r="B30">
        <v>2256</v>
      </c>
      <c r="C30">
        <v>2250</v>
      </c>
      <c r="D30">
        <v>402978</v>
      </c>
      <c r="E30">
        <v>0</v>
      </c>
    </row>
    <row r="31" spans="1:5" x14ac:dyDescent="0.25">
      <c r="A31">
        <v>30</v>
      </c>
      <c r="B31">
        <v>2252</v>
      </c>
      <c r="C31">
        <v>2253</v>
      </c>
      <c r="D31">
        <v>275576</v>
      </c>
      <c r="E31">
        <v>0</v>
      </c>
    </row>
    <row r="32" spans="1:5" x14ac:dyDescent="0.25">
      <c r="A32">
        <v>31</v>
      </c>
      <c r="B32">
        <v>2252</v>
      </c>
      <c r="C32">
        <v>2248</v>
      </c>
      <c r="D32">
        <v>411416</v>
      </c>
      <c r="E32">
        <v>0</v>
      </c>
    </row>
    <row r="33" spans="1:5" x14ac:dyDescent="0.25">
      <c r="A33">
        <v>32</v>
      </c>
      <c r="B33">
        <v>2256</v>
      </c>
      <c r="C33">
        <v>2248</v>
      </c>
      <c r="D33">
        <v>361953</v>
      </c>
      <c r="E33">
        <v>1</v>
      </c>
    </row>
    <row r="34" spans="1:5" x14ac:dyDescent="0.25">
      <c r="A34">
        <v>33</v>
      </c>
      <c r="B34">
        <v>2251</v>
      </c>
      <c r="C34">
        <v>2252</v>
      </c>
      <c r="D34">
        <v>301575</v>
      </c>
      <c r="E34">
        <v>0</v>
      </c>
    </row>
    <row r="35" spans="1:5" x14ac:dyDescent="0.25">
      <c r="A35">
        <v>34</v>
      </c>
      <c r="B35">
        <v>2257</v>
      </c>
      <c r="C35">
        <v>2252</v>
      </c>
      <c r="D35">
        <v>512611</v>
      </c>
      <c r="E35">
        <v>0</v>
      </c>
    </row>
    <row r="36" spans="1:5" x14ac:dyDescent="0.25">
      <c r="A36">
        <v>35</v>
      </c>
      <c r="B36">
        <v>2257</v>
      </c>
      <c r="C36">
        <v>2256</v>
      </c>
      <c r="D36">
        <v>275143</v>
      </c>
      <c r="E36">
        <v>1</v>
      </c>
    </row>
    <row r="37" spans="1:5" x14ac:dyDescent="0.25">
      <c r="A37">
        <v>36</v>
      </c>
      <c r="B37">
        <v>2251</v>
      </c>
      <c r="C37">
        <v>2257</v>
      </c>
      <c r="D37">
        <v>405434</v>
      </c>
      <c r="E37">
        <v>1</v>
      </c>
    </row>
  </sheetData>
  <mergeCells count="1"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CE8A-8813-4EE5-A808-D9A5EC3243E5}">
  <dimension ref="D2:H15"/>
  <sheetViews>
    <sheetView tabSelected="1" topLeftCell="B1" workbookViewId="0">
      <selection activeCell="F17" sqref="F17"/>
    </sheetView>
  </sheetViews>
  <sheetFormatPr defaultRowHeight="15" x14ac:dyDescent="0.25"/>
  <cols>
    <col min="4" max="4" width="15" bestFit="1" customWidth="1"/>
    <col min="5" max="8" width="16.7109375" bestFit="1" customWidth="1"/>
  </cols>
  <sheetData>
    <row r="2" spans="4:8" x14ac:dyDescent="0.25">
      <c r="D2" s="3"/>
      <c r="E2" s="8" t="s">
        <v>21</v>
      </c>
      <c r="F2" s="8"/>
      <c r="G2" s="8"/>
      <c r="H2" s="8"/>
    </row>
    <row r="3" spans="4:8" x14ac:dyDescent="0.25">
      <c r="D3" s="3"/>
      <c r="E3" s="9" t="s">
        <v>19</v>
      </c>
      <c r="F3" s="9" t="s">
        <v>20</v>
      </c>
      <c r="G3" s="9" t="s">
        <v>22</v>
      </c>
      <c r="H3" s="9" t="s">
        <v>23</v>
      </c>
    </row>
    <row r="4" spans="4:8" x14ac:dyDescent="0.25">
      <c r="D4" s="7" t="s">
        <v>9</v>
      </c>
      <c r="E4" s="4">
        <v>4390954.5116090002</v>
      </c>
      <c r="F4" s="4">
        <v>4454177.6302850004</v>
      </c>
      <c r="G4" s="4">
        <v>4318470.2533919998</v>
      </c>
      <c r="H4" s="4">
        <v>4318468</v>
      </c>
    </row>
    <row r="5" spans="4:8" x14ac:dyDescent="0.25">
      <c r="D5" s="7" t="s">
        <v>10</v>
      </c>
      <c r="E5" s="4">
        <v>4429042.6403839998</v>
      </c>
      <c r="F5" s="4">
        <v>4429042.6403839998</v>
      </c>
      <c r="G5" s="4">
        <v>4318470.2533919998</v>
      </c>
      <c r="H5" s="4">
        <v>4318468</v>
      </c>
    </row>
    <row r="6" spans="4:8" x14ac:dyDescent="0.25">
      <c r="D6" s="7" t="s">
        <v>11</v>
      </c>
      <c r="E6" s="4">
        <v>4318470.2533919998</v>
      </c>
      <c r="F6" s="4">
        <v>4454177.6302850004</v>
      </c>
      <c r="G6" s="4">
        <v>4318470.2533919998</v>
      </c>
      <c r="H6" s="4">
        <v>4318468</v>
      </c>
    </row>
    <row r="7" spans="4:8" x14ac:dyDescent="0.25">
      <c r="D7" s="7" t="s">
        <v>12</v>
      </c>
      <c r="E7" s="4">
        <v>4318470.253393</v>
      </c>
      <c r="F7" s="4">
        <v>4390954.5116090002</v>
      </c>
      <c r="G7" s="4">
        <v>4318470.2533919998</v>
      </c>
      <c r="H7" s="4">
        <v>4318468</v>
      </c>
    </row>
    <row r="8" spans="4:8" x14ac:dyDescent="0.25">
      <c r="D8" s="7" t="s">
        <v>13</v>
      </c>
      <c r="E8" s="4">
        <v>4318470.2533940002</v>
      </c>
      <c r="F8" s="4">
        <v>4390954.5116100004</v>
      </c>
      <c r="G8" s="4">
        <v>4318470.2533919998</v>
      </c>
      <c r="H8" s="4">
        <v>4318468</v>
      </c>
    </row>
    <row r="9" spans="4:8" x14ac:dyDescent="0.25">
      <c r="D9" s="7" t="s">
        <v>14</v>
      </c>
      <c r="E9" s="4">
        <v>4318470.2533940002</v>
      </c>
      <c r="F9" s="4">
        <v>4318470.2533940002</v>
      </c>
      <c r="G9" s="4">
        <v>4318470.2533919998</v>
      </c>
      <c r="H9" s="4">
        <v>4318468</v>
      </c>
    </row>
    <row r="10" spans="4:8" x14ac:dyDescent="0.25">
      <c r="D10" s="7" t="s">
        <v>15</v>
      </c>
      <c r="E10" s="4">
        <v>4390954.5116090002</v>
      </c>
      <c r="F10" s="4">
        <v>4429042.6403839998</v>
      </c>
      <c r="G10" s="4">
        <v>4318470.2533919998</v>
      </c>
      <c r="H10" s="4">
        <v>4318468</v>
      </c>
    </row>
    <row r="11" spans="4:8" x14ac:dyDescent="0.25">
      <c r="D11" s="7" t="s">
        <v>16</v>
      </c>
      <c r="E11" s="4">
        <v>4318470.2533940002</v>
      </c>
      <c r="F11" s="4">
        <v>4318470.2533940002</v>
      </c>
      <c r="G11" s="4">
        <v>4318470.2533919998</v>
      </c>
      <c r="H11" s="4">
        <v>4318468</v>
      </c>
    </row>
    <row r="12" spans="4:8" x14ac:dyDescent="0.25">
      <c r="D12" s="7" t="s">
        <v>17</v>
      </c>
      <c r="E12" s="4">
        <v>4318470.2533940002</v>
      </c>
      <c r="F12" s="4">
        <v>4453005.3522629999</v>
      </c>
      <c r="G12" s="4">
        <v>4318470.2533919998</v>
      </c>
      <c r="H12" s="4">
        <v>4318468</v>
      </c>
    </row>
    <row r="13" spans="4:8" x14ac:dyDescent="0.25">
      <c r="D13" s="7" t="s">
        <v>18</v>
      </c>
      <c r="E13" s="4">
        <v>4318470.2533940002</v>
      </c>
      <c r="F13" s="4">
        <v>4390954.5116090002</v>
      </c>
      <c r="G13" s="4">
        <v>4318470.2533919998</v>
      </c>
      <c r="H13" s="4">
        <v>4318468</v>
      </c>
    </row>
    <row r="14" spans="4:8" x14ac:dyDescent="0.25">
      <c r="D14" s="5" t="s">
        <v>24</v>
      </c>
      <c r="E14" s="4">
        <f>SUM(E4:E13)/10</f>
        <v>4344024.3437356995</v>
      </c>
      <c r="F14" s="4">
        <f>SUM(F4:F13)/10</f>
        <v>4402924.9935217006</v>
      </c>
      <c r="G14" s="4">
        <f>SUM(G4:G13)/10</f>
        <v>4318470.2533919988</v>
      </c>
      <c r="H14" s="4">
        <f>SUM(H4:H13)/10</f>
        <v>4318468</v>
      </c>
    </row>
    <row r="15" spans="4:8" x14ac:dyDescent="0.25">
      <c r="D15" s="5" t="s">
        <v>25</v>
      </c>
      <c r="E15" s="6">
        <f>ABS(E14-H14)/H14</f>
        <v>5.91791897860527E-3</v>
      </c>
      <c r="F15" s="6">
        <f>ABS(F14-H14)/H14</f>
        <v>1.9557165532244448E-2</v>
      </c>
      <c r="G15" s="10">
        <f>(G14-H14)/H14</f>
        <v>5.2180356525045614E-7</v>
      </c>
      <c r="H15" s="7"/>
    </row>
  </sheetData>
  <mergeCells count="1">
    <mergeCell ref="E2:H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A7D3-3E1B-43CA-B76C-106B82D0C955}">
  <dimension ref="A1:H21"/>
  <sheetViews>
    <sheetView topLeftCell="C10" workbookViewId="0">
      <selection activeCell="O9" sqref="O9"/>
    </sheetView>
  </sheetViews>
  <sheetFormatPr defaultRowHeight="15" x14ac:dyDescent="0.25"/>
  <cols>
    <col min="1" max="1" width="13.85546875" bestFit="1" customWidth="1"/>
    <col min="2" max="2" width="15.28515625" bestFit="1" customWidth="1"/>
    <col min="7" max="7" width="18.140625" bestFit="1" customWidth="1"/>
    <col min="8" max="8" width="12" bestFit="1" customWidth="1"/>
  </cols>
  <sheetData>
    <row r="1" spans="1:8" x14ac:dyDescent="0.25">
      <c r="B1" t="s">
        <v>21</v>
      </c>
    </row>
    <row r="2" spans="1:8" x14ac:dyDescent="0.25">
      <c r="A2" t="s">
        <v>9</v>
      </c>
      <c r="B2" s="12">
        <v>5061484.9096619999</v>
      </c>
      <c r="G2" s="2" t="s">
        <v>36</v>
      </c>
      <c r="H2" s="2"/>
    </row>
    <row r="3" spans="1:8" x14ac:dyDescent="0.25">
      <c r="A3" t="s">
        <v>10</v>
      </c>
      <c r="B3" s="12">
        <v>4140074.9691169998</v>
      </c>
      <c r="G3" s="3" t="s">
        <v>37</v>
      </c>
      <c r="H3" s="3">
        <v>20</v>
      </c>
    </row>
    <row r="4" spans="1:8" x14ac:dyDescent="0.25">
      <c r="A4" t="s">
        <v>11</v>
      </c>
      <c r="B4" s="12">
        <v>3803998.740549</v>
      </c>
      <c r="G4" s="3" t="s">
        <v>38</v>
      </c>
      <c r="H4" s="3">
        <f>AVERAGE(B2:B21)</f>
        <v>4647938.1261961991</v>
      </c>
    </row>
    <row r="5" spans="1:8" x14ac:dyDescent="0.25">
      <c r="A5" t="s">
        <v>12</v>
      </c>
      <c r="B5" s="12">
        <v>5166373.3198920004</v>
      </c>
      <c r="G5" s="3" t="s">
        <v>39</v>
      </c>
      <c r="H5" s="3">
        <f>MEDIAN(B2:B21)</f>
        <v>4772741.4691484999</v>
      </c>
    </row>
    <row r="6" spans="1:8" x14ac:dyDescent="0.25">
      <c r="A6" t="s">
        <v>13</v>
      </c>
      <c r="B6" s="12">
        <v>4065982.2737480002</v>
      </c>
      <c r="G6" s="3" t="s">
        <v>40</v>
      </c>
      <c r="H6" s="3">
        <f>_xlfn.STDEV.P(B2:B21)</f>
        <v>654772.14289889229</v>
      </c>
    </row>
    <row r="7" spans="1:8" x14ac:dyDescent="0.25">
      <c r="A7" t="s">
        <v>14</v>
      </c>
      <c r="B7" s="12">
        <v>3208036.5290760002</v>
      </c>
      <c r="G7" s="3" t="s">
        <v>41</v>
      </c>
      <c r="H7" s="3">
        <f>MAX(B2:B21)-MIN(B2:B21)</f>
        <v>2427277.3509610002</v>
      </c>
    </row>
    <row r="8" spans="1:8" x14ac:dyDescent="0.25">
      <c r="A8" t="s">
        <v>15</v>
      </c>
      <c r="B8" s="12">
        <v>3816376.1777260001</v>
      </c>
      <c r="G8" s="3" t="s">
        <v>42</v>
      </c>
      <c r="H8" s="3">
        <f>_xlfn.VAR.P(B2:B21)</f>
        <v>428726559116.40747</v>
      </c>
    </row>
    <row r="9" spans="1:8" x14ac:dyDescent="0.25">
      <c r="A9" t="s">
        <v>16</v>
      </c>
      <c r="B9" s="12">
        <v>5417411.0947040003</v>
      </c>
    </row>
    <row r="10" spans="1:8" x14ac:dyDescent="0.25">
      <c r="A10" t="s">
        <v>17</v>
      </c>
      <c r="B10" s="12">
        <v>4878321.0609940002</v>
      </c>
    </row>
    <row r="11" spans="1:8" x14ac:dyDescent="0.25">
      <c r="A11" t="s">
        <v>18</v>
      </c>
      <c r="B11" s="12">
        <v>4506556.5590859996</v>
      </c>
    </row>
    <row r="12" spans="1:8" x14ac:dyDescent="0.25">
      <c r="A12" t="s">
        <v>26</v>
      </c>
      <c r="B12" s="12">
        <v>5618713.4904399998</v>
      </c>
    </row>
    <row r="13" spans="1:8" x14ac:dyDescent="0.25">
      <c r="A13" t="s">
        <v>27</v>
      </c>
      <c r="B13" s="12">
        <v>4668762.6657710001</v>
      </c>
    </row>
    <row r="14" spans="1:8" x14ac:dyDescent="0.25">
      <c r="A14" t="s">
        <v>28</v>
      </c>
      <c r="B14" s="12">
        <v>3954943.1028570002</v>
      </c>
    </row>
    <row r="15" spans="1:8" x14ac:dyDescent="0.25">
      <c r="A15" t="s">
        <v>29</v>
      </c>
      <c r="B15" s="12">
        <v>5067477.1222999999</v>
      </c>
    </row>
    <row r="16" spans="1:8" x14ac:dyDescent="0.25">
      <c r="A16" t="s">
        <v>30</v>
      </c>
      <c r="B16" s="12">
        <v>4876720.2725259997</v>
      </c>
    </row>
    <row r="17" spans="1:2" x14ac:dyDescent="0.25">
      <c r="A17" t="s">
        <v>31</v>
      </c>
      <c r="B17" s="12">
        <v>5018156.9479759997</v>
      </c>
    </row>
    <row r="18" spans="1:2" x14ac:dyDescent="0.25">
      <c r="A18" t="s">
        <v>32</v>
      </c>
      <c r="B18" s="12">
        <v>5635313.8800370004</v>
      </c>
    </row>
    <row r="19" spans="1:2" x14ac:dyDescent="0.25">
      <c r="A19" t="s">
        <v>33</v>
      </c>
      <c r="B19" s="12">
        <v>5274770.61271</v>
      </c>
    </row>
    <row r="20" spans="1:2" x14ac:dyDescent="0.25">
      <c r="A20" t="s">
        <v>34</v>
      </c>
      <c r="B20" s="12">
        <v>4159231.2982120002</v>
      </c>
    </row>
    <row r="21" spans="1:2" x14ac:dyDescent="0.25">
      <c r="A21" t="s">
        <v>35</v>
      </c>
      <c r="B21" s="12">
        <v>4620057.496541</v>
      </c>
    </row>
  </sheetData>
  <mergeCells count="1">
    <mergeCell ref="G2:H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4AA7-F987-440F-96E7-4C59DCCB5698}">
  <dimension ref="A1:H21"/>
  <sheetViews>
    <sheetView workbookViewId="0">
      <selection activeCell="H3" sqref="H3:H8"/>
    </sheetView>
  </sheetViews>
  <sheetFormatPr defaultRowHeight="15" x14ac:dyDescent="0.25"/>
  <cols>
    <col min="1" max="1" width="13.85546875" bestFit="1" customWidth="1"/>
    <col min="2" max="2" width="15.28515625" bestFit="1" customWidth="1"/>
    <col min="7" max="7" width="18.140625" bestFit="1" customWidth="1"/>
    <col min="8" max="8" width="14.7109375" bestFit="1" customWidth="1"/>
  </cols>
  <sheetData>
    <row r="1" spans="1:8" x14ac:dyDescent="0.25">
      <c r="B1" t="s">
        <v>21</v>
      </c>
    </row>
    <row r="2" spans="1:8" x14ac:dyDescent="0.25">
      <c r="A2" t="s">
        <v>9</v>
      </c>
      <c r="B2" s="11">
        <v>3865718.885092</v>
      </c>
      <c r="G2" s="2" t="s">
        <v>36</v>
      </c>
      <c r="H2" s="2"/>
    </row>
    <row r="3" spans="1:8" x14ac:dyDescent="0.25">
      <c r="A3" t="s">
        <v>10</v>
      </c>
      <c r="B3" s="11">
        <v>3249274.1847100002</v>
      </c>
      <c r="G3" s="3" t="s">
        <v>37</v>
      </c>
      <c r="H3" s="3">
        <v>20</v>
      </c>
    </row>
    <row r="4" spans="1:8" x14ac:dyDescent="0.25">
      <c r="A4" t="s">
        <v>11</v>
      </c>
      <c r="B4" s="11">
        <v>3783182.8722390002</v>
      </c>
      <c r="G4" s="3" t="s">
        <v>38</v>
      </c>
      <c r="H4" s="4">
        <f>AVERAGE(B2:B21)</f>
        <v>3504489.1029533511</v>
      </c>
    </row>
    <row r="5" spans="1:8" x14ac:dyDescent="0.25">
      <c r="A5" t="s">
        <v>12</v>
      </c>
      <c r="B5" s="11">
        <v>2990951.8787989998</v>
      </c>
      <c r="G5" s="3" t="s">
        <v>39</v>
      </c>
      <c r="H5" s="3">
        <f>MEDIAN(B2:B21)</f>
        <v>3568436.4051475003</v>
      </c>
    </row>
    <row r="6" spans="1:8" x14ac:dyDescent="0.25">
      <c r="A6" t="s">
        <v>13</v>
      </c>
      <c r="B6" s="11">
        <v>3798866.5429429999</v>
      </c>
      <c r="G6" s="3" t="s">
        <v>40</v>
      </c>
      <c r="H6" s="3">
        <f>_xlfn.STDEV.P(B2:B21)</f>
        <v>281843.96405500593</v>
      </c>
    </row>
    <row r="7" spans="1:8" x14ac:dyDescent="0.25">
      <c r="A7" t="s">
        <v>14</v>
      </c>
      <c r="B7" s="11">
        <v>3417962.329686</v>
      </c>
      <c r="G7" s="3" t="s">
        <v>41</v>
      </c>
      <c r="H7" s="3">
        <f>MAX(B2:B21)-MIN(B2:B21)</f>
        <v>969892.93721700041</v>
      </c>
    </row>
    <row r="8" spans="1:8" x14ac:dyDescent="0.25">
      <c r="A8" t="s">
        <v>15</v>
      </c>
      <c r="B8" s="11">
        <v>3815403.225294</v>
      </c>
      <c r="G8" s="3" t="s">
        <v>42</v>
      </c>
      <c r="H8" s="3">
        <f>_xlfn.VAR.P(B2:B21)</f>
        <v>79436020074.239487</v>
      </c>
    </row>
    <row r="9" spans="1:8" x14ac:dyDescent="0.25">
      <c r="A9" t="s">
        <v>16</v>
      </c>
      <c r="B9" s="11">
        <v>3556447.2124120002</v>
      </c>
    </row>
    <row r="10" spans="1:8" x14ac:dyDescent="0.25">
      <c r="A10" t="s">
        <v>17</v>
      </c>
      <c r="B10" s="11">
        <v>3639859.3718099999</v>
      </c>
    </row>
    <row r="11" spans="1:8" x14ac:dyDescent="0.25">
      <c r="A11" t="s">
        <v>18</v>
      </c>
      <c r="B11" s="11">
        <v>3334933.8638539999</v>
      </c>
    </row>
    <row r="12" spans="1:8" x14ac:dyDescent="0.25">
      <c r="A12" t="s">
        <v>26</v>
      </c>
      <c r="B12" s="11">
        <v>2992666.5620639999</v>
      </c>
    </row>
    <row r="13" spans="1:8" x14ac:dyDescent="0.25">
      <c r="A13" t="s">
        <v>27</v>
      </c>
      <c r="B13" s="11">
        <v>3656722.7536459998</v>
      </c>
    </row>
    <row r="14" spans="1:8" x14ac:dyDescent="0.25">
      <c r="A14" t="s">
        <v>28</v>
      </c>
      <c r="B14" s="11">
        <v>3278324.7755160001</v>
      </c>
    </row>
    <row r="15" spans="1:8" x14ac:dyDescent="0.25">
      <c r="A15" t="s">
        <v>29</v>
      </c>
      <c r="B15" s="11">
        <v>3444782.9826150001</v>
      </c>
    </row>
    <row r="16" spans="1:8" x14ac:dyDescent="0.25">
      <c r="A16" t="s">
        <v>30</v>
      </c>
      <c r="B16" s="11">
        <v>3580425.597883</v>
      </c>
    </row>
    <row r="17" spans="1:2" x14ac:dyDescent="0.25">
      <c r="A17" t="s">
        <v>31</v>
      </c>
      <c r="B17" s="11">
        <v>3960844.8160160002</v>
      </c>
    </row>
    <row r="18" spans="1:2" x14ac:dyDescent="0.25">
      <c r="A18" t="s">
        <v>32</v>
      </c>
      <c r="B18" s="11">
        <v>3598659.4276780002</v>
      </c>
    </row>
    <row r="19" spans="1:2" x14ac:dyDescent="0.25">
      <c r="A19" t="s">
        <v>33</v>
      </c>
      <c r="B19" s="11">
        <v>3386693.607661</v>
      </c>
    </row>
    <row r="20" spans="1:2" x14ac:dyDescent="0.25">
      <c r="A20" t="s">
        <v>34</v>
      </c>
      <c r="B20" s="11">
        <v>3054546.4435379999</v>
      </c>
    </row>
    <row r="21" spans="1:2" x14ac:dyDescent="0.25">
      <c r="A21" t="s">
        <v>35</v>
      </c>
      <c r="B21" s="11">
        <v>3683514.7256109999</v>
      </c>
    </row>
  </sheetData>
  <mergeCells count="1">
    <mergeCell ref="G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link;       
param distance {link}; 
set NODES := {2248,2249,2250,2251,2252,2253,2254,2255,2256,2257};
var x {link} binary;
var u {NODES} integer &gt;=1 &lt;=18;
param fnode {link};
param tnode {link};
minimize Total_Distance:
        sum{i in link} distance[i]*x[i];
subject to c1 {i in link : fnode[i] &gt;= 2249 and tnode[i] &gt;= 2249}: u[ fnode[i] ] - u[ tnode[i] ] +10*x[i] &lt;= 9;
subject to c2: u[2249]&lt;=9;
subject to c3: u[2249]&gt;=1;
subject to c4: u[2250]&lt;=9;
subject to c5: u[2250]&gt;=1;
subject to c6: u[2252]&lt;=9;
subject to c7: u[2251]&gt;=1;
subject to c8: u[2253]&lt;=9;
subject to c9: u[2253]&gt;=1;
subject to c10: u[2254]&lt;=9;
subject to c11: u[2254]&gt;=1;
subject to c12: u[2255]&lt;=9;
subject to c13: u[2255]&gt;=1;
subject to c14: u[2256]&lt;=9;
subject to c15: u[2256]&gt;=1;
subject to c16: u[2257]&lt;=9;
subject to c17: u[2257]&gt;=1;
##incoming
subject to c18: x[13] + x[14]+x[22]+x[26]+x[28] = 1;
subject to c19: x[1] + x[2] + x[3] = 1;
subject to c20: x[10] + x[11]+x[21]+x[27] = 1;
subject to c21: x[33] + x[36] = 1;
subject to c22: x[15]+x[16]+x[24]+x[30]+x[31] = 1;
subject to c23: x[12] + x[23] = 1;
subject to c24: x[4] + x[5]+x[6]+x[7]+x[19] = 1;
subject to c25: x[8]+x[9]+x[20]+x[25] = 1;
subject to c26: x[17]+x[29]+x[32] = 1;
subject to c27: x[18]+x[34]+x[35] = 1;
##outgoing
subject to c28: x[10] + x[31] + x[4]+x[8]+x[32] = 1;
subject to c29: x[21] + x[19]+x[20] = 1;
subject to c30: x[28] + x[3]+x[9]+x[29] = 1;
subject to c31: x[18] + x[15] = 1;
subject to c32: x[13]+x[33]+x[12]+x[6]+x[34] = 1;
subject to c33: x[30]+x[5] = 1;
subject to c34: x[22] + x[1]+x[24]+x[23]+x[25] = 1;
subject to c35: x[26] + x[2]+x[27]+x[7] = 1;
subject to c36: x[14] + x[11]+x[35] = 1;
subject to c37: x[36]+x[16]+x[17]=1;
solve;
display Total_Distance;
for {i in link}{
display x[i];
}
</FileText>
      <ParentWorksheetName>ExactTSP</ParentWorksheetName>
    </StoredFile>
    <StoredFile>
      <FileName>Untitled</FileName>
      <LanguageName>PuLP</LanguageName>
      <ModelPaneVisible>false</ModelPaneVisible>
      <ModelSettings/>
      <FileText/>
      <ParentWorksheetName>Experiments with TSP10</ParentWorksheetName>
    </StoredFile>
    <StoredFile>
      <FileName>Untitled</FileName>
      <LanguageName>PuLP</LanguageName>
      <ModelPaneVisible>false</ModelPaneVisible>
      <ModelSettings/>
      <FileText/>
      <ParentWorksheetName>Descriptive Stats(Tabu)</ParentWorksheetName>
    </StoredFile>
    <StoredFile>
      <FileName>Untitled</FileName>
      <LanguageName>PuLP</LanguageName>
      <ModelPaneVisible>false</ModelPaneVisible>
      <ModelSettings/>
      <FileText/>
      <ParentWorksheetName>Descriptive Stats(PSO)</ParentWorksheetName>
    </StoredFile>
  </StoredFiles>
</StoredFilesList>
</file>

<file path=customXml/itemProps1.xml><?xml version="1.0" encoding="utf-8"?>
<ds:datastoreItem xmlns:ds="http://schemas.openxmlformats.org/officeDocument/2006/customXml" ds:itemID="{873CCEA1-A18C-4BB1-A8F7-F0C613E69A04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ExactTSP</vt:lpstr>
      <vt:lpstr>Experiments with TSP10</vt:lpstr>
      <vt:lpstr>Descriptive Stats(Tabu)</vt:lpstr>
      <vt:lpstr>Descriptive Stats(PSO)</vt:lpstr>
      <vt:lpstr>distance</vt:lpstr>
      <vt:lpstr>fnode</vt:lpstr>
      <vt:lpstr>link</vt:lpstr>
      <vt:lpstr>tnode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2020-12-12T19:54:13Z</dcterms:created>
  <dcterms:modified xsi:type="dcterms:W3CDTF">2020-12-13T15:10:09Z</dcterms:modified>
</cp:coreProperties>
</file>