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filterPrivacy="1"/>
  <xr:revisionPtr revIDLastSave="0" documentId="13_ncr:1_{5A6D373F-E316-C043-965F-B22C542FA38B}" xr6:coauthVersionLast="31" xr6:coauthVersionMax="31" xr10:uidLastSave="{00000000-0000-0000-0000-000000000000}"/>
  <bookViews>
    <workbookView xWindow="0" yWindow="460" windowWidth="20500" windowHeight="7780" xr2:uid="{00000000-000D-0000-FFFF-FFFF00000000}"/>
  </bookViews>
  <sheets>
    <sheet name="notas" sheetId="1" r:id="rId1"/>
    <sheet name="Grupos presentaciones" sheetId="2" r:id="rId2"/>
  </sheets>
  <definedNames>
    <definedName name="_xlnm._FilterDatabase" localSheetId="0" hidden="1">notas!$A$1:$AU$78</definedName>
  </definedNames>
  <calcPr calcId="179017"/>
</workbook>
</file>

<file path=xl/calcChain.xml><?xml version="1.0" encoding="utf-8"?>
<calcChain xmlns="http://schemas.openxmlformats.org/spreadsheetml/2006/main">
  <c r="AQ76" i="1" l="1"/>
  <c r="AU63" i="1" l="1"/>
  <c r="AH63" i="1"/>
  <c r="AJ63" i="1" s="1"/>
  <c r="AI63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2" i="1"/>
  <c r="AP76" i="1" l="1"/>
  <c r="AH2" i="1" l="1"/>
  <c r="AJ2" i="1" s="1"/>
  <c r="AH3" i="1"/>
  <c r="AJ3" i="1" s="1"/>
  <c r="AH4" i="1"/>
  <c r="AJ4" i="1" s="1"/>
  <c r="AH5" i="1"/>
  <c r="AJ5" i="1" s="1"/>
  <c r="AH6" i="1"/>
  <c r="AJ6" i="1" s="1"/>
  <c r="AH7" i="1"/>
  <c r="AJ7" i="1" s="1"/>
  <c r="AH8" i="1"/>
  <c r="AJ8" i="1" s="1"/>
  <c r="AH9" i="1"/>
  <c r="AJ9" i="1" s="1"/>
  <c r="AH10" i="1"/>
  <c r="AJ10" i="1" s="1"/>
  <c r="AH11" i="1"/>
  <c r="AJ11" i="1" s="1"/>
  <c r="AH12" i="1"/>
  <c r="AJ12" i="1" s="1"/>
  <c r="AH13" i="1"/>
  <c r="AJ13" i="1" s="1"/>
  <c r="AH14" i="1"/>
  <c r="AJ14" i="1" s="1"/>
  <c r="AH15" i="1"/>
  <c r="AJ15" i="1" s="1"/>
  <c r="AH16" i="1"/>
  <c r="AJ16" i="1" s="1"/>
  <c r="AH17" i="1"/>
  <c r="AJ17" i="1" s="1"/>
  <c r="AH18" i="1"/>
  <c r="AJ18" i="1" s="1"/>
  <c r="AH19" i="1"/>
  <c r="AJ19" i="1" s="1"/>
  <c r="AH20" i="1"/>
  <c r="AJ20" i="1" s="1"/>
  <c r="AH21" i="1"/>
  <c r="AJ21" i="1" s="1"/>
  <c r="AH22" i="1"/>
  <c r="AJ22" i="1" s="1"/>
  <c r="AH23" i="1"/>
  <c r="AJ23" i="1" s="1"/>
  <c r="AH24" i="1"/>
  <c r="AJ24" i="1" s="1"/>
  <c r="AH25" i="1"/>
  <c r="AJ25" i="1" s="1"/>
  <c r="AH26" i="1"/>
  <c r="AJ26" i="1" s="1"/>
  <c r="AH27" i="1"/>
  <c r="AJ27" i="1" s="1"/>
  <c r="AH28" i="1"/>
  <c r="AJ28" i="1" s="1"/>
  <c r="AH29" i="1"/>
  <c r="AJ29" i="1" s="1"/>
  <c r="AH30" i="1"/>
  <c r="AJ30" i="1" s="1"/>
  <c r="AH31" i="1"/>
  <c r="AJ31" i="1" s="1"/>
  <c r="AH32" i="1"/>
  <c r="AJ32" i="1" s="1"/>
  <c r="AH33" i="1"/>
  <c r="AJ33" i="1" s="1"/>
  <c r="AH34" i="1"/>
  <c r="AJ34" i="1" s="1"/>
  <c r="AH35" i="1"/>
  <c r="AJ35" i="1" s="1"/>
  <c r="AH36" i="1"/>
  <c r="AJ36" i="1" s="1"/>
  <c r="AH37" i="1"/>
  <c r="AJ37" i="1" s="1"/>
  <c r="AH38" i="1"/>
  <c r="AJ38" i="1" s="1"/>
  <c r="AH39" i="1"/>
  <c r="AJ39" i="1" s="1"/>
  <c r="AH40" i="1"/>
  <c r="AJ40" i="1" s="1"/>
  <c r="AH41" i="1"/>
  <c r="AJ41" i="1" s="1"/>
  <c r="AH42" i="1"/>
  <c r="AJ42" i="1" s="1"/>
  <c r="AH43" i="1"/>
  <c r="AJ43" i="1" s="1"/>
  <c r="AH44" i="1"/>
  <c r="AJ44" i="1" s="1"/>
  <c r="AH45" i="1"/>
  <c r="AJ45" i="1" s="1"/>
  <c r="AH46" i="1"/>
  <c r="AJ46" i="1" s="1"/>
  <c r="AH47" i="1"/>
  <c r="AJ47" i="1" s="1"/>
  <c r="AH48" i="1"/>
  <c r="AJ48" i="1" s="1"/>
  <c r="AH49" i="1"/>
  <c r="AJ49" i="1" s="1"/>
  <c r="AH50" i="1"/>
  <c r="AJ50" i="1" s="1"/>
  <c r="AH51" i="1"/>
  <c r="AJ51" i="1" s="1"/>
  <c r="AH52" i="1"/>
  <c r="AJ52" i="1" s="1"/>
  <c r="AH53" i="1"/>
  <c r="AJ53" i="1" s="1"/>
  <c r="AH54" i="1"/>
  <c r="AJ54" i="1" s="1"/>
  <c r="AH55" i="1"/>
  <c r="AJ55" i="1" s="1"/>
  <c r="AH56" i="1"/>
  <c r="AJ56" i="1" s="1"/>
  <c r="AH57" i="1"/>
  <c r="AJ57" i="1" s="1"/>
  <c r="AH58" i="1"/>
  <c r="AJ58" i="1" s="1"/>
  <c r="AH59" i="1"/>
  <c r="AJ59" i="1" s="1"/>
  <c r="AH60" i="1"/>
  <c r="AJ60" i="1" s="1"/>
  <c r="AH61" i="1"/>
  <c r="AJ61" i="1" s="1"/>
  <c r="AH62" i="1"/>
  <c r="AJ62" i="1" s="1"/>
  <c r="AH64" i="1"/>
  <c r="AJ64" i="1" s="1"/>
  <c r="AH65" i="1"/>
  <c r="AJ65" i="1" s="1"/>
  <c r="AH66" i="1"/>
  <c r="AJ66" i="1" s="1"/>
  <c r="AH67" i="1"/>
  <c r="AJ67" i="1" s="1"/>
  <c r="AH68" i="1"/>
  <c r="AJ68" i="1" s="1"/>
  <c r="AH69" i="1"/>
  <c r="AJ69" i="1" s="1"/>
  <c r="AH70" i="1"/>
  <c r="AJ70" i="1" s="1"/>
  <c r="AH71" i="1"/>
  <c r="AJ71" i="1" s="1"/>
  <c r="AH72" i="1"/>
  <c r="AJ72" i="1" s="1"/>
  <c r="AH73" i="1"/>
  <c r="AJ73" i="1" s="1"/>
  <c r="AH74" i="1"/>
  <c r="AJ74" i="1" s="1"/>
  <c r="AH75" i="1"/>
  <c r="AJ75" i="1" s="1"/>
  <c r="AI70" i="1" l="1"/>
  <c r="AI57" i="1"/>
  <c r="AI55" i="1"/>
  <c r="AI39" i="1"/>
  <c r="AI18" i="1"/>
  <c r="AI15" i="1"/>
  <c r="AI13" i="1"/>
  <c r="AI11" i="1"/>
  <c r="AI9" i="1"/>
  <c r="AI7" i="1"/>
  <c r="AI5" i="1"/>
  <c r="AI71" i="1"/>
  <c r="AI58" i="1"/>
  <c r="AI54" i="1"/>
  <c r="AI16" i="1"/>
  <c r="AI12" i="1"/>
  <c r="AI8" i="1"/>
  <c r="AI4" i="1"/>
  <c r="AI3" i="1"/>
  <c r="AI2" i="1"/>
  <c r="AI10" i="1"/>
  <c r="AI17" i="1"/>
  <c r="AI56" i="1"/>
  <c r="AI38" i="1"/>
  <c r="AI75" i="1"/>
  <c r="AI6" i="1"/>
  <c r="AI74" i="1"/>
  <c r="AI73" i="1"/>
  <c r="AI72" i="1"/>
  <c r="AI68" i="1"/>
  <c r="AI66" i="1"/>
  <c r="AI64" i="1"/>
  <c r="AI69" i="1"/>
  <c r="AI67" i="1"/>
  <c r="AI65" i="1"/>
  <c r="AI62" i="1"/>
  <c r="AI61" i="1"/>
  <c r="AI60" i="1"/>
  <c r="AI59" i="1"/>
  <c r="AI52" i="1"/>
  <c r="AI50" i="1"/>
  <c r="AI48" i="1"/>
  <c r="AI46" i="1"/>
  <c r="AI44" i="1"/>
  <c r="AI42" i="1"/>
  <c r="AI51" i="1"/>
  <c r="AI49" i="1"/>
  <c r="AI47" i="1"/>
  <c r="AI45" i="1"/>
  <c r="AI43" i="1"/>
  <c r="AI41" i="1"/>
  <c r="AI40" i="1"/>
  <c r="AI36" i="1"/>
  <c r="AI34" i="1"/>
  <c r="AI32" i="1"/>
  <c r="AI30" i="1"/>
  <c r="AI27" i="1"/>
  <c r="AI25" i="1"/>
  <c r="AI23" i="1"/>
  <c r="AI19" i="1"/>
  <c r="AI37" i="1"/>
  <c r="AI35" i="1"/>
  <c r="AI33" i="1"/>
  <c r="AI31" i="1"/>
  <c r="AI29" i="1"/>
  <c r="AI28" i="1"/>
  <c r="AI26" i="1"/>
  <c r="AI24" i="1"/>
  <c r="AI22" i="1"/>
  <c r="AI20" i="1"/>
  <c r="AI14" i="1"/>
  <c r="AI53" i="1"/>
  <c r="AI21" i="1"/>
  <c r="AH76" i="1"/>
  <c r="AI76" i="1" s="1"/>
  <c r="AI77" i="1" l="1"/>
</calcChain>
</file>

<file path=xl/sharedStrings.xml><?xml version="1.0" encoding="utf-8"?>
<sst xmlns="http://schemas.openxmlformats.org/spreadsheetml/2006/main" count="575" uniqueCount="308">
  <si>
    <t>Apellido</t>
  </si>
  <si>
    <t>Nombre</t>
  </si>
  <si>
    <t>Mail</t>
  </si>
  <si>
    <t>noacuna@uc.cl</t>
  </si>
  <si>
    <t>dnalarcon@uc.cl</t>
  </si>
  <si>
    <t>cnallende@uc.cl</t>
  </si>
  <si>
    <t>iarrasate@uc.cl</t>
  </si>
  <si>
    <t>martigas1@uc.cl</t>
  </si>
  <si>
    <t>liassis@uc.cl</t>
  </si>
  <si>
    <t>cabaeza@uc.cl</t>
  </si>
  <si>
    <t>vblasco@uc.cl</t>
  </si>
  <si>
    <t>shboccas@uc.cl</t>
  </si>
  <si>
    <t>cjbolbaran@uc.cl</t>
  </si>
  <si>
    <t>vpbustamante@uc.cl</t>
  </si>
  <si>
    <t>dacalderon@uc.cl</t>
  </si>
  <si>
    <t>dicanales@uc.cl</t>
  </si>
  <si>
    <t>gicasorzo@uc.cl</t>
  </si>
  <si>
    <t>mjcastaneda@uc.cl</t>
  </si>
  <si>
    <t>mncornejo@uc.cl</t>
  </si>
  <si>
    <t>jmcorrea1@uc.cl</t>
  </si>
  <si>
    <t>gacaceres@uc.cl</t>
  </si>
  <si>
    <t>cadanes@uc.cl</t>
  </si>
  <si>
    <t>medelafuente@uc.cl</t>
  </si>
  <si>
    <t>cedubo@uc.cl</t>
  </si>
  <si>
    <t>baduhart@uc.cl</t>
  </si>
  <si>
    <t>gaduque@uc.cl</t>
  </si>
  <si>
    <t>iafeldman@uc.cl</t>
  </si>
  <si>
    <t>mfontana1@uc.cl</t>
  </si>
  <si>
    <t>jrgalleguillos@uc.cl</t>
  </si>
  <si>
    <t>rigamonal@uc.cl</t>
  </si>
  <si>
    <t>bagonzalez@uc.cl</t>
  </si>
  <si>
    <t>cegutierrez@uc.cl</t>
  </si>
  <si>
    <t>tjgomez@uc.cl</t>
  </si>
  <si>
    <t>nejacoby@uc.cl</t>
  </si>
  <si>
    <t>jrjara@uc.cl</t>
  </si>
  <si>
    <t>aglatorre@uc.cl</t>
  </si>
  <si>
    <t>ocllanos@uc.cl</t>
  </si>
  <si>
    <t>mtlobos@uc.cl</t>
  </si>
  <si>
    <t>mjlopez9@uc.cl</t>
  </si>
  <si>
    <t>mfmallol@uc.cl</t>
  </si>
  <si>
    <t>plmanzur@uc.cl</t>
  </si>
  <si>
    <t>gamarciel@uc.cl</t>
  </si>
  <si>
    <t>fgmatus@uc.cl</t>
  </si>
  <si>
    <t>damistretta@uc.cl</t>
  </si>
  <si>
    <t>efmino@uc.cl</t>
  </si>
  <si>
    <t>fimolina@uc.cl</t>
  </si>
  <si>
    <t>cbmondaca@uc.cl</t>
  </si>
  <si>
    <t>cmmorales@uc.cl</t>
  </si>
  <si>
    <t>eamujica@uc.cl</t>
  </si>
  <si>
    <t>mjnavarro@uc.cl</t>
  </si>
  <si>
    <t>cpnunez1@uc.cl</t>
  </si>
  <si>
    <t>cnpadilla@uc.cl</t>
  </si>
  <si>
    <t>caparra2@uc.cl</t>
  </si>
  <si>
    <t>maperez13@uc.cl</t>
  </si>
  <si>
    <t>papizarro@uc.cl</t>
  </si>
  <si>
    <t>fgramirez@uc.cl</t>
  </si>
  <si>
    <t>rarobles@uc.cl</t>
  </si>
  <si>
    <t>imrodriguez@uc.cl</t>
  </si>
  <si>
    <t>pnrodriguez@uc.cl</t>
  </si>
  <si>
    <t>cvrojo@uc.cl</t>
  </si>
  <si>
    <t>dssaavedra@uc.cl</t>
  </si>
  <si>
    <t>pnsanhueza@uc.cl</t>
  </si>
  <si>
    <t>cisarquis@uc.cl</t>
  </si>
  <si>
    <t>bhsilva@uc.cl</t>
  </si>
  <si>
    <t>ymsilva@uc.cl</t>
  </si>
  <si>
    <t>pjstraub@uc.cl</t>
  </si>
  <si>
    <t>gptorres@uc.cl</t>
  </si>
  <si>
    <t>vvaldivieso1@uc.cl</t>
  </si>
  <si>
    <t>ajveliz@uc.cl</t>
  </si>
  <si>
    <t>ofvera@uc.cl</t>
  </si>
  <si>
    <t>covergara@uc.cl</t>
  </si>
  <si>
    <t>gavillalobos@uc.cl</t>
  </si>
  <si>
    <t>mzpena@uc.cl</t>
  </si>
  <si>
    <t>Acuña</t>
  </si>
  <si>
    <t>Alarcón</t>
  </si>
  <si>
    <t>Allende</t>
  </si>
  <si>
    <t>Arrasate</t>
  </si>
  <si>
    <t>Artigas</t>
  </si>
  <si>
    <t>Blasco</t>
  </si>
  <si>
    <t>Assis</t>
  </si>
  <si>
    <t>Baeza</t>
  </si>
  <si>
    <t>Boccas</t>
  </si>
  <si>
    <t>Bustamante</t>
  </si>
  <si>
    <t>Calderon</t>
  </si>
  <si>
    <t>Canales</t>
  </si>
  <si>
    <t>Casorzo</t>
  </si>
  <si>
    <t>Chandia</t>
  </si>
  <si>
    <t>Cornejo</t>
  </si>
  <si>
    <t>Danes</t>
  </si>
  <si>
    <t>Dubo</t>
  </si>
  <si>
    <t>Bolbarán</t>
  </si>
  <si>
    <t>Cáceres</t>
  </si>
  <si>
    <t>Castañeda</t>
  </si>
  <si>
    <t>Correa</t>
  </si>
  <si>
    <t>De la Fuente</t>
  </si>
  <si>
    <t>Duhart</t>
  </si>
  <si>
    <t>Duque</t>
  </si>
  <si>
    <t>Feldman</t>
  </si>
  <si>
    <t>Fontana</t>
  </si>
  <si>
    <t>Fuenzalida</t>
  </si>
  <si>
    <t>Galleguillos</t>
  </si>
  <si>
    <t>Gamonal</t>
  </si>
  <si>
    <t>Gómez</t>
  </si>
  <si>
    <t>González</t>
  </si>
  <si>
    <t>Gutiérrez</t>
  </si>
  <si>
    <t>Jacoby</t>
  </si>
  <si>
    <t>Jara</t>
  </si>
  <si>
    <t>Latorre</t>
  </si>
  <si>
    <t>Llanos</t>
  </si>
  <si>
    <t>Lobos</t>
  </si>
  <si>
    <t>Lopez</t>
  </si>
  <si>
    <t>Mallol</t>
  </si>
  <si>
    <t>Manzur</t>
  </si>
  <si>
    <t>Marciel</t>
  </si>
  <si>
    <t>Matus</t>
  </si>
  <si>
    <t>Miño</t>
  </si>
  <si>
    <t>Mistretta</t>
  </si>
  <si>
    <t>Molina</t>
  </si>
  <si>
    <t>Mondaca</t>
  </si>
  <si>
    <t>Morales</t>
  </si>
  <si>
    <t>Mujica</t>
  </si>
  <si>
    <t>Navarro</t>
  </si>
  <si>
    <t>Nuñez</t>
  </si>
  <si>
    <t>Padilla</t>
  </si>
  <si>
    <t>Parra</t>
  </si>
  <si>
    <t>Peña</t>
  </si>
  <si>
    <t>Perez</t>
  </si>
  <si>
    <t>Pizarro</t>
  </si>
  <si>
    <t>Ramírez</t>
  </si>
  <si>
    <t>Robles</t>
  </si>
  <si>
    <t>Rodriguez</t>
  </si>
  <si>
    <t>Rojo</t>
  </si>
  <si>
    <t>Saavedra</t>
  </si>
  <si>
    <t>Sanhueza</t>
  </si>
  <si>
    <t>Sarquis</t>
  </si>
  <si>
    <t>Silva</t>
  </si>
  <si>
    <t>Straub</t>
  </si>
  <si>
    <t>Torres</t>
  </si>
  <si>
    <t>Valdivieso</t>
  </si>
  <si>
    <t>Veliz</t>
  </si>
  <si>
    <t>Vera</t>
  </si>
  <si>
    <t>Vergara</t>
  </si>
  <si>
    <t>Villalobos</t>
  </si>
  <si>
    <t>Serradilla</t>
  </si>
  <si>
    <t>Nicolás</t>
  </si>
  <si>
    <t>Diego</t>
  </si>
  <si>
    <t>Carolina</t>
  </si>
  <si>
    <t>Itxiar</t>
  </si>
  <si>
    <t>Magdalena</t>
  </si>
  <si>
    <t>Cristian</t>
  </si>
  <si>
    <t>Vanessa</t>
  </si>
  <si>
    <t>Sebastien</t>
  </si>
  <si>
    <t>Constanza</t>
  </si>
  <si>
    <t>Valentina</t>
  </si>
  <si>
    <t>Giovanny</t>
  </si>
  <si>
    <t>Denis</t>
  </si>
  <si>
    <t>Gonzalo</t>
  </si>
  <si>
    <t>María Jesús</t>
  </si>
  <si>
    <t>Gisele</t>
  </si>
  <si>
    <t>María Fernanda</t>
  </si>
  <si>
    <t>Jose Miguel</t>
  </si>
  <si>
    <t>Catalina</t>
  </si>
  <si>
    <t>María Emilia</t>
  </si>
  <si>
    <t>Camilo</t>
  </si>
  <si>
    <t>Beltrán</t>
  </si>
  <si>
    <t>Ignacio</t>
  </si>
  <si>
    <t>Manuela</t>
  </si>
  <si>
    <t>Josefa</t>
  </si>
  <si>
    <t>Ricardo</t>
  </si>
  <si>
    <t>Tomás</t>
  </si>
  <si>
    <t>Bárbara</t>
  </si>
  <si>
    <t>Nicolas</t>
  </si>
  <si>
    <t>Javiera</t>
  </si>
  <si>
    <t>Ámbar</t>
  </si>
  <si>
    <t>Octavio</t>
  </si>
  <si>
    <t>Mariana</t>
  </si>
  <si>
    <t>Paloma</t>
  </si>
  <si>
    <t>Gabriel</t>
  </si>
  <si>
    <t>Felipe</t>
  </si>
  <si>
    <t>Juan Pablo</t>
  </si>
  <si>
    <t>Esteban</t>
  </si>
  <si>
    <t>Cecilia Belén</t>
  </si>
  <si>
    <t>Camila</t>
  </si>
  <si>
    <t>Eduardo</t>
  </si>
  <si>
    <t>Macarena</t>
  </si>
  <si>
    <t>Mirtha</t>
  </si>
  <si>
    <t>Miguel</t>
  </si>
  <si>
    <t>Paulina</t>
  </si>
  <si>
    <t>Pablo</t>
  </si>
  <si>
    <t>Brenda</t>
  </si>
  <si>
    <t>Yanara</t>
  </si>
  <si>
    <t>Pedro</t>
  </si>
  <si>
    <t>Gabriela</t>
  </si>
  <si>
    <t>Alejandra</t>
  </si>
  <si>
    <t>Sebastián</t>
  </si>
  <si>
    <t>Cristobal</t>
  </si>
  <si>
    <t>jpmatus@uc.cl</t>
  </si>
  <si>
    <t>shserradilla@uc.cl</t>
  </si>
  <si>
    <t>Leyla</t>
  </si>
  <si>
    <t>Unidad academica</t>
  </si>
  <si>
    <t>Educación</t>
  </si>
  <si>
    <t>Química</t>
  </si>
  <si>
    <t>Odontología</t>
  </si>
  <si>
    <t>Arte</t>
  </si>
  <si>
    <t>Ingenieria Comercial</t>
  </si>
  <si>
    <t>Efecto invernadero</t>
  </si>
  <si>
    <t>Deforestación y desertificación</t>
  </si>
  <si>
    <t>Plantaciones forestales exóticas</t>
  </si>
  <si>
    <t>Contaminación acustica</t>
  </si>
  <si>
    <t>Contaminación ambiental</t>
  </si>
  <si>
    <t>Transgénicos</t>
  </si>
  <si>
    <t>Derretimiento de glaciares</t>
  </si>
  <si>
    <t>Caza de perros asilvestrados</t>
  </si>
  <si>
    <t>Tenencia responsable</t>
  </si>
  <si>
    <t>Hidro y termoelectricas</t>
  </si>
  <si>
    <t>Capa de ozono</t>
  </si>
  <si>
    <t>Dependencia del petroleo</t>
  </si>
  <si>
    <t>Alcoholismo</t>
  </si>
  <si>
    <t>Drogas</t>
  </si>
  <si>
    <t>Comida chatarra</t>
  </si>
  <si>
    <t>Guerras</t>
  </si>
  <si>
    <t>Manipulación genética</t>
  </si>
  <si>
    <t>El hambre</t>
  </si>
  <si>
    <t>Desorden urbano</t>
  </si>
  <si>
    <t>Abuso Tecnologico</t>
  </si>
  <si>
    <t>Desigualdad económica</t>
  </si>
  <si>
    <t>Globalización</t>
  </si>
  <si>
    <t>Discriminación</t>
  </si>
  <si>
    <t>Anorexia</t>
  </si>
  <si>
    <t>Cambio global</t>
  </si>
  <si>
    <t>Plantaciones foretales exóticas</t>
  </si>
  <si>
    <t>Transgenicos</t>
  </si>
  <si>
    <t>Tabaquismo</t>
  </si>
  <si>
    <t>Desnutrición</t>
  </si>
  <si>
    <t>Desigualdad economica</t>
  </si>
  <si>
    <t>Deforestacion y desertificación</t>
  </si>
  <si>
    <t>Plantaciones forestales exoticas</t>
  </si>
  <si>
    <t>Cambio en el uso de suelo</t>
  </si>
  <si>
    <t>Extinción de especies</t>
  </si>
  <si>
    <t>Dependencia del Petroleo</t>
  </si>
  <si>
    <t>Enfermedades contagiosas</t>
  </si>
  <si>
    <t>Isabel</t>
  </si>
  <si>
    <t>Desigualdad de género</t>
  </si>
  <si>
    <t>Matematicas</t>
  </si>
  <si>
    <t>Ingenieria</t>
  </si>
  <si>
    <t>College</t>
  </si>
  <si>
    <t>Sociología</t>
  </si>
  <si>
    <t>Agronomía</t>
  </si>
  <si>
    <t>Geografía</t>
  </si>
  <si>
    <t>Medicina</t>
  </si>
  <si>
    <t>Letras</t>
  </si>
  <si>
    <t>Ciencias de la Salud</t>
  </si>
  <si>
    <t>Quimica</t>
  </si>
  <si>
    <t>Odontologia</t>
  </si>
  <si>
    <t>Trabajo Social</t>
  </si>
  <si>
    <t>Total</t>
  </si>
  <si>
    <t>% Asistencia</t>
  </si>
  <si>
    <t>Tema Papers</t>
  </si>
  <si>
    <t>Tema presentación</t>
  </si>
  <si>
    <t>Notas</t>
  </si>
  <si>
    <t>Mancha de basura del pacifico</t>
  </si>
  <si>
    <t>Paper</t>
  </si>
  <si>
    <t>I</t>
  </si>
  <si>
    <t>Trabajo de Investigación</t>
  </si>
  <si>
    <t>Presentción</t>
  </si>
  <si>
    <t>Asistencia</t>
  </si>
  <si>
    <t>Promedio</t>
  </si>
  <si>
    <t>Promedio final</t>
  </si>
  <si>
    <t>OJO! Número máx de inasistencias, es 7. Si faltan 8 o más veces, reprueban</t>
  </si>
  <si>
    <t>Sandoval</t>
  </si>
  <si>
    <t>Natacha</t>
  </si>
  <si>
    <t>ndsandoval@uc.cl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</si>
  <si>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</si>
  <si>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</si>
  <si>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</si>
  <si>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</si>
  <si>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</si>
  <si>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</si>
  <si>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</si>
  <si>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</si>
  <si>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</si>
  <si>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</si>
  <si>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</si>
  <si>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</si>
  <si>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</si>
  <si>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</si>
  <si>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</si>
  <si>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</si>
  <si>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</si>
  <si>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</si>
  <si>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El agua</t>
  </si>
  <si>
    <t>Juan Pablo II, Benedicto XVI</t>
  </si>
  <si>
    <t>Papa Francisco</t>
  </si>
  <si>
    <t>Familia</t>
  </si>
  <si>
    <t>Contaminación</t>
  </si>
  <si>
    <t>Educación y cultura</t>
  </si>
  <si>
    <t>San Martín de Porres</t>
  </si>
  <si>
    <t>El Principito</t>
  </si>
  <si>
    <t>Teresa de Calcuta</t>
  </si>
  <si>
    <t>Política</t>
  </si>
  <si>
    <t>Doctrina Social de la Iglesia</t>
  </si>
  <si>
    <t>Economía</t>
  </si>
  <si>
    <t>Jesús</t>
  </si>
  <si>
    <t>Árboles</t>
  </si>
  <si>
    <t>Música</t>
  </si>
  <si>
    <t>Energía</t>
  </si>
  <si>
    <t>N° inasistencias</t>
  </si>
  <si>
    <t>cfuenzalida1@uc.cl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</si>
</sst>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sz val="11"/>
      <name val="Garamond"/>
      <family val="2"/>
      <scheme val="minor"/>
    </font>
    <font>
      <sz val="11"/>
      <name val="Garamond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8" xfId="0" applyFill="1" applyBorder="1"/>
    <xf numFmtId="0" fontId="0" fillId="0" borderId="8" xfId="0" applyBorder="1"/>
    <xf numFmtId="0" fontId="0" fillId="4" borderId="8" xfId="0" applyFill="1" applyBorder="1"/>
    <xf numFmtId="0" fontId="0" fillId="2" borderId="8" xfId="0" applyFill="1" applyBorder="1"/>
    <xf numFmtId="0" fontId="0" fillId="0" borderId="11" xfId="0" applyBorder="1"/>
    <xf numFmtId="0" fontId="0" fillId="0" borderId="12" xfId="0" applyBorder="1"/>
    <xf numFmtId="0" fontId="0" fillId="4" borderId="11" xfId="0" applyFill="1" applyBorder="1"/>
    <xf numFmtId="0" fontId="0" fillId="2" borderId="11" xfId="0" applyFill="1" applyBorder="1"/>
    <xf numFmtId="0" fontId="0" fillId="4" borderId="14" xfId="0" applyFill="1" applyBorder="1"/>
    <xf numFmtId="164" fontId="0" fillId="6" borderId="9" xfId="0" applyNumberFormat="1" applyFill="1" applyBorder="1"/>
    <xf numFmtId="0" fontId="0" fillId="6" borderId="9" xfId="0" applyFill="1" applyBorder="1"/>
    <xf numFmtId="0" fontId="0" fillId="6" borderId="16" xfId="0" applyFill="1" applyBorder="1"/>
    <xf numFmtId="0" fontId="0" fillId="6" borderId="10" xfId="0" applyFill="1" applyBorder="1"/>
    <xf numFmtId="164" fontId="0" fillId="5" borderId="5" xfId="0" applyNumberFormat="1" applyFill="1" applyBorder="1"/>
    <xf numFmtId="0" fontId="0" fillId="5" borderId="5" xfId="0" applyFill="1" applyBorder="1"/>
    <xf numFmtId="1" fontId="0" fillId="0" borderId="0" xfId="0" applyNumberFormat="1"/>
    <xf numFmtId="0" fontId="2" fillId="6" borderId="9" xfId="1" applyFont="1" applyFill="1" applyBorder="1"/>
    <xf numFmtId="0" fontId="2" fillId="6" borderId="9" xfId="0" applyFont="1" applyFill="1" applyBorder="1"/>
    <xf numFmtId="1" fontId="0" fillId="6" borderId="9" xfId="0" applyNumberFormat="1" applyFill="1" applyBorder="1"/>
    <xf numFmtId="164" fontId="0" fillId="5" borderId="1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 applyAlignment="1">
      <alignment horizontal="center" vertical="center" wrapText="1"/>
    </xf>
    <xf numFmtId="16" fontId="0" fillId="7" borderId="1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64" fontId="0" fillId="5" borderId="9" xfId="0" applyNumberFormat="1" applyFill="1" applyBorder="1"/>
    <xf numFmtId="0" fontId="0" fillId="6" borderId="9" xfId="0" quotePrefix="1" applyFill="1" applyBorder="1"/>
    <xf numFmtId="0" fontId="0" fillId="4" borderId="14" xfId="0" quotePrefix="1" applyFill="1" applyBorder="1"/>
    <xf numFmtId="0" fontId="0" fillId="7" borderId="18" xfId="0" applyFill="1" applyBorder="1"/>
    <xf numFmtId="0" fontId="0" fillId="6" borderId="18" xfId="0" applyFill="1" applyBorder="1"/>
    <xf numFmtId="0" fontId="0" fillId="4" borderId="0" xfId="0" applyFill="1"/>
    <xf numFmtId="0" fontId="3" fillId="7" borderId="0" xfId="0" applyFont="1" applyFill="1"/>
    <xf numFmtId="0" fontId="0" fillId="0" borderId="0" xfId="0" applyFill="1"/>
    <xf numFmtId="0" fontId="0" fillId="0" borderId="0" xfId="0" applyAlignment="1">
      <alignment horizontal="center" vertical="top" wrapText="1"/>
    </xf>
    <xf numFmtId="164" fontId="0" fillId="4" borderId="9" xfId="0" applyNumberFormat="1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2" xfId="0" applyFill="1" applyBorder="1"/>
    <xf numFmtId="1" fontId="0" fillId="4" borderId="9" xfId="0" applyNumberFormat="1" applyFill="1" applyBorder="1"/>
    <xf numFmtId="164" fontId="0" fillId="4" borderId="10" xfId="0" applyNumberFormat="1" applyFill="1" applyBorder="1"/>
    <xf numFmtId="0" fontId="0" fillId="4" borderId="10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15" xfId="0" applyFill="1" applyBorder="1"/>
    <xf numFmtId="1" fontId="0" fillId="4" borderId="10" xfId="0" applyNumberFormat="1" applyFill="1" applyBorder="1"/>
    <xf numFmtId="0" fontId="0" fillId="8" borderId="8" xfId="0" applyFill="1" applyBorder="1"/>
    <xf numFmtId="164" fontId="0" fillId="9" borderId="9" xfId="0" applyNumberFormat="1" applyFill="1" applyBorder="1"/>
    <xf numFmtId="0" fontId="0" fillId="8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ánico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rgánico">
      <a:majorFont>
        <a:latin typeface="Garamond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á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8"/>
  <sheetViews>
    <sheetView tabSelected="1" topLeftCell="A67" zoomScale="90" zoomScaleNormal="90" workbookViewId="0">
      <pane xSplit="1" topLeftCell="AF1" activePane="topRight" state="frozen"/>
      <selection activeCell="A52" sqref="A52"/>
      <selection pane="topRight" activeCell="AJ1" sqref="A1:AM78"/>
    </sheetView>
  </sheetViews>
  <sheetFormatPr baseColWidth="10" defaultColWidth="9.19921875" defaultRowHeight="15" x14ac:dyDescent="0.2"/>
  <cols>
    <col min="1" max="1" width="12.3984375" customWidth="1"/>
    <col min="2" max="2" width="14.59765625" customWidth="1"/>
    <col min="3" max="3" width="18.796875" customWidth="1"/>
    <col min="4" max="4" width="19.19921875" customWidth="1"/>
    <col min="10" max="12" width="9.19921875" customWidth="1"/>
    <col min="13" max="15" width="7.796875" customWidth="1"/>
    <col min="36" max="36" width="18.796875" customWidth="1"/>
    <col min="37" max="37" width="8.796875" customWidth="1"/>
    <col min="38" max="38" width="29.796875" customWidth="1"/>
    <col min="39" max="39" width="24.59765625" customWidth="1"/>
    <col min="40" max="40" width="3.796875" customWidth="1"/>
    <col min="43" max="43" width="9.59765625" bestFit="1" customWidth="1"/>
    <col min="44" max="45" width="12.19921875" customWidth="1"/>
    <col min="46" max="46" width="12.796875" customWidth="1"/>
  </cols>
  <sheetData>
    <row r="1" spans="1:47" ht="46" thickBot="1" x14ac:dyDescent="0.25">
      <c r="A1" s="24" t="s">
        <v>0</v>
      </c>
      <c r="B1" s="24" t="s">
        <v>1</v>
      </c>
      <c r="C1" s="24" t="s">
        <v>2</v>
      </c>
      <c r="D1" s="24" t="s">
        <v>199</v>
      </c>
      <c r="E1" s="25">
        <v>42068</v>
      </c>
      <c r="F1" s="25">
        <v>42073</v>
      </c>
      <c r="G1" s="25">
        <v>42075</v>
      </c>
      <c r="H1" s="25">
        <v>42080</v>
      </c>
      <c r="I1" s="25">
        <v>42082</v>
      </c>
      <c r="J1" s="25">
        <v>42087</v>
      </c>
      <c r="K1" s="25">
        <v>42089</v>
      </c>
      <c r="L1" s="25">
        <v>42094</v>
      </c>
      <c r="M1" s="25">
        <v>42101</v>
      </c>
      <c r="N1" s="25">
        <v>42103</v>
      </c>
      <c r="O1" s="25">
        <v>42108</v>
      </c>
      <c r="P1" s="25">
        <v>42110</v>
      </c>
      <c r="Q1" s="25">
        <v>42115</v>
      </c>
      <c r="R1" s="25">
        <v>42117</v>
      </c>
      <c r="S1" s="25">
        <v>42122</v>
      </c>
      <c r="T1" s="25">
        <v>42124</v>
      </c>
      <c r="U1" s="25">
        <v>42129</v>
      </c>
      <c r="V1" s="25">
        <v>42131</v>
      </c>
      <c r="W1" s="25">
        <v>42136</v>
      </c>
      <c r="X1" s="25">
        <v>42138</v>
      </c>
      <c r="Y1" s="25">
        <v>42143</v>
      </c>
      <c r="Z1" s="25">
        <v>42150</v>
      </c>
      <c r="AA1" s="25">
        <v>42152</v>
      </c>
      <c r="AB1" s="25">
        <v>42157</v>
      </c>
      <c r="AC1" s="25">
        <v>42159</v>
      </c>
      <c r="AD1" s="25">
        <v>42164</v>
      </c>
      <c r="AE1" s="25">
        <v>42166</v>
      </c>
      <c r="AF1" s="25">
        <v>42171</v>
      </c>
      <c r="AG1" s="25">
        <v>42173</v>
      </c>
      <c r="AH1" s="24" t="s">
        <v>255</v>
      </c>
      <c r="AI1" s="24" t="s">
        <v>256</v>
      </c>
      <c r="AJ1" t="s">
        <v>306</v>
      </c>
      <c r="AK1" s="39">
        <v>29</v>
      </c>
      <c r="AL1" s="29" t="s">
        <v>257</v>
      </c>
      <c r="AM1" s="30" t="s">
        <v>258</v>
      </c>
      <c r="AN1" s="1"/>
      <c r="AO1" s="26" t="s">
        <v>259</v>
      </c>
      <c r="AP1" s="24" t="s">
        <v>261</v>
      </c>
      <c r="AQ1" s="27" t="s">
        <v>262</v>
      </c>
      <c r="AR1" s="24" t="s">
        <v>263</v>
      </c>
      <c r="AS1" s="24" t="s">
        <v>264</v>
      </c>
      <c r="AT1" s="24" t="s">
        <v>265</v>
      </c>
      <c r="AU1" s="28" t="s">
        <v>267</v>
      </c>
    </row>
    <row r="2" spans="1:47" x14ac:dyDescent="0.2">
      <c r="A2" s="22" t="s">
        <v>73</v>
      </c>
      <c r="B2" s="12" t="s">
        <v>144</v>
      </c>
      <c r="C2" s="22" t="s">
        <v>3</v>
      </c>
      <c r="D2" s="12" t="s">
        <v>200</v>
      </c>
      <c r="E2" s="6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5">
        <v>1</v>
      </c>
      <c r="AB2" s="3">
        <v>1</v>
      </c>
      <c r="AC2" s="4">
        <v>0</v>
      </c>
      <c r="AD2" s="3">
        <v>1</v>
      </c>
      <c r="AE2" s="3">
        <v>1</v>
      </c>
      <c r="AF2" s="3">
        <v>1</v>
      </c>
      <c r="AG2" s="3">
        <v>1</v>
      </c>
      <c r="AH2" s="12">
        <f t="shared" ref="AH2:AH17" si="0">SUM(E2:AG2)</f>
        <v>28</v>
      </c>
      <c r="AI2" s="20">
        <f t="shared" ref="AI2:AI17" si="1">AH2/29*100</f>
        <v>96.551724137931032</v>
      </c>
      <c r="AJ2">
        <f>$AK$1-AH2</f>
        <v>1</v>
      </c>
      <c r="AL2" s="18" t="s">
        <v>221</v>
      </c>
      <c r="AM2" s="12"/>
      <c r="AP2" s="11">
        <v>5</v>
      </c>
      <c r="AQ2" s="12">
        <v>4.2</v>
      </c>
      <c r="AR2" s="12">
        <v>4.9000000000000004</v>
      </c>
      <c r="AS2" s="12">
        <v>7</v>
      </c>
      <c r="AT2" s="13">
        <v>7</v>
      </c>
      <c r="AU2" s="31">
        <f>(AP2*0.1)+(AQ2*0.3)+(AR2*0.2)+(AS2*0.2)+(AT2*0.2)</f>
        <v>5.5400000000000009</v>
      </c>
    </row>
    <row r="3" spans="1:47" x14ac:dyDescent="0.2">
      <c r="A3" s="22" t="s">
        <v>74</v>
      </c>
      <c r="B3" s="12" t="s">
        <v>145</v>
      </c>
      <c r="C3" s="22" t="s">
        <v>4</v>
      </c>
      <c r="D3" s="12" t="s">
        <v>201</v>
      </c>
      <c r="E3" s="6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4">
        <v>0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4">
        <v>0</v>
      </c>
      <c r="Y3" s="4">
        <v>0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0</v>
      </c>
      <c r="AG3" s="7">
        <v>1</v>
      </c>
      <c r="AH3" s="12">
        <f t="shared" si="0"/>
        <v>25</v>
      </c>
      <c r="AI3" s="20">
        <f t="shared" si="1"/>
        <v>86.206896551724128</v>
      </c>
      <c r="AJ3">
        <f t="shared" ref="AJ3:AJ66" si="2">$AK$1-AH3</f>
        <v>4</v>
      </c>
      <c r="AL3" s="12" t="s">
        <v>205</v>
      </c>
      <c r="AM3" s="12"/>
      <c r="AP3" s="11">
        <v>5.3</v>
      </c>
      <c r="AQ3" s="12">
        <v>4.5999999999999996</v>
      </c>
      <c r="AR3" s="12">
        <v>5.0999999999999996</v>
      </c>
      <c r="AS3" s="12">
        <v>6.8</v>
      </c>
      <c r="AT3" s="13">
        <v>5.5</v>
      </c>
      <c r="AU3" s="52">
        <f t="shared" ref="AU3:AU17" si="3">(AP3*0.1)+(AQ3*0.3)+(AR3*0.2)+(AS3*0.2)+(AT3*0.2)</f>
        <v>5.3900000000000006</v>
      </c>
    </row>
    <row r="4" spans="1:47" x14ac:dyDescent="0.2">
      <c r="A4" s="22" t="s">
        <v>75</v>
      </c>
      <c r="B4" s="12" t="s">
        <v>146</v>
      </c>
      <c r="C4" s="22" t="s">
        <v>5</v>
      </c>
      <c r="D4" s="12" t="s">
        <v>202</v>
      </c>
      <c r="E4" s="8">
        <v>0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2">
        <v>1</v>
      </c>
      <c r="Z4" s="3">
        <v>1</v>
      </c>
      <c r="AA4" s="4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7">
        <v>1</v>
      </c>
      <c r="AH4" s="12">
        <f t="shared" si="0"/>
        <v>27</v>
      </c>
      <c r="AI4" s="20">
        <f t="shared" si="1"/>
        <v>93.103448275862064</v>
      </c>
      <c r="AJ4">
        <f t="shared" si="2"/>
        <v>2</v>
      </c>
      <c r="AL4" s="12" t="s">
        <v>233</v>
      </c>
      <c r="AM4" s="12"/>
      <c r="AP4" s="11">
        <v>4.7</v>
      </c>
      <c r="AQ4" s="12">
        <v>6.5</v>
      </c>
      <c r="AR4" s="12">
        <v>6.7</v>
      </c>
      <c r="AS4" s="12">
        <v>6.8</v>
      </c>
      <c r="AT4" s="13">
        <v>6.5</v>
      </c>
      <c r="AU4" s="52">
        <f t="shared" si="3"/>
        <v>6.42</v>
      </c>
    </row>
    <row r="5" spans="1:47" x14ac:dyDescent="0.2">
      <c r="A5" s="22" t="s">
        <v>76</v>
      </c>
      <c r="B5" s="12" t="s">
        <v>147</v>
      </c>
      <c r="C5" s="22" t="s">
        <v>6</v>
      </c>
      <c r="D5" s="12" t="s">
        <v>203</v>
      </c>
      <c r="E5" s="6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4">
        <v>0</v>
      </c>
      <c r="Q5" s="3">
        <v>1</v>
      </c>
      <c r="R5" s="4">
        <v>0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2">
        <v>1</v>
      </c>
      <c r="Z5" s="3">
        <v>1</v>
      </c>
      <c r="AA5" s="4">
        <v>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7">
        <v>1</v>
      </c>
      <c r="AH5" s="12">
        <f t="shared" si="0"/>
        <v>26</v>
      </c>
      <c r="AI5" s="20">
        <f t="shared" si="1"/>
        <v>89.65517241379311</v>
      </c>
      <c r="AJ5">
        <f t="shared" si="2"/>
        <v>3</v>
      </c>
      <c r="AL5" s="12" t="s">
        <v>226</v>
      </c>
      <c r="AM5" s="12"/>
      <c r="AP5" s="11">
        <v>5.3</v>
      </c>
      <c r="AQ5" s="12">
        <v>4.5999999999999996</v>
      </c>
      <c r="AR5" s="12">
        <v>6.2</v>
      </c>
      <c r="AS5" s="12">
        <v>7</v>
      </c>
      <c r="AT5" s="13">
        <v>6</v>
      </c>
      <c r="AU5" s="31">
        <f t="shared" si="3"/>
        <v>5.7500000000000009</v>
      </c>
    </row>
    <row r="6" spans="1:47" x14ac:dyDescent="0.2">
      <c r="A6" s="22" t="s">
        <v>77</v>
      </c>
      <c r="B6" s="12" t="s">
        <v>148</v>
      </c>
      <c r="C6" s="22" t="s">
        <v>7</v>
      </c>
      <c r="D6" s="12" t="s">
        <v>204</v>
      </c>
      <c r="E6" s="6">
        <v>1</v>
      </c>
      <c r="F6" s="3">
        <v>1</v>
      </c>
      <c r="G6" s="3">
        <v>1</v>
      </c>
      <c r="H6" s="5">
        <v>1</v>
      </c>
      <c r="I6" s="3">
        <v>1</v>
      </c>
      <c r="J6" s="3">
        <v>1</v>
      </c>
      <c r="K6" s="4">
        <v>0</v>
      </c>
      <c r="L6" s="3">
        <v>1</v>
      </c>
      <c r="M6" s="4">
        <v>0</v>
      </c>
      <c r="N6" s="3">
        <v>1</v>
      </c>
      <c r="O6" s="3">
        <v>1</v>
      </c>
      <c r="P6" s="5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4">
        <v>0</v>
      </c>
      <c r="Z6" s="3">
        <v>1</v>
      </c>
      <c r="AA6" s="5">
        <v>1</v>
      </c>
      <c r="AB6" s="4">
        <v>0</v>
      </c>
      <c r="AC6" s="3">
        <v>1</v>
      </c>
      <c r="AD6" s="3">
        <v>1</v>
      </c>
      <c r="AE6" s="3">
        <v>1</v>
      </c>
      <c r="AF6" s="3">
        <v>1</v>
      </c>
      <c r="AG6" s="7">
        <v>1</v>
      </c>
      <c r="AH6" s="12">
        <f t="shared" si="0"/>
        <v>25</v>
      </c>
      <c r="AI6" s="20">
        <f t="shared" si="1"/>
        <v>86.206896551724128</v>
      </c>
      <c r="AJ6" s="38">
        <f t="shared" si="2"/>
        <v>4</v>
      </c>
      <c r="AL6" s="12" t="s">
        <v>208</v>
      </c>
      <c r="AM6" s="12"/>
      <c r="AP6" s="11">
        <v>5.3</v>
      </c>
      <c r="AQ6" s="12">
        <v>5.4</v>
      </c>
      <c r="AR6" s="12">
        <v>6.2</v>
      </c>
      <c r="AS6" s="12">
        <v>6.8</v>
      </c>
      <c r="AT6" s="13">
        <v>5.5</v>
      </c>
      <c r="AU6" s="52">
        <f t="shared" si="3"/>
        <v>5.8500000000000014</v>
      </c>
    </row>
    <row r="7" spans="1:47" x14ac:dyDescent="0.2">
      <c r="A7" s="22" t="s">
        <v>79</v>
      </c>
      <c r="B7" s="12" t="s">
        <v>198</v>
      </c>
      <c r="C7" s="22" t="s">
        <v>8</v>
      </c>
      <c r="D7" s="12" t="s">
        <v>200</v>
      </c>
      <c r="E7" s="6">
        <v>1</v>
      </c>
      <c r="F7" s="3">
        <v>1</v>
      </c>
      <c r="G7" s="3">
        <v>1</v>
      </c>
      <c r="H7" s="3">
        <v>1</v>
      </c>
      <c r="I7" s="5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5">
        <v>1</v>
      </c>
      <c r="W7" s="3">
        <v>1</v>
      </c>
      <c r="X7" s="3">
        <v>1</v>
      </c>
      <c r="Y7" s="2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7">
        <v>1</v>
      </c>
      <c r="AH7" s="12">
        <f t="shared" si="0"/>
        <v>29</v>
      </c>
      <c r="AI7" s="20">
        <f t="shared" si="1"/>
        <v>100</v>
      </c>
      <c r="AJ7">
        <f t="shared" si="2"/>
        <v>0</v>
      </c>
      <c r="AL7" s="12" t="s">
        <v>228</v>
      </c>
      <c r="AM7" s="12"/>
      <c r="AP7" s="11">
        <v>4.3</v>
      </c>
      <c r="AQ7" s="12">
        <v>5.3</v>
      </c>
      <c r="AR7" s="12">
        <v>6.1</v>
      </c>
      <c r="AS7" s="12">
        <v>6.7</v>
      </c>
      <c r="AT7" s="13">
        <v>7</v>
      </c>
      <c r="AU7" s="52">
        <f t="shared" si="3"/>
        <v>5.98</v>
      </c>
    </row>
    <row r="8" spans="1:47" x14ac:dyDescent="0.2">
      <c r="A8" s="22" t="s">
        <v>80</v>
      </c>
      <c r="B8" s="12" t="s">
        <v>149</v>
      </c>
      <c r="C8" s="22" t="s">
        <v>9</v>
      </c>
      <c r="D8" s="12" t="s">
        <v>243</v>
      </c>
      <c r="E8" s="6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4">
        <v>0</v>
      </c>
      <c r="W8" s="4">
        <v>0</v>
      </c>
      <c r="X8" s="3">
        <v>1</v>
      </c>
      <c r="Y8" s="3">
        <v>1</v>
      </c>
      <c r="Z8" s="3">
        <v>1</v>
      </c>
      <c r="AA8" s="3">
        <v>1</v>
      </c>
      <c r="AB8" s="4">
        <v>0</v>
      </c>
      <c r="AC8" s="3">
        <v>1</v>
      </c>
      <c r="AD8" s="3">
        <v>1</v>
      </c>
      <c r="AE8" s="3">
        <v>1</v>
      </c>
      <c r="AF8" s="3">
        <v>1</v>
      </c>
      <c r="AG8" s="7">
        <v>1</v>
      </c>
      <c r="AH8" s="12">
        <f t="shared" si="0"/>
        <v>26</v>
      </c>
      <c r="AI8" s="20">
        <f t="shared" si="1"/>
        <v>89.65517241379311</v>
      </c>
      <c r="AJ8">
        <f t="shared" si="2"/>
        <v>3</v>
      </c>
      <c r="AL8" s="12" t="s">
        <v>231</v>
      </c>
      <c r="AM8" s="12"/>
      <c r="AP8" s="11">
        <v>4.3</v>
      </c>
      <c r="AQ8" s="12">
        <v>2.1</v>
      </c>
      <c r="AR8" s="12">
        <v>6.1</v>
      </c>
      <c r="AS8" s="12">
        <v>6.7</v>
      </c>
      <c r="AT8" s="13">
        <v>6</v>
      </c>
      <c r="AU8" s="52">
        <f t="shared" si="3"/>
        <v>4.82</v>
      </c>
    </row>
    <row r="9" spans="1:47" x14ac:dyDescent="0.2">
      <c r="A9" s="22" t="s">
        <v>78</v>
      </c>
      <c r="B9" s="12" t="s">
        <v>150</v>
      </c>
      <c r="C9" s="22" t="s">
        <v>10</v>
      </c>
      <c r="D9" s="12" t="s">
        <v>244</v>
      </c>
      <c r="E9" s="6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7">
        <v>1</v>
      </c>
      <c r="AH9" s="12">
        <f t="shared" si="0"/>
        <v>29</v>
      </c>
      <c r="AI9" s="20">
        <f t="shared" si="1"/>
        <v>100</v>
      </c>
      <c r="AJ9">
        <f t="shared" si="2"/>
        <v>0</v>
      </c>
      <c r="AL9" s="12" t="s">
        <v>228</v>
      </c>
      <c r="AM9" s="12"/>
      <c r="AP9" s="11">
        <v>5.3</v>
      </c>
      <c r="AQ9" s="12">
        <v>5.4</v>
      </c>
      <c r="AR9" s="12">
        <v>5.7</v>
      </c>
      <c r="AS9" s="12">
        <v>7</v>
      </c>
      <c r="AT9" s="13">
        <v>7</v>
      </c>
      <c r="AU9" s="31">
        <f t="shared" si="3"/>
        <v>6.0900000000000007</v>
      </c>
    </row>
    <row r="10" spans="1:47" x14ac:dyDescent="0.2">
      <c r="A10" s="22" t="s">
        <v>81</v>
      </c>
      <c r="B10" s="12" t="s">
        <v>151</v>
      </c>
      <c r="C10" s="22" t="s">
        <v>11</v>
      </c>
      <c r="D10" s="12" t="s">
        <v>245</v>
      </c>
      <c r="E10" s="6">
        <v>1</v>
      </c>
      <c r="F10" s="3">
        <v>1</v>
      </c>
      <c r="G10" s="3">
        <v>1</v>
      </c>
      <c r="H10" s="4">
        <v>0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4">
        <v>0</v>
      </c>
      <c r="O10" s="3">
        <v>1</v>
      </c>
      <c r="P10" s="3">
        <v>1</v>
      </c>
      <c r="Q10" s="3">
        <v>1</v>
      </c>
      <c r="R10" s="4">
        <v>0</v>
      </c>
      <c r="S10" s="3">
        <v>1</v>
      </c>
      <c r="T10" s="4">
        <v>0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5">
        <v>1</v>
      </c>
      <c r="AB10" s="3">
        <v>1</v>
      </c>
      <c r="AC10" s="3">
        <v>1</v>
      </c>
      <c r="AD10" s="3">
        <v>1</v>
      </c>
      <c r="AE10" s="4">
        <v>0</v>
      </c>
      <c r="AF10" s="3"/>
      <c r="AG10" s="7">
        <v>1</v>
      </c>
      <c r="AH10" s="12">
        <f t="shared" si="0"/>
        <v>23</v>
      </c>
      <c r="AI10" s="20">
        <f t="shared" si="1"/>
        <v>79.310344827586206</v>
      </c>
      <c r="AJ10" s="53">
        <f t="shared" si="2"/>
        <v>6</v>
      </c>
      <c r="AL10" s="12" t="s">
        <v>215</v>
      </c>
      <c r="AM10" s="12"/>
      <c r="AP10" s="11">
        <v>6</v>
      </c>
      <c r="AQ10" s="12">
        <v>5.9</v>
      </c>
      <c r="AR10" s="12">
        <v>5</v>
      </c>
      <c r="AS10" s="12">
        <v>7</v>
      </c>
      <c r="AT10" s="13"/>
      <c r="AU10" s="31">
        <f t="shared" si="3"/>
        <v>4.7700000000000005</v>
      </c>
    </row>
    <row r="11" spans="1:47" x14ac:dyDescent="0.2">
      <c r="A11" s="22" t="s">
        <v>90</v>
      </c>
      <c r="B11" s="12" t="s">
        <v>152</v>
      </c>
      <c r="C11" s="22" t="s">
        <v>12</v>
      </c>
      <c r="D11" s="12" t="s">
        <v>200</v>
      </c>
      <c r="E11" s="6">
        <v>1</v>
      </c>
      <c r="F11" s="3">
        <v>1</v>
      </c>
      <c r="G11" s="3">
        <v>1</v>
      </c>
      <c r="H11" s="3">
        <v>1</v>
      </c>
      <c r="I11" s="5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2">
        <v>1</v>
      </c>
      <c r="Q11" s="3">
        <v>1</v>
      </c>
      <c r="R11" s="3">
        <v>1</v>
      </c>
      <c r="S11" s="5">
        <v>1</v>
      </c>
      <c r="T11" s="3">
        <v>1</v>
      </c>
      <c r="U11" s="3">
        <v>1</v>
      </c>
      <c r="V11" s="4">
        <v>0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7">
        <v>1</v>
      </c>
      <c r="AH11" s="12">
        <f t="shared" si="0"/>
        <v>28</v>
      </c>
      <c r="AI11" s="20">
        <f t="shared" si="1"/>
        <v>96.551724137931032</v>
      </c>
      <c r="AJ11">
        <f t="shared" si="2"/>
        <v>1</v>
      </c>
      <c r="AL11" s="12" t="s">
        <v>208</v>
      </c>
      <c r="AM11" s="12"/>
      <c r="AP11" s="11">
        <v>6</v>
      </c>
      <c r="AQ11" s="12">
        <v>4.5999999999999996</v>
      </c>
      <c r="AR11" s="12">
        <v>5</v>
      </c>
      <c r="AS11" s="12">
        <v>6.8</v>
      </c>
      <c r="AT11" s="13">
        <v>7</v>
      </c>
      <c r="AU11" s="52">
        <f t="shared" si="3"/>
        <v>5.74</v>
      </c>
    </row>
    <row r="12" spans="1:47" x14ac:dyDescent="0.2">
      <c r="A12" s="22" t="s">
        <v>82</v>
      </c>
      <c r="B12" s="12" t="s">
        <v>153</v>
      </c>
      <c r="C12" s="22" t="s">
        <v>13</v>
      </c>
      <c r="D12" s="12" t="s">
        <v>200</v>
      </c>
      <c r="E12" s="6">
        <v>1</v>
      </c>
      <c r="F12" s="3">
        <v>1</v>
      </c>
      <c r="G12" s="3">
        <v>1</v>
      </c>
      <c r="H12" s="3">
        <v>1</v>
      </c>
      <c r="I12" s="5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4">
        <v>0</v>
      </c>
      <c r="AB12" s="3">
        <v>1</v>
      </c>
      <c r="AC12" s="4">
        <v>0</v>
      </c>
      <c r="AD12" s="3">
        <v>1</v>
      </c>
      <c r="AE12" s="3">
        <v>1</v>
      </c>
      <c r="AF12" s="3">
        <v>1</v>
      </c>
      <c r="AG12" s="7">
        <v>1</v>
      </c>
      <c r="AH12" s="12">
        <f t="shared" si="0"/>
        <v>27</v>
      </c>
      <c r="AI12" s="20">
        <f t="shared" si="1"/>
        <v>93.103448275862064</v>
      </c>
      <c r="AJ12">
        <f t="shared" si="2"/>
        <v>2</v>
      </c>
      <c r="AL12" s="12" t="s">
        <v>223</v>
      </c>
      <c r="AM12" s="12"/>
      <c r="AP12" s="11">
        <v>5</v>
      </c>
      <c r="AQ12" s="12">
        <v>5.8</v>
      </c>
      <c r="AR12" s="12">
        <v>5.3</v>
      </c>
      <c r="AS12" s="12">
        <v>7</v>
      </c>
      <c r="AT12" s="13">
        <v>6.5</v>
      </c>
      <c r="AU12" s="31">
        <f t="shared" si="3"/>
        <v>6</v>
      </c>
    </row>
    <row r="13" spans="1:47" x14ac:dyDescent="0.2">
      <c r="A13" s="22" t="s">
        <v>91</v>
      </c>
      <c r="B13" s="12" t="s">
        <v>154</v>
      </c>
      <c r="C13" s="22" t="s">
        <v>20</v>
      </c>
      <c r="D13" s="12" t="s">
        <v>244</v>
      </c>
      <c r="E13" s="6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2">
        <v>1</v>
      </c>
      <c r="Z13" s="3">
        <v>1</v>
      </c>
      <c r="AA13" s="3">
        <v>1</v>
      </c>
      <c r="AB13" s="2">
        <v>1</v>
      </c>
      <c r="AC13" s="3">
        <v>1</v>
      </c>
      <c r="AD13" s="3">
        <v>1</v>
      </c>
      <c r="AE13" s="3">
        <v>1</v>
      </c>
      <c r="AF13" s="3">
        <v>1</v>
      </c>
      <c r="AG13" s="7">
        <v>1</v>
      </c>
      <c r="AH13" s="12">
        <f t="shared" si="0"/>
        <v>29</v>
      </c>
      <c r="AI13" s="20">
        <f t="shared" si="1"/>
        <v>100</v>
      </c>
      <c r="AJ13">
        <f t="shared" si="2"/>
        <v>0</v>
      </c>
      <c r="AL13" s="12" t="s">
        <v>218</v>
      </c>
      <c r="AM13" s="12"/>
      <c r="AP13" s="11">
        <v>4.3</v>
      </c>
      <c r="AQ13" s="12">
        <v>6.4</v>
      </c>
      <c r="AR13" s="12">
        <v>5.4</v>
      </c>
      <c r="AS13" s="12">
        <v>6.6</v>
      </c>
      <c r="AT13" s="13">
        <v>7</v>
      </c>
      <c r="AU13" s="52">
        <f t="shared" si="3"/>
        <v>6.15</v>
      </c>
    </row>
    <row r="14" spans="1:47" x14ac:dyDescent="0.2">
      <c r="A14" s="22" t="s">
        <v>83</v>
      </c>
      <c r="B14" s="12" t="s">
        <v>155</v>
      </c>
      <c r="C14" s="22" t="s">
        <v>14</v>
      </c>
      <c r="D14" s="12" t="s">
        <v>246</v>
      </c>
      <c r="E14" s="6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2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5">
        <v>1</v>
      </c>
      <c r="Y14" s="3">
        <v>1</v>
      </c>
      <c r="Z14" s="3">
        <v>1</v>
      </c>
      <c r="AA14" s="5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7">
        <v>1</v>
      </c>
      <c r="AH14" s="12">
        <f t="shared" si="0"/>
        <v>29</v>
      </c>
      <c r="AI14" s="20">
        <f t="shared" si="1"/>
        <v>100</v>
      </c>
      <c r="AJ14">
        <f t="shared" si="2"/>
        <v>0</v>
      </c>
      <c r="AL14" s="12" t="s">
        <v>225</v>
      </c>
      <c r="AM14" s="12"/>
      <c r="AP14" s="11">
        <v>7</v>
      </c>
      <c r="AQ14" s="12">
        <v>5.7</v>
      </c>
      <c r="AR14" s="12">
        <v>5.3</v>
      </c>
      <c r="AS14" s="12">
        <v>6.8</v>
      </c>
      <c r="AT14" s="13">
        <v>7</v>
      </c>
      <c r="AU14" s="52">
        <f t="shared" si="3"/>
        <v>6.23</v>
      </c>
    </row>
    <row r="15" spans="1:47" x14ac:dyDescent="0.2">
      <c r="A15" s="22" t="s">
        <v>84</v>
      </c>
      <c r="B15" s="12" t="s">
        <v>145</v>
      </c>
      <c r="C15" s="22" t="s">
        <v>15</v>
      </c>
      <c r="D15" s="12" t="s">
        <v>204</v>
      </c>
      <c r="E15" s="6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4">
        <v>0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7">
        <v>1</v>
      </c>
      <c r="AH15" s="12">
        <f t="shared" si="0"/>
        <v>28</v>
      </c>
      <c r="AI15" s="20">
        <f t="shared" si="1"/>
        <v>96.551724137931032</v>
      </c>
      <c r="AJ15">
        <f t="shared" si="2"/>
        <v>1</v>
      </c>
      <c r="AL15" s="12" t="s">
        <v>223</v>
      </c>
      <c r="AM15" s="12"/>
      <c r="AP15" s="11">
        <v>6</v>
      </c>
      <c r="AQ15" s="12">
        <v>5.3</v>
      </c>
      <c r="AR15" s="12">
        <v>4.9000000000000004</v>
      </c>
      <c r="AS15" s="12">
        <v>6.9</v>
      </c>
      <c r="AT15" s="13">
        <v>7</v>
      </c>
      <c r="AU15" s="52">
        <f t="shared" si="3"/>
        <v>5.95</v>
      </c>
    </row>
    <row r="16" spans="1:47" x14ac:dyDescent="0.2">
      <c r="A16" s="22" t="s">
        <v>85</v>
      </c>
      <c r="B16" s="12" t="s">
        <v>156</v>
      </c>
      <c r="C16" s="22" t="s">
        <v>16</v>
      </c>
      <c r="D16" s="12" t="s">
        <v>247</v>
      </c>
      <c r="E16" s="6">
        <v>1</v>
      </c>
      <c r="F16" s="3">
        <v>1</v>
      </c>
      <c r="G16" s="3">
        <v>1</v>
      </c>
      <c r="H16" s="4">
        <v>0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4">
        <v>0</v>
      </c>
      <c r="Q16" s="3">
        <v>1</v>
      </c>
      <c r="R16" s="3">
        <v>1</v>
      </c>
      <c r="S16" s="3">
        <v>1</v>
      </c>
      <c r="T16" s="4">
        <v>0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4">
        <v>0</v>
      </c>
      <c r="AC16" s="3">
        <v>1</v>
      </c>
      <c r="AD16" s="4">
        <v>0</v>
      </c>
      <c r="AE16" s="3">
        <v>1</v>
      </c>
      <c r="AF16" s="3">
        <v>1</v>
      </c>
      <c r="AG16" s="7">
        <v>1</v>
      </c>
      <c r="AH16" s="12">
        <f t="shared" si="0"/>
        <v>24</v>
      </c>
      <c r="AI16" s="20">
        <f t="shared" si="1"/>
        <v>82.758620689655174</v>
      </c>
      <c r="AJ16">
        <f t="shared" si="2"/>
        <v>5</v>
      </c>
      <c r="AL16" s="12" t="s">
        <v>205</v>
      </c>
      <c r="AM16" s="12"/>
      <c r="AP16" s="11">
        <v>5.3</v>
      </c>
      <c r="AQ16" s="12">
        <v>4.0999999999999996</v>
      </c>
      <c r="AR16" s="12">
        <v>5</v>
      </c>
      <c r="AS16" s="12">
        <v>7</v>
      </c>
      <c r="AT16" s="13">
        <v>5</v>
      </c>
      <c r="AU16" s="31">
        <f t="shared" si="3"/>
        <v>5.16</v>
      </c>
    </row>
    <row r="17" spans="1:47" x14ac:dyDescent="0.2">
      <c r="A17" s="22" t="s">
        <v>92</v>
      </c>
      <c r="B17" s="12" t="s">
        <v>157</v>
      </c>
      <c r="C17" s="22" t="s">
        <v>17</v>
      </c>
      <c r="D17" s="12" t="s">
        <v>200</v>
      </c>
      <c r="E17" s="6">
        <v>1</v>
      </c>
      <c r="F17" s="3">
        <v>1</v>
      </c>
      <c r="G17" s="3">
        <v>1</v>
      </c>
      <c r="H17" s="5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5">
        <v>1</v>
      </c>
      <c r="Y17" s="3">
        <v>1</v>
      </c>
      <c r="Z17" s="3">
        <v>1</v>
      </c>
      <c r="AA17" s="3">
        <v>1</v>
      </c>
      <c r="AB17" s="3">
        <v>1</v>
      </c>
      <c r="AC17" s="51">
        <v>1</v>
      </c>
      <c r="AD17" s="3">
        <v>1</v>
      </c>
      <c r="AE17" s="3">
        <v>1</v>
      </c>
      <c r="AF17" s="3">
        <v>1</v>
      </c>
      <c r="AG17" s="7">
        <v>1</v>
      </c>
      <c r="AH17" s="12">
        <f t="shared" si="0"/>
        <v>29</v>
      </c>
      <c r="AI17" s="20">
        <f t="shared" si="1"/>
        <v>100</v>
      </c>
      <c r="AJ17" s="38">
        <f t="shared" si="2"/>
        <v>0</v>
      </c>
      <c r="AL17" s="12" t="s">
        <v>217</v>
      </c>
      <c r="AM17" s="12"/>
      <c r="AP17" s="11">
        <v>4.7</v>
      </c>
      <c r="AQ17" s="12">
        <v>6.6</v>
      </c>
      <c r="AR17" s="12">
        <v>5.7</v>
      </c>
      <c r="AS17" s="12">
        <v>6.9</v>
      </c>
      <c r="AT17" s="13">
        <v>7</v>
      </c>
      <c r="AU17" s="31">
        <f t="shared" si="3"/>
        <v>6.37</v>
      </c>
    </row>
    <row r="18" spans="1:47" x14ac:dyDescent="0.2">
      <c r="A18" s="22" t="s">
        <v>87</v>
      </c>
      <c r="B18" s="12" t="s">
        <v>159</v>
      </c>
      <c r="C18" s="22" t="s">
        <v>18</v>
      </c>
      <c r="D18" s="12" t="s">
        <v>200</v>
      </c>
      <c r="E18" s="6">
        <v>1</v>
      </c>
      <c r="F18" s="3">
        <v>1</v>
      </c>
      <c r="G18" s="3">
        <v>1</v>
      </c>
      <c r="H18" s="2">
        <v>1</v>
      </c>
      <c r="I18" s="2">
        <v>1</v>
      </c>
      <c r="J18" s="2">
        <v>1</v>
      </c>
      <c r="K18" s="4">
        <v>0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5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7">
        <v>1</v>
      </c>
      <c r="AH18" s="12">
        <f t="shared" ref="AH18:AH30" si="4">SUM(E18:AG18)</f>
        <v>28</v>
      </c>
      <c r="AI18" s="20">
        <f t="shared" ref="AI18:AI62" si="5">AH18/29*100</f>
        <v>96.551724137931032</v>
      </c>
      <c r="AJ18">
        <f t="shared" si="2"/>
        <v>1</v>
      </c>
      <c r="AL18" s="12" t="s">
        <v>222</v>
      </c>
      <c r="AM18" s="12"/>
      <c r="AP18" s="11">
        <v>6</v>
      </c>
      <c r="AQ18" s="12">
        <v>5.3</v>
      </c>
      <c r="AR18" s="12">
        <v>5.0999999999999996</v>
      </c>
      <c r="AS18" s="12">
        <v>7</v>
      </c>
      <c r="AT18" s="13">
        <v>7</v>
      </c>
      <c r="AU18" s="52">
        <f t="shared" ref="AU18:AU62" si="6">(AP18*0.1)+(AQ18*0.3)+(AR18*0.2)+(AS18*0.2)+(AT18*0.2)</f>
        <v>6.0100000000000007</v>
      </c>
    </row>
    <row r="19" spans="1:47" x14ac:dyDescent="0.2">
      <c r="A19" s="22" t="s">
        <v>93</v>
      </c>
      <c r="B19" s="12" t="s">
        <v>160</v>
      </c>
      <c r="C19" s="22" t="s">
        <v>19</v>
      </c>
      <c r="D19" s="12" t="s">
        <v>247</v>
      </c>
      <c r="E19" s="6">
        <v>1</v>
      </c>
      <c r="F19" s="3">
        <v>1</v>
      </c>
      <c r="G19" s="3">
        <v>1</v>
      </c>
      <c r="H19" s="3">
        <v>1</v>
      </c>
      <c r="I19" s="2">
        <v>1</v>
      </c>
      <c r="J19" s="2">
        <v>1</v>
      </c>
      <c r="K19" s="3">
        <v>1</v>
      </c>
      <c r="L19" s="3">
        <v>1</v>
      </c>
      <c r="M19" s="3">
        <v>1</v>
      </c>
      <c r="N19" s="3">
        <v>1</v>
      </c>
      <c r="O19" s="4">
        <v>0</v>
      </c>
      <c r="P19" s="3">
        <v>1</v>
      </c>
      <c r="Q19" s="3">
        <v>1</v>
      </c>
      <c r="R19" s="4">
        <v>0</v>
      </c>
      <c r="S19" s="3">
        <v>1</v>
      </c>
      <c r="T19" s="3">
        <v>0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4">
        <v>0</v>
      </c>
      <c r="AE19" s="3">
        <v>1</v>
      </c>
      <c r="AF19" s="5">
        <v>1</v>
      </c>
      <c r="AG19" s="7">
        <v>1</v>
      </c>
      <c r="AH19" s="12">
        <f t="shared" si="4"/>
        <v>25</v>
      </c>
      <c r="AI19" s="20">
        <f t="shared" si="5"/>
        <v>86.206896551724128</v>
      </c>
      <c r="AJ19">
        <f t="shared" si="2"/>
        <v>4</v>
      </c>
      <c r="AL19" s="12" t="s">
        <v>207</v>
      </c>
      <c r="AM19" s="12"/>
      <c r="AP19" s="11">
        <v>4</v>
      </c>
      <c r="AQ19" s="12">
        <v>5</v>
      </c>
      <c r="AR19" s="12">
        <v>2</v>
      </c>
      <c r="AS19" s="12">
        <v>6.9</v>
      </c>
      <c r="AT19" s="13">
        <v>5.5</v>
      </c>
      <c r="AU19" s="31">
        <f t="shared" si="6"/>
        <v>4.7799999999999994</v>
      </c>
    </row>
    <row r="20" spans="1:47" x14ac:dyDescent="0.2">
      <c r="A20" s="22" t="s">
        <v>88</v>
      </c>
      <c r="B20" s="12" t="s">
        <v>161</v>
      </c>
      <c r="C20" s="22" t="s">
        <v>21</v>
      </c>
      <c r="D20" s="12" t="s">
        <v>200</v>
      </c>
      <c r="E20" s="6">
        <v>1</v>
      </c>
      <c r="F20" s="3">
        <v>1</v>
      </c>
      <c r="G20" s="3">
        <v>1</v>
      </c>
      <c r="H20" s="3">
        <v>1</v>
      </c>
      <c r="I20" s="2">
        <v>1</v>
      </c>
      <c r="J20" s="2">
        <v>1</v>
      </c>
      <c r="K20" s="4">
        <v>0</v>
      </c>
      <c r="L20" s="3">
        <v>1</v>
      </c>
      <c r="M20" s="3">
        <v>1</v>
      </c>
      <c r="N20" s="3">
        <v>1</v>
      </c>
      <c r="O20" s="3">
        <v>1</v>
      </c>
      <c r="P20" s="4">
        <v>0</v>
      </c>
      <c r="Q20" s="3">
        <v>1</v>
      </c>
      <c r="R20" s="4">
        <v>0</v>
      </c>
      <c r="S20" s="3">
        <v>1</v>
      </c>
      <c r="T20" s="4">
        <v>0</v>
      </c>
      <c r="U20" s="4">
        <v>0</v>
      </c>
      <c r="V20" s="4">
        <v>0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7">
        <v>1</v>
      </c>
      <c r="AH20" s="12">
        <f t="shared" si="4"/>
        <v>23</v>
      </c>
      <c r="AI20" s="20">
        <f t="shared" si="5"/>
        <v>79.310344827586206</v>
      </c>
      <c r="AJ20" s="38">
        <f t="shared" si="2"/>
        <v>6</v>
      </c>
      <c r="AL20" s="12" t="s">
        <v>219</v>
      </c>
      <c r="AM20" s="12"/>
      <c r="AP20" s="11">
        <v>4.3</v>
      </c>
      <c r="AQ20" s="12">
        <v>4.4000000000000004</v>
      </c>
      <c r="AR20" s="12">
        <v>5.9</v>
      </c>
      <c r="AS20" s="12">
        <v>6.7</v>
      </c>
      <c r="AT20" s="13">
        <v>4.5</v>
      </c>
      <c r="AU20" s="52">
        <f t="shared" si="6"/>
        <v>5.1700000000000008</v>
      </c>
    </row>
    <row r="21" spans="1:47" x14ac:dyDescent="0.2">
      <c r="A21" s="22" t="s">
        <v>94</v>
      </c>
      <c r="B21" s="12" t="s">
        <v>162</v>
      </c>
      <c r="C21" s="22" t="s">
        <v>22</v>
      </c>
      <c r="D21" s="12" t="s">
        <v>248</v>
      </c>
      <c r="E21" s="6">
        <v>1</v>
      </c>
      <c r="F21" s="3">
        <v>1</v>
      </c>
      <c r="G21" s="3">
        <v>1</v>
      </c>
      <c r="H21" s="4">
        <v>0</v>
      </c>
      <c r="I21" s="2">
        <v>1</v>
      </c>
      <c r="J21" s="2">
        <v>1</v>
      </c>
      <c r="K21" s="3">
        <v>1</v>
      </c>
      <c r="L21" s="3">
        <v>1</v>
      </c>
      <c r="M21" s="3">
        <v>1</v>
      </c>
      <c r="N21" s="3">
        <v>1</v>
      </c>
      <c r="O21" s="4">
        <v>0</v>
      </c>
      <c r="P21" s="4">
        <v>0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5">
        <v>1</v>
      </c>
      <c r="W21" s="5">
        <v>1</v>
      </c>
      <c r="X21" s="5">
        <v>1</v>
      </c>
      <c r="Y21" s="2">
        <v>1</v>
      </c>
      <c r="Z21" s="3">
        <v>1</v>
      </c>
      <c r="AA21" s="5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7">
        <v>1</v>
      </c>
      <c r="AH21" s="12">
        <f t="shared" si="4"/>
        <v>26</v>
      </c>
      <c r="AI21" s="20">
        <f t="shared" si="5"/>
        <v>89.65517241379311</v>
      </c>
      <c r="AJ21">
        <f t="shared" si="2"/>
        <v>3</v>
      </c>
      <c r="AL21" s="12" t="s">
        <v>211</v>
      </c>
      <c r="AM21" s="12"/>
      <c r="AP21" s="11">
        <v>4.7</v>
      </c>
      <c r="AQ21" s="12">
        <v>4.7</v>
      </c>
      <c r="AR21" s="12">
        <v>5.0999999999999996</v>
      </c>
      <c r="AS21" s="12">
        <v>6.8</v>
      </c>
      <c r="AT21" s="13">
        <v>6</v>
      </c>
      <c r="AU21" s="31">
        <f t="shared" si="6"/>
        <v>5.46</v>
      </c>
    </row>
    <row r="22" spans="1:47" x14ac:dyDescent="0.2">
      <c r="A22" s="22" t="s">
        <v>89</v>
      </c>
      <c r="B22" s="12" t="s">
        <v>163</v>
      </c>
      <c r="C22" s="22" t="s">
        <v>23</v>
      </c>
      <c r="D22" s="12" t="s">
        <v>200</v>
      </c>
      <c r="E22" s="6">
        <v>1</v>
      </c>
      <c r="F22" s="3">
        <v>1</v>
      </c>
      <c r="G22" s="3">
        <v>1</v>
      </c>
      <c r="H22" s="3">
        <v>1</v>
      </c>
      <c r="I22" s="2">
        <v>1</v>
      </c>
      <c r="J22" s="2">
        <v>1</v>
      </c>
      <c r="K22" s="4">
        <v>0</v>
      </c>
      <c r="L22" s="3">
        <v>1</v>
      </c>
      <c r="M22" s="3">
        <v>1</v>
      </c>
      <c r="N22" s="3">
        <v>1</v>
      </c>
      <c r="O22" s="3">
        <v>1</v>
      </c>
      <c r="P22" s="4">
        <v>0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2">
        <v>1</v>
      </c>
      <c r="Z22" s="3">
        <v>1</v>
      </c>
      <c r="AA22" s="3">
        <v>1</v>
      </c>
      <c r="AB22" s="3">
        <v>1</v>
      </c>
      <c r="AC22" s="4">
        <v>0</v>
      </c>
      <c r="AD22" s="3">
        <v>1</v>
      </c>
      <c r="AE22" s="3">
        <v>1</v>
      </c>
      <c r="AF22" s="3"/>
      <c r="AG22" s="7">
        <v>1</v>
      </c>
      <c r="AH22" s="12">
        <f t="shared" si="4"/>
        <v>25</v>
      </c>
      <c r="AI22" s="20">
        <f t="shared" si="5"/>
        <v>86.206896551724128</v>
      </c>
      <c r="AJ22" s="53">
        <f t="shared" si="2"/>
        <v>4</v>
      </c>
      <c r="AL22" s="12" t="s">
        <v>224</v>
      </c>
      <c r="AM22" s="12"/>
      <c r="AP22" s="11">
        <v>6</v>
      </c>
      <c r="AQ22" s="12">
        <v>4.5</v>
      </c>
      <c r="AR22" s="12">
        <v>4.3</v>
      </c>
      <c r="AS22" s="12">
        <v>6.8</v>
      </c>
      <c r="AT22" s="13"/>
      <c r="AU22" s="31">
        <f t="shared" si="6"/>
        <v>4.17</v>
      </c>
    </row>
    <row r="23" spans="1:47" x14ac:dyDescent="0.2">
      <c r="A23" s="22" t="s">
        <v>95</v>
      </c>
      <c r="B23" s="12" t="s">
        <v>164</v>
      </c>
      <c r="C23" s="22" t="s">
        <v>24</v>
      </c>
      <c r="D23" s="12" t="s">
        <v>244</v>
      </c>
      <c r="E23" s="6">
        <v>1</v>
      </c>
      <c r="F23" s="3">
        <v>1</v>
      </c>
      <c r="G23" s="3">
        <v>1</v>
      </c>
      <c r="H23" s="3">
        <v>1</v>
      </c>
      <c r="I23" s="2">
        <v>1</v>
      </c>
      <c r="J23" s="2">
        <v>1</v>
      </c>
      <c r="K23" s="3">
        <v>1</v>
      </c>
      <c r="L23" s="3">
        <v>1</v>
      </c>
      <c r="M23" s="3">
        <v>1</v>
      </c>
      <c r="N23" s="3">
        <v>1</v>
      </c>
      <c r="O23" s="4">
        <v>0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4">
        <v>0</v>
      </c>
      <c r="W23" s="3">
        <v>1</v>
      </c>
      <c r="X23" s="3">
        <v>1</v>
      </c>
      <c r="Y23" s="2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7">
        <v>1</v>
      </c>
      <c r="AH23" s="12">
        <f t="shared" si="4"/>
        <v>27</v>
      </c>
      <c r="AI23" s="20">
        <f t="shared" si="5"/>
        <v>93.103448275862064</v>
      </c>
      <c r="AJ23">
        <f t="shared" si="2"/>
        <v>2</v>
      </c>
      <c r="AL23" s="12" t="s">
        <v>260</v>
      </c>
      <c r="AM23" s="12"/>
      <c r="AP23" s="11">
        <v>6.7</v>
      </c>
      <c r="AQ23" s="12">
        <v>6.8</v>
      </c>
      <c r="AR23" s="12">
        <v>5.7</v>
      </c>
      <c r="AS23" s="12">
        <v>6.9</v>
      </c>
      <c r="AT23" s="13">
        <v>6.5</v>
      </c>
      <c r="AU23" s="52">
        <f t="shared" si="6"/>
        <v>6.53</v>
      </c>
    </row>
    <row r="24" spans="1:47" x14ac:dyDescent="0.2">
      <c r="A24" s="22" t="s">
        <v>96</v>
      </c>
      <c r="B24" s="12" t="s">
        <v>156</v>
      </c>
      <c r="C24" s="22" t="s">
        <v>25</v>
      </c>
      <c r="D24" s="12" t="s">
        <v>245</v>
      </c>
      <c r="E24" s="6">
        <v>1</v>
      </c>
      <c r="F24" s="3">
        <v>1</v>
      </c>
      <c r="G24" s="3">
        <v>1</v>
      </c>
      <c r="H24" s="3">
        <v>1</v>
      </c>
      <c r="I24" s="2">
        <v>1</v>
      </c>
      <c r="J24" s="2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2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7">
        <v>1</v>
      </c>
      <c r="AH24" s="12">
        <f t="shared" si="4"/>
        <v>29</v>
      </c>
      <c r="AI24" s="20">
        <f t="shared" si="5"/>
        <v>100</v>
      </c>
      <c r="AJ24">
        <f t="shared" si="2"/>
        <v>0</v>
      </c>
      <c r="AL24" s="12" t="s">
        <v>238</v>
      </c>
      <c r="AM24" s="12"/>
      <c r="AP24" s="11">
        <v>5.5</v>
      </c>
      <c r="AQ24" s="12">
        <v>6</v>
      </c>
      <c r="AR24" s="12">
        <v>6.8</v>
      </c>
      <c r="AS24" s="12">
        <v>6.9</v>
      </c>
      <c r="AT24" s="13">
        <v>7</v>
      </c>
      <c r="AU24" s="52">
        <f t="shared" si="6"/>
        <v>6.49</v>
      </c>
    </row>
    <row r="25" spans="1:47" x14ac:dyDescent="0.2">
      <c r="A25" s="22" t="s">
        <v>97</v>
      </c>
      <c r="B25" s="12" t="s">
        <v>165</v>
      </c>
      <c r="C25" s="22" t="s">
        <v>26</v>
      </c>
      <c r="D25" s="12" t="s">
        <v>245</v>
      </c>
      <c r="E25" s="6">
        <v>1</v>
      </c>
      <c r="F25" s="3">
        <v>1</v>
      </c>
      <c r="G25" s="3">
        <v>1</v>
      </c>
      <c r="H25" s="3">
        <v>1</v>
      </c>
      <c r="I25" s="2">
        <v>1</v>
      </c>
      <c r="J25" s="2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2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7">
        <v>1</v>
      </c>
      <c r="AH25" s="12">
        <f t="shared" si="4"/>
        <v>29</v>
      </c>
      <c r="AI25" s="20">
        <f t="shared" si="5"/>
        <v>100</v>
      </c>
      <c r="AJ25">
        <f t="shared" si="2"/>
        <v>0</v>
      </c>
      <c r="AL25" s="12" t="s">
        <v>222</v>
      </c>
      <c r="AM25" s="12"/>
      <c r="AP25" s="11">
        <v>6</v>
      </c>
      <c r="AQ25" s="12">
        <v>5</v>
      </c>
      <c r="AR25" s="12">
        <v>5.5</v>
      </c>
      <c r="AS25" s="12">
        <v>6.7</v>
      </c>
      <c r="AT25" s="13">
        <v>7</v>
      </c>
      <c r="AU25" s="52">
        <f t="shared" si="6"/>
        <v>5.94</v>
      </c>
    </row>
    <row r="26" spans="1:47" x14ac:dyDescent="0.2">
      <c r="A26" s="22" t="s">
        <v>98</v>
      </c>
      <c r="B26" s="12" t="s">
        <v>166</v>
      </c>
      <c r="C26" s="22" t="s">
        <v>27</v>
      </c>
      <c r="D26" s="12" t="s">
        <v>202</v>
      </c>
      <c r="E26" s="9">
        <v>1</v>
      </c>
      <c r="F26" s="3">
        <v>1</v>
      </c>
      <c r="G26" s="3">
        <v>1</v>
      </c>
      <c r="H26" s="3">
        <v>1</v>
      </c>
      <c r="I26" s="2">
        <v>1</v>
      </c>
      <c r="J26" s="2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2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2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4">
        <v>0</v>
      </c>
      <c r="AF26" s="3">
        <v>1</v>
      </c>
      <c r="AG26" s="7">
        <v>1</v>
      </c>
      <c r="AH26" s="12">
        <f t="shared" si="4"/>
        <v>28</v>
      </c>
      <c r="AI26" s="20">
        <f t="shared" si="5"/>
        <v>96.551724137931032</v>
      </c>
      <c r="AJ26">
        <f t="shared" si="2"/>
        <v>1</v>
      </c>
      <c r="AL26" s="12" t="s">
        <v>228</v>
      </c>
      <c r="AM26" s="12"/>
      <c r="AP26" s="11">
        <v>6</v>
      </c>
      <c r="AQ26" s="12">
        <v>7</v>
      </c>
      <c r="AR26" s="12">
        <v>6.7</v>
      </c>
      <c r="AS26" s="12">
        <v>7</v>
      </c>
      <c r="AT26" s="13">
        <v>7</v>
      </c>
      <c r="AU26" s="31">
        <f t="shared" si="6"/>
        <v>6.8400000000000007</v>
      </c>
    </row>
    <row r="27" spans="1:47" x14ac:dyDescent="0.2">
      <c r="A27" s="22" t="s">
        <v>99</v>
      </c>
      <c r="B27" s="12" t="s">
        <v>161</v>
      </c>
      <c r="C27" s="37" t="s">
        <v>307</v>
      </c>
      <c r="D27" s="12"/>
      <c r="E27" s="6">
        <v>1</v>
      </c>
      <c r="F27" s="3">
        <v>1</v>
      </c>
      <c r="G27" s="3">
        <v>1</v>
      </c>
      <c r="H27" s="3">
        <v>1</v>
      </c>
      <c r="I27" s="5">
        <v>1</v>
      </c>
      <c r="J27" s="2">
        <v>1</v>
      </c>
      <c r="K27" s="4">
        <v>0</v>
      </c>
      <c r="L27" s="3">
        <v>1</v>
      </c>
      <c r="M27" s="3">
        <v>1</v>
      </c>
      <c r="N27" s="3">
        <v>1</v>
      </c>
      <c r="O27" s="3">
        <v>1</v>
      </c>
      <c r="P27" s="4">
        <v>0</v>
      </c>
      <c r="Q27" s="3">
        <v>1</v>
      </c>
      <c r="R27" s="4">
        <v>0</v>
      </c>
      <c r="S27" s="3">
        <v>1</v>
      </c>
      <c r="T27" s="4">
        <v>0</v>
      </c>
      <c r="U27" s="5">
        <v>1</v>
      </c>
      <c r="V27" s="3">
        <v>1</v>
      </c>
      <c r="W27" s="3">
        <v>1</v>
      </c>
      <c r="X27" s="4">
        <v>0</v>
      </c>
      <c r="Y27" s="2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7">
        <v>1</v>
      </c>
      <c r="AH27" s="12">
        <f t="shared" si="4"/>
        <v>24</v>
      </c>
      <c r="AI27" s="20">
        <f t="shared" si="5"/>
        <v>82.758620689655174</v>
      </c>
      <c r="AJ27">
        <f t="shared" si="2"/>
        <v>5</v>
      </c>
      <c r="AL27" s="12" t="s">
        <v>208</v>
      </c>
      <c r="AM27" s="12"/>
      <c r="AP27" s="11">
        <v>5</v>
      </c>
      <c r="AQ27" s="12">
        <v>6.4</v>
      </c>
      <c r="AR27" s="12">
        <v>5.9</v>
      </c>
      <c r="AS27" s="12">
        <v>6.6</v>
      </c>
      <c r="AT27" s="13">
        <v>5</v>
      </c>
      <c r="AU27" s="52">
        <f t="shared" si="6"/>
        <v>5.92</v>
      </c>
    </row>
    <row r="28" spans="1:47" x14ac:dyDescent="0.2">
      <c r="A28" s="22" t="s">
        <v>100</v>
      </c>
      <c r="B28" s="12" t="s">
        <v>167</v>
      </c>
      <c r="C28" s="22" t="s">
        <v>28</v>
      </c>
      <c r="D28" s="12" t="s">
        <v>200</v>
      </c>
      <c r="E28" s="6">
        <v>1</v>
      </c>
      <c r="F28" s="3">
        <v>1</v>
      </c>
      <c r="G28" s="3">
        <v>1</v>
      </c>
      <c r="H28" s="3">
        <v>1</v>
      </c>
      <c r="I28" s="5">
        <v>1</v>
      </c>
      <c r="J28" s="2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4">
        <v>0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5">
        <v>1</v>
      </c>
      <c r="Z28" s="3">
        <v>1</v>
      </c>
      <c r="AA28" s="3">
        <v>1</v>
      </c>
      <c r="AB28" s="3">
        <v>1</v>
      </c>
      <c r="AC28" s="3">
        <v>1</v>
      </c>
      <c r="AD28" s="5">
        <v>1</v>
      </c>
      <c r="AE28" s="3">
        <v>1</v>
      </c>
      <c r="AF28" s="3">
        <v>1</v>
      </c>
      <c r="AG28" s="7">
        <v>1</v>
      </c>
      <c r="AH28" s="12">
        <f t="shared" si="4"/>
        <v>28</v>
      </c>
      <c r="AI28" s="20">
        <f t="shared" si="5"/>
        <v>96.551724137931032</v>
      </c>
      <c r="AJ28">
        <f t="shared" si="2"/>
        <v>1</v>
      </c>
      <c r="AL28" s="12" t="s">
        <v>208</v>
      </c>
      <c r="AM28" s="12"/>
      <c r="AP28" s="11">
        <v>3</v>
      </c>
      <c r="AQ28" s="12">
        <v>5.6</v>
      </c>
      <c r="AR28" s="12">
        <v>6.4</v>
      </c>
      <c r="AS28" s="12">
        <v>6.8</v>
      </c>
      <c r="AT28" s="13">
        <v>7</v>
      </c>
      <c r="AU28" s="31">
        <f t="shared" si="6"/>
        <v>6.0200000000000005</v>
      </c>
    </row>
    <row r="29" spans="1:47" x14ac:dyDescent="0.2">
      <c r="A29" s="22" t="s">
        <v>101</v>
      </c>
      <c r="B29" s="12" t="s">
        <v>168</v>
      </c>
      <c r="C29" s="22" t="s">
        <v>29</v>
      </c>
      <c r="D29" s="12" t="s">
        <v>200</v>
      </c>
      <c r="E29" s="6">
        <v>1</v>
      </c>
      <c r="F29" s="3">
        <v>1</v>
      </c>
      <c r="G29" s="4">
        <v>0</v>
      </c>
      <c r="H29" s="3">
        <v>1</v>
      </c>
      <c r="I29" s="2">
        <v>1</v>
      </c>
      <c r="J29" s="2">
        <v>1</v>
      </c>
      <c r="K29" s="3">
        <v>1</v>
      </c>
      <c r="L29" s="3">
        <v>1</v>
      </c>
      <c r="M29" s="3">
        <v>1</v>
      </c>
      <c r="N29" s="3">
        <v>1</v>
      </c>
      <c r="O29" s="4">
        <v>0</v>
      </c>
      <c r="P29" s="3">
        <v>1</v>
      </c>
      <c r="Q29" s="3">
        <v>1</v>
      </c>
      <c r="R29" s="4">
        <v>0</v>
      </c>
      <c r="S29" s="3">
        <v>1</v>
      </c>
      <c r="T29" s="4">
        <v>0</v>
      </c>
      <c r="U29" s="3">
        <v>1</v>
      </c>
      <c r="V29" s="3">
        <v>1</v>
      </c>
      <c r="W29" s="3">
        <v>1</v>
      </c>
      <c r="X29" s="3">
        <v>1</v>
      </c>
      <c r="Y29" s="2">
        <v>1</v>
      </c>
      <c r="Z29" s="3">
        <v>1</v>
      </c>
      <c r="AA29" s="5">
        <v>1</v>
      </c>
      <c r="AB29" s="3">
        <v>1</v>
      </c>
      <c r="AC29" s="3">
        <v>1</v>
      </c>
      <c r="AD29" s="3">
        <v>1</v>
      </c>
      <c r="AE29" s="3">
        <v>1</v>
      </c>
      <c r="AF29" s="3"/>
      <c r="AG29" s="7">
        <v>1</v>
      </c>
      <c r="AH29" s="12">
        <f t="shared" si="4"/>
        <v>24</v>
      </c>
      <c r="AI29" s="20">
        <f t="shared" si="5"/>
        <v>82.758620689655174</v>
      </c>
      <c r="AJ29" s="53">
        <f t="shared" si="2"/>
        <v>5</v>
      </c>
      <c r="AL29" s="12" t="s">
        <v>237</v>
      </c>
      <c r="AM29" s="12"/>
      <c r="AP29" s="11">
        <v>4.9000000000000004</v>
      </c>
      <c r="AQ29" s="12">
        <v>6</v>
      </c>
      <c r="AR29" s="12">
        <v>3.6</v>
      </c>
      <c r="AS29" s="12">
        <v>6.8</v>
      </c>
      <c r="AT29" s="13"/>
      <c r="AU29" s="31">
        <f t="shared" si="6"/>
        <v>4.37</v>
      </c>
    </row>
    <row r="30" spans="1:47" x14ac:dyDescent="0.2">
      <c r="A30" s="22" t="s">
        <v>102</v>
      </c>
      <c r="B30" s="12" t="s">
        <v>169</v>
      </c>
      <c r="C30" s="22" t="s">
        <v>32</v>
      </c>
      <c r="D30" s="12" t="s">
        <v>245</v>
      </c>
      <c r="E30" s="6">
        <v>1</v>
      </c>
      <c r="F30" s="3">
        <v>1</v>
      </c>
      <c r="G30" s="3">
        <v>1</v>
      </c>
      <c r="H30" s="4">
        <v>0</v>
      </c>
      <c r="I30" s="2">
        <v>1</v>
      </c>
      <c r="J30" s="2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2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7">
        <v>1</v>
      </c>
      <c r="AH30" s="12">
        <f t="shared" si="4"/>
        <v>28</v>
      </c>
      <c r="AI30" s="20">
        <f t="shared" si="5"/>
        <v>96.551724137931032</v>
      </c>
      <c r="AJ30">
        <f t="shared" si="2"/>
        <v>1</v>
      </c>
      <c r="AL30" s="12" t="s">
        <v>206</v>
      </c>
      <c r="AM30" s="12"/>
      <c r="AP30" s="11">
        <v>5</v>
      </c>
      <c r="AQ30" s="12">
        <v>5.0999999999999996</v>
      </c>
      <c r="AR30" s="12">
        <v>5</v>
      </c>
      <c r="AS30" s="12">
        <v>6.8</v>
      </c>
      <c r="AT30" s="13">
        <v>7</v>
      </c>
      <c r="AU30" s="31">
        <f t="shared" si="6"/>
        <v>5.79</v>
      </c>
    </row>
    <row r="31" spans="1:47" x14ac:dyDescent="0.2">
      <c r="A31" s="22" t="s">
        <v>103</v>
      </c>
      <c r="B31" s="12" t="s">
        <v>170</v>
      </c>
      <c r="C31" s="22" t="s">
        <v>30</v>
      </c>
      <c r="D31" s="12" t="s">
        <v>200</v>
      </c>
      <c r="E31" s="6">
        <v>1</v>
      </c>
      <c r="F31" s="3">
        <v>1</v>
      </c>
      <c r="G31" s="3">
        <v>1</v>
      </c>
      <c r="H31" s="3">
        <v>1</v>
      </c>
      <c r="I31" s="2">
        <v>1</v>
      </c>
      <c r="J31" s="2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5">
        <v>1</v>
      </c>
      <c r="V31" s="3">
        <v>1</v>
      </c>
      <c r="W31" s="3">
        <v>1</v>
      </c>
      <c r="X31" s="3">
        <v>1</v>
      </c>
      <c r="Y31" s="2">
        <v>1</v>
      </c>
      <c r="Z31" s="3">
        <v>1</v>
      </c>
      <c r="AA31" s="3">
        <v>1</v>
      </c>
      <c r="AB31" s="3">
        <v>1</v>
      </c>
      <c r="AC31" s="4">
        <v>0</v>
      </c>
      <c r="AD31" s="3">
        <v>1</v>
      </c>
      <c r="AE31" s="3">
        <v>1</v>
      </c>
      <c r="AF31" s="3"/>
      <c r="AG31" s="7">
        <v>1</v>
      </c>
      <c r="AH31" s="12">
        <f t="shared" ref="AH31:AH62" si="7">SUM(E31:AG31)</f>
        <v>27</v>
      </c>
      <c r="AI31" s="20">
        <f t="shared" si="5"/>
        <v>93.103448275862064</v>
      </c>
      <c r="AJ31" s="53">
        <f t="shared" si="2"/>
        <v>2</v>
      </c>
      <c r="AL31" s="12" t="s">
        <v>214</v>
      </c>
      <c r="AM31" s="12"/>
      <c r="AP31" s="11">
        <v>7</v>
      </c>
      <c r="AQ31" s="12">
        <v>6</v>
      </c>
      <c r="AR31" s="12">
        <v>5</v>
      </c>
      <c r="AS31" s="12">
        <v>6.9</v>
      </c>
      <c r="AT31" s="13"/>
      <c r="AU31" s="31">
        <f t="shared" si="6"/>
        <v>4.88</v>
      </c>
    </row>
    <row r="32" spans="1:47" x14ac:dyDescent="0.2">
      <c r="A32" s="22" t="s">
        <v>104</v>
      </c>
      <c r="B32" s="12" t="s">
        <v>195</v>
      </c>
      <c r="C32" s="22" t="s">
        <v>31</v>
      </c>
      <c r="D32" s="12" t="s">
        <v>249</v>
      </c>
      <c r="E32" s="8">
        <v>0</v>
      </c>
      <c r="F32" s="3">
        <v>1</v>
      </c>
      <c r="G32" s="3">
        <v>1</v>
      </c>
      <c r="H32" s="3">
        <v>1</v>
      </c>
      <c r="I32" s="4">
        <v>0</v>
      </c>
      <c r="J32" s="2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4">
        <v>0</v>
      </c>
      <c r="U32" s="3">
        <v>1</v>
      </c>
      <c r="V32" s="3">
        <v>1</v>
      </c>
      <c r="W32" s="4">
        <v>0</v>
      </c>
      <c r="X32" s="3">
        <v>1</v>
      </c>
      <c r="Y32" s="4">
        <v>0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7">
        <v>1</v>
      </c>
      <c r="AH32" s="12">
        <f t="shared" si="7"/>
        <v>24</v>
      </c>
      <c r="AI32" s="20">
        <f t="shared" si="5"/>
        <v>82.758620689655174</v>
      </c>
      <c r="AJ32" s="38">
        <f t="shared" si="2"/>
        <v>5</v>
      </c>
      <c r="AL32" s="12" t="s">
        <v>227</v>
      </c>
      <c r="AM32" s="12"/>
      <c r="AP32" s="11">
        <v>6.7</v>
      </c>
      <c r="AQ32" s="12">
        <v>4.8</v>
      </c>
      <c r="AR32" s="12">
        <v>4.0999999999999996</v>
      </c>
      <c r="AS32" s="12">
        <v>6.5</v>
      </c>
      <c r="AT32" s="13">
        <v>5</v>
      </c>
      <c r="AU32" s="52">
        <f t="shared" si="6"/>
        <v>5.2299999999999995</v>
      </c>
    </row>
    <row r="33" spans="1:47" x14ac:dyDescent="0.2">
      <c r="A33" s="22" t="s">
        <v>105</v>
      </c>
      <c r="B33" s="12" t="s">
        <v>171</v>
      </c>
      <c r="C33" s="22" t="s">
        <v>33</v>
      </c>
      <c r="D33" s="12" t="s">
        <v>245</v>
      </c>
      <c r="E33" s="6">
        <v>1</v>
      </c>
      <c r="F33" s="3">
        <v>1</v>
      </c>
      <c r="G33" s="3">
        <v>1</v>
      </c>
      <c r="H33" s="3">
        <v>1</v>
      </c>
      <c r="I33" s="2">
        <v>1</v>
      </c>
      <c r="J33" s="2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4">
        <v>0</v>
      </c>
      <c r="V33" s="4">
        <v>0</v>
      </c>
      <c r="W33" s="3">
        <v>1</v>
      </c>
      <c r="X33" s="3">
        <v>1</v>
      </c>
      <c r="Y33" s="2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7">
        <v>1</v>
      </c>
      <c r="AH33" s="12">
        <f t="shared" si="7"/>
        <v>27</v>
      </c>
      <c r="AI33" s="20">
        <f t="shared" si="5"/>
        <v>93.103448275862064</v>
      </c>
      <c r="AJ33">
        <f t="shared" si="2"/>
        <v>2</v>
      </c>
      <c r="AL33" s="12" t="s">
        <v>209</v>
      </c>
      <c r="AM33" s="12"/>
      <c r="AP33" s="11">
        <v>4.7</v>
      </c>
      <c r="AQ33" s="12">
        <v>5</v>
      </c>
      <c r="AR33" s="12">
        <v>4.5999999999999996</v>
      </c>
      <c r="AS33" s="12">
        <v>6.9</v>
      </c>
      <c r="AT33" s="13">
        <v>6.5</v>
      </c>
      <c r="AU33" s="52">
        <f t="shared" si="6"/>
        <v>5.5699999999999994</v>
      </c>
    </row>
    <row r="34" spans="1:47" x14ac:dyDescent="0.2">
      <c r="A34" s="22" t="s">
        <v>106</v>
      </c>
      <c r="B34" s="12" t="s">
        <v>172</v>
      </c>
      <c r="C34" s="22" t="s">
        <v>34</v>
      </c>
      <c r="D34" s="12" t="s">
        <v>247</v>
      </c>
      <c r="E34" s="6">
        <v>1</v>
      </c>
      <c r="F34" s="3">
        <v>1</v>
      </c>
      <c r="G34" s="3">
        <v>1</v>
      </c>
      <c r="H34" s="3">
        <v>1</v>
      </c>
      <c r="I34" s="2">
        <v>1</v>
      </c>
      <c r="J34" s="2">
        <v>1</v>
      </c>
      <c r="K34" s="4">
        <v>0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4">
        <v>0</v>
      </c>
      <c r="U34" s="3">
        <v>1</v>
      </c>
      <c r="V34" s="2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7">
        <v>1</v>
      </c>
      <c r="AH34" s="12">
        <f t="shared" si="7"/>
        <v>27</v>
      </c>
      <c r="AI34" s="20">
        <f t="shared" si="5"/>
        <v>93.103448275862064</v>
      </c>
      <c r="AJ34">
        <f t="shared" si="2"/>
        <v>2</v>
      </c>
      <c r="AL34" s="12" t="s">
        <v>238</v>
      </c>
      <c r="AM34" s="12"/>
      <c r="AP34" s="11">
        <v>4</v>
      </c>
      <c r="AQ34" s="12">
        <v>4</v>
      </c>
      <c r="AR34" s="12">
        <v>4.7</v>
      </c>
      <c r="AS34" s="12">
        <v>6.4</v>
      </c>
      <c r="AT34" s="13">
        <v>6.5</v>
      </c>
      <c r="AU34" s="52">
        <f t="shared" si="6"/>
        <v>5.12</v>
      </c>
    </row>
    <row r="35" spans="1:47" x14ac:dyDescent="0.2">
      <c r="A35" s="22" t="s">
        <v>107</v>
      </c>
      <c r="B35" s="12" t="s">
        <v>173</v>
      </c>
      <c r="C35" s="22" t="s">
        <v>35</v>
      </c>
      <c r="D35" s="12" t="s">
        <v>247</v>
      </c>
      <c r="E35" s="6">
        <v>1</v>
      </c>
      <c r="F35" s="3">
        <v>1</v>
      </c>
      <c r="G35" s="3">
        <v>1</v>
      </c>
      <c r="H35" s="3">
        <v>1</v>
      </c>
      <c r="I35" s="2">
        <v>1</v>
      </c>
      <c r="J35" s="2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4">
        <v>0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7">
        <v>1</v>
      </c>
      <c r="AH35" s="12">
        <f t="shared" si="7"/>
        <v>28</v>
      </c>
      <c r="AI35" s="20">
        <f t="shared" si="5"/>
        <v>96.551724137931032</v>
      </c>
      <c r="AJ35">
        <f t="shared" si="2"/>
        <v>1</v>
      </c>
      <c r="AL35" s="19" t="s">
        <v>210</v>
      </c>
      <c r="AM35" s="12"/>
      <c r="AP35" s="11">
        <v>5</v>
      </c>
      <c r="AQ35" s="12">
        <v>4.8</v>
      </c>
      <c r="AR35" s="12">
        <v>4.5</v>
      </c>
      <c r="AS35" s="12">
        <v>6.7</v>
      </c>
      <c r="AT35" s="13">
        <v>7</v>
      </c>
      <c r="AU35" s="52">
        <f t="shared" si="6"/>
        <v>5.58</v>
      </c>
    </row>
    <row r="36" spans="1:47" x14ac:dyDescent="0.2">
      <c r="A36" s="22" t="s">
        <v>108</v>
      </c>
      <c r="B36" s="12" t="s">
        <v>174</v>
      </c>
      <c r="C36" s="22" t="s">
        <v>36</v>
      </c>
      <c r="D36" s="12" t="s">
        <v>200</v>
      </c>
      <c r="E36" s="6">
        <v>1</v>
      </c>
      <c r="F36" s="3">
        <v>1</v>
      </c>
      <c r="G36" s="3">
        <v>1</v>
      </c>
      <c r="H36" s="3">
        <v>1</v>
      </c>
      <c r="I36" s="2">
        <v>1</v>
      </c>
      <c r="J36" s="2">
        <v>1</v>
      </c>
      <c r="K36" s="3">
        <v>1</v>
      </c>
      <c r="L36" s="3">
        <v>1</v>
      </c>
      <c r="M36" s="3">
        <v>1</v>
      </c>
      <c r="N36" s="3">
        <v>1</v>
      </c>
      <c r="O36" s="4">
        <v>0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4">
        <v>0</v>
      </c>
      <c r="V36" s="3">
        <v>1</v>
      </c>
      <c r="W36" s="3">
        <v>1</v>
      </c>
      <c r="X36" s="3">
        <v>1</v>
      </c>
      <c r="Y36" s="2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7">
        <v>1</v>
      </c>
      <c r="AH36" s="12">
        <f t="shared" si="7"/>
        <v>27</v>
      </c>
      <c r="AI36" s="20">
        <f t="shared" si="5"/>
        <v>93.103448275862064</v>
      </c>
      <c r="AJ36">
        <f t="shared" si="2"/>
        <v>2</v>
      </c>
      <c r="AL36" s="12" t="s">
        <v>205</v>
      </c>
      <c r="AM36" s="12"/>
      <c r="AP36" s="11">
        <v>4.9000000000000004</v>
      </c>
      <c r="AQ36" s="12">
        <v>5.0999999999999996</v>
      </c>
      <c r="AR36" s="12">
        <v>4.9000000000000004</v>
      </c>
      <c r="AS36" s="12">
        <v>6.5</v>
      </c>
      <c r="AT36" s="13">
        <v>6.5</v>
      </c>
      <c r="AU36" s="52">
        <f t="shared" si="6"/>
        <v>5.6</v>
      </c>
    </row>
    <row r="37" spans="1:47" x14ac:dyDescent="0.2">
      <c r="A37" s="22" t="s">
        <v>109</v>
      </c>
      <c r="B37" s="12" t="s">
        <v>175</v>
      </c>
      <c r="C37" s="22" t="s">
        <v>37</v>
      </c>
      <c r="D37" s="12" t="s">
        <v>200</v>
      </c>
      <c r="E37" s="6">
        <v>1</v>
      </c>
      <c r="F37" s="3">
        <v>1</v>
      </c>
      <c r="G37" s="3">
        <v>1</v>
      </c>
      <c r="H37" s="3">
        <v>1</v>
      </c>
      <c r="I37" s="5">
        <v>1</v>
      </c>
      <c r="J37" s="2">
        <v>1</v>
      </c>
      <c r="K37" s="4">
        <v>0</v>
      </c>
      <c r="L37" s="3">
        <v>1</v>
      </c>
      <c r="M37" s="3">
        <v>1</v>
      </c>
      <c r="N37" s="3">
        <v>1</v>
      </c>
      <c r="O37" s="3">
        <v>1</v>
      </c>
      <c r="P37" s="4">
        <v>0</v>
      </c>
      <c r="Q37" s="5">
        <v>1</v>
      </c>
      <c r="R37" s="5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2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7">
        <v>1</v>
      </c>
      <c r="AH37" s="12">
        <f t="shared" si="7"/>
        <v>27</v>
      </c>
      <c r="AI37" s="20">
        <f t="shared" si="5"/>
        <v>93.103448275862064</v>
      </c>
      <c r="AJ37">
        <f t="shared" si="2"/>
        <v>2</v>
      </c>
      <c r="AL37" s="12" t="s">
        <v>242</v>
      </c>
      <c r="AM37" s="12"/>
      <c r="AP37" s="11">
        <v>5</v>
      </c>
      <c r="AQ37" s="12">
        <v>6</v>
      </c>
      <c r="AR37" s="12">
        <v>6.9</v>
      </c>
      <c r="AS37" s="12">
        <v>6.8</v>
      </c>
      <c r="AT37" s="13">
        <v>6.5</v>
      </c>
      <c r="AU37" s="31">
        <f t="shared" si="6"/>
        <v>6.34</v>
      </c>
    </row>
    <row r="38" spans="1:47" x14ac:dyDescent="0.2">
      <c r="A38" s="22" t="s">
        <v>110</v>
      </c>
      <c r="B38" s="12" t="s">
        <v>157</v>
      </c>
      <c r="C38" s="22" t="s">
        <v>38</v>
      </c>
      <c r="D38" s="12" t="s">
        <v>250</v>
      </c>
      <c r="E38" s="6">
        <v>1</v>
      </c>
      <c r="F38" s="3">
        <v>1</v>
      </c>
      <c r="G38" s="3">
        <v>1</v>
      </c>
      <c r="H38" s="4">
        <v>0</v>
      </c>
      <c r="I38" s="5">
        <v>1</v>
      </c>
      <c r="J38" s="2">
        <v>1</v>
      </c>
      <c r="K38" s="3">
        <v>1</v>
      </c>
      <c r="L38" s="3">
        <v>1</v>
      </c>
      <c r="M38" s="3">
        <v>1</v>
      </c>
      <c r="N38" s="4">
        <v>0</v>
      </c>
      <c r="O38" s="3">
        <v>1</v>
      </c>
      <c r="P38" s="4">
        <v>0</v>
      </c>
      <c r="Q38" s="3">
        <v>1</v>
      </c>
      <c r="R38" s="3">
        <v>1</v>
      </c>
      <c r="S38" s="3">
        <v>1</v>
      </c>
      <c r="T38" s="4">
        <v>0</v>
      </c>
      <c r="U38" s="4">
        <v>0</v>
      </c>
      <c r="V38" s="5">
        <v>1</v>
      </c>
      <c r="W38" s="5">
        <v>1</v>
      </c>
      <c r="X38" s="5">
        <v>1</v>
      </c>
      <c r="Y38" s="5">
        <v>1</v>
      </c>
      <c r="Z38" s="3">
        <v>1</v>
      </c>
      <c r="AA38" s="3">
        <v>1</v>
      </c>
      <c r="AB38" s="3">
        <v>1</v>
      </c>
      <c r="AC38" s="4">
        <v>0</v>
      </c>
      <c r="AD38" s="3">
        <v>1</v>
      </c>
      <c r="AE38" s="3">
        <v>1</v>
      </c>
      <c r="AF38" s="3">
        <v>1</v>
      </c>
      <c r="AG38" s="7">
        <v>1</v>
      </c>
      <c r="AH38" s="12">
        <f t="shared" si="7"/>
        <v>23</v>
      </c>
      <c r="AI38" s="20">
        <f t="shared" si="5"/>
        <v>79.310344827586206</v>
      </c>
      <c r="AJ38" s="38">
        <f t="shared" si="2"/>
        <v>6</v>
      </c>
      <c r="AL38" s="12" t="s">
        <v>236</v>
      </c>
      <c r="AM38" s="12"/>
      <c r="AP38" s="11">
        <v>4.9000000000000004</v>
      </c>
      <c r="AQ38" s="12">
        <v>3.5</v>
      </c>
      <c r="AR38" s="12">
        <v>6.3</v>
      </c>
      <c r="AS38" s="12">
        <v>6.7</v>
      </c>
      <c r="AT38" s="13">
        <v>4.5</v>
      </c>
      <c r="AU38" s="52">
        <f t="shared" si="6"/>
        <v>5.04</v>
      </c>
    </row>
    <row r="39" spans="1:47" x14ac:dyDescent="0.2">
      <c r="A39" s="22" t="s">
        <v>111</v>
      </c>
      <c r="B39" s="12" t="s">
        <v>159</v>
      </c>
      <c r="C39" s="22" t="s">
        <v>39</v>
      </c>
      <c r="D39" s="12" t="s">
        <v>200</v>
      </c>
      <c r="E39" s="6">
        <v>1</v>
      </c>
      <c r="F39" s="3">
        <v>1</v>
      </c>
      <c r="G39" s="3">
        <v>1</v>
      </c>
      <c r="H39" s="3">
        <v>1</v>
      </c>
      <c r="I39" s="5">
        <v>1</v>
      </c>
      <c r="J39" s="2">
        <v>1</v>
      </c>
      <c r="K39" s="3">
        <v>1</v>
      </c>
      <c r="L39" s="3">
        <v>1</v>
      </c>
      <c r="M39" s="3">
        <v>1</v>
      </c>
      <c r="N39" s="4">
        <v>0</v>
      </c>
      <c r="O39" s="3">
        <v>1</v>
      </c>
      <c r="P39" s="2">
        <v>1</v>
      </c>
      <c r="Q39" s="3">
        <v>1</v>
      </c>
      <c r="R39" s="3">
        <v>1</v>
      </c>
      <c r="S39" s="5">
        <v>1</v>
      </c>
      <c r="T39" s="5">
        <v>1</v>
      </c>
      <c r="U39" s="3">
        <v>1</v>
      </c>
      <c r="V39" s="3">
        <v>1</v>
      </c>
      <c r="W39" s="3">
        <v>1</v>
      </c>
      <c r="X39" s="3">
        <v>1</v>
      </c>
      <c r="Y39" s="2">
        <v>1</v>
      </c>
      <c r="Z39" s="3">
        <v>1</v>
      </c>
      <c r="AA39" s="4">
        <v>0</v>
      </c>
      <c r="AB39" s="3">
        <v>1</v>
      </c>
      <c r="AC39" s="3">
        <v>1</v>
      </c>
      <c r="AD39" s="3">
        <v>1</v>
      </c>
      <c r="AE39" s="3">
        <v>1</v>
      </c>
      <c r="AF39" s="3"/>
      <c r="AG39" s="7">
        <v>1</v>
      </c>
      <c r="AH39" s="12">
        <f t="shared" si="7"/>
        <v>26</v>
      </c>
      <c r="AI39" s="20">
        <f t="shared" si="5"/>
        <v>89.65517241379311</v>
      </c>
      <c r="AJ39" s="53">
        <f t="shared" si="2"/>
        <v>3</v>
      </c>
      <c r="AL39" s="12" t="s">
        <v>229</v>
      </c>
      <c r="AM39" s="12"/>
      <c r="AP39" s="11">
        <v>6.3</v>
      </c>
      <c r="AQ39" s="12">
        <v>4.5999999999999996</v>
      </c>
      <c r="AR39" s="12">
        <v>5.2</v>
      </c>
      <c r="AS39" s="12"/>
      <c r="AT39" s="13"/>
      <c r="AU39" s="31">
        <f t="shared" si="6"/>
        <v>3.05</v>
      </c>
    </row>
    <row r="40" spans="1:47" x14ac:dyDescent="0.2">
      <c r="A40" s="22" t="s">
        <v>112</v>
      </c>
      <c r="B40" s="12" t="s">
        <v>176</v>
      </c>
      <c r="C40" s="22" t="s">
        <v>40</v>
      </c>
      <c r="D40" s="12" t="s">
        <v>251</v>
      </c>
      <c r="E40" s="6">
        <v>1</v>
      </c>
      <c r="F40" s="3">
        <v>1</v>
      </c>
      <c r="G40" s="3">
        <v>1</v>
      </c>
      <c r="H40" s="5">
        <v>1</v>
      </c>
      <c r="I40" s="3">
        <v>1</v>
      </c>
      <c r="J40" s="2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51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2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7">
        <v>1</v>
      </c>
      <c r="AH40" s="12">
        <f t="shared" si="7"/>
        <v>29</v>
      </c>
      <c r="AI40" s="20">
        <f t="shared" si="5"/>
        <v>100</v>
      </c>
      <c r="AJ40">
        <f t="shared" si="2"/>
        <v>0</v>
      </c>
      <c r="AL40" s="12" t="s">
        <v>213</v>
      </c>
      <c r="AM40" s="12"/>
      <c r="AP40" s="11">
        <v>5.3</v>
      </c>
      <c r="AQ40" s="12">
        <v>5.0999999999999996</v>
      </c>
      <c r="AR40" s="12">
        <v>5.6</v>
      </c>
      <c r="AS40" s="12">
        <v>6.7</v>
      </c>
      <c r="AT40" s="13">
        <v>7</v>
      </c>
      <c r="AU40" s="52">
        <f t="shared" si="6"/>
        <v>5.92</v>
      </c>
    </row>
    <row r="41" spans="1:47" x14ac:dyDescent="0.2">
      <c r="A41" s="22" t="s">
        <v>113</v>
      </c>
      <c r="B41" s="12" t="s">
        <v>177</v>
      </c>
      <c r="C41" s="22" t="s">
        <v>41</v>
      </c>
      <c r="D41" s="12" t="s">
        <v>245</v>
      </c>
      <c r="E41" s="6">
        <v>1</v>
      </c>
      <c r="F41" s="3">
        <v>1</v>
      </c>
      <c r="G41" s="3">
        <v>1</v>
      </c>
      <c r="H41" s="5">
        <v>1</v>
      </c>
      <c r="I41" s="3">
        <v>1</v>
      </c>
      <c r="J41" s="2">
        <v>1</v>
      </c>
      <c r="K41" s="4">
        <v>0</v>
      </c>
      <c r="L41" s="3">
        <v>1</v>
      </c>
      <c r="M41" s="3">
        <v>1</v>
      </c>
      <c r="N41" s="3">
        <v>1</v>
      </c>
      <c r="O41" s="4">
        <v>0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4">
        <v>0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4">
        <v>0</v>
      </c>
      <c r="AC41" s="3">
        <v>1</v>
      </c>
      <c r="AD41" s="3">
        <v>1</v>
      </c>
      <c r="AE41" s="3">
        <v>1</v>
      </c>
      <c r="AF41" s="3"/>
      <c r="AG41" s="7">
        <v>1</v>
      </c>
      <c r="AH41" s="12">
        <f t="shared" si="7"/>
        <v>24</v>
      </c>
      <c r="AI41" s="20">
        <f t="shared" si="5"/>
        <v>82.758620689655174</v>
      </c>
      <c r="AJ41" s="53">
        <f t="shared" si="2"/>
        <v>5</v>
      </c>
      <c r="AL41" s="12" t="s">
        <v>220</v>
      </c>
      <c r="AM41" s="12"/>
      <c r="AP41" s="11">
        <v>4.3</v>
      </c>
      <c r="AQ41" s="12">
        <v>5.0999999999999996</v>
      </c>
      <c r="AR41" s="12">
        <v>5</v>
      </c>
      <c r="AS41" s="12">
        <v>6.8</v>
      </c>
      <c r="AT41" s="13"/>
      <c r="AU41" s="31">
        <f t="shared" si="6"/>
        <v>4.32</v>
      </c>
    </row>
    <row r="42" spans="1:47" x14ac:dyDescent="0.2">
      <c r="A42" s="22" t="s">
        <v>114</v>
      </c>
      <c r="B42" s="12" t="s">
        <v>178</v>
      </c>
      <c r="C42" s="22" t="s">
        <v>42</v>
      </c>
      <c r="D42" s="12" t="s">
        <v>244</v>
      </c>
      <c r="E42" s="6">
        <v>1</v>
      </c>
      <c r="F42" s="3">
        <v>1</v>
      </c>
      <c r="G42" s="3">
        <v>1</v>
      </c>
      <c r="H42" s="3">
        <v>1</v>
      </c>
      <c r="I42" s="3">
        <v>1</v>
      </c>
      <c r="J42" s="2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/>
      <c r="AG42" s="7">
        <v>1</v>
      </c>
      <c r="AH42" s="12">
        <f t="shared" si="7"/>
        <v>28</v>
      </c>
      <c r="AI42" s="20">
        <f t="shared" si="5"/>
        <v>96.551724137931032</v>
      </c>
      <c r="AJ42" s="53">
        <f t="shared" si="2"/>
        <v>1</v>
      </c>
      <c r="AL42" s="12" t="s">
        <v>206</v>
      </c>
      <c r="AM42" s="12"/>
      <c r="AP42" s="11">
        <v>5</v>
      </c>
      <c r="AQ42" s="12">
        <v>4</v>
      </c>
      <c r="AR42" s="12">
        <v>5.0999999999999996</v>
      </c>
      <c r="AS42" s="12">
        <v>7</v>
      </c>
      <c r="AT42" s="13"/>
      <c r="AU42" s="31">
        <f t="shared" si="6"/>
        <v>4.12</v>
      </c>
    </row>
    <row r="43" spans="1:47" x14ac:dyDescent="0.2">
      <c r="A43" s="22" t="s">
        <v>114</v>
      </c>
      <c r="B43" s="12" t="s">
        <v>179</v>
      </c>
      <c r="C43" s="22" t="s">
        <v>196</v>
      </c>
      <c r="D43" s="12" t="s">
        <v>247</v>
      </c>
      <c r="E43" s="6">
        <v>1</v>
      </c>
      <c r="F43" s="3">
        <v>1</v>
      </c>
      <c r="G43" s="3">
        <v>1</v>
      </c>
      <c r="H43" s="2">
        <v>1</v>
      </c>
      <c r="I43" s="2">
        <v>1</v>
      </c>
      <c r="J43" s="2">
        <v>1</v>
      </c>
      <c r="K43" s="3">
        <v>1</v>
      </c>
      <c r="L43" s="3">
        <v>1</v>
      </c>
      <c r="M43" s="3">
        <v>1</v>
      </c>
      <c r="N43" s="3">
        <v>1</v>
      </c>
      <c r="O43" s="51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4">
        <v>0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/>
      <c r="AG43" s="7">
        <v>1</v>
      </c>
      <c r="AH43" s="12">
        <f t="shared" si="7"/>
        <v>27</v>
      </c>
      <c r="AI43" s="20">
        <f t="shared" si="5"/>
        <v>93.103448275862064</v>
      </c>
      <c r="AJ43" s="53">
        <f t="shared" si="2"/>
        <v>2</v>
      </c>
      <c r="AL43" s="12" t="s">
        <v>227</v>
      </c>
      <c r="AM43" s="12"/>
      <c r="AP43" s="11">
        <v>4.3</v>
      </c>
      <c r="AQ43" s="12">
        <v>5</v>
      </c>
      <c r="AR43" s="12">
        <v>4.2</v>
      </c>
      <c r="AS43" s="12">
        <v>6.8</v>
      </c>
      <c r="AT43" s="13"/>
      <c r="AU43" s="31">
        <f t="shared" si="6"/>
        <v>4.13</v>
      </c>
    </row>
    <row r="44" spans="1:47" x14ac:dyDescent="0.2">
      <c r="A44" s="22" t="s">
        <v>115</v>
      </c>
      <c r="B44" s="12" t="s">
        <v>180</v>
      </c>
      <c r="C44" s="22" t="s">
        <v>44</v>
      </c>
      <c r="D44" s="12" t="s">
        <v>244</v>
      </c>
      <c r="E44" s="6">
        <v>1</v>
      </c>
      <c r="F44" s="3">
        <v>1</v>
      </c>
      <c r="G44" s="3">
        <v>1</v>
      </c>
      <c r="H44" s="3">
        <v>1</v>
      </c>
      <c r="I44" s="2">
        <v>1</v>
      </c>
      <c r="J44" s="2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4">
        <v>0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4">
        <v>0</v>
      </c>
      <c r="AD44" s="3">
        <v>1</v>
      </c>
      <c r="AE44" s="3">
        <v>1</v>
      </c>
      <c r="AF44" s="3"/>
      <c r="AG44" s="7">
        <v>1</v>
      </c>
      <c r="AH44" s="12">
        <f t="shared" si="7"/>
        <v>26</v>
      </c>
      <c r="AI44" s="20">
        <f t="shared" si="5"/>
        <v>89.65517241379311</v>
      </c>
      <c r="AJ44" s="53">
        <f t="shared" si="2"/>
        <v>3</v>
      </c>
      <c r="AL44" s="12" t="s">
        <v>216</v>
      </c>
      <c r="AM44" s="12"/>
      <c r="AP44" s="11">
        <v>4.9000000000000004</v>
      </c>
      <c r="AQ44" s="12">
        <v>5.3</v>
      </c>
      <c r="AR44" s="12">
        <v>4.2</v>
      </c>
      <c r="AS44" s="12">
        <v>6.9</v>
      </c>
      <c r="AT44" s="13"/>
      <c r="AU44" s="31">
        <f t="shared" si="6"/>
        <v>4.3</v>
      </c>
    </row>
    <row r="45" spans="1:47" x14ac:dyDescent="0.2">
      <c r="A45" s="22" t="s">
        <v>116</v>
      </c>
      <c r="B45" s="12" t="s">
        <v>145</v>
      </c>
      <c r="C45" s="22" t="s">
        <v>43</v>
      </c>
      <c r="D45" s="12" t="s">
        <v>247</v>
      </c>
      <c r="E45" s="6">
        <v>1</v>
      </c>
      <c r="F45" s="3">
        <v>1</v>
      </c>
      <c r="G45" s="3">
        <v>1</v>
      </c>
      <c r="H45" s="4">
        <v>0</v>
      </c>
      <c r="I45" s="2">
        <v>1</v>
      </c>
      <c r="J45" s="2">
        <v>1</v>
      </c>
      <c r="K45" s="3">
        <v>1</v>
      </c>
      <c r="L45" s="3">
        <v>1</v>
      </c>
      <c r="M45" s="3">
        <v>1</v>
      </c>
      <c r="N45" s="3">
        <v>1</v>
      </c>
      <c r="O45" s="4">
        <v>0</v>
      </c>
      <c r="P45" s="3">
        <v>1</v>
      </c>
      <c r="Q45" s="3">
        <v>1</v>
      </c>
      <c r="R45" s="3">
        <v>1</v>
      </c>
      <c r="S45" s="3">
        <v>1</v>
      </c>
      <c r="T45" s="4">
        <v>0</v>
      </c>
      <c r="U45" s="3">
        <v>1</v>
      </c>
      <c r="V45" s="3">
        <v>1</v>
      </c>
      <c r="W45" s="3">
        <v>1</v>
      </c>
      <c r="X45" s="3">
        <v>1</v>
      </c>
      <c r="Y45" s="4">
        <v>0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4">
        <v>0</v>
      </c>
      <c r="AF45" s="3">
        <v>1</v>
      </c>
      <c r="AG45" s="7">
        <v>1</v>
      </c>
      <c r="AH45" s="12">
        <f t="shared" si="7"/>
        <v>24</v>
      </c>
      <c r="AI45" s="20">
        <f t="shared" si="5"/>
        <v>82.758620689655174</v>
      </c>
      <c r="AJ45">
        <f t="shared" si="2"/>
        <v>5</v>
      </c>
      <c r="AL45" s="12" t="s">
        <v>226</v>
      </c>
      <c r="AM45" s="12"/>
      <c r="AP45" s="11">
        <v>5</v>
      </c>
      <c r="AQ45" s="12">
        <v>3.2</v>
      </c>
      <c r="AR45" s="12">
        <v>4.0999999999999996</v>
      </c>
      <c r="AS45" s="12">
        <v>6.7</v>
      </c>
      <c r="AT45" s="13">
        <v>5</v>
      </c>
      <c r="AU45" s="52">
        <f t="shared" si="6"/>
        <v>4.62</v>
      </c>
    </row>
    <row r="46" spans="1:47" x14ac:dyDescent="0.2">
      <c r="A46" s="22" t="s">
        <v>117</v>
      </c>
      <c r="B46" s="12" t="s">
        <v>178</v>
      </c>
      <c r="C46" s="22" t="s">
        <v>45</v>
      </c>
      <c r="D46" s="12" t="s">
        <v>243</v>
      </c>
      <c r="E46" s="6">
        <v>1</v>
      </c>
      <c r="F46" s="3">
        <v>1</v>
      </c>
      <c r="G46" s="3">
        <v>1</v>
      </c>
      <c r="H46" s="3">
        <v>1</v>
      </c>
      <c r="I46" s="2">
        <v>1</v>
      </c>
      <c r="J46" s="2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4">
        <v>0</v>
      </c>
      <c r="W46" s="3">
        <v>1</v>
      </c>
      <c r="X46" s="4">
        <v>0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/>
      <c r="AG46" s="7">
        <v>1</v>
      </c>
      <c r="AH46" s="12">
        <f t="shared" si="7"/>
        <v>26</v>
      </c>
      <c r="AI46" s="20">
        <f t="shared" si="5"/>
        <v>89.65517241379311</v>
      </c>
      <c r="AJ46" s="53">
        <f t="shared" si="2"/>
        <v>3</v>
      </c>
      <c r="AL46" s="12" t="s">
        <v>209</v>
      </c>
      <c r="AM46" s="12"/>
      <c r="AP46" s="11">
        <v>5.9</v>
      </c>
      <c r="AQ46" s="12">
        <v>5</v>
      </c>
      <c r="AR46" s="12">
        <v>5.3</v>
      </c>
      <c r="AS46" s="12">
        <v>6.9</v>
      </c>
      <c r="AT46" s="13"/>
      <c r="AU46" s="31">
        <f t="shared" si="6"/>
        <v>4.53</v>
      </c>
    </row>
    <row r="47" spans="1:47" x14ac:dyDescent="0.2">
      <c r="A47" s="22" t="s">
        <v>118</v>
      </c>
      <c r="B47" s="12" t="s">
        <v>181</v>
      </c>
      <c r="C47" s="22" t="s">
        <v>46</v>
      </c>
      <c r="D47" s="12" t="s">
        <v>201</v>
      </c>
      <c r="E47" s="9">
        <v>1</v>
      </c>
      <c r="F47" s="3">
        <v>1</v>
      </c>
      <c r="G47" s="3">
        <v>1</v>
      </c>
      <c r="H47" s="3">
        <v>1</v>
      </c>
      <c r="I47" s="2">
        <v>1</v>
      </c>
      <c r="J47" s="2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4">
        <v>0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4">
        <v>0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7">
        <v>1</v>
      </c>
      <c r="AH47" s="12">
        <f t="shared" si="7"/>
        <v>27</v>
      </c>
      <c r="AI47" s="20">
        <f t="shared" si="5"/>
        <v>93.103448275862064</v>
      </c>
      <c r="AJ47">
        <f t="shared" si="2"/>
        <v>2</v>
      </c>
      <c r="AL47" s="12" t="s">
        <v>219</v>
      </c>
      <c r="AM47" s="12"/>
      <c r="AP47" s="11">
        <v>5.2</v>
      </c>
      <c r="AQ47" s="12">
        <v>5.5</v>
      </c>
      <c r="AR47" s="12">
        <v>4.8</v>
      </c>
      <c r="AS47" s="12">
        <v>6.8</v>
      </c>
      <c r="AT47" s="13">
        <v>6.5</v>
      </c>
      <c r="AU47" s="31">
        <f t="shared" si="6"/>
        <v>5.79</v>
      </c>
    </row>
    <row r="48" spans="1:47" x14ac:dyDescent="0.2">
      <c r="A48" s="22" t="s">
        <v>119</v>
      </c>
      <c r="B48" s="12" t="s">
        <v>182</v>
      </c>
      <c r="C48" s="22" t="s">
        <v>47</v>
      </c>
      <c r="D48" s="12" t="s">
        <v>200</v>
      </c>
      <c r="E48" s="6">
        <v>1</v>
      </c>
      <c r="F48" s="3">
        <v>1</v>
      </c>
      <c r="G48" s="3">
        <v>1</v>
      </c>
      <c r="H48" s="3">
        <v>1</v>
      </c>
      <c r="I48" s="2">
        <v>1</v>
      </c>
      <c r="J48" s="2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7">
        <v>1</v>
      </c>
      <c r="AH48" s="12">
        <f t="shared" si="7"/>
        <v>29</v>
      </c>
      <c r="AI48" s="20">
        <f t="shared" si="5"/>
        <v>100</v>
      </c>
      <c r="AJ48">
        <f t="shared" si="2"/>
        <v>0</v>
      </c>
      <c r="AL48" s="12" t="s">
        <v>208</v>
      </c>
      <c r="AM48" s="12"/>
      <c r="AP48" s="11">
        <v>5.5</v>
      </c>
      <c r="AQ48" s="12">
        <v>5.3</v>
      </c>
      <c r="AR48" s="12">
        <v>3.6</v>
      </c>
      <c r="AS48" s="12">
        <v>6.2</v>
      </c>
      <c r="AT48" s="13">
        <v>7</v>
      </c>
      <c r="AU48" s="52">
        <f t="shared" si="6"/>
        <v>5.5</v>
      </c>
    </row>
    <row r="49" spans="1:47" x14ac:dyDescent="0.2">
      <c r="A49" s="41" t="s">
        <v>120</v>
      </c>
      <c r="B49" s="41" t="s">
        <v>183</v>
      </c>
      <c r="C49" s="41" t="s">
        <v>48</v>
      </c>
      <c r="D49" s="41" t="s">
        <v>250</v>
      </c>
      <c r="E49" s="8">
        <v>1</v>
      </c>
      <c r="F49" s="4">
        <v>1</v>
      </c>
      <c r="G49" s="4">
        <v>1</v>
      </c>
      <c r="H49" s="4">
        <v>0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0</v>
      </c>
      <c r="Q49" s="4">
        <v>1</v>
      </c>
      <c r="R49" s="4">
        <v>1</v>
      </c>
      <c r="S49" s="4">
        <v>1</v>
      </c>
      <c r="T49" s="4">
        <v>0</v>
      </c>
      <c r="U49" s="4">
        <v>1</v>
      </c>
      <c r="V49" s="4">
        <v>1</v>
      </c>
      <c r="W49" s="4">
        <v>1</v>
      </c>
      <c r="X49" s="4">
        <v>0</v>
      </c>
      <c r="Y49" s="4">
        <v>1</v>
      </c>
      <c r="Z49" s="4">
        <v>1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3">
        <v>0</v>
      </c>
      <c r="AH49" s="41">
        <f t="shared" si="7"/>
        <v>18</v>
      </c>
      <c r="AI49" s="44">
        <f t="shared" si="5"/>
        <v>62.068965517241381</v>
      </c>
      <c r="AJ49" s="36">
        <f t="shared" si="2"/>
        <v>11</v>
      </c>
      <c r="AK49" s="36"/>
      <c r="AL49" s="41" t="s">
        <v>234</v>
      </c>
      <c r="AM49" s="41"/>
      <c r="AN49" s="36"/>
      <c r="AO49" s="36"/>
      <c r="AP49" s="40">
        <v>5.3</v>
      </c>
      <c r="AQ49" s="41">
        <v>2.7</v>
      </c>
      <c r="AR49" s="41">
        <v>2</v>
      </c>
      <c r="AS49" s="41">
        <v>2</v>
      </c>
      <c r="AT49" s="42">
        <v>2</v>
      </c>
      <c r="AU49" s="40">
        <f t="shared" si="6"/>
        <v>2.54</v>
      </c>
    </row>
    <row r="50" spans="1:47" x14ac:dyDescent="0.2">
      <c r="A50" s="22" t="s">
        <v>121</v>
      </c>
      <c r="B50" s="12" t="s">
        <v>184</v>
      </c>
      <c r="C50" s="22" t="s">
        <v>49</v>
      </c>
      <c r="D50" s="12" t="s">
        <v>200</v>
      </c>
      <c r="E50" s="6">
        <v>1</v>
      </c>
      <c r="F50" s="3">
        <v>1</v>
      </c>
      <c r="G50" s="3">
        <v>1</v>
      </c>
      <c r="H50" s="3">
        <v>1</v>
      </c>
      <c r="I50" s="2">
        <v>1</v>
      </c>
      <c r="J50" s="2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5">
        <v>1</v>
      </c>
      <c r="Y50" s="3">
        <v>1</v>
      </c>
      <c r="Z50" s="3">
        <v>1</v>
      </c>
      <c r="AA50" s="3">
        <v>1</v>
      </c>
      <c r="AB50" s="3">
        <v>1</v>
      </c>
      <c r="AC50" s="4">
        <v>0</v>
      </c>
      <c r="AD50" s="3">
        <v>1</v>
      </c>
      <c r="AE50" s="3">
        <v>1</v>
      </c>
      <c r="AF50" s="3">
        <v>1</v>
      </c>
      <c r="AG50" s="7">
        <v>1</v>
      </c>
      <c r="AH50" s="12">
        <f t="shared" si="7"/>
        <v>28</v>
      </c>
      <c r="AI50" s="20">
        <f t="shared" si="5"/>
        <v>96.551724137931032</v>
      </c>
      <c r="AJ50">
        <f t="shared" si="2"/>
        <v>1</v>
      </c>
      <c r="AL50" s="12" t="s">
        <v>213</v>
      </c>
      <c r="AM50" s="12"/>
      <c r="AP50" s="11">
        <v>4.7</v>
      </c>
      <c r="AQ50" s="12">
        <v>6.4</v>
      </c>
      <c r="AR50" s="12">
        <v>4.4000000000000004</v>
      </c>
      <c r="AS50" s="12">
        <v>6.9</v>
      </c>
      <c r="AT50" s="13">
        <v>7</v>
      </c>
      <c r="AU50" s="52">
        <f t="shared" si="6"/>
        <v>6.0500000000000007</v>
      </c>
    </row>
    <row r="51" spans="1:47" x14ac:dyDescent="0.2">
      <c r="A51" s="22" t="s">
        <v>122</v>
      </c>
      <c r="B51" s="12" t="s">
        <v>182</v>
      </c>
      <c r="C51" s="22" t="s">
        <v>50</v>
      </c>
      <c r="D51" s="12" t="s">
        <v>252</v>
      </c>
      <c r="E51" s="6">
        <v>1</v>
      </c>
      <c r="F51" s="3">
        <v>1</v>
      </c>
      <c r="G51" s="3">
        <v>1</v>
      </c>
      <c r="H51" s="3">
        <v>1</v>
      </c>
      <c r="I51" s="2">
        <v>1</v>
      </c>
      <c r="J51" s="2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5">
        <v>1</v>
      </c>
      <c r="Y51" s="3">
        <v>1</v>
      </c>
      <c r="Z51" s="3">
        <v>1</v>
      </c>
      <c r="AA51" s="5">
        <v>1</v>
      </c>
      <c r="AB51" s="3">
        <v>1</v>
      </c>
      <c r="AC51" s="3">
        <v>1</v>
      </c>
      <c r="AD51" s="3">
        <v>1</v>
      </c>
      <c r="AE51" s="4">
        <v>0</v>
      </c>
      <c r="AF51" s="3">
        <v>1</v>
      </c>
      <c r="AG51" s="7">
        <v>1</v>
      </c>
      <c r="AH51" s="12">
        <f t="shared" si="7"/>
        <v>28</v>
      </c>
      <c r="AI51" s="20">
        <f t="shared" si="5"/>
        <v>96.551724137931032</v>
      </c>
      <c r="AJ51">
        <f t="shared" si="2"/>
        <v>1</v>
      </c>
      <c r="AL51" s="12" t="s">
        <v>209</v>
      </c>
      <c r="AM51" s="12"/>
      <c r="AP51" s="11">
        <v>5.9</v>
      </c>
      <c r="AQ51" s="12">
        <v>6.3</v>
      </c>
      <c r="AR51" s="12">
        <v>7</v>
      </c>
      <c r="AS51" s="12">
        <v>6.7</v>
      </c>
      <c r="AT51" s="13">
        <v>7</v>
      </c>
      <c r="AU51" s="52">
        <f t="shared" si="6"/>
        <v>6.62</v>
      </c>
    </row>
    <row r="52" spans="1:47" x14ac:dyDescent="0.2">
      <c r="A52" s="22" t="s">
        <v>123</v>
      </c>
      <c r="B52" s="12" t="s">
        <v>182</v>
      </c>
      <c r="C52" s="22" t="s">
        <v>51</v>
      </c>
      <c r="D52" s="12" t="s">
        <v>245</v>
      </c>
      <c r="E52" s="6">
        <v>1</v>
      </c>
      <c r="F52" s="3">
        <v>1</v>
      </c>
      <c r="G52" s="3">
        <v>1</v>
      </c>
      <c r="H52" s="5">
        <v>1</v>
      </c>
      <c r="I52" s="2">
        <v>1</v>
      </c>
      <c r="J52" s="2">
        <v>1</v>
      </c>
      <c r="K52" s="3">
        <v>1</v>
      </c>
      <c r="L52" s="3">
        <v>1</v>
      </c>
      <c r="M52" s="2">
        <v>1</v>
      </c>
      <c r="N52" s="3">
        <v>1</v>
      </c>
      <c r="O52" s="3">
        <v>1</v>
      </c>
      <c r="P52" s="2">
        <v>1</v>
      </c>
      <c r="Q52" s="3">
        <v>1</v>
      </c>
      <c r="R52" s="3">
        <v>1</v>
      </c>
      <c r="S52" s="3">
        <v>1</v>
      </c>
      <c r="T52" s="4">
        <v>0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5">
        <v>1</v>
      </c>
      <c r="AB52" s="3">
        <v>1</v>
      </c>
      <c r="AC52" s="3">
        <v>1</v>
      </c>
      <c r="AD52" s="3">
        <v>1</v>
      </c>
      <c r="AE52" s="3">
        <v>1</v>
      </c>
      <c r="AF52" s="3"/>
      <c r="AG52" s="7">
        <v>1</v>
      </c>
      <c r="AH52" s="12">
        <f t="shared" si="7"/>
        <v>27</v>
      </c>
      <c r="AI52" s="20">
        <f t="shared" si="5"/>
        <v>93.103448275862064</v>
      </c>
      <c r="AJ52" s="53">
        <f t="shared" si="2"/>
        <v>2</v>
      </c>
      <c r="AL52" s="12" t="s">
        <v>232</v>
      </c>
      <c r="AM52" s="12"/>
      <c r="AP52" s="11">
        <v>4.9000000000000004</v>
      </c>
      <c r="AQ52" s="12">
        <v>6.2</v>
      </c>
      <c r="AR52" s="12">
        <v>5.5</v>
      </c>
      <c r="AS52" s="12">
        <v>6.8</v>
      </c>
      <c r="AT52" s="13"/>
      <c r="AU52" s="31">
        <f t="shared" si="6"/>
        <v>4.8100000000000005</v>
      </c>
    </row>
    <row r="53" spans="1:47" x14ac:dyDescent="0.2">
      <c r="A53" s="22" t="s">
        <v>124</v>
      </c>
      <c r="B53" s="12" t="s">
        <v>161</v>
      </c>
      <c r="C53" s="22" t="s">
        <v>52</v>
      </c>
      <c r="D53" s="12" t="s">
        <v>248</v>
      </c>
      <c r="E53" s="6">
        <v>1</v>
      </c>
      <c r="F53" s="3">
        <v>1</v>
      </c>
      <c r="G53" s="5">
        <v>1</v>
      </c>
      <c r="H53" s="5">
        <v>1</v>
      </c>
      <c r="I53" s="2">
        <v>1</v>
      </c>
      <c r="J53" s="2">
        <v>1</v>
      </c>
      <c r="K53" s="3">
        <v>1</v>
      </c>
      <c r="L53" s="3">
        <v>1</v>
      </c>
      <c r="M53" s="3">
        <v>1</v>
      </c>
      <c r="N53" s="3">
        <v>1</v>
      </c>
      <c r="O53" s="4">
        <v>0</v>
      </c>
      <c r="P53" s="4">
        <v>0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5">
        <v>1</v>
      </c>
      <c r="W53" s="3">
        <v>1</v>
      </c>
      <c r="X53" s="5">
        <v>1</v>
      </c>
      <c r="Y53" s="3">
        <v>1</v>
      </c>
      <c r="Z53" s="3">
        <v>1</v>
      </c>
      <c r="AA53" s="5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7">
        <v>1</v>
      </c>
      <c r="AH53" s="12">
        <f t="shared" si="7"/>
        <v>27</v>
      </c>
      <c r="AI53" s="20">
        <f t="shared" si="5"/>
        <v>93.103448275862064</v>
      </c>
      <c r="AJ53">
        <f t="shared" si="2"/>
        <v>2</v>
      </c>
      <c r="AL53" s="12" t="s">
        <v>235</v>
      </c>
      <c r="AM53" s="12"/>
      <c r="AP53" s="11">
        <v>5.2</v>
      </c>
      <c r="AQ53" s="12">
        <v>5.2</v>
      </c>
      <c r="AR53" s="12">
        <v>2</v>
      </c>
      <c r="AS53" s="12">
        <v>6.8</v>
      </c>
      <c r="AT53" s="13">
        <v>6.5</v>
      </c>
      <c r="AU53" s="31">
        <f t="shared" si="6"/>
        <v>5.14</v>
      </c>
    </row>
    <row r="54" spans="1:47" x14ac:dyDescent="0.2">
      <c r="A54" s="22" t="s">
        <v>125</v>
      </c>
      <c r="B54" s="12" t="s">
        <v>185</v>
      </c>
      <c r="C54" s="22" t="s">
        <v>72</v>
      </c>
      <c r="D54" s="12" t="s">
        <v>248</v>
      </c>
      <c r="E54" s="6">
        <v>1</v>
      </c>
      <c r="F54" s="3">
        <v>1</v>
      </c>
      <c r="G54" s="3">
        <v>1</v>
      </c>
      <c r="H54" s="3">
        <v>1</v>
      </c>
      <c r="I54" s="2">
        <v>1</v>
      </c>
      <c r="J54" s="2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4">
        <v>0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4">
        <v>0</v>
      </c>
      <c r="W54" s="3">
        <v>1</v>
      </c>
      <c r="X54" s="3">
        <v>1</v>
      </c>
      <c r="Y54" s="5">
        <v>1</v>
      </c>
      <c r="Z54" s="3">
        <v>1</v>
      </c>
      <c r="AA54" s="5">
        <v>1</v>
      </c>
      <c r="AB54" s="3">
        <v>1</v>
      </c>
      <c r="AC54" s="3">
        <v>1</v>
      </c>
      <c r="AD54" s="3">
        <v>1</v>
      </c>
      <c r="AE54" s="3">
        <v>0</v>
      </c>
      <c r="AF54" s="3">
        <v>1</v>
      </c>
      <c r="AG54" s="7">
        <v>1</v>
      </c>
      <c r="AH54" s="12">
        <f t="shared" si="7"/>
        <v>26</v>
      </c>
      <c r="AI54" s="20">
        <f t="shared" si="5"/>
        <v>89.65517241379311</v>
      </c>
      <c r="AJ54">
        <f t="shared" si="2"/>
        <v>3</v>
      </c>
      <c r="AL54" s="12" t="s">
        <v>217</v>
      </c>
      <c r="AM54" s="12"/>
      <c r="AP54" s="11">
        <v>6.8</v>
      </c>
      <c r="AQ54" s="12">
        <v>4.5999999999999996</v>
      </c>
      <c r="AR54" s="12">
        <v>4.0999999999999996</v>
      </c>
      <c r="AS54" s="12">
        <v>6.4</v>
      </c>
      <c r="AT54" s="13">
        <v>6</v>
      </c>
      <c r="AU54" s="52">
        <f t="shared" si="6"/>
        <v>5.36</v>
      </c>
    </row>
    <row r="55" spans="1:47" x14ac:dyDescent="0.2">
      <c r="A55" s="22" t="s">
        <v>126</v>
      </c>
      <c r="B55" s="12" t="s">
        <v>186</v>
      </c>
      <c r="C55" s="22" t="s">
        <v>53</v>
      </c>
      <c r="D55" s="12" t="s">
        <v>204</v>
      </c>
      <c r="E55" s="6">
        <v>1</v>
      </c>
      <c r="F55" s="3">
        <v>1</v>
      </c>
      <c r="G55" s="3">
        <v>1</v>
      </c>
      <c r="H55" s="3">
        <v>1</v>
      </c>
      <c r="I55" s="2">
        <v>1</v>
      </c>
      <c r="J55" s="4">
        <v>0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4">
        <v>0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4">
        <v>1</v>
      </c>
      <c r="AF55" s="3">
        <v>1</v>
      </c>
      <c r="AG55" s="7">
        <v>1</v>
      </c>
      <c r="AH55" s="12">
        <f t="shared" si="7"/>
        <v>27</v>
      </c>
      <c r="AI55" s="20">
        <f t="shared" si="5"/>
        <v>93.103448275862064</v>
      </c>
      <c r="AJ55">
        <f t="shared" si="2"/>
        <v>2</v>
      </c>
      <c r="AL55" s="12" t="s">
        <v>214</v>
      </c>
      <c r="AM55" s="12"/>
      <c r="AP55" s="11">
        <v>6.3</v>
      </c>
      <c r="AQ55" s="12">
        <v>4.7</v>
      </c>
      <c r="AR55" s="12">
        <v>5.3</v>
      </c>
      <c r="AS55" s="12">
        <v>6.9</v>
      </c>
      <c r="AT55" s="13">
        <v>6.5</v>
      </c>
      <c r="AU55" s="31">
        <f t="shared" si="6"/>
        <v>5.78</v>
      </c>
    </row>
    <row r="56" spans="1:47" x14ac:dyDescent="0.2">
      <c r="A56" s="22" t="s">
        <v>127</v>
      </c>
      <c r="B56" s="12" t="s">
        <v>187</v>
      </c>
      <c r="C56" s="22" t="s">
        <v>54</v>
      </c>
      <c r="D56" s="12" t="s">
        <v>244</v>
      </c>
      <c r="E56" s="6">
        <v>1</v>
      </c>
      <c r="F56" s="3">
        <v>1</v>
      </c>
      <c r="G56" s="3">
        <v>1</v>
      </c>
      <c r="H56" s="3">
        <v>1</v>
      </c>
      <c r="I56" s="2">
        <v>1</v>
      </c>
      <c r="J56" s="2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5">
        <v>1</v>
      </c>
      <c r="W56" s="3">
        <v>1</v>
      </c>
      <c r="X56" s="4">
        <v>0</v>
      </c>
      <c r="Y56" s="3">
        <v>1</v>
      </c>
      <c r="Z56" s="3">
        <v>1</v>
      </c>
      <c r="AA56" s="3">
        <v>1</v>
      </c>
      <c r="AB56" s="3">
        <v>1</v>
      </c>
      <c r="AC56" s="4">
        <v>0</v>
      </c>
      <c r="AD56" s="4">
        <v>0</v>
      </c>
      <c r="AE56" s="3">
        <v>1</v>
      </c>
      <c r="AF56" s="3">
        <v>1</v>
      </c>
      <c r="AG56" s="7">
        <v>1</v>
      </c>
      <c r="AH56" s="12">
        <f t="shared" si="7"/>
        <v>26</v>
      </c>
      <c r="AI56" s="20">
        <f t="shared" si="5"/>
        <v>89.65517241379311</v>
      </c>
      <c r="AJ56">
        <f t="shared" si="2"/>
        <v>3</v>
      </c>
      <c r="AL56" s="12" t="s">
        <v>215</v>
      </c>
      <c r="AM56" s="12"/>
      <c r="AP56" s="11">
        <v>5</v>
      </c>
      <c r="AQ56" s="12">
        <v>5.8</v>
      </c>
      <c r="AR56" s="12">
        <v>4.3</v>
      </c>
      <c r="AS56" s="12">
        <v>6.5</v>
      </c>
      <c r="AT56" s="13">
        <v>6</v>
      </c>
      <c r="AU56" s="52">
        <f t="shared" si="6"/>
        <v>5.6000000000000005</v>
      </c>
    </row>
    <row r="57" spans="1:47" x14ac:dyDescent="0.2">
      <c r="A57" s="22" t="s">
        <v>128</v>
      </c>
      <c r="B57" s="12" t="s">
        <v>178</v>
      </c>
      <c r="C57" s="22" t="s">
        <v>55</v>
      </c>
      <c r="D57" s="12" t="s">
        <v>247</v>
      </c>
      <c r="E57" s="6">
        <v>1</v>
      </c>
      <c r="F57" s="3">
        <v>1</v>
      </c>
      <c r="G57" s="3">
        <v>1</v>
      </c>
      <c r="H57" s="3">
        <v>1</v>
      </c>
      <c r="I57" s="4">
        <v>0</v>
      </c>
      <c r="J57" s="2">
        <v>1</v>
      </c>
      <c r="K57" s="4">
        <v>0</v>
      </c>
      <c r="L57" s="3">
        <v>1</v>
      </c>
      <c r="M57" s="3">
        <v>1</v>
      </c>
      <c r="N57" s="4">
        <v>0</v>
      </c>
      <c r="O57" s="4">
        <v>0</v>
      </c>
      <c r="P57" s="4">
        <v>0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4">
        <v>0</v>
      </c>
      <c r="AC57" s="3">
        <v>1</v>
      </c>
      <c r="AD57" s="3">
        <v>1</v>
      </c>
      <c r="AE57" s="3">
        <v>1</v>
      </c>
      <c r="AF57" s="3">
        <v>1</v>
      </c>
      <c r="AG57" s="7">
        <v>1</v>
      </c>
      <c r="AH57" s="12">
        <f t="shared" si="7"/>
        <v>23</v>
      </c>
      <c r="AI57" s="20">
        <f t="shared" si="5"/>
        <v>79.310344827586206</v>
      </c>
      <c r="AJ57" s="38">
        <f t="shared" si="2"/>
        <v>6</v>
      </c>
      <c r="AL57" s="12" t="s">
        <v>216</v>
      </c>
      <c r="AM57" s="12"/>
      <c r="AP57" s="11">
        <v>6</v>
      </c>
      <c r="AQ57" s="12">
        <v>4</v>
      </c>
      <c r="AR57" s="12">
        <v>3.2</v>
      </c>
      <c r="AS57" s="12">
        <v>6.8</v>
      </c>
      <c r="AT57" s="13">
        <v>4.5</v>
      </c>
      <c r="AU57" s="31">
        <f t="shared" si="6"/>
        <v>4.7000000000000011</v>
      </c>
    </row>
    <row r="58" spans="1:47" x14ac:dyDescent="0.2">
      <c r="A58" s="22" t="s">
        <v>129</v>
      </c>
      <c r="B58" s="12" t="s">
        <v>168</v>
      </c>
      <c r="C58" s="22" t="s">
        <v>56</v>
      </c>
      <c r="D58" s="12" t="s">
        <v>244</v>
      </c>
      <c r="E58" s="6">
        <v>1</v>
      </c>
      <c r="F58" s="3">
        <v>1</v>
      </c>
      <c r="G58" s="3">
        <v>1</v>
      </c>
      <c r="H58" s="3">
        <v>1</v>
      </c>
      <c r="I58" s="2">
        <v>1</v>
      </c>
      <c r="J58" s="2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4">
        <v>0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4">
        <v>0</v>
      </c>
      <c r="AB58" s="3">
        <v>1</v>
      </c>
      <c r="AC58" s="3">
        <v>1</v>
      </c>
      <c r="AD58" s="4">
        <v>0</v>
      </c>
      <c r="AE58" s="3">
        <v>0</v>
      </c>
      <c r="AF58" s="3"/>
      <c r="AG58" s="7">
        <v>1</v>
      </c>
      <c r="AH58" s="12">
        <f t="shared" si="7"/>
        <v>24</v>
      </c>
      <c r="AI58" s="20">
        <f t="shared" si="5"/>
        <v>82.758620689655174</v>
      </c>
      <c r="AJ58" s="53">
        <f t="shared" si="2"/>
        <v>5</v>
      </c>
      <c r="AL58" s="12" t="s">
        <v>232</v>
      </c>
      <c r="AM58" s="12"/>
      <c r="AP58" s="11">
        <v>4.5</v>
      </c>
      <c r="AQ58" s="12">
        <v>5.2</v>
      </c>
      <c r="AR58" s="12">
        <v>4.7</v>
      </c>
      <c r="AS58" s="12"/>
      <c r="AT58" s="13"/>
      <c r="AU58" s="31">
        <f t="shared" si="6"/>
        <v>2.95</v>
      </c>
    </row>
    <row r="59" spans="1:47" x14ac:dyDescent="0.2">
      <c r="A59" s="22" t="s">
        <v>130</v>
      </c>
      <c r="B59" s="12" t="s">
        <v>241</v>
      </c>
      <c r="C59" s="22" t="s">
        <v>57</v>
      </c>
      <c r="D59" s="12" t="s">
        <v>251</v>
      </c>
      <c r="E59" s="6">
        <v>1</v>
      </c>
      <c r="F59" s="3">
        <v>1</v>
      </c>
      <c r="G59" s="3">
        <v>1</v>
      </c>
      <c r="H59" s="3">
        <v>1</v>
      </c>
      <c r="I59" s="4">
        <v>0</v>
      </c>
      <c r="J59" s="2">
        <v>1</v>
      </c>
      <c r="K59" s="3">
        <v>1</v>
      </c>
      <c r="L59" s="3">
        <v>1</v>
      </c>
      <c r="M59" s="3">
        <v>1</v>
      </c>
      <c r="N59" s="3">
        <v>1</v>
      </c>
      <c r="O59" s="4">
        <v>0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4">
        <v>0</v>
      </c>
      <c r="AD59" s="3">
        <v>1</v>
      </c>
      <c r="AE59" s="4">
        <v>1</v>
      </c>
      <c r="AF59" s="3"/>
      <c r="AG59" s="7">
        <v>1</v>
      </c>
      <c r="AH59" s="12">
        <f t="shared" si="7"/>
        <v>25</v>
      </c>
      <c r="AI59" s="20">
        <f t="shared" si="5"/>
        <v>86.206896551724128</v>
      </c>
      <c r="AJ59" s="53">
        <f t="shared" si="2"/>
        <v>4</v>
      </c>
      <c r="AL59" s="12" t="s">
        <v>240</v>
      </c>
      <c r="AM59" s="12"/>
      <c r="AP59" s="11">
        <v>5.3</v>
      </c>
      <c r="AQ59" s="12">
        <v>3.4</v>
      </c>
      <c r="AR59" s="12">
        <v>4.5</v>
      </c>
      <c r="AS59" s="12">
        <v>6.8</v>
      </c>
      <c r="AT59" s="13"/>
      <c r="AU59" s="31">
        <f t="shared" si="6"/>
        <v>3.8100000000000005</v>
      </c>
    </row>
    <row r="60" spans="1:47" x14ac:dyDescent="0.2">
      <c r="A60" s="22" t="s">
        <v>130</v>
      </c>
      <c r="B60" s="12" t="s">
        <v>188</v>
      </c>
      <c r="C60" s="22" t="s">
        <v>58</v>
      </c>
      <c r="D60" s="12" t="s">
        <v>245</v>
      </c>
      <c r="E60" s="6">
        <v>1</v>
      </c>
      <c r="F60" s="3">
        <v>1</v>
      </c>
      <c r="G60" s="3">
        <v>1</v>
      </c>
      <c r="H60" s="3">
        <v>1</v>
      </c>
      <c r="I60" s="2">
        <v>1</v>
      </c>
      <c r="J60" s="2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7">
        <v>1</v>
      </c>
      <c r="AH60" s="12">
        <f t="shared" si="7"/>
        <v>29</v>
      </c>
      <c r="AI60" s="20">
        <f t="shared" si="5"/>
        <v>100</v>
      </c>
      <c r="AJ60">
        <f t="shared" si="2"/>
        <v>0</v>
      </c>
      <c r="AL60" s="12" t="s">
        <v>220</v>
      </c>
      <c r="AM60" s="12"/>
      <c r="AP60" s="11">
        <v>4.7</v>
      </c>
      <c r="AQ60" s="12">
        <v>5.5</v>
      </c>
      <c r="AR60" s="12">
        <v>4.5999999999999996</v>
      </c>
      <c r="AS60" s="12">
        <v>6.7</v>
      </c>
      <c r="AT60" s="13">
        <v>7</v>
      </c>
      <c r="AU60" s="52">
        <f t="shared" si="6"/>
        <v>5.78</v>
      </c>
    </row>
    <row r="61" spans="1:47" x14ac:dyDescent="0.2">
      <c r="A61" s="22" t="s">
        <v>131</v>
      </c>
      <c r="B61" s="12" t="s">
        <v>152</v>
      </c>
      <c r="C61" s="22" t="s">
        <v>59</v>
      </c>
      <c r="D61" s="12" t="s">
        <v>253</v>
      </c>
      <c r="E61" s="6">
        <v>1</v>
      </c>
      <c r="F61" s="3">
        <v>1</v>
      </c>
      <c r="G61" s="3">
        <v>1</v>
      </c>
      <c r="H61" s="3">
        <v>1</v>
      </c>
      <c r="I61" s="2">
        <v>1</v>
      </c>
      <c r="J61" s="2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5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7">
        <v>1</v>
      </c>
      <c r="AH61" s="12">
        <f t="shared" si="7"/>
        <v>29</v>
      </c>
      <c r="AI61" s="20">
        <f t="shared" si="5"/>
        <v>100</v>
      </c>
      <c r="AJ61">
        <f t="shared" si="2"/>
        <v>0</v>
      </c>
      <c r="AL61" s="12" t="s">
        <v>212</v>
      </c>
      <c r="AM61" s="12"/>
      <c r="AP61" s="11">
        <v>5.7</v>
      </c>
      <c r="AQ61" s="12">
        <v>5.4</v>
      </c>
      <c r="AR61" s="12">
        <v>4.8</v>
      </c>
      <c r="AS61" s="12">
        <v>6.9</v>
      </c>
      <c r="AT61" s="13">
        <v>7</v>
      </c>
      <c r="AU61" s="31">
        <f t="shared" si="6"/>
        <v>5.9300000000000006</v>
      </c>
    </row>
    <row r="62" spans="1:47" x14ac:dyDescent="0.2">
      <c r="A62" s="41" t="s">
        <v>132</v>
      </c>
      <c r="B62" s="41" t="s">
        <v>145</v>
      </c>
      <c r="C62" s="41" t="s">
        <v>60</v>
      </c>
      <c r="D62" s="41" t="s">
        <v>244</v>
      </c>
      <c r="E62" s="8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0</v>
      </c>
      <c r="AD62" s="4">
        <v>0</v>
      </c>
      <c r="AE62" s="4">
        <v>0</v>
      </c>
      <c r="AF62" s="4">
        <v>0</v>
      </c>
      <c r="AG62" s="43">
        <v>0</v>
      </c>
      <c r="AH62" s="41">
        <f t="shared" si="7"/>
        <v>24</v>
      </c>
      <c r="AI62" s="44">
        <f t="shared" si="5"/>
        <v>82.758620689655174</v>
      </c>
      <c r="AJ62" s="36">
        <f t="shared" si="2"/>
        <v>5</v>
      </c>
      <c r="AK62" s="36"/>
      <c r="AL62" s="41" t="s">
        <v>239</v>
      </c>
      <c r="AM62" s="41"/>
      <c r="AN62" s="36"/>
      <c r="AO62" s="36"/>
      <c r="AP62" s="40">
        <v>5.7</v>
      </c>
      <c r="AQ62" s="41">
        <v>5.0999999999999996</v>
      </c>
      <c r="AR62" s="41">
        <v>2</v>
      </c>
      <c r="AS62" s="41">
        <v>6.3</v>
      </c>
      <c r="AT62" s="42">
        <v>2</v>
      </c>
      <c r="AU62" s="40">
        <f t="shared" si="6"/>
        <v>4.16</v>
      </c>
    </row>
    <row r="63" spans="1:47" x14ac:dyDescent="0.2">
      <c r="A63" s="22" t="s">
        <v>269</v>
      </c>
      <c r="B63" s="12" t="s">
        <v>270</v>
      </c>
      <c r="C63" s="22" t="s">
        <v>271</v>
      </c>
      <c r="D63" s="12" t="s">
        <v>247</v>
      </c>
      <c r="E63" s="6">
        <v>1</v>
      </c>
      <c r="F63" s="3">
        <v>1</v>
      </c>
      <c r="G63" s="3">
        <v>1</v>
      </c>
      <c r="H63" s="3">
        <v>1</v>
      </c>
      <c r="I63" s="2">
        <v>1</v>
      </c>
      <c r="J63" s="2">
        <v>1</v>
      </c>
      <c r="K63" s="3">
        <v>1</v>
      </c>
      <c r="L63" s="3">
        <v>1</v>
      </c>
      <c r="M63" s="5">
        <v>1</v>
      </c>
      <c r="N63" s="3">
        <v>1</v>
      </c>
      <c r="O63" s="3">
        <v>1</v>
      </c>
      <c r="P63" s="4">
        <v>0</v>
      </c>
      <c r="Q63" s="3">
        <v>1</v>
      </c>
      <c r="R63" s="4">
        <v>0</v>
      </c>
      <c r="S63" s="4">
        <v>0</v>
      </c>
      <c r="T63" s="3">
        <v>1</v>
      </c>
      <c r="U63" s="3">
        <v>1</v>
      </c>
      <c r="V63" s="3">
        <v>1</v>
      </c>
      <c r="W63" s="3">
        <v>1</v>
      </c>
      <c r="X63" s="5">
        <v>1</v>
      </c>
      <c r="Y63" s="3">
        <v>1</v>
      </c>
      <c r="Z63" s="3">
        <v>1</v>
      </c>
      <c r="AA63" s="2">
        <v>1</v>
      </c>
      <c r="AB63" s="3">
        <v>1</v>
      </c>
      <c r="AC63" s="4">
        <v>0</v>
      </c>
      <c r="AD63" s="3">
        <v>1</v>
      </c>
      <c r="AE63" s="3">
        <v>1</v>
      </c>
      <c r="AF63" s="3"/>
      <c r="AG63" s="7">
        <v>1</v>
      </c>
      <c r="AH63" s="12">
        <f t="shared" ref="AH63" si="8">SUM(E63:AG63)</f>
        <v>24</v>
      </c>
      <c r="AI63" s="20">
        <f t="shared" ref="AI63" si="9">AH63/29*100</f>
        <v>82.758620689655174</v>
      </c>
      <c r="AJ63" s="53">
        <f t="shared" si="2"/>
        <v>5</v>
      </c>
      <c r="AL63" s="12" t="s">
        <v>213</v>
      </c>
      <c r="AM63" s="12"/>
      <c r="AP63" s="11">
        <v>5</v>
      </c>
      <c r="AQ63" s="12">
        <v>4.8</v>
      </c>
      <c r="AR63" s="12">
        <v>4.9000000000000004</v>
      </c>
      <c r="AS63" s="12">
        <v>6.8</v>
      </c>
      <c r="AT63" s="13"/>
      <c r="AU63" s="31">
        <f t="shared" ref="AU63" si="10">(AP63*0.1)+(AQ63*0.3)+(AR63*0.2)+(AS63*0.2)+(AT63*0.2)</f>
        <v>4.28</v>
      </c>
    </row>
    <row r="64" spans="1:47" x14ac:dyDescent="0.2">
      <c r="A64" s="22" t="s">
        <v>133</v>
      </c>
      <c r="B64" s="12" t="s">
        <v>187</v>
      </c>
      <c r="C64" s="22" t="s">
        <v>61</v>
      </c>
      <c r="D64" s="12" t="s">
        <v>200</v>
      </c>
      <c r="E64" s="8">
        <v>0</v>
      </c>
      <c r="F64" s="4">
        <v>0</v>
      </c>
      <c r="G64" s="3">
        <v>1</v>
      </c>
      <c r="H64" s="3">
        <v>1</v>
      </c>
      <c r="I64" s="2">
        <v>1</v>
      </c>
      <c r="J64" s="2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5">
        <v>1</v>
      </c>
      <c r="Q64" s="3">
        <v>1</v>
      </c>
      <c r="R64" s="4">
        <v>0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4">
        <v>0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7">
        <v>1</v>
      </c>
      <c r="AH64" s="12">
        <f t="shared" ref="AH64:AH75" si="11">SUM(E64:AG64)</f>
        <v>25</v>
      </c>
      <c r="AI64" s="20">
        <f t="shared" ref="AI64:AI75" si="12">AH64/29*100</f>
        <v>86.206896551724128</v>
      </c>
      <c r="AJ64">
        <f t="shared" si="2"/>
        <v>4</v>
      </c>
      <c r="AL64" s="12" t="s">
        <v>211</v>
      </c>
      <c r="AM64" s="12"/>
      <c r="AP64" s="11">
        <v>5.7</v>
      </c>
      <c r="AQ64" s="12">
        <v>5.5</v>
      </c>
      <c r="AR64" s="12">
        <v>5.3</v>
      </c>
      <c r="AS64" s="12">
        <v>6.9</v>
      </c>
      <c r="AT64" s="13">
        <v>5.5</v>
      </c>
      <c r="AU64" s="52">
        <f>(AP64*0.1)+(AQ64*0.3)+(AR64*0.2)+(AS64*0.2)+(AT64*0.2)</f>
        <v>5.76</v>
      </c>
    </row>
    <row r="65" spans="1:47" x14ac:dyDescent="0.2">
      <c r="A65" s="22" t="s">
        <v>134</v>
      </c>
      <c r="B65" s="12" t="s">
        <v>149</v>
      </c>
      <c r="C65" s="22" t="s">
        <v>62</v>
      </c>
      <c r="D65" s="12" t="s">
        <v>245</v>
      </c>
      <c r="E65" s="6">
        <v>1</v>
      </c>
      <c r="F65" s="3">
        <v>1</v>
      </c>
      <c r="G65" s="3">
        <v>1</v>
      </c>
      <c r="H65" s="3">
        <v>1</v>
      </c>
      <c r="I65" s="2">
        <v>1</v>
      </c>
      <c r="J65" s="2">
        <v>1</v>
      </c>
      <c r="K65" s="3">
        <v>1</v>
      </c>
      <c r="L65" s="3">
        <v>1</v>
      </c>
      <c r="M65" s="3">
        <v>1</v>
      </c>
      <c r="N65" s="3">
        <v>1</v>
      </c>
      <c r="O65" s="4">
        <v>0</v>
      </c>
      <c r="P65" s="3">
        <v>1</v>
      </c>
      <c r="Q65" s="3">
        <v>1</v>
      </c>
      <c r="R65" s="3">
        <v>1</v>
      </c>
      <c r="S65" s="4">
        <v>0</v>
      </c>
      <c r="T65" s="3">
        <v>1</v>
      </c>
      <c r="U65" s="3">
        <v>1</v>
      </c>
      <c r="V65" s="5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4">
        <v>0</v>
      </c>
      <c r="AD65" s="3">
        <v>1</v>
      </c>
      <c r="AE65" s="3">
        <v>1</v>
      </c>
      <c r="AF65" s="3">
        <v>1</v>
      </c>
      <c r="AG65" s="7">
        <v>1</v>
      </c>
      <c r="AH65" s="12">
        <f t="shared" si="11"/>
        <v>26</v>
      </c>
      <c r="AI65" s="20">
        <f t="shared" si="12"/>
        <v>89.65517241379311</v>
      </c>
      <c r="AJ65">
        <f t="shared" si="2"/>
        <v>3</v>
      </c>
      <c r="AL65" s="12" t="s">
        <v>234</v>
      </c>
      <c r="AM65" s="12"/>
      <c r="AP65" s="11">
        <v>6</v>
      </c>
      <c r="AQ65" s="12">
        <v>6.2</v>
      </c>
      <c r="AR65" s="12">
        <v>2</v>
      </c>
      <c r="AS65" s="12">
        <v>6.5</v>
      </c>
      <c r="AT65" s="13">
        <v>6</v>
      </c>
      <c r="AU65" s="52">
        <f>(AP65*0.1)+(AQ65*0.3)+(AR65*0.2)+(AS65*0.2)+(AT65*0.2)</f>
        <v>5.36</v>
      </c>
    </row>
    <row r="66" spans="1:47" x14ac:dyDescent="0.2">
      <c r="A66" s="22" t="s">
        <v>135</v>
      </c>
      <c r="B66" s="12" t="s">
        <v>189</v>
      </c>
      <c r="C66" s="22" t="s">
        <v>63</v>
      </c>
      <c r="D66" s="12" t="s">
        <v>247</v>
      </c>
      <c r="E66" s="6">
        <v>1</v>
      </c>
      <c r="F66" s="3">
        <v>1</v>
      </c>
      <c r="G66" s="3">
        <v>1</v>
      </c>
      <c r="H66" s="2">
        <v>1</v>
      </c>
      <c r="I66" s="2">
        <v>1</v>
      </c>
      <c r="J66" s="2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7">
        <v>1</v>
      </c>
      <c r="AH66" s="12">
        <f t="shared" si="11"/>
        <v>29</v>
      </c>
      <c r="AI66" s="20">
        <f t="shared" si="12"/>
        <v>100</v>
      </c>
      <c r="AJ66">
        <f t="shared" si="2"/>
        <v>0</v>
      </c>
      <c r="AL66" s="12" t="s">
        <v>210</v>
      </c>
      <c r="AM66" s="12"/>
      <c r="AP66" s="11">
        <v>6</v>
      </c>
      <c r="AQ66" s="12">
        <v>4.4000000000000004</v>
      </c>
      <c r="AR66" s="12">
        <v>6.3</v>
      </c>
      <c r="AS66" s="12">
        <v>6.9</v>
      </c>
      <c r="AT66" s="13">
        <v>7</v>
      </c>
      <c r="AU66" s="52">
        <f t="shared" ref="AU66:AU75" si="13">(AP66*0.1)+(AQ66*0.3)+(AR66*0.2)+(AS66*0.2)+(AT66*0.2)</f>
        <v>5.9600000000000009</v>
      </c>
    </row>
    <row r="67" spans="1:47" x14ac:dyDescent="0.2">
      <c r="A67" s="22" t="s">
        <v>135</v>
      </c>
      <c r="B67" s="12" t="s">
        <v>190</v>
      </c>
      <c r="C67" s="22" t="s">
        <v>64</v>
      </c>
      <c r="D67" s="12" t="s">
        <v>247</v>
      </c>
      <c r="E67" s="6">
        <v>1</v>
      </c>
      <c r="F67" s="3">
        <v>1</v>
      </c>
      <c r="G67" s="3">
        <v>1</v>
      </c>
      <c r="H67" s="4">
        <v>0</v>
      </c>
      <c r="I67" s="2">
        <v>1</v>
      </c>
      <c r="J67" s="2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5">
        <v>1</v>
      </c>
      <c r="W67" s="5">
        <v>1</v>
      </c>
      <c r="X67" s="3">
        <v>1</v>
      </c>
      <c r="Y67" s="3">
        <v>1</v>
      </c>
      <c r="Z67" s="3">
        <v>1</v>
      </c>
      <c r="AA67" s="4">
        <v>0</v>
      </c>
      <c r="AB67" s="3">
        <v>1</v>
      </c>
      <c r="AC67" s="3">
        <v>1</v>
      </c>
      <c r="AD67" s="3">
        <v>1</v>
      </c>
      <c r="AE67" s="3">
        <v>1</v>
      </c>
      <c r="AF67" s="3">
        <v>1</v>
      </c>
      <c r="AG67" s="7">
        <v>1</v>
      </c>
      <c r="AH67" s="12">
        <f t="shared" si="11"/>
        <v>27</v>
      </c>
      <c r="AI67" s="20">
        <f t="shared" si="12"/>
        <v>93.103448275862064</v>
      </c>
      <c r="AJ67">
        <f t="shared" ref="AJ67:AJ75" si="14">$AK$1-AH67</f>
        <v>2</v>
      </c>
      <c r="AL67" s="12" t="s">
        <v>230</v>
      </c>
      <c r="AM67" s="12"/>
      <c r="AP67" s="11">
        <v>7</v>
      </c>
      <c r="AQ67" s="32">
        <v>5.6</v>
      </c>
      <c r="AR67" s="12">
        <v>4.9000000000000004</v>
      </c>
      <c r="AS67" s="12">
        <v>6.7</v>
      </c>
      <c r="AT67" s="13">
        <v>6.5</v>
      </c>
      <c r="AU67" s="52">
        <f t="shared" si="13"/>
        <v>6</v>
      </c>
    </row>
    <row r="68" spans="1:47" x14ac:dyDescent="0.2">
      <c r="A68" s="22" t="s">
        <v>136</v>
      </c>
      <c r="B68" s="12" t="s">
        <v>191</v>
      </c>
      <c r="C68" s="22" t="s">
        <v>65</v>
      </c>
      <c r="D68" s="12" t="s">
        <v>248</v>
      </c>
      <c r="E68" s="8">
        <v>0</v>
      </c>
      <c r="F68" s="3">
        <v>1</v>
      </c>
      <c r="G68" s="3">
        <v>1</v>
      </c>
      <c r="H68" s="4">
        <v>0</v>
      </c>
      <c r="I68" s="2">
        <v>1</v>
      </c>
      <c r="J68" s="4">
        <v>0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2">
        <v>1</v>
      </c>
      <c r="Q68" s="3">
        <v>1</v>
      </c>
      <c r="R68" s="3">
        <v>1</v>
      </c>
      <c r="S68" s="4">
        <v>0</v>
      </c>
      <c r="T68" s="4">
        <v>0</v>
      </c>
      <c r="U68" s="5">
        <v>1</v>
      </c>
      <c r="V68" s="5">
        <v>1</v>
      </c>
      <c r="W68" s="3">
        <v>1</v>
      </c>
      <c r="X68" s="5">
        <v>1</v>
      </c>
      <c r="Y68" s="3">
        <v>1</v>
      </c>
      <c r="Z68" s="3">
        <v>1</v>
      </c>
      <c r="AA68" s="4">
        <v>0</v>
      </c>
      <c r="AB68" s="3">
        <v>1</v>
      </c>
      <c r="AC68" s="3">
        <v>1</v>
      </c>
      <c r="AD68" s="3">
        <v>1</v>
      </c>
      <c r="AE68" s="4">
        <v>0</v>
      </c>
      <c r="AF68" s="3">
        <v>1</v>
      </c>
      <c r="AG68" s="7">
        <v>1</v>
      </c>
      <c r="AH68" s="12">
        <f t="shared" si="11"/>
        <v>22</v>
      </c>
      <c r="AI68" s="20">
        <f t="shared" si="12"/>
        <v>75.862068965517238</v>
      </c>
      <c r="AJ68" s="38">
        <f t="shared" si="14"/>
        <v>7</v>
      </c>
      <c r="AL68" s="12" t="s">
        <v>211</v>
      </c>
      <c r="AM68" s="12"/>
      <c r="AP68" s="11">
        <v>5.7</v>
      </c>
      <c r="AQ68" s="12">
        <v>4.5</v>
      </c>
      <c r="AR68" s="12">
        <v>2</v>
      </c>
      <c r="AS68" s="12"/>
      <c r="AT68" s="13">
        <v>4</v>
      </c>
      <c r="AU68" s="31">
        <f t="shared" si="13"/>
        <v>3.12</v>
      </c>
    </row>
    <row r="69" spans="1:47" x14ac:dyDescent="0.2">
      <c r="A69" s="22" t="s">
        <v>137</v>
      </c>
      <c r="B69" s="12" t="s">
        <v>192</v>
      </c>
      <c r="C69" s="22" t="s">
        <v>66</v>
      </c>
      <c r="D69" s="12" t="s">
        <v>251</v>
      </c>
      <c r="E69" s="9">
        <v>1</v>
      </c>
      <c r="F69" s="4">
        <v>0</v>
      </c>
      <c r="G69" s="4">
        <v>0</v>
      </c>
      <c r="H69" s="3">
        <v>1</v>
      </c>
      <c r="I69" s="2">
        <v>1</v>
      </c>
      <c r="J69" s="2">
        <v>1</v>
      </c>
      <c r="K69" s="4">
        <v>0</v>
      </c>
      <c r="L69" s="3">
        <v>1</v>
      </c>
      <c r="M69" s="3">
        <v>1</v>
      </c>
      <c r="N69" s="3">
        <v>1</v>
      </c>
      <c r="O69" s="2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7">
        <v>1</v>
      </c>
      <c r="AH69" s="12">
        <f t="shared" si="11"/>
        <v>26</v>
      </c>
      <c r="AI69" s="20">
        <f t="shared" si="12"/>
        <v>89.65517241379311</v>
      </c>
      <c r="AJ69">
        <f t="shared" si="14"/>
        <v>3</v>
      </c>
      <c r="AL69" s="12" t="s">
        <v>240</v>
      </c>
      <c r="AM69" s="12"/>
      <c r="AP69" s="11">
        <v>4.7</v>
      </c>
      <c r="AQ69" s="12">
        <v>4.7</v>
      </c>
      <c r="AR69" s="12">
        <v>5</v>
      </c>
      <c r="AS69" s="12">
        <v>6.4</v>
      </c>
      <c r="AT69" s="13">
        <v>6</v>
      </c>
      <c r="AU69" s="52">
        <f t="shared" si="13"/>
        <v>5.36</v>
      </c>
    </row>
    <row r="70" spans="1:47" x14ac:dyDescent="0.2">
      <c r="A70" s="22" t="s">
        <v>138</v>
      </c>
      <c r="B70" s="12" t="s">
        <v>153</v>
      </c>
      <c r="C70" s="22" t="s">
        <v>67</v>
      </c>
      <c r="D70" s="12" t="s">
        <v>204</v>
      </c>
      <c r="E70" s="6">
        <v>1</v>
      </c>
      <c r="F70" s="3">
        <v>1</v>
      </c>
      <c r="G70" s="3">
        <v>1</v>
      </c>
      <c r="H70" s="2">
        <v>1</v>
      </c>
      <c r="I70" s="2">
        <v>1</v>
      </c>
      <c r="J70" s="2">
        <v>1</v>
      </c>
      <c r="K70" s="3">
        <v>1</v>
      </c>
      <c r="L70" s="3">
        <v>1</v>
      </c>
      <c r="M70" s="3">
        <v>1</v>
      </c>
      <c r="N70" s="3">
        <v>1</v>
      </c>
      <c r="O70" s="4">
        <v>0</v>
      </c>
      <c r="P70" s="4">
        <v>0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4">
        <v>0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7">
        <v>1</v>
      </c>
      <c r="AH70" s="12">
        <f t="shared" si="11"/>
        <v>26</v>
      </c>
      <c r="AI70" s="20">
        <f t="shared" si="12"/>
        <v>89.65517241379311</v>
      </c>
      <c r="AJ70">
        <f t="shared" si="14"/>
        <v>3</v>
      </c>
      <c r="AL70" s="12" t="s">
        <v>260</v>
      </c>
      <c r="AM70" s="12"/>
      <c r="AP70" s="11">
        <v>6.7</v>
      </c>
      <c r="AQ70" s="12">
        <v>5.7</v>
      </c>
      <c r="AR70" s="12">
        <v>6.7</v>
      </c>
      <c r="AS70" s="12">
        <v>7</v>
      </c>
      <c r="AT70" s="13">
        <v>6</v>
      </c>
      <c r="AU70" s="31">
        <f t="shared" si="13"/>
        <v>6.32</v>
      </c>
    </row>
    <row r="71" spans="1:47" x14ac:dyDescent="0.2">
      <c r="A71" s="22" t="s">
        <v>139</v>
      </c>
      <c r="B71" s="12" t="s">
        <v>193</v>
      </c>
      <c r="C71" s="22" t="s">
        <v>68</v>
      </c>
      <c r="D71" s="12" t="s">
        <v>254</v>
      </c>
      <c r="E71" s="6">
        <v>1</v>
      </c>
      <c r="F71" s="3">
        <v>1</v>
      </c>
      <c r="G71" s="3">
        <v>1</v>
      </c>
      <c r="H71" s="3">
        <v>1</v>
      </c>
      <c r="I71" s="2">
        <v>1</v>
      </c>
      <c r="J71" s="2">
        <v>1</v>
      </c>
      <c r="K71" s="3">
        <v>1</v>
      </c>
      <c r="L71" s="3">
        <v>1</v>
      </c>
      <c r="M71" s="3">
        <v>1</v>
      </c>
      <c r="N71" s="5">
        <v>1</v>
      </c>
      <c r="O71" s="3">
        <v>1</v>
      </c>
      <c r="P71" s="4">
        <v>0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4">
        <v>0</v>
      </c>
      <c r="W71" s="3">
        <v>1</v>
      </c>
      <c r="X71" s="3">
        <v>1</v>
      </c>
      <c r="Y71" s="3">
        <v>1</v>
      </c>
      <c r="Z71" s="3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3">
        <v>1</v>
      </c>
      <c r="AG71" s="7">
        <v>1</v>
      </c>
      <c r="AH71" s="12">
        <f t="shared" si="11"/>
        <v>27</v>
      </c>
      <c r="AI71" s="20">
        <f t="shared" si="12"/>
        <v>93.103448275862064</v>
      </c>
      <c r="AJ71" s="38">
        <f t="shared" si="14"/>
        <v>2</v>
      </c>
      <c r="AL71" s="12" t="s">
        <v>218</v>
      </c>
      <c r="AM71" s="12"/>
      <c r="AP71" s="11">
        <v>4</v>
      </c>
      <c r="AQ71" s="12">
        <v>5.6</v>
      </c>
      <c r="AR71" s="12">
        <v>4.9000000000000004</v>
      </c>
      <c r="AS71" s="12"/>
      <c r="AT71" s="13">
        <v>6.5</v>
      </c>
      <c r="AU71" s="31">
        <f t="shared" si="13"/>
        <v>4.3600000000000003</v>
      </c>
    </row>
    <row r="72" spans="1:47" x14ac:dyDescent="0.2">
      <c r="A72" s="22" t="s">
        <v>140</v>
      </c>
      <c r="B72" s="12" t="s">
        <v>174</v>
      </c>
      <c r="C72" s="22" t="s">
        <v>69</v>
      </c>
      <c r="D72" s="12" t="s">
        <v>245</v>
      </c>
      <c r="E72" s="6">
        <v>1</v>
      </c>
      <c r="F72" s="3">
        <v>1</v>
      </c>
      <c r="G72" s="3">
        <v>1</v>
      </c>
      <c r="H72" s="4">
        <v>0</v>
      </c>
      <c r="I72" s="2">
        <v>1</v>
      </c>
      <c r="J72" s="2">
        <v>1</v>
      </c>
      <c r="K72" s="4">
        <v>0</v>
      </c>
      <c r="L72" s="3">
        <v>1</v>
      </c>
      <c r="M72" s="3">
        <v>1</v>
      </c>
      <c r="N72" s="3">
        <v>1</v>
      </c>
      <c r="O72" s="3">
        <v>1</v>
      </c>
      <c r="P72" s="4">
        <v>0</v>
      </c>
      <c r="Q72" s="3">
        <v>1</v>
      </c>
      <c r="R72" s="4">
        <v>0</v>
      </c>
      <c r="S72" s="3">
        <v>1</v>
      </c>
      <c r="T72" s="4">
        <v>0</v>
      </c>
      <c r="U72" s="51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51">
        <v>1</v>
      </c>
      <c r="AD72" s="3">
        <v>1</v>
      </c>
      <c r="AE72" s="3">
        <v>1</v>
      </c>
      <c r="AF72" s="3"/>
      <c r="AG72" s="7">
        <v>1</v>
      </c>
      <c r="AH72" s="12">
        <f t="shared" si="11"/>
        <v>23</v>
      </c>
      <c r="AI72" s="20">
        <f t="shared" si="12"/>
        <v>79.310344827586206</v>
      </c>
      <c r="AJ72" s="53">
        <f t="shared" si="14"/>
        <v>6</v>
      </c>
      <c r="AL72" s="12" t="s">
        <v>226</v>
      </c>
      <c r="AM72" s="12"/>
      <c r="AP72" s="11">
        <v>6</v>
      </c>
      <c r="AQ72" s="12">
        <v>6.3</v>
      </c>
      <c r="AR72" s="12">
        <v>2</v>
      </c>
      <c r="AS72" s="12">
        <v>6.8</v>
      </c>
      <c r="AT72" s="13"/>
      <c r="AU72" s="31">
        <f t="shared" si="13"/>
        <v>4.25</v>
      </c>
    </row>
    <row r="73" spans="1:47" x14ac:dyDescent="0.2">
      <c r="A73" s="22" t="s">
        <v>141</v>
      </c>
      <c r="B73" s="12" t="s">
        <v>152</v>
      </c>
      <c r="C73" s="22" t="s">
        <v>70</v>
      </c>
      <c r="D73" s="12" t="s">
        <v>200</v>
      </c>
      <c r="E73" s="6">
        <v>1</v>
      </c>
      <c r="F73" s="3">
        <v>1</v>
      </c>
      <c r="G73" s="3">
        <v>1</v>
      </c>
      <c r="H73" s="3">
        <v>1</v>
      </c>
      <c r="I73" s="5">
        <v>1</v>
      </c>
      <c r="J73" s="2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4"/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1</v>
      </c>
      <c r="AE73" s="4">
        <v>0</v>
      </c>
      <c r="AF73" s="3"/>
      <c r="AG73" s="7">
        <v>1</v>
      </c>
      <c r="AH73" s="12">
        <f t="shared" si="11"/>
        <v>26</v>
      </c>
      <c r="AI73" s="20">
        <f t="shared" si="12"/>
        <v>89.65517241379311</v>
      </c>
      <c r="AJ73" s="53">
        <f t="shared" si="14"/>
        <v>3</v>
      </c>
      <c r="AL73" s="12" t="s">
        <v>237</v>
      </c>
      <c r="AM73" s="12"/>
      <c r="AP73" s="11">
        <v>4.3</v>
      </c>
      <c r="AQ73" s="12">
        <v>6</v>
      </c>
      <c r="AR73" s="12">
        <v>4.9000000000000004</v>
      </c>
      <c r="AS73" s="12">
        <v>7</v>
      </c>
      <c r="AT73" s="13"/>
      <c r="AU73" s="31">
        <f t="shared" si="13"/>
        <v>4.6100000000000003</v>
      </c>
    </row>
    <row r="74" spans="1:47" x14ac:dyDescent="0.2">
      <c r="A74" s="22" t="s">
        <v>142</v>
      </c>
      <c r="B74" s="12" t="s">
        <v>177</v>
      </c>
      <c r="C74" s="22" t="s">
        <v>71</v>
      </c>
      <c r="D74" s="12" t="s">
        <v>245</v>
      </c>
      <c r="E74" s="6">
        <v>1</v>
      </c>
      <c r="F74" s="3">
        <v>1</v>
      </c>
      <c r="G74" s="3">
        <v>1</v>
      </c>
      <c r="H74" s="3">
        <v>1</v>
      </c>
      <c r="I74" s="2">
        <v>1</v>
      </c>
      <c r="J74" s="2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5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4">
        <v>0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7">
        <v>1</v>
      </c>
      <c r="AH74" s="12">
        <f t="shared" si="11"/>
        <v>28</v>
      </c>
      <c r="AI74" s="20">
        <f t="shared" si="12"/>
        <v>96.551724137931032</v>
      </c>
      <c r="AJ74">
        <f t="shared" si="14"/>
        <v>1</v>
      </c>
      <c r="AL74" s="12" t="s">
        <v>223</v>
      </c>
      <c r="AM74" s="12"/>
      <c r="AP74" s="11">
        <v>4.7</v>
      </c>
      <c r="AQ74" s="12">
        <v>4.4000000000000004</v>
      </c>
      <c r="AR74" s="12">
        <v>5.5</v>
      </c>
      <c r="AS74" s="12">
        <v>6.6</v>
      </c>
      <c r="AT74" s="13">
        <v>7</v>
      </c>
      <c r="AU74" s="52">
        <f t="shared" si="13"/>
        <v>5.61</v>
      </c>
    </row>
    <row r="75" spans="1:47" ht="16" thickBot="1" x14ac:dyDescent="0.25">
      <c r="A75" s="46" t="s">
        <v>143</v>
      </c>
      <c r="B75" s="46" t="s">
        <v>194</v>
      </c>
      <c r="C75" s="46" t="s">
        <v>197</v>
      </c>
      <c r="D75" s="46" t="s">
        <v>245</v>
      </c>
      <c r="E75" s="48">
        <v>1</v>
      </c>
      <c r="F75" s="10">
        <v>1</v>
      </c>
      <c r="G75" s="10">
        <v>1</v>
      </c>
      <c r="H75" s="10">
        <v>0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33">
        <v>0</v>
      </c>
      <c r="O75" s="10">
        <v>1</v>
      </c>
      <c r="P75" s="10">
        <v>1</v>
      </c>
      <c r="Q75" s="10">
        <v>1</v>
      </c>
      <c r="R75" s="10">
        <v>0</v>
      </c>
      <c r="S75" s="10">
        <v>1</v>
      </c>
      <c r="T75" s="10">
        <v>0</v>
      </c>
      <c r="U75" s="10">
        <v>0</v>
      </c>
      <c r="V75" s="10">
        <v>0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0</v>
      </c>
      <c r="AD75" s="10">
        <v>0</v>
      </c>
      <c r="AE75" s="10">
        <v>0</v>
      </c>
      <c r="AF75" s="10">
        <v>0</v>
      </c>
      <c r="AG75" s="49">
        <v>0</v>
      </c>
      <c r="AH75" s="46">
        <f t="shared" si="11"/>
        <v>18</v>
      </c>
      <c r="AI75" s="50">
        <f t="shared" si="12"/>
        <v>62.068965517241381</v>
      </c>
      <c r="AJ75" s="36">
        <f t="shared" si="14"/>
        <v>11</v>
      </c>
      <c r="AK75" s="36"/>
      <c r="AL75" s="46" t="s">
        <v>217</v>
      </c>
      <c r="AM75" s="46"/>
      <c r="AN75" s="36"/>
      <c r="AO75" s="36"/>
      <c r="AP75" s="45">
        <v>4</v>
      </c>
      <c r="AQ75" s="46">
        <v>5</v>
      </c>
      <c r="AR75" s="46">
        <v>4.9000000000000004</v>
      </c>
      <c r="AS75" s="46">
        <v>2</v>
      </c>
      <c r="AT75" s="47">
        <v>2</v>
      </c>
      <c r="AU75" s="45">
        <f t="shared" si="13"/>
        <v>3.6799999999999997</v>
      </c>
    </row>
    <row r="76" spans="1:47" ht="16" thickBot="1" x14ac:dyDescent="0.25">
      <c r="AH76" s="21">
        <f>AVERAGE(AH2:AH75)</f>
        <v>26.216216216216218</v>
      </c>
      <c r="AI76" s="21">
        <f t="shared" ref="AI76" si="15">AH76/29*100</f>
        <v>90.400745573159369</v>
      </c>
      <c r="AO76" t="s">
        <v>266</v>
      </c>
      <c r="AP76" s="15">
        <f>AVERAGE(AP2:AP75)</f>
        <v>5.2783783783783775</v>
      </c>
      <c r="AQ76" s="15">
        <f>AVERAGE(AQ2:AQ75)</f>
        <v>5.1459459459459449</v>
      </c>
      <c r="AR76" s="16"/>
      <c r="AS76" s="16"/>
      <c r="AT76" s="16"/>
      <c r="AU76" s="16"/>
    </row>
    <row r="77" spans="1:47" x14ac:dyDescent="0.2">
      <c r="AI77" s="17">
        <f>AVERAGE(AI2:AI76)</f>
        <v>90.400745573159384</v>
      </c>
    </row>
    <row r="78" spans="1:47" x14ac:dyDescent="0.2">
      <c r="AI78" t="s">
        <v>268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"/>
  <sheetViews>
    <sheetView topLeftCell="AO1" workbookViewId="0">
      <selection activeCell="BH2" sqref="BH2"/>
    </sheetView>
  </sheetViews>
  <sheetFormatPr baseColWidth="10" defaultColWidth="11.3984375" defaultRowHeight="15" x14ac:dyDescent="0.2"/>
  <cols>
    <col min="2" max="2" width="12.59765625" customWidth="1"/>
    <col min="3" max="3" width="1" customWidth="1"/>
    <col min="6" max="6" width="0.59765625" customWidth="1"/>
    <col min="9" max="9" width="0.796875" customWidth="1"/>
    <col min="11" max="11" width="18.19921875" customWidth="1"/>
    <col min="12" max="12" width="1.19921875" customWidth="1"/>
    <col min="15" max="15" width="1" customWidth="1"/>
    <col min="18" max="18" width="0.796875" customWidth="1"/>
    <col min="20" max="20" width="11.3984375" customWidth="1"/>
    <col min="21" max="21" width="0.796875" customWidth="1"/>
    <col min="23" max="23" width="16" customWidth="1"/>
    <col min="24" max="24" width="1.19921875" customWidth="1"/>
    <col min="26" max="26" width="15" customWidth="1"/>
    <col min="27" max="27" width="1" customWidth="1"/>
    <col min="30" max="30" width="1.19921875" customWidth="1"/>
    <col min="33" max="33" width="1.19921875" customWidth="1"/>
    <col min="36" max="36" width="1" customWidth="1"/>
    <col min="39" max="39" width="0.796875" customWidth="1"/>
    <col min="41" max="41" width="13" customWidth="1"/>
    <col min="42" max="42" width="1.19921875" customWidth="1"/>
    <col min="44" max="44" width="13.796875" customWidth="1"/>
    <col min="45" max="45" width="1" customWidth="1"/>
    <col min="48" max="48" width="0.796875" customWidth="1"/>
    <col min="50" max="50" width="14.19921875" customWidth="1"/>
    <col min="51" max="51" width="1" customWidth="1"/>
    <col min="54" max="54" width="1.19921875" customWidth="1"/>
    <col min="56" max="56" width="15.19921875" customWidth="1"/>
  </cols>
  <sheetData>
    <row r="1" spans="1:56" ht="16" thickBot="1" x14ac:dyDescent="0.25">
      <c r="A1" s="54" t="s">
        <v>283</v>
      </c>
      <c r="B1" s="54"/>
      <c r="D1" s="54" t="s">
        <v>288</v>
      </c>
      <c r="E1" s="54"/>
      <c r="G1" s="54" t="s">
        <v>289</v>
      </c>
      <c r="H1" s="54"/>
      <c r="J1" s="55" t="s">
        <v>272</v>
      </c>
      <c r="K1" s="55"/>
      <c r="M1" s="54" t="s">
        <v>274</v>
      </c>
      <c r="N1" s="54"/>
      <c r="P1" s="54" t="s">
        <v>279</v>
      </c>
      <c r="Q1" s="54"/>
      <c r="S1" s="54" t="s">
        <v>280</v>
      </c>
      <c r="T1" s="54"/>
      <c r="V1" s="54" t="s">
        <v>262</v>
      </c>
      <c r="W1" s="54"/>
      <c r="Y1" s="54" t="s">
        <v>285</v>
      </c>
      <c r="Z1" s="54"/>
      <c r="AB1" s="54" t="s">
        <v>281</v>
      </c>
      <c r="AC1" s="54"/>
      <c r="AE1" s="54" t="s">
        <v>275</v>
      </c>
      <c r="AF1" s="54"/>
      <c r="AH1" s="54" t="s">
        <v>278</v>
      </c>
      <c r="AI1" s="54"/>
      <c r="AK1" s="54" t="s">
        <v>273</v>
      </c>
      <c r="AL1" s="54"/>
      <c r="AN1" s="54" t="s">
        <v>286</v>
      </c>
      <c r="AO1" s="54"/>
      <c r="AQ1" s="54" t="s">
        <v>284</v>
      </c>
      <c r="AR1" s="54"/>
      <c r="AT1" s="54" t="s">
        <v>277</v>
      </c>
      <c r="AU1" s="54"/>
      <c r="AW1" s="54" t="s">
        <v>282</v>
      </c>
      <c r="AX1" s="54"/>
      <c r="AZ1" s="54" t="s">
        <v>276</v>
      </c>
      <c r="BA1" s="54"/>
      <c r="BC1" s="54" t="s">
        <v>287</v>
      </c>
      <c r="BD1" s="54"/>
    </row>
    <row r="2" spans="1:56" x14ac:dyDescent="0.2">
      <c r="A2" s="34" t="s">
        <v>116</v>
      </c>
      <c r="B2" s="35" t="s">
        <v>145</v>
      </c>
      <c r="D2" s="34" t="s">
        <v>132</v>
      </c>
      <c r="E2" s="35" t="s">
        <v>145</v>
      </c>
      <c r="G2" s="22" t="s">
        <v>135</v>
      </c>
      <c r="H2" s="12" t="s">
        <v>189</v>
      </c>
      <c r="J2" s="34" t="s">
        <v>77</v>
      </c>
      <c r="K2" s="35" t="s">
        <v>148</v>
      </c>
      <c r="M2" s="34" t="s">
        <v>91</v>
      </c>
      <c r="N2" s="35" t="s">
        <v>154</v>
      </c>
      <c r="P2" s="34" t="s">
        <v>95</v>
      </c>
      <c r="Q2" s="35" t="s">
        <v>164</v>
      </c>
      <c r="S2" s="34" t="s">
        <v>107</v>
      </c>
      <c r="T2" s="35" t="s">
        <v>173</v>
      </c>
      <c r="V2" s="34" t="s">
        <v>114</v>
      </c>
      <c r="W2" s="35" t="s">
        <v>178</v>
      </c>
      <c r="Y2" s="34" t="s">
        <v>127</v>
      </c>
      <c r="Z2" s="35" t="s">
        <v>187</v>
      </c>
      <c r="AB2" s="34" t="s">
        <v>114</v>
      </c>
      <c r="AC2" s="35" t="s">
        <v>179</v>
      </c>
      <c r="AE2" s="34" t="s">
        <v>135</v>
      </c>
      <c r="AF2" s="35" t="s">
        <v>190</v>
      </c>
      <c r="AH2" s="34" t="s">
        <v>106</v>
      </c>
      <c r="AI2" s="35" t="s">
        <v>172</v>
      </c>
      <c r="AK2" s="34" t="s">
        <v>78</v>
      </c>
      <c r="AL2" s="35" t="s">
        <v>150</v>
      </c>
      <c r="AN2" s="34" t="s">
        <v>128</v>
      </c>
      <c r="AO2" s="35" t="s">
        <v>178</v>
      </c>
      <c r="AQ2" s="34" t="s">
        <v>126</v>
      </c>
      <c r="AR2" s="35" t="s">
        <v>186</v>
      </c>
      <c r="AT2" s="34" t="s">
        <v>93</v>
      </c>
      <c r="AU2" s="35" t="s">
        <v>160</v>
      </c>
      <c r="AW2" s="34" t="s">
        <v>115</v>
      </c>
      <c r="AX2" s="35" t="s">
        <v>180</v>
      </c>
      <c r="AZ2" s="34" t="s">
        <v>85</v>
      </c>
      <c r="BA2" s="35" t="s">
        <v>156</v>
      </c>
      <c r="BC2" s="34" t="s">
        <v>129</v>
      </c>
      <c r="BD2" s="35" t="s">
        <v>168</v>
      </c>
    </row>
    <row r="3" spans="1:56" x14ac:dyDescent="0.2">
      <c r="A3" s="22" t="s">
        <v>101</v>
      </c>
      <c r="B3" s="12" t="s">
        <v>168</v>
      </c>
      <c r="D3" s="22" t="s">
        <v>119</v>
      </c>
      <c r="E3" s="12" t="s">
        <v>182</v>
      </c>
      <c r="G3" s="22" t="s">
        <v>121</v>
      </c>
      <c r="H3" s="12" t="s">
        <v>184</v>
      </c>
      <c r="J3" s="22" t="s">
        <v>84</v>
      </c>
      <c r="K3" s="12" t="s">
        <v>145</v>
      </c>
      <c r="M3" s="22" t="s">
        <v>79</v>
      </c>
      <c r="N3" s="12" t="s">
        <v>198</v>
      </c>
      <c r="P3" s="22" t="s">
        <v>141</v>
      </c>
      <c r="Q3" s="12" t="s">
        <v>152</v>
      </c>
      <c r="S3" s="22" t="s">
        <v>88</v>
      </c>
      <c r="T3" s="12" t="s">
        <v>161</v>
      </c>
      <c r="V3" s="22" t="s">
        <v>87</v>
      </c>
      <c r="W3" s="12" t="s">
        <v>159</v>
      </c>
      <c r="Y3" s="22" t="s">
        <v>108</v>
      </c>
      <c r="Z3" s="12" t="s">
        <v>174</v>
      </c>
      <c r="AB3" s="22" t="s">
        <v>89</v>
      </c>
      <c r="AC3" s="12" t="s">
        <v>163</v>
      </c>
      <c r="AE3" s="22" t="s">
        <v>90</v>
      </c>
      <c r="AF3" s="12" t="s">
        <v>152</v>
      </c>
      <c r="AH3" s="22" t="s">
        <v>86</v>
      </c>
      <c r="AI3" s="12" t="s">
        <v>158</v>
      </c>
      <c r="AK3" s="22" t="s">
        <v>73</v>
      </c>
      <c r="AL3" s="12" t="s">
        <v>144</v>
      </c>
      <c r="AN3" s="22" t="s">
        <v>109</v>
      </c>
      <c r="AO3" s="12" t="s">
        <v>175</v>
      </c>
      <c r="AQ3" s="22" t="s">
        <v>103</v>
      </c>
      <c r="AR3" s="12" t="s">
        <v>170</v>
      </c>
      <c r="AT3" s="22" t="s">
        <v>92</v>
      </c>
      <c r="AU3" s="12" t="s">
        <v>157</v>
      </c>
      <c r="AW3" s="22" t="s">
        <v>100</v>
      </c>
      <c r="AX3" s="12" t="s">
        <v>167</v>
      </c>
      <c r="AZ3" s="22" t="s">
        <v>138</v>
      </c>
      <c r="BA3" s="12" t="s">
        <v>153</v>
      </c>
      <c r="BC3" s="22" t="s">
        <v>111</v>
      </c>
      <c r="BD3" s="12" t="s">
        <v>159</v>
      </c>
    </row>
    <row r="4" spans="1:56" x14ac:dyDescent="0.2">
      <c r="A4" s="22" t="s">
        <v>122</v>
      </c>
      <c r="B4" s="12" t="s">
        <v>182</v>
      </c>
      <c r="D4" s="22" t="s">
        <v>137</v>
      </c>
      <c r="E4" s="12" t="s">
        <v>192</v>
      </c>
      <c r="G4" s="22" t="s">
        <v>133</v>
      </c>
      <c r="H4" s="12" t="s">
        <v>187</v>
      </c>
      <c r="J4" s="22" t="s">
        <v>74</v>
      </c>
      <c r="K4" s="12" t="s">
        <v>145</v>
      </c>
      <c r="M4" s="22" t="s">
        <v>80</v>
      </c>
      <c r="N4" s="12" t="s">
        <v>149</v>
      </c>
      <c r="P4" s="22" t="s">
        <v>117</v>
      </c>
      <c r="Q4" s="12" t="s">
        <v>178</v>
      </c>
      <c r="S4" s="22" t="s">
        <v>110</v>
      </c>
      <c r="T4" s="12" t="s">
        <v>157</v>
      </c>
      <c r="V4" s="22" t="s">
        <v>120</v>
      </c>
      <c r="W4" s="12" t="s">
        <v>183</v>
      </c>
      <c r="Y4" s="22" t="s">
        <v>125</v>
      </c>
      <c r="Z4" s="12" t="s">
        <v>185</v>
      </c>
      <c r="AB4" s="22" t="s">
        <v>112</v>
      </c>
      <c r="AC4" s="12" t="s">
        <v>176</v>
      </c>
      <c r="AE4" s="22" t="s">
        <v>83</v>
      </c>
      <c r="AF4" s="12" t="s">
        <v>155</v>
      </c>
      <c r="AH4" s="22" t="s">
        <v>99</v>
      </c>
      <c r="AI4" s="12" t="s">
        <v>161</v>
      </c>
      <c r="AK4" s="22" t="s">
        <v>76</v>
      </c>
      <c r="AL4" s="12" t="s">
        <v>147</v>
      </c>
      <c r="AN4" s="22" t="s">
        <v>130</v>
      </c>
      <c r="AO4" s="12" t="s">
        <v>241</v>
      </c>
      <c r="AQ4" s="22" t="s">
        <v>124</v>
      </c>
      <c r="AR4" s="12" t="s">
        <v>161</v>
      </c>
      <c r="AT4" s="22" t="s">
        <v>94</v>
      </c>
      <c r="AU4" s="12" t="s">
        <v>162</v>
      </c>
      <c r="AW4" s="22" t="s">
        <v>118</v>
      </c>
      <c r="AX4" s="12" t="s">
        <v>181</v>
      </c>
      <c r="AZ4" s="22" t="s">
        <v>82</v>
      </c>
      <c r="BA4" s="12" t="s">
        <v>153</v>
      </c>
      <c r="BC4" s="22" t="s">
        <v>136</v>
      </c>
      <c r="BD4" s="12" t="s">
        <v>191</v>
      </c>
    </row>
    <row r="5" spans="1:56" ht="16" thickBot="1" x14ac:dyDescent="0.25">
      <c r="A5" s="23" t="s">
        <v>134</v>
      </c>
      <c r="B5" s="14" t="s">
        <v>149</v>
      </c>
      <c r="D5" s="23" t="s">
        <v>269</v>
      </c>
      <c r="E5" s="14" t="s">
        <v>270</v>
      </c>
      <c r="G5" s="23"/>
      <c r="H5" s="14"/>
      <c r="J5" s="23" t="s">
        <v>75</v>
      </c>
      <c r="K5" s="14" t="s">
        <v>146</v>
      </c>
      <c r="M5" s="23" t="s">
        <v>96</v>
      </c>
      <c r="N5" s="14" t="s">
        <v>156</v>
      </c>
      <c r="P5" s="23" t="s">
        <v>105</v>
      </c>
      <c r="Q5" s="14" t="s">
        <v>171</v>
      </c>
      <c r="S5" s="23" t="s">
        <v>123</v>
      </c>
      <c r="T5" s="14" t="s">
        <v>182</v>
      </c>
      <c r="V5" s="23" t="s">
        <v>113</v>
      </c>
      <c r="W5" s="14" t="s">
        <v>177</v>
      </c>
      <c r="Y5" s="23" t="s">
        <v>142</v>
      </c>
      <c r="Z5" s="14" t="s">
        <v>177</v>
      </c>
      <c r="AB5" s="23" t="s">
        <v>130</v>
      </c>
      <c r="AC5" s="14" t="s">
        <v>188</v>
      </c>
      <c r="AE5" s="23" t="s">
        <v>97</v>
      </c>
      <c r="AF5" s="14" t="s">
        <v>165</v>
      </c>
      <c r="AH5" s="23" t="s">
        <v>104</v>
      </c>
      <c r="AI5" s="14" t="s">
        <v>195</v>
      </c>
      <c r="AK5" s="23" t="s">
        <v>81</v>
      </c>
      <c r="AL5" s="14" t="s">
        <v>151</v>
      </c>
      <c r="AN5" s="23" t="s">
        <v>143</v>
      </c>
      <c r="AO5" s="14" t="s">
        <v>194</v>
      </c>
      <c r="AQ5" s="23" t="s">
        <v>140</v>
      </c>
      <c r="AR5" s="14" t="s">
        <v>174</v>
      </c>
      <c r="AT5" s="23" t="s">
        <v>102</v>
      </c>
      <c r="AU5" s="14" t="s">
        <v>169</v>
      </c>
      <c r="AW5" s="23" t="s">
        <v>131</v>
      </c>
      <c r="AX5" s="14" t="s">
        <v>152</v>
      </c>
      <c r="AZ5" s="23" t="s">
        <v>98</v>
      </c>
      <c r="BA5" s="14" t="s">
        <v>166</v>
      </c>
      <c r="BC5" s="23" t="s">
        <v>139</v>
      </c>
      <c r="BD5" s="14" t="s">
        <v>193</v>
      </c>
    </row>
    <row r="7" spans="1:56" x14ac:dyDescent="0.2">
      <c r="A7" s="56" t="s">
        <v>290</v>
      </c>
      <c r="B7" s="56"/>
      <c r="D7" s="56" t="s">
        <v>303</v>
      </c>
      <c r="E7" s="56"/>
      <c r="G7" s="56" t="s">
        <v>302</v>
      </c>
      <c r="H7" s="56"/>
      <c r="J7" s="56" t="s">
        <v>291</v>
      </c>
      <c r="K7" s="56"/>
      <c r="M7" s="56" t="s">
        <v>292</v>
      </c>
      <c r="N7" s="56"/>
      <c r="P7" s="56" t="s">
        <v>296</v>
      </c>
      <c r="Q7" s="56"/>
      <c r="S7" s="56" t="s">
        <v>298</v>
      </c>
      <c r="T7" s="56"/>
      <c r="V7" s="56" t="s">
        <v>297</v>
      </c>
      <c r="W7" s="56"/>
      <c r="Y7" s="56" t="s">
        <v>301</v>
      </c>
      <c r="Z7" s="56"/>
      <c r="AB7" s="56" t="s">
        <v>299</v>
      </c>
      <c r="AC7" s="56"/>
      <c r="AE7" s="56" t="s">
        <v>293</v>
      </c>
      <c r="AF7" s="56"/>
      <c r="AH7" s="56" t="s">
        <v>295</v>
      </c>
      <c r="AI7" s="56"/>
      <c r="AK7" s="56" t="s">
        <v>203</v>
      </c>
      <c r="AL7" s="56"/>
      <c r="AN7" s="56" t="s">
        <v>304</v>
      </c>
      <c r="AO7" s="56"/>
      <c r="AQ7" s="56" t="s">
        <v>300</v>
      </c>
      <c r="AR7" s="56"/>
      <c r="AT7" s="56" t="s">
        <v>294</v>
      </c>
      <c r="AU7" s="56"/>
      <c r="AW7" s="56" t="s">
        <v>231</v>
      </c>
      <c r="AX7" s="56"/>
      <c r="AZ7" s="56" t="s">
        <v>217</v>
      </c>
      <c r="BA7" s="56"/>
      <c r="BC7" s="56" t="s">
        <v>305</v>
      </c>
      <c r="BD7" s="56"/>
    </row>
  </sheetData>
  <mergeCells count="38">
    <mergeCell ref="A1:B1"/>
    <mergeCell ref="AQ1:AR1"/>
    <mergeCell ref="Y1:Z1"/>
    <mergeCell ref="BC7:BD7"/>
    <mergeCell ref="D7:E7"/>
    <mergeCell ref="G7:H7"/>
    <mergeCell ref="AB7:AC7"/>
    <mergeCell ref="AW7:AX7"/>
    <mergeCell ref="AZ7:BA7"/>
    <mergeCell ref="AT7:AU7"/>
    <mergeCell ref="AH7:AI7"/>
    <mergeCell ref="P7:Q7"/>
    <mergeCell ref="V7:W7"/>
    <mergeCell ref="S7:T7"/>
    <mergeCell ref="AK7:AL7"/>
    <mergeCell ref="AE7:AF7"/>
    <mergeCell ref="A7:B7"/>
    <mergeCell ref="AQ7:AR7"/>
    <mergeCell ref="Y7:Z7"/>
    <mergeCell ref="J7:K7"/>
    <mergeCell ref="M7:N7"/>
    <mergeCell ref="AN7:AO7"/>
    <mergeCell ref="BC1:BD1"/>
    <mergeCell ref="D1:E1"/>
    <mergeCell ref="G1:H1"/>
    <mergeCell ref="AB1:AC1"/>
    <mergeCell ref="AW1:AX1"/>
    <mergeCell ref="J1:K1"/>
    <mergeCell ref="AK1:AL1"/>
    <mergeCell ref="M1:N1"/>
    <mergeCell ref="AE1:AF1"/>
    <mergeCell ref="AZ1:BA1"/>
    <mergeCell ref="AT1:AU1"/>
    <mergeCell ref="AH1:AI1"/>
    <mergeCell ref="P1:Q1"/>
    <mergeCell ref="V1:W1"/>
    <mergeCell ref="S1:T1"/>
    <mergeCell ref="AN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notas</vt:lpstr>
      <vt:lpstr>Grupos presentaciones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2018-06-11T22:38:38Z</dcterms:modified>
</cp:coreProperties>
</file>