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https://computingservices-my.sharepoint.com/personal/sjt80_bath_ac_uk/Documents/Data Collection/"/>
    </mc:Choice>
  </mc:AlternateContent>
  <xr:revisionPtr revIDLastSave="2" documentId="13_ncr:1_{3F9A63DA-E42E-364C-A462-3C848B9D01DE}" xr6:coauthVersionLast="45" xr6:coauthVersionMax="45" xr10:uidLastSave="{590CB4A9-8D6C-CD4C-83CE-F4D58FEE2997}"/>
  <bookViews>
    <workbookView xWindow="0" yWindow="460" windowWidth="20020" windowHeight="20540" xr2:uid="{00000000-000D-0000-FFFF-FFFF00000000}"/>
  </bookViews>
  <sheets>
    <sheet name="Raw Data" sheetId="1" r:id="rId1"/>
    <sheet name="Cleaned Data" sheetId="2" r:id="rId2"/>
  </sheets>
  <definedNames>
    <definedName name="_xlnm._FilterDatabase" localSheetId="0" hidden="1">'Raw Data'!$A$2:$AU$32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2" i="2"/>
  <c r="R49" i="2" l="1"/>
  <c r="R50" i="2"/>
  <c r="R51" i="2"/>
  <c r="R52" i="2"/>
  <c r="R53" i="2"/>
  <c r="R54" i="2"/>
  <c r="R55" i="2"/>
  <c r="R56" i="2"/>
  <c r="R57" i="2"/>
  <c r="R58" i="2"/>
  <c r="R59" i="2"/>
  <c r="R60" i="2"/>
  <c r="R61" i="2"/>
  <c r="C49" i="2"/>
  <c r="I49" i="2"/>
  <c r="D49" i="2" s="1"/>
  <c r="B49" i="2"/>
  <c r="L49" i="2" s="1"/>
  <c r="E49" i="2"/>
  <c r="F49" i="2"/>
  <c r="G49" i="2"/>
  <c r="H49" i="2"/>
  <c r="J49" i="2"/>
  <c r="C50" i="2"/>
  <c r="I50" i="2"/>
  <c r="K50" i="2" s="1"/>
  <c r="B50" i="2"/>
  <c r="L50" i="2" s="1"/>
  <c r="E50" i="2"/>
  <c r="F50" i="2"/>
  <c r="G50" i="2"/>
  <c r="H50" i="2"/>
  <c r="J50" i="2"/>
  <c r="C51" i="2"/>
  <c r="I51" i="2"/>
  <c r="K51" i="2" s="1"/>
  <c r="B51" i="2"/>
  <c r="L51" i="2" s="1"/>
  <c r="D51" i="2"/>
  <c r="E51" i="2"/>
  <c r="F51" i="2"/>
  <c r="G51" i="2"/>
  <c r="H51" i="2"/>
  <c r="J51" i="2"/>
  <c r="C52" i="2"/>
  <c r="I52" i="2"/>
  <c r="K52" i="2" s="1"/>
  <c r="B52" i="2"/>
  <c r="L52" i="2" s="1"/>
  <c r="E52" i="2"/>
  <c r="F52" i="2"/>
  <c r="G52" i="2"/>
  <c r="H52" i="2"/>
  <c r="J52" i="2"/>
  <c r="C53" i="2"/>
  <c r="I53" i="2"/>
  <c r="B53" i="2"/>
  <c r="M53" i="2" s="1"/>
  <c r="E53" i="2"/>
  <c r="F53" i="2"/>
  <c r="G53" i="2"/>
  <c r="H53" i="2"/>
  <c r="J53" i="2"/>
  <c r="K53" i="2" s="1"/>
  <c r="L53" i="2"/>
  <c r="C54" i="2"/>
  <c r="I54" i="2"/>
  <c r="B54" i="2"/>
  <c r="O54" i="2" s="1"/>
  <c r="E54" i="2"/>
  <c r="F54" i="2"/>
  <c r="G54" i="2"/>
  <c r="H54" i="2"/>
  <c r="J54" i="2"/>
  <c r="K54" i="2"/>
  <c r="L54" i="2"/>
  <c r="M54" i="2" s="1"/>
  <c r="N54" i="2"/>
  <c r="C55" i="2"/>
  <c r="I55" i="2"/>
  <c r="B55" i="2"/>
  <c r="D55" i="2" s="1"/>
  <c r="E55" i="2"/>
  <c r="F55" i="2"/>
  <c r="G55" i="2"/>
  <c r="H55" i="2"/>
  <c r="J55" i="2"/>
  <c r="K55" i="2" s="1"/>
  <c r="L55" i="2"/>
  <c r="M55" i="2"/>
  <c r="N55" i="2"/>
  <c r="O55" i="2"/>
  <c r="C56" i="2"/>
  <c r="I56" i="2"/>
  <c r="D56" i="2" s="1"/>
  <c r="B56" i="2"/>
  <c r="E56" i="2"/>
  <c r="F56" i="2"/>
  <c r="G56" i="2"/>
  <c r="H56" i="2"/>
  <c r="J56" i="2"/>
  <c r="K56" i="2" s="1"/>
  <c r="L56" i="2"/>
  <c r="M56" i="2" s="1"/>
  <c r="N56" i="2"/>
  <c r="O56" i="2"/>
  <c r="C57" i="2"/>
  <c r="I57" i="2"/>
  <c r="D57" i="2" s="1"/>
  <c r="B57" i="2"/>
  <c r="L57" i="2" s="1"/>
  <c r="E57" i="2"/>
  <c r="F57" i="2"/>
  <c r="G57" i="2"/>
  <c r="H57" i="2"/>
  <c r="J57" i="2"/>
  <c r="C58" i="2"/>
  <c r="I58" i="2"/>
  <c r="K58" i="2" s="1"/>
  <c r="B58" i="2"/>
  <c r="L58" i="2" s="1"/>
  <c r="E58" i="2"/>
  <c r="F58" i="2"/>
  <c r="G58" i="2"/>
  <c r="H58" i="2"/>
  <c r="J58" i="2"/>
  <c r="C59" i="2"/>
  <c r="I59" i="2"/>
  <c r="K59" i="2" s="1"/>
  <c r="B59" i="2"/>
  <c r="L59" i="2" s="1"/>
  <c r="D59" i="2"/>
  <c r="E59" i="2"/>
  <c r="F59" i="2"/>
  <c r="G59" i="2"/>
  <c r="H59" i="2"/>
  <c r="J59" i="2"/>
  <c r="C60" i="2"/>
  <c r="I60" i="2"/>
  <c r="K60" i="2" s="1"/>
  <c r="B60" i="2"/>
  <c r="L60" i="2" s="1"/>
  <c r="E60" i="2"/>
  <c r="F60" i="2"/>
  <c r="G60" i="2"/>
  <c r="H60" i="2"/>
  <c r="J60" i="2"/>
  <c r="C61" i="2"/>
  <c r="I61" i="2"/>
  <c r="B61" i="2"/>
  <c r="M61" i="2" s="1"/>
  <c r="E61" i="2"/>
  <c r="F61" i="2"/>
  <c r="G61" i="2"/>
  <c r="H61" i="2"/>
  <c r="J61" i="2"/>
  <c r="K61" i="2"/>
  <c r="L61"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B41" i="2"/>
  <c r="M41" i="2" s="1"/>
  <c r="O41" i="2"/>
  <c r="B42" i="2"/>
  <c r="O42" i="2"/>
  <c r="B43" i="2"/>
  <c r="O43" i="2"/>
  <c r="B44" i="2"/>
  <c r="O44" i="2"/>
  <c r="B45" i="2"/>
  <c r="D45" i="2" s="1"/>
  <c r="O45" i="2"/>
  <c r="B47" i="2"/>
  <c r="L47" i="2" s="1"/>
  <c r="I41" i="2"/>
  <c r="K41" i="2" s="1"/>
  <c r="J41" i="2"/>
  <c r="I42" i="2"/>
  <c r="J42" i="2"/>
  <c r="K42" i="2"/>
  <c r="I45" i="2"/>
  <c r="J45" i="2"/>
  <c r="K45" i="2" s="1"/>
  <c r="J43" i="2"/>
  <c r="J44" i="2"/>
  <c r="K44" i="2" s="1"/>
  <c r="J46" i="2"/>
  <c r="J47" i="2"/>
  <c r="J48" i="2"/>
  <c r="K48" i="2" s="1"/>
  <c r="D42" i="2"/>
  <c r="I43" i="2"/>
  <c r="K43" i="2" s="1"/>
  <c r="I44" i="2"/>
  <c r="I46" i="2"/>
  <c r="K46" i="2" s="1"/>
  <c r="B46" i="2"/>
  <c r="I47" i="2"/>
  <c r="K47" i="2" s="1"/>
  <c r="I48" i="2"/>
  <c r="H41" i="2"/>
  <c r="H42" i="2"/>
  <c r="H43" i="2"/>
  <c r="H44" i="2"/>
  <c r="H45" i="2"/>
  <c r="H46" i="2"/>
  <c r="H47" i="2"/>
  <c r="H48" i="2"/>
  <c r="G41" i="2"/>
  <c r="G42" i="2"/>
  <c r="G43" i="2"/>
  <c r="G44" i="2"/>
  <c r="G45" i="2"/>
  <c r="G46" i="2"/>
  <c r="G47" i="2"/>
  <c r="G48" i="2"/>
  <c r="F41" i="2"/>
  <c r="F42" i="2"/>
  <c r="F43" i="2"/>
  <c r="F44" i="2"/>
  <c r="F45" i="2"/>
  <c r="F46" i="2"/>
  <c r="F47" i="2"/>
  <c r="F48" i="2"/>
  <c r="B48" i="2"/>
  <c r="N48" i="2" s="1"/>
  <c r="D48" i="2"/>
  <c r="C48" i="2"/>
  <c r="E48" i="2"/>
  <c r="E41" i="2"/>
  <c r="E42" i="2"/>
  <c r="E43" i="2"/>
  <c r="E44" i="2"/>
  <c r="E45" i="2"/>
  <c r="E46" i="2"/>
  <c r="E47" i="2"/>
  <c r="C41" i="2"/>
  <c r="C42" i="2"/>
  <c r="C43" i="2"/>
  <c r="C44" i="2"/>
  <c r="C45" i="2"/>
  <c r="C46" i="2"/>
  <c r="C47" i="2"/>
  <c r="C40" i="2"/>
  <c r="N41" i="2"/>
  <c r="N42" i="2"/>
  <c r="L43" i="2"/>
  <c r="M43" i="2" s="1"/>
  <c r="L44" i="2"/>
  <c r="M44" i="2" s="1"/>
  <c r="L45" i="2"/>
  <c r="M45" i="2"/>
  <c r="L46" i="2"/>
  <c r="M46" i="2" s="1"/>
  <c r="O46" i="2"/>
  <c r="L48" i="2"/>
  <c r="M48" i="2" s="1"/>
  <c r="D44" i="2"/>
  <c r="N43" i="2"/>
  <c r="N46" i="2"/>
  <c r="L42" i="2"/>
  <c r="M42" i="2"/>
  <c r="D43" i="2"/>
  <c r="N44" i="2"/>
  <c r="L41" i="2"/>
  <c r="O48" i="2"/>
  <c r="B38" i="2"/>
  <c r="O38" i="2" s="1"/>
  <c r="B39" i="2"/>
  <c r="O39" i="2" s="1"/>
  <c r="B40" i="2"/>
  <c r="D40" i="2" s="1"/>
  <c r="N39" i="2"/>
  <c r="L39" i="2"/>
  <c r="M39" i="2"/>
  <c r="L40" i="2"/>
  <c r="B2" i="2"/>
  <c r="N2" i="2"/>
  <c r="B3" i="2"/>
  <c r="L3" i="2"/>
  <c r="B4" i="2"/>
  <c r="L4" i="2"/>
  <c r="M4" i="2" s="1"/>
  <c r="B5" i="2"/>
  <c r="O5" i="2" s="1"/>
  <c r="L5" i="2"/>
  <c r="B6" i="2"/>
  <c r="M6" i="2" s="1"/>
  <c r="L6" i="2"/>
  <c r="B7" i="2"/>
  <c r="M7" i="2" s="1"/>
  <c r="L7" i="2"/>
  <c r="B8" i="2"/>
  <c r="M8" i="2" s="1"/>
  <c r="L8" i="2"/>
  <c r="B9" i="2"/>
  <c r="B10" i="2"/>
  <c r="O10" i="2"/>
  <c r="B11" i="2"/>
  <c r="O11" i="2"/>
  <c r="B12" i="2"/>
  <c r="O12" i="2"/>
  <c r="B13" i="2"/>
  <c r="O13" i="2"/>
  <c r="B14" i="2"/>
  <c r="M14" i="2" s="1"/>
  <c r="O14" i="2"/>
  <c r="B15" i="2"/>
  <c r="O15" i="2"/>
  <c r="B16" i="2"/>
  <c r="O16" i="2"/>
  <c r="B17" i="2"/>
  <c r="O17" i="2" s="1"/>
  <c r="B18" i="2"/>
  <c r="N18" i="2"/>
  <c r="B19" i="2"/>
  <c r="L19" i="2"/>
  <c r="B20" i="2"/>
  <c r="L20" i="2"/>
  <c r="B21" i="2"/>
  <c r="L21" i="2"/>
  <c r="B22" i="2"/>
  <c r="L22" i="2"/>
  <c r="B23" i="2"/>
  <c r="M23" i="2" s="1"/>
  <c r="L23" i="2"/>
  <c r="B24" i="2"/>
  <c r="M24" i="2" s="1"/>
  <c r="L24" i="2"/>
  <c r="B25" i="2"/>
  <c r="D25" i="2" s="1"/>
  <c r="B26" i="2"/>
  <c r="O26" i="2"/>
  <c r="B27" i="2"/>
  <c r="M27" i="2" s="1"/>
  <c r="O27" i="2"/>
  <c r="B28" i="2"/>
  <c r="O28" i="2"/>
  <c r="B29" i="2"/>
  <c r="M29" i="2" s="1"/>
  <c r="O29" i="2"/>
  <c r="B30" i="2"/>
  <c r="O30" i="2"/>
  <c r="B31" i="2"/>
  <c r="N31" i="2" s="1"/>
  <c r="O31" i="2"/>
  <c r="B32" i="2"/>
  <c r="M32" i="2" s="1"/>
  <c r="O32" i="2"/>
  <c r="B33" i="2"/>
  <c r="O33" i="2" s="1"/>
  <c r="B34" i="2"/>
  <c r="N34" i="2"/>
  <c r="B35" i="2"/>
  <c r="L35" i="2"/>
  <c r="B36" i="2"/>
  <c r="B37" i="2"/>
  <c r="L37" i="2" s="1"/>
  <c r="M37" i="2" s="1"/>
  <c r="J2" i="2"/>
  <c r="K2" i="2" s="1"/>
  <c r="J3" i="2"/>
  <c r="J4" i="2"/>
  <c r="J5" i="2"/>
  <c r="J6" i="2"/>
  <c r="K6" i="2" s="1"/>
  <c r="J7" i="2"/>
  <c r="J8" i="2"/>
  <c r="K8" i="2" s="1"/>
  <c r="J9" i="2"/>
  <c r="K9" i="2" s="1"/>
  <c r="J10" i="2"/>
  <c r="J11" i="2"/>
  <c r="J12" i="2"/>
  <c r="K12" i="2" s="1"/>
  <c r="J13" i="2"/>
  <c r="J14" i="2"/>
  <c r="J15" i="2"/>
  <c r="J16" i="2"/>
  <c r="J17" i="2"/>
  <c r="J18" i="2"/>
  <c r="J19" i="2"/>
  <c r="J20" i="2"/>
  <c r="J21" i="2"/>
  <c r="J22" i="2"/>
  <c r="J23" i="2"/>
  <c r="J24" i="2"/>
  <c r="J25" i="2"/>
  <c r="K25" i="2" s="1"/>
  <c r="J26" i="2"/>
  <c r="J27" i="2"/>
  <c r="J28" i="2"/>
  <c r="J29" i="2"/>
  <c r="J30" i="2"/>
  <c r="J31" i="2"/>
  <c r="J32" i="2"/>
  <c r="J33" i="2"/>
  <c r="J34" i="2"/>
  <c r="J35" i="2"/>
  <c r="J36" i="2"/>
  <c r="J37" i="2"/>
  <c r="K37" i="2" s="1"/>
  <c r="J38" i="2"/>
  <c r="I38" i="2"/>
  <c r="D38" i="2" s="1"/>
  <c r="K38" i="2"/>
  <c r="J39" i="2"/>
  <c r="K39" i="2" s="1"/>
  <c r="J40" i="2"/>
  <c r="I2" i="2"/>
  <c r="I3" i="2"/>
  <c r="D3" i="2" s="1"/>
  <c r="I4" i="2"/>
  <c r="I5" i="2"/>
  <c r="D5" i="2" s="1"/>
  <c r="I6" i="2"/>
  <c r="D6" i="2"/>
  <c r="I7" i="2"/>
  <c r="D7" i="2"/>
  <c r="I8" i="2"/>
  <c r="I9" i="2"/>
  <c r="I10" i="2"/>
  <c r="D10" i="2"/>
  <c r="I11" i="2"/>
  <c r="D11" i="2" s="1"/>
  <c r="I12" i="2"/>
  <c r="I13" i="2"/>
  <c r="I14" i="2"/>
  <c r="K14" i="2" s="1"/>
  <c r="I15" i="2"/>
  <c r="D15" i="2" s="1"/>
  <c r="I16" i="2"/>
  <c r="I17" i="2"/>
  <c r="I18" i="2"/>
  <c r="K18" i="2" s="1"/>
  <c r="I19" i="2"/>
  <c r="K19" i="2" s="1"/>
  <c r="I20" i="2"/>
  <c r="I21" i="2"/>
  <c r="I22" i="2"/>
  <c r="D22" i="2"/>
  <c r="I23" i="2"/>
  <c r="D23" i="2"/>
  <c r="I24" i="2"/>
  <c r="K24" i="2" s="1"/>
  <c r="I25" i="2"/>
  <c r="I26" i="2"/>
  <c r="D26" i="2"/>
  <c r="I27" i="2"/>
  <c r="D27" i="2"/>
  <c r="I28" i="2"/>
  <c r="I29" i="2"/>
  <c r="K29" i="2" s="1"/>
  <c r="I30" i="2"/>
  <c r="I31" i="2"/>
  <c r="I32" i="2"/>
  <c r="I33" i="2"/>
  <c r="D33" i="2" s="1"/>
  <c r="I34" i="2"/>
  <c r="D34" i="2" s="1"/>
  <c r="I35" i="2"/>
  <c r="K35" i="2" s="1"/>
  <c r="I36" i="2"/>
  <c r="I37" i="2"/>
  <c r="I39" i="2"/>
  <c r="D39" i="2"/>
  <c r="I40"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D13" i="2"/>
  <c r="K36" i="2"/>
  <c r="N37" i="2"/>
  <c r="N36" i="2"/>
  <c r="O37" i="2"/>
  <c r="K40" i="2"/>
  <c r="O36" i="2"/>
  <c r="L36" i="2"/>
  <c r="M36" i="2"/>
  <c r="D37" i="2"/>
  <c r="D21" i="2"/>
  <c r="D20" i="2"/>
  <c r="D4" i="2"/>
  <c r="D36" i="2"/>
  <c r="D18" i="2"/>
  <c r="D2" i="2"/>
  <c r="L34" i="2"/>
  <c r="L18" i="2"/>
  <c r="M18" i="2" s="1"/>
  <c r="L2" i="2"/>
  <c r="M2" i="2"/>
  <c r="O9" i="2"/>
  <c r="L33" i="2"/>
  <c r="M33" i="2"/>
  <c r="L17" i="2"/>
  <c r="N15" i="2"/>
  <c r="K17" i="2"/>
  <c r="D16" i="2"/>
  <c r="K32" i="2"/>
  <c r="K16" i="2"/>
  <c r="L32" i="2"/>
  <c r="N30" i="2"/>
  <c r="N14" i="2"/>
  <c r="O23" i="2"/>
  <c r="O7" i="2"/>
  <c r="D31" i="2"/>
  <c r="K31" i="2"/>
  <c r="K15" i="2"/>
  <c r="L31" i="2"/>
  <c r="M31" i="2"/>
  <c r="L15" i="2"/>
  <c r="M15" i="2"/>
  <c r="M22" i="2"/>
  <c r="N29" i="2"/>
  <c r="N13" i="2"/>
  <c r="O22" i="2"/>
  <c r="O6" i="2"/>
  <c r="D30" i="2"/>
  <c r="D14" i="2"/>
  <c r="K30" i="2"/>
  <c r="L30" i="2"/>
  <c r="L14" i="2"/>
  <c r="M21" i="2"/>
  <c r="M5" i="2"/>
  <c r="N28" i="2"/>
  <c r="N12" i="2"/>
  <c r="O21" i="2"/>
  <c r="K13" i="2"/>
  <c r="L29" i="2"/>
  <c r="L13" i="2"/>
  <c r="M13" i="2" s="1"/>
  <c r="M20" i="2"/>
  <c r="N27" i="2"/>
  <c r="N11" i="2"/>
  <c r="O20" i="2"/>
  <c r="O4" i="2"/>
  <c r="D28" i="2"/>
  <c r="D12" i="2"/>
  <c r="K28" i="2"/>
  <c r="L28" i="2"/>
  <c r="M28" i="2"/>
  <c r="L12" i="2"/>
  <c r="M12" i="2" s="1"/>
  <c r="M35" i="2"/>
  <c r="M19" i="2"/>
  <c r="M3" i="2"/>
  <c r="N26" i="2"/>
  <c r="N10" i="2"/>
  <c r="O35" i="2"/>
  <c r="O19" i="2"/>
  <c r="O3" i="2"/>
  <c r="K27" i="2"/>
  <c r="K11" i="2"/>
  <c r="L27" i="2"/>
  <c r="L11" i="2"/>
  <c r="M11" i="2"/>
  <c r="M34" i="2"/>
  <c r="O34" i="2"/>
  <c r="O18" i="2"/>
  <c r="O2" i="2"/>
  <c r="K26" i="2"/>
  <c r="K10" i="2"/>
  <c r="L26" i="2"/>
  <c r="M26" i="2"/>
  <c r="L10" i="2"/>
  <c r="M10" i="2" s="1"/>
  <c r="N23" i="2"/>
  <c r="N7" i="2"/>
  <c r="N22" i="2"/>
  <c r="N6" i="2"/>
  <c r="K23" i="2"/>
  <c r="K7" i="2"/>
  <c r="M30" i="2"/>
  <c r="N21" i="2"/>
  <c r="N5" i="2"/>
  <c r="K22" i="2"/>
  <c r="N20" i="2"/>
  <c r="N4" i="2"/>
  <c r="K21" i="2"/>
  <c r="N35" i="2"/>
  <c r="N19" i="2"/>
  <c r="N3" i="2"/>
  <c r="K4" i="2"/>
  <c r="K20" i="2"/>
  <c r="D35" i="2"/>
  <c r="D19" i="2"/>
  <c r="K3" i="2"/>
  <c r="L16" i="2" l="1"/>
  <c r="M16" i="2" s="1"/>
  <c r="M17" i="2"/>
  <c r="K34" i="2"/>
  <c r="D24" i="2"/>
  <c r="N33" i="2"/>
  <c r="L25" i="2"/>
  <c r="N17" i="2"/>
  <c r="L9" i="2"/>
  <c r="M9" i="2" s="1"/>
  <c r="M40" i="2"/>
  <c r="N47" i="2"/>
  <c r="D58" i="2"/>
  <c r="D50" i="2"/>
  <c r="O47" i="2"/>
  <c r="D41" i="2"/>
  <c r="D9" i="2"/>
  <c r="L38" i="2"/>
  <c r="O25" i="2"/>
  <c r="D60" i="2"/>
  <c r="O57" i="2"/>
  <c r="D52" i="2"/>
  <c r="O49" i="2"/>
  <c r="D32" i="2"/>
  <c r="D8" i="2"/>
  <c r="N38" i="2"/>
  <c r="N57" i="2"/>
  <c r="N49" i="2"/>
  <c r="N16" i="2"/>
  <c r="K5" i="2"/>
  <c r="K33" i="2"/>
  <c r="N32" i="2"/>
  <c r="M38" i="2"/>
  <c r="D29" i="2"/>
  <c r="O40" i="2"/>
  <c r="N45" i="2"/>
  <c r="D61" i="2"/>
  <c r="O58" i="2"/>
  <c r="M57" i="2"/>
  <c r="D53" i="2"/>
  <c r="O50" i="2"/>
  <c r="M49" i="2"/>
  <c r="D47" i="2"/>
  <c r="N58" i="2"/>
  <c r="N50" i="2"/>
  <c r="N9" i="2"/>
  <c r="M25" i="2"/>
  <c r="N40" i="2"/>
  <c r="M47" i="2"/>
  <c r="O59" i="2"/>
  <c r="M58" i="2"/>
  <c r="K57" i="2"/>
  <c r="D54" i="2"/>
  <c r="O51" i="2"/>
  <c r="M50" i="2"/>
  <c r="K49" i="2"/>
  <c r="N25" i="2"/>
  <c r="O8" i="2"/>
  <c r="N59" i="2"/>
  <c r="N51" i="2"/>
  <c r="D46" i="2"/>
  <c r="O24" i="2"/>
  <c r="O60" i="2"/>
  <c r="M59" i="2"/>
  <c r="O52" i="2"/>
  <c r="M51" i="2"/>
  <c r="N60" i="2"/>
  <c r="N52" i="2"/>
  <c r="D17" i="2"/>
  <c r="O61" i="2"/>
  <c r="M60" i="2"/>
  <c r="O53" i="2"/>
  <c r="M52" i="2"/>
  <c r="N8" i="2"/>
  <c r="N61" i="2"/>
  <c r="N53" i="2"/>
  <c r="N24" i="2"/>
</calcChain>
</file>

<file path=xl/sharedStrings.xml><?xml version="1.0" encoding="utf-8"?>
<sst xmlns="http://schemas.openxmlformats.org/spreadsheetml/2006/main" count="608" uniqueCount="394">
  <si>
    <t>StartDate</t>
  </si>
  <si>
    <t>EndDate</t>
  </si>
  <si>
    <t>Status</t>
  </si>
  <si>
    <t>Progress</t>
  </si>
  <si>
    <t>Duration (in seconds)</t>
  </si>
  <si>
    <t>Finished</t>
  </si>
  <si>
    <t>RecordedDate</t>
  </si>
  <si>
    <t>ResponseId</t>
  </si>
  <si>
    <t>DistributionChannel</t>
  </si>
  <si>
    <t>UserLanguage</t>
  </si>
  <si>
    <t>Q16</t>
  </si>
  <si>
    <t>Q5</t>
  </si>
  <si>
    <t>Q4</t>
  </si>
  <si>
    <t>Q4_4_TEXT</t>
  </si>
  <si>
    <t>Q3</t>
  </si>
  <si>
    <t>Q2</t>
  </si>
  <si>
    <t>Q17_First Click</t>
  </si>
  <si>
    <t>Q17_Last Click</t>
  </si>
  <si>
    <t>Q17_Page Submit</t>
  </si>
  <si>
    <t>Q17_Click Count</t>
  </si>
  <si>
    <t>Q19</t>
  </si>
  <si>
    <t>Q20</t>
  </si>
  <si>
    <t>Q21</t>
  </si>
  <si>
    <t>Q22</t>
  </si>
  <si>
    <t>Q23</t>
  </si>
  <si>
    <t>Q24</t>
  </si>
  <si>
    <t>Q25</t>
  </si>
  <si>
    <t>Q26</t>
  </si>
  <si>
    <t>Q27</t>
  </si>
  <si>
    <t>Q28</t>
  </si>
  <si>
    <t>Q29</t>
  </si>
  <si>
    <t>Q30</t>
  </si>
  <si>
    <t>Q31</t>
  </si>
  <si>
    <t>Q32</t>
  </si>
  <si>
    <t>Q35</t>
  </si>
  <si>
    <t>Q10</t>
  </si>
  <si>
    <t>Q39</t>
  </si>
  <si>
    <t>Q40</t>
  </si>
  <si>
    <t>Q45</t>
  </si>
  <si>
    <t>Q9</t>
  </si>
  <si>
    <t>Q37</t>
  </si>
  <si>
    <t>Q38</t>
  </si>
  <si>
    <t>SC0</t>
  </si>
  <si>
    <t>SC1</t>
  </si>
  <si>
    <t>SC2</t>
  </si>
  <si>
    <t>Start Date</t>
  </si>
  <si>
    <t>End Date</t>
  </si>
  <si>
    <t>Response Type</t>
  </si>
  <si>
    <t>Recorded Date</t>
  </si>
  <si>
    <t>Response ID</t>
  </si>
  <si>
    <t>Distribution Channel</t>
  </si>
  <si>
    <t>User Language</t>
  </si>
  <si>
    <t>Task Condition</t>
  </si>
  <si>
    <t>How old are you?</t>
  </si>
  <si>
    <t>What is your gender? - Selected Choice</t>
  </si>
  <si>
    <t>What is your gender? - Other - Text</t>
  </si>
  <si>
    <t>How much do you like your name, in total?</t>
  </si>
  <si>
    <t>To what extent does the statement "I have high self esteem" apply to you?</t>
  </si>
  <si>
    <t>Timing - First Click</t>
  </si>
  <si>
    <t>Timing - Last Click</t>
  </si>
  <si>
    <t>Timing - Page Submit</t>
  </si>
  <si>
    <t>Timing - Click Count</t>
  </si>
  <si>
    <t>Question 1.</t>
  </si>
  <si>
    <t>Question 2.</t>
  </si>
  <si>
    <t>Question 3.</t>
  </si>
  <si>
    <t>Question 4.</t>
  </si>
  <si>
    <t>Question 5.</t>
  </si>
  <si>
    <t>Question 6.</t>
  </si>
  <si>
    <t>Question 7.</t>
  </si>
  <si>
    <t>Question 8.</t>
  </si>
  <si>
    <t>Question 9.</t>
  </si>
  <si>
    <t>Question 10.</t>
  </si>
  <si>
    <t>Question 11.</t>
  </si>
  <si>
    <t>Question 12.</t>
  </si>
  <si>
    <t>Question 13.</t>
  </si>
  <si>
    <t>According to the data in the table, to what degree is individualism associated with the success or failure of romantic relationships?</t>
  </si>
  <si>
    <t>According to the data in the table, when a person is high in individualism, they are how likely to end up with romantic relationship failures compared with a person low in individualism?</t>
  </si>
  <si>
    <t>Individualism</t>
  </si>
  <si>
    <t>1s</t>
  </si>
  <si>
    <t>2s</t>
  </si>
  <si>
    <t>anonymous</t>
  </si>
  <si>
    <t>EN-GB</t>
  </si>
  <si>
    <t>1</t>
  </si>
  <si>
    <t>No</t>
  </si>
  <si>
    <t>no</t>
  </si>
  <si>
    <t>Participant</t>
  </si>
  <si>
    <t>Age</t>
  </si>
  <si>
    <t>Gender</t>
  </si>
  <si>
    <t>ISE</t>
  </si>
  <si>
    <t>ESE</t>
  </si>
  <si>
    <t>Actual Individualism</t>
  </si>
  <si>
    <t>Individualism Correct?</t>
  </si>
  <si>
    <t>Correct?</t>
  </si>
  <si>
    <t>Degree of Association</t>
  </si>
  <si>
    <t>Likelihood of Failure</t>
  </si>
  <si>
    <t>Affirmation Condition</t>
  </si>
  <si>
    <t>Threat Condition</t>
  </si>
  <si>
    <t>Task Response</t>
  </si>
  <si>
    <t>Prior Exposure</t>
  </si>
  <si>
    <t>Prior Answer</t>
  </si>
  <si>
    <t>Q50_1</t>
  </si>
  <si>
    <t>Q50_2</t>
  </si>
  <si>
    <t>Q50_3</t>
  </si>
  <si>
    <t>Q50_4</t>
  </si>
  <si>
    <t>Q50_5</t>
  </si>
  <si>
    <t>Q50_6</t>
  </si>
  <si>
    <t>Q48</t>
  </si>
  <si>
    <t>Q51_1</t>
  </si>
  <si>
    <t>Q51_2</t>
  </si>
  <si>
    <t>Q51_3</t>
  </si>
  <si>
    <t>Q51_4</t>
  </si>
  <si>
    <t>Q51_5</t>
  </si>
  <si>
    <t>Q51_6</t>
  </si>
  <si>
    <t>Q52</t>
  </si>
  <si>
    <t>Q53_First Click</t>
  </si>
  <si>
    <t>Q53_Last Click</t>
  </si>
  <si>
    <t>Q53_Page Submit</t>
  </si>
  <si>
    <t>Q53_Click Count</t>
  </si>
  <si>
    <t>Q54</t>
  </si>
  <si>
    <t>id</t>
  </si>
  <si>
    <t>Please take a look at the following list of values. Rank them in order of importance to you (by clicking and dragging them), with 1 being the value that is most important to you and 6 being the value that is least important to you. - Business</t>
  </si>
  <si>
    <t>Please take a look at the following list of values. Rank them in order of importance to you (by clicking and dragging them), with 1 being the value that is most important to you and 6 being the value that is least important to you. - Art/ Music/ Theatre</t>
  </si>
  <si>
    <t>Please take a look at the following list of values. Rank them in order of importance to you (by clicking and dragging them), with 1 being the value that is most important to you and 6 being the value that is least important to you. - Social Life/ Relationships</t>
  </si>
  <si>
    <t>Please take a look at the following list of values. Rank them in order of importance to you (by clicking and dragging them), with 1 being the value that is most important to you and 6 being the value that is least important to you. - Science/ Pursuit of Knowledge</t>
  </si>
  <si>
    <t>Please take a look at the following list of values. Rank them in order of importance to you (by clicking and dragging them), with 1 being the value that is most important to you and 6 being the value that is least important to you. - Religion/ Morality</t>
  </si>
  <si>
    <t>Please take a look at the following list of values. Rank them in order of importance to you (by clicking and dragging them), with 1 being the value that is most important to you and 6 being the value that is least important to you. - Government/ Politics</t>
  </si>
  <si>
    <t>Please can you now write in the box about the value you ranked as number one – the most important value to you. Explain why it is so important and meaningful to you. Please spend around 5 minutes on the task. The survey will allow you to continue in 5 minutes.</t>
  </si>
  <si>
    <t>Question X.</t>
  </si>
  <si>
    <t>{"ImportId":"startDate","timeZone":"America/Denver"}</t>
  </si>
  <si>
    <t>{"ImportId":"endDate","timeZone":"America/Denver"}</t>
  </si>
  <si>
    <t>{"ImportId":"status"}</t>
  </si>
  <si>
    <t>{"ImportId":"progress"}</t>
  </si>
  <si>
    <t>{"ImportId":"duration"}</t>
  </si>
  <si>
    <t>{"ImportId":"finished"}</t>
  </si>
  <si>
    <t>{"ImportId":"recordedDate","timeZone":"America/Denver"}</t>
  </si>
  <si>
    <t>{"ImportId":"_recordId"}</t>
  </si>
  <si>
    <t>{"ImportId":"distributionChannel"}</t>
  </si>
  <si>
    <t>{"ImportId":"userLanguage"}</t>
  </si>
  <si>
    <t>{"ImportId":"QID16"}</t>
  </si>
  <si>
    <t>{"ImportId":"QID5_TEXT"}</t>
  </si>
  <si>
    <t>{"ImportId":"QID4"}</t>
  </si>
  <si>
    <t>{"ImportId":"QID4_4_TEXT"}</t>
  </si>
  <si>
    <t>{"ImportId":"QID3"}</t>
  </si>
  <si>
    <t>{"ImportId":"QID2"}</t>
  </si>
  <si>
    <t>{"ImportId":"QID50_1"}</t>
  </si>
  <si>
    <t>{"ImportId":"QID50_2"}</t>
  </si>
  <si>
    <t>{"ImportId":"QID50_3"}</t>
  </si>
  <si>
    <t>{"ImportId":"QID50_4"}</t>
  </si>
  <si>
    <t>{"ImportId":"QID50_5"}</t>
  </si>
  <si>
    <t>{"ImportId":"QID50_6"}</t>
  </si>
  <si>
    <t>{"ImportId":"QID48_TEXT"}</t>
  </si>
  <si>
    <t>{"ImportId":"QID17_FIRST_CLICK"}</t>
  </si>
  <si>
    <t>{"ImportId":"QID17_LAST_CLICK"}</t>
  </si>
  <si>
    <t>{"ImportId":"QID17_PAGE_SUBMIT"}</t>
  </si>
  <si>
    <t>{"ImportId":"QID17_CLICK_COUNT"}</t>
  </si>
  <si>
    <t>{"ImportId":"QID51_1"}</t>
  </si>
  <si>
    <t>{"ImportId":"QID51_2"}</t>
  </si>
  <si>
    <t>{"ImportId":"QID51_3"}</t>
  </si>
  <si>
    <t>{"ImportId":"QID51_4"}</t>
  </si>
  <si>
    <t>{"ImportId":"QID51_5"}</t>
  </si>
  <si>
    <t>{"ImportId":"QID51_6"}</t>
  </si>
  <si>
    <t>{"ImportId":"QID52_TEXT"}</t>
  </si>
  <si>
    <t>{"ImportId":"QID53_FIRST_CLICK"}</t>
  </si>
  <si>
    <t>{"ImportId":"QID53_LAST_CLICK"}</t>
  </si>
  <si>
    <t>{"ImportId":"QID53_PAGE_SUBMIT"}</t>
  </si>
  <si>
    <t>{"ImportId":"QID53_CLICK_COUNT"}</t>
  </si>
  <si>
    <t>{"ImportId":"QID19"}</t>
  </si>
  <si>
    <t>{"ImportId":"QID20"}</t>
  </si>
  <si>
    <t>{"ImportId":"QID21"}</t>
  </si>
  <si>
    <t>{"ImportId":"QID22"}</t>
  </si>
  <si>
    <t>{"ImportId":"QID23"}</t>
  </si>
  <si>
    <t>{"ImportId":"QID24"}</t>
  </si>
  <si>
    <t>{"ImportId":"QID25"}</t>
  </si>
  <si>
    <t>{"ImportId":"QID26"}</t>
  </si>
  <si>
    <t>{"ImportId":"QID54"}</t>
  </si>
  <si>
    <t>{"ImportId":"QID27"}</t>
  </si>
  <si>
    <t>{"ImportId":"QID28"}</t>
  </si>
  <si>
    <t>{"ImportId":"QID29"}</t>
  </si>
  <si>
    <t>{"ImportId":"QID30"}</t>
  </si>
  <si>
    <t>{"ImportId":"QID31"}</t>
  </si>
  <si>
    <t>{"ImportId":"QID32"}</t>
  </si>
  <si>
    <t>{"ImportId":"QID35"}</t>
  </si>
  <si>
    <t>{"ImportId":"QID10"}</t>
  </si>
  <si>
    <t>{"ImportId":"QID39"}</t>
  </si>
  <si>
    <t>{"ImportId":"QID40"}</t>
  </si>
  <si>
    <t>{"ImportId":"QID9"}</t>
  </si>
  <si>
    <t>{"ImportId":"QID37"}</t>
  </si>
  <si>
    <t>{"ImportId":"QID38"}</t>
  </si>
  <si>
    <t>{"ImportId":"QID45_TEXT"}</t>
  </si>
  <si>
    <t>{"ImportId":"SC_3K38lDAFsmD0yBT"}</t>
  </si>
  <si>
    <t>{"ImportId":"SC_a3H2S66JzIQZKFD"}</t>
  </si>
  <si>
    <t>{"ImportId":"SC_bPkLAr3AbkRPKKh"}</t>
  </si>
  <si>
    <t>{"ImportId":"id"}</t>
  </si>
  <si>
    <t>R_10AFSohwZXxpMOL</t>
  </si>
  <si>
    <t>R_2VK3WrwQ6jmfhxX</t>
  </si>
  <si>
    <t>R_33vAlvkPwVKWHwS</t>
  </si>
  <si>
    <t>R_1nVq3NXVufBoRuN</t>
  </si>
  <si>
    <t>yes!</t>
  </si>
  <si>
    <t>R_1dGmiXckO27lE6M</t>
  </si>
  <si>
    <t>My social life and relationships mean a lot to me because I value the input that other people have on my lives. The thoughts and judgements my friends and family have are very important to me, and I consider what they have to say when making any decisions. My romantic relationship is also very important to me, as it gives me a sense of grounding and support in my life, that I value very much</t>
  </si>
  <si>
    <t>Yes I was</t>
  </si>
  <si>
    <t>R_1CstLFLqgRMc23m</t>
  </si>
  <si>
    <t>R_ALNDIbxfs0uLAgp</t>
  </si>
  <si>
    <t>The topic of business to me inherently implies the oppressive and toxic existence of capitalism. Small business or independent businesses I can appreciate as a way to function in society, but overall I do not support the idea of businesses. I do not support a system that is so deep rooted in the hierarchal oppression that dominates our society today, that has led to the segregation of people where people are used as capital or where someone has more economic capital over someone else and is then able to manipulate the system into putting them into their right place. I can also understand why someone may disagree with me as aforementioned, as it may be a means to survive.</t>
  </si>
  <si>
    <t>R_3J2ACZ1B8tI6xbh</t>
  </si>
  <si>
    <t>R_zTHwlyuS2OdXOil</t>
  </si>
  <si>
    <t>R_22LbA8FDdngb3LI</t>
  </si>
  <si>
    <t>R_2uUkGTCCtRHoWxw</t>
  </si>
  <si>
    <t>R_2VmATGhFoHUeXPf</t>
  </si>
  <si>
    <t>This is the most important value because positive social interactions and relationships are needed to have a healthy, enjoyable life and experiences.</t>
  </si>
  <si>
    <t>R_2vk8fDas0CIhTjs</t>
  </si>
  <si>
    <t>R_1M3AhZfqphTOxNr</t>
  </si>
  <si>
    <t>R_2QDPZmUhyro4KK4</t>
  </si>
  <si>
    <t>R_1kIBQ8xytkslvCT</t>
  </si>
  <si>
    <t>R_wN4iQPcALd2D75n</t>
  </si>
  <si>
    <t>yes</t>
  </si>
  <si>
    <t>R_2ZQz00uGYCrhydS</t>
  </si>
  <si>
    <t>R_12xQBJUKqbKAyAI</t>
  </si>
  <si>
    <t>Yes</t>
  </si>
  <si>
    <t>R_2s5AiXhg4ox7YX8</t>
  </si>
  <si>
    <t>I was not aware of the task as i did not take part in pone of Dr Richard Morey's practicals</t>
  </si>
  <si>
    <t>R_SYPSTSaKjmY6DhD</t>
  </si>
  <si>
    <t>R_ugElEAIf4EnZqJr</t>
  </si>
  <si>
    <t>R_1IMN6HZ7IjKo9wE</t>
  </si>
  <si>
    <t>R_28OhH03S9CeT6y5</t>
  </si>
  <si>
    <t>R_BDNmsubuwhvAYQV</t>
  </si>
  <si>
    <t>R_DbDOdEsG5svFpQd</t>
  </si>
  <si>
    <t>I ranked social life and relationships as most important as I believe it encompasses other factors as who you are your political and religious beliefs, your interests and your knowledge all combine together to make an individual and the relationships you form based on who you are as an individual are key to being satisfied in life. If something bad in your life were to happen I believe that relationships with others would be the most important in helping a person cope.</t>
  </si>
  <si>
    <t>R_21sRctOOkDx0QEM</t>
  </si>
  <si>
    <t>I believe social life and relationships are a very important aspect of being at university, it allows you to network with others and easily get involved with things you wouldn't see yourself as an individual do. Moreover, building relationships lets you meet many walks of life which can provide an opportunity to learn.</t>
  </si>
  <si>
    <t>R_yroEblAetHOCXE5</t>
  </si>
  <si>
    <t>R_2BtTTK4OFXLDrtx</t>
  </si>
  <si>
    <t>R_3Hq5cENqWJlsqBX</t>
  </si>
  <si>
    <t>The people who surround me have always been the most important thing in my life to me. My main source of happiness comes from the relationships that I have with my family/friends/partner and they are all a really big part of my life. The support system that I have with them is what allows me to give me all to other values that are important to me, such as the time I spend at university and the choices that I make. The people I care about always come first, and the joy I get from being with them is priceless.</t>
  </si>
  <si>
    <t>R_8cXQSOUopvH5sgV</t>
  </si>
  <si>
    <t>The value I ranked as number 6 was religion/ morality. It might be important and meaningful to others as they have grown up being taught about a certain religion and followed religious rituals within their families. It may also be important as the individual feels apart of a community such as going to church etc and being surrounded by like-minded individuals. It may be meaningful to others and guide their behaviour and their way of life. Such individuals follow the moral guidance posed by their religion.</t>
  </si>
  <si>
    <t>R_RzxXJpOgQXkjYOt</t>
  </si>
  <si>
    <t>It is very important for my mental health to be surrounded by people who are positive and optimistic, and to maintain healthy relationships with the people around me. Without positive relationships my mental health declines. It is extremely important to me to be able to reach out to people if I need to, to be able to have fun with my friends and family, and to just generally feel part of a group. I also enjoy being able to help my friends/family and I like that I am able to be there for people when they need someone, knowing that they are also there for me in return. Without my friends and family I would feel extremely isolated and alone, that is why I ranked it as most important to me.</t>
  </si>
  <si>
    <t>R_1Ig5zfKNyXmM41r</t>
  </si>
  <si>
    <t>R_3GcVYZYgIHUx2xt</t>
  </si>
  <si>
    <t>R_28SXPOjDPIt1YAs</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</si>
  <si>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</si>
  <si>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</si>
  <si>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</si>
  <si>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</si>
  <si>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</si>
  <si>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</si>
  <si>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</si>
  <si>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</si>
  <si>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</si>
  <si>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</si>
  <si>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</si>
  <si>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</si>
  <si>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</si>
  <si>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</si>
  <si>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</si>
  <si>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</si>
  <si>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</si>
  <si>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</si>
  <si>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</si>
  <si>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</si>
  <si>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</si>
  <si>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</si>
  <si>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</si>
  <si>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</si>
  <si>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</si>
  <si>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</si>
  <si>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</si>
  <si>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</si>
  <si>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</si>
  <si>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</si>
  <si>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</si>
  <si>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</si>
  <si>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</si>
  <si>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</si>
  <si>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</si>
  <si>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</si>
  <si>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</si>
  <si>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</si>
  <si>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</si>
  <si>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</si>
  <si>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0</t>
  </si>
  <si>
    <t>Online</t>
  </si>
  <si>
    <t>R_C2BZFomN4SEKNEJ</t>
  </si>
  <si>
    <t>Because government is needed to ensure people in society are accountable to something. I don't think the government should be very involved in people's lives but without a body for which people are accountable to then other people would likely be exploited. Government has evolved far more over time than social life, science, religion, art, and maybe business and I think that is why our society is how it is today - people live to a greater age and standards of life are generally better. With an elected democratic body we can progress as a society, rather than having no leaders, one dictator or a monarchy. But importantly the government should not interfere in people's lives - only to the most basic degree. But obviously there's a massive debate about what and what isn't interfering.</t>
  </si>
  <si>
    <t>no, never seen it before just converted the values into percentages</t>
  </si>
  <si>
    <t>R_3MPZfzXjF180u1Q</t>
  </si>
  <si>
    <t>R_beld2dTxjxe59D3</t>
  </si>
  <si>
    <t>This is the most important as I rely on my social relationships for many reasons. I thrive in busy environments with lots of people and I cannot stand being alone. I enjoy talking to people and meeting new people and I feel relaxed doing so. I think it is incredibly important to form social relationships as they are so important for gained support needed during rough times. Also knowing you have someone to turn to even if you don't need to at a given moment is such a comforting feeling. Without these relationships my life would be very different and I value them so much. When I do not have access to people I feel very isolated and bored, I need constant social interaction in order to feel my best.</t>
  </si>
  <si>
    <t>R_2bZPODHwDrKbHz0</t>
  </si>
  <si>
    <t>R_ZdWeHmYGDLVbqwN</t>
  </si>
  <si>
    <t>R_RFj0GZc6c6dFSbD</t>
  </si>
  <si>
    <t>R_3QPoIZPTvykYZYx</t>
  </si>
  <si>
    <t>Religion/morality could be important or meaningful to others because it probably gives people a sense of meaning to their life. It provides a guide to how to live your life and also, maybe, reasons why to live like this. It gives people a sense of purpose to their life. In addition, it can provide a community for people, for example, people who go to church together could form a strong bond through their shared beliefs.</t>
  </si>
  <si>
    <t>R_z6aAO6veRGPV83L</t>
  </si>
  <si>
    <t>Politics may be important to others as it can affect how they live their life. Changes made by the government may directly affect some more than others, therefore it can be more meaningful to select individuals. They may also be interested in politics in general, as they understand the topic more than others such as myself might. Another possibility why it's more important to some is it may be their career therefore value it more highly.</t>
  </si>
  <si>
    <t>R_3rz3P8PsDBQOa65</t>
  </si>
  <si>
    <t>no, but a lot of psychology students (or people in general) might be aware of how to get the ratio right, being familiar with similar studies instead.</t>
  </si>
  <si>
    <t>R_21AnVC24lSVtGsr</t>
  </si>
  <si>
    <t>R_1gLK6gSogu15Ob0</t>
  </si>
  <si>
    <t>R_2abqgCuXDknfH3G</t>
  </si>
  <si>
    <t>this can be important to others as they may want to make money in life. therefore this can be a very important aspect of life for them, as otherwise they would not have a major driving force in life. it may also make them happy to make money, as they can use that money to buy things which they desire. they may also find it interesting and enjoy the details of how it works and devote themselves to understanding it in a much deeper fashion. for some people they may find that business gives them a deeper understanding of the world they live in, which may interest them and drive them</t>
  </si>
  <si>
    <t>R_3k5QokzeTrs07ma</t>
  </si>
  <si>
    <t>Failed Attention</t>
  </si>
  <si>
    <t>141</t>
  </si>
  <si>
    <t>142</t>
  </si>
  <si>
    <t>143</t>
  </si>
  <si>
    <t>144</t>
  </si>
  <si>
    <t>145</t>
  </si>
  <si>
    <t>146</t>
  </si>
  <si>
    <t>147</t>
  </si>
  <si>
    <t>148</t>
  </si>
  <si>
    <t>ST+Final+Year+Project+-+Individualism+Online_March+30%2C+2020_07.58</t>
  </si>
  <si>
    <t>Student Values Study Information     Thank you for your interest in taking part in this study into Student Values. It consists of three sections and participation is rewarded with receipt of 1 credit (in combination with a second short study on Personality and Relationship Success). You will be presented with a few short questionnaires, and a short writing task.                                                                               Consent     I understand that my participation in this project will involve a few short questions about myself and a writing task, taking approximately 7 minutes of my time.      I understand that participation in this study is entirely voluntary and that I can withdraw from the study at any time without giving a reason and without loss of payment.      I understand that I am free to ask any questions at any time. I am free to withdraw or discuss my concerns with the researcher, Samuel Taylor (TaylorSJ9@cardiff.ac.uk), the supervisor of this project, Dr Richard Morey (moreyr@cardiff.ac.uk), or the School of Psychology, Cardiff University.     I understand that the information provided by me will be held totally anonymously, so that it is impossible to trace this information back to me individually. I understand that this information may be retained indefinitely.      I also understand that at the end of the study I will be provided with additional information and feedback about the purpose of the study.     Privacy Notice:     The information provided on the consent form will be held in compliance with GDPR regulations. Cardiff University is the data controller and Matt Cooper is the data protection officer (inforequest@cardiff.ac.uk). This information is being collected by Samuel Taylor, supervised by Dr Richard Morey. This information will be held securely and separately from the research information you provide. Only the researcher will have access to this form and it will be destroyed after 7 years. The lawful basis for processing this information is public interest.</t>
  </si>
  <si>
    <t>Please can you now write in the box about the value you ranked as number six – the least important value to you. Explain why it might be important and meaningful to others.    Please spend around 5 minutes on the task. The survey will allow you to continue in 5 minutes.</t>
  </si>
  <si>
    <t>Personality and Relationship Success    Thank you for your interest in taking part in this study into Personality and Relationship Success. It consists of a short questionnaire and a comprehension task, and participation is rewarded with receipt of 1 credit (in combination with a second short study on Student Values). You will be presented with a short questionnaire and a data comprehension task.                                                                                  Consent     I understand that my participation in this project will involve a short questionnaire and a data comprehension task that will take approximately 7 minutes of my time.      I understand that participation in this study is entirely voluntary and that I can withdraw from the study at any time without giving a reason and without loss of payment.      I understand that I am free to ask any questions at any time. I am free to withdraw or discuss my concerns with the researcher, Samuel Taylor (TaylorSJ9@cardiff.ac.uk), the supervisor of this project, Dr Richard Morey (moreyr@cardiff.ac.uk), or the School of Psychology, Cardiff University.     I understand that the information provided by me will be held totally anonymously, so that it is impossible to trace this information back to me individually. I understand that this information may be retained indefinitely.      I also understand that at the end of the study I will be provided with additional information and feedback about the purpose of the study.     Privacy Notice:     The information provided on the consent form will be held in compliance with GDPR regulations. Cardiff University is the data controller and Matt Cooper is the data protection officer (inforequest@cardiff.ac.uk). This information is being collected by Samuel Taylor, supervised by Dr Richard Morey. This information will be held securely and separately from the research information you provide. Only the researcher will have access to this form and it will be destroyed after 7 years. The lawful basis for processing this information is public interest.</t>
  </si>
  <si>
    <t>Scoring Individualistic and More Information    Scoring the Individualistic Inventory is quite simple. For the 13 questions, the number of times that the statement from each pair marked "1." was chosen is counted. Then, the number of times the statement marked "2." was chosen is also counted.      Number of times you chose 1. Number of times you chose 2. [SC_a3H2S66JzIQZKFD-Score] [SC_bPkLAr3AbkRPKKh-Score]        If the number of times you chose 1. is greater than the number of times you chose 2., you are low in individualism.   If the number of times you chose 2. is greater than the number of times you chose 1., you are high in individualism.    Based on this, click below whether you are low or high in individualism:</t>
  </si>
  <si>
    <t>Researchers are interested in which personality traits are associated with successful relationships. High scores in some traits are associated with a high rate of successful relationships, but high scores in other traits are associated with a high rate of failed relationships.     Researchers have conducted an experiment on individualism and the success of relationships. In the experiment, participants were divided into those high in individualism and those low in individualism.     In each group, the number of people whose relationships failed and the number whose relationships succeeded are recorded in the table below. Because participants do not always complete studies, the total number of patients in each group is not exactly the same, but this does not prevent assessment of the results.    Please indicate whether the experiment shows that having high individualism is likely to lead to failed or successful relationships.       Failed  Relationships Successful Relationships People high in individualism. 223 75 People low in individualism. 107 21       What result does the study support?</t>
  </si>
  <si>
    <t>Researchers are interested in which personality traits are associated with successful relationships. High scores in some traits are associated with a high rate of successful relationships, but high scores in other traits are associated with a high rate of failed relationships.     Researchers have conducted an experiment on individualism and the success of relationships. In the experiment, participants were divided into those high in individualism and those low in individualism.     In each group, the number of people whose relationships failed and the number whose relationships succeeded are recorded in the table below. Because participants do not always complete studies, the total number of participants in each group is not exactly the same, but this does not prevent assessment of the results.    Please indicate whether the experiment shows that having high individualism is likely to lead to failed or successful relationships.       Successful Relationships Failed  Relationships People high in individualism. 223 75 People low in individualism. 107 21       What result does the study support?</t>
  </si>
  <si>
    <t>One last question... If you have taken part in one of Dr Richard Morey's second year practicals, it is possible that you have come across the type of correlation task presented in the last task (presented again below). Were you aware of the task?  Failed RelationshipsSuccessful RelationshipsPeople high in individualism.22375People low in individualism.10721</t>
  </si>
  <si>
    <t xml:space="preserve">Business is important for peoples livelihoods- it just doesnt relate to how i obtain mine. I see the importance for business as a whole but out of the other options it ranks last. Someone may rank business higher if they have a family run business or if the work for certain corporations, or even if they enjoy buying from certain corporations more than others. </t>
  </si>
  <si>
    <t xml:space="preserve">I am not religious and so do not believe this to be of utmost importance to me. The reason for this is I have grown up being an athiest but I do have high respect for people that do. Although I understand religion and I have enjoyed studying it in school, religion is the cause of wars and ongoing causes many problems regarding our society. For me personally I do not believe in it so it is not important to me. </t>
  </si>
  <si>
    <t xml:space="preserve">I believe that we should live life according to Science. In my life I constantly encounter and have always encountered people who simply don’t know what they’re talking about, which seems rude but I feel like one of humanity’s greatest weaknesses is that we hold ourselves too highly, or in other words we are a bit delusional about what we actually know, factually. Therefore we should grouand our lives in Science and empirical thinking to stop being irrational and delusional. I think there are a lot of big issues such as the virus outbreak and the climate crisis that science is incredibly relevant to, and people like to talk false science and pretend they know what they’re doing, when in reality they are not thinking scientifically and thinking more emotionally. As emotional, emotive beings, this is understandable. But just because it’s understandable doesn’t mean it’s going to allow our species to survive these great threats or solve other problems we encounter once we do. I believe the answer to survival lies in Science and acquiring new Science. </t>
  </si>
  <si>
    <t>Because they believe making money can help to support themselves and their loved ones, and give them a good life style.   They also might believe that businesses can make a positive difference to others by offering employment, a chance for people to develop skills and contribute to society.   Some businesses can benefit people in a very positive way whilst making a profit.</t>
  </si>
  <si>
    <t xml:space="preserve">I think policy has an impact on buisness. buisness is subject to constant change and i do not value it as highly. i do not personally experience much of buisness and does not directly impact my life as much as other things may, it has more of a knock on effect for more important things like economy. </t>
  </si>
  <si>
    <t xml:space="preserve">to me family and friends is themes important, having a good social circle keeps you busy plus helps you feel good about yourself. </t>
  </si>
  <si>
    <t xml:space="preserve">no matter how successful you are in life in whatever you do, you would be unhappy without a good social support system around you. the world cannot function without the relationships between humans, i feel that a good relationship with the people and the world around you is more important than any amount of money or success you have.  A good social life and good relationships will make you happy in life. </t>
  </si>
  <si>
    <t xml:space="preserve">I think the relationships we have with those around us are very important. How our social life and relationships contribute to our own mental health and personal happiness is very influential. I feel I would have a very unhappy life if it wasn't for the relationships with those around me. this is why I have ranked it higher than anything. </t>
  </si>
  <si>
    <t xml:space="preserve">Religion/Morality may be important to people brought up in a religious household and to anyone who worships a God. People find it important due to the comfort and support religion provides in their day to day life. Religion is of importance due to the community it creates and its impact on the supposed outcome of death. Religion is important to people as it allows them to seek forgiveness and to confide in someone who is 'always there'. Morality is meaningful due to the emphasis which religion places on right doing. </t>
  </si>
  <si>
    <t xml:space="preserve">My social life and relationships with those around me has a massive impact on my mood, my confidence and my general day to day life. Positive relationships with my friends and housemates have knock-on effects to other aspects of my life and helo me through difficult situations on a weekly basis. A strong social support network is so important for my mental health and mood. I am a very social person, I would rather be surrounded by people than alone the majority of the time </t>
  </si>
  <si>
    <t xml:space="preserve">Because the arts aren’t as import as the others in the list. Some people see art in a different way and therefore might rank it higher </t>
  </si>
  <si>
    <t xml:space="preserve">Religion a huge part of many people’s lives but I personally do not follow a religion. To me religion, although it is inherently positive, is often the cause of great conflict - I also do not agree with the representation of women in religious teachings as well as the way it can be used to ridicule the gay community.  I believe morality is important but is very subjective.  </t>
  </si>
  <si>
    <t xml:space="preserve">Unaware of task </t>
  </si>
  <si>
    <t xml:space="preserve">social life/relationships is the value that is most important to me, without it the world would be extremely bleak and boring. a sense of community is very important for life  fulfilment and happiness. </t>
  </si>
  <si>
    <t xml:space="preserve">Business  This may be important to others because it is their job. Their career may be really important to them and they want to climb the business world. They may value success in life as money they earn. It drives our economy so it is important to everyone to some extent. </t>
  </si>
  <si>
    <t xml:space="preserve">Religion/morality:  Religion to a lot of people is the most important aspect of their life. This stems from the way they live their lives and the way they view the world. Religion is often also used as a method of 'hope' in hard times, looking toward an eternal being who will look out and over you. In terms of morality, religious scriptures often tend to speak of morality and what is expected in terms of being a good person. </t>
  </si>
  <si>
    <t>Government/Politics  I believe this is the most important attribute out of those listed above because a persons political views tells you a lot about how they view the world, and others. It is especially important to me that individuals respect others and do not try to assert their personal views on onto others, I would find it very difficult for instance to have any sort of a relationship with an individual who does not believe in pro-choice, reducing the effects of climate change, rich people paying more tax, etc. Everyone is entitled to their views however this would conflict with my views too much and may cause conflict or debate often. I also believe that people's political views can give you an indication of how they were raised and the type of things that are also potentially important to their family members.</t>
  </si>
  <si>
    <t xml:space="preserve">Allows people to express themselves in non-verbal ways, medium for creativity, Hobby, causes us to experience emotions </t>
  </si>
  <si>
    <t xml:space="preserve">I believe social life/relationships is the most important value to me as relationships affect every part of your life. Family, friends, boyfriends etc. have a much larger impact on my emotional wellbeing than any other value listed. I think that social interactions with the people you love are key to a happy lifestyle, and that life is not about what you do, but who you spend it with. </t>
  </si>
  <si>
    <t xml:space="preserve">No - I'm a first year. </t>
  </si>
  <si>
    <t>I view religion and morality as being independent of each other; if religion and morality were listed separately, morality would be my number 1 and religion would be number 6. With that in mind, religion  may be important to others because it is vastly important in their culture, crucial for their relationships with their family and an integral part of their childhood and moral code.</t>
  </si>
  <si>
    <t xml:space="preserve">i am not a religious person so i don't see it as something important to me. </t>
  </si>
  <si>
    <t xml:space="preserve">Relationships and social engagements are important to me because I find those are the things that get me through the toughest of days/weeks. Like having good relationships with kind people who i trust make me happier than any material thing and i hold them to a high standard in my life. </t>
  </si>
  <si>
    <t xml:space="preserve">business might be important to people who thrive on that sort of entrepreneurial task. If you are passionate about making money and running a business of your own, then this would be very meaningful to you as it is your livelihood and what you dedicate your time to. </t>
  </si>
  <si>
    <t xml:space="preserve">religion/morality - this might be important to others because to many people they study it throughout their lives, and grow up learning that it is the right thing and to believe in it. This is hard to break away from, and from many they do believe in it and use it as a motivating factor to continue trying to be successful in their lives. </t>
  </si>
  <si>
    <t xml:space="preserve">Whilst I am not at all religious, many people are and so for them religion is a significant part of their everyday lives. It can have a lot of bearing on decisions they make and the way they behave or think. Some find a lot of comfort in their religious views, they may feel that their religion helps them to be a better person, or that it provides them with a sense of community and adds meaning to their life. (I disagree with morality and religion being grouped together because it implies that non religious people lack morals, I am not at all religious but morality is still quite important to me) </t>
  </si>
  <si>
    <t xml:space="preserve">Because it is what I believe in and it is vital to all areas of life, such as with relationships and peace. I am a Christian, and it lets me be content n anything I do. Being moral is also good for society, as it helps it function in a more peaceful manner. </t>
  </si>
  <si>
    <t xml:space="preserve">Religion provides faith and hope to people in times of need. A religion can support people and provide a community. People may follow a religion because their family also follows it. A belief can be unique to each individual. A religious experience may have caused them to become committed to a faith. </t>
  </si>
  <si>
    <t xml:space="preserve">Social life/ relationships - important for your mental stability and helps prevent loneliness.  Act as supportive networks </t>
  </si>
  <si>
    <t xml:space="preserve">I have not taken part in his practicals. </t>
  </si>
  <si>
    <t xml:space="preserve">I don't consider the government as an important something which is completely important to me as I am not interested in politics and don't really understand it fully. I take part when it comes to public events however don't enjoy listening to the news or stating my opinion publicly </t>
  </si>
  <si>
    <t xml:space="preserve">I believe that the Government and Politics encompasses society and as a student having a high amount of understanding is vital; politics impacts students massively.   To understand society I believe we need to understand politics; understanding how this will effect laws, the carer path we choose to take, our ability to own a home and how this may effect our families who may still be in education or the type of job they have.   As well as the above, being able to vote as a women is a right we must act on. I believe that it would be an injustice to the women, that worked so hard for us to gain a voice within the political sphere, for us not to understand and be active.  Also, my parents our teachers and I am a carer, so the party in government heavily effects this. </t>
  </si>
  <si>
    <t xml:space="preserve">Without friends and family success or interests mean very little; experiences and music etc is far better with others so my relationships are important. Its imperative to lots of my interests that my friends and those close to me are around, for example I am a huge music fan and singing with friends increases my enjoyment therefore the most important thing in life is relationships and friendship. </t>
  </si>
  <si>
    <t xml:space="preserve">Morality is needed in order to develop a meaningful life which in turn involves a meaningful social life and healthy relationships. The pursuit of knowledge and science, however important, needs to be tailored according to ethics, which at the very basis are embedded in morality. It is important for me because it helps you set up a direction to your life and a balance between order and chaos. </t>
  </si>
  <si>
    <t xml:space="preserve">Science and knowledge is how we understand the world and everything in it, without knowledge we have no purpose. Science is critical even more now with the current situation of the world, as it will help us to save what is left of the animal kingdom and redeem some of the previous mistakes that lead to the deterioration of our ecosystem.  </t>
  </si>
  <si>
    <t xml:space="preserve">Business, concerns both individual and others wealth. Income is a very important aspect of ones life. For individuals who work in the business sector, or have their own, this stands at the center of their life. Their relationships and social life are likely to revolve around their work. Thus they must engage and follow an ever changing market to ensure they remain a step ahead, so they can anticipate opportunities for growth.  </t>
  </si>
  <si>
    <t xml:space="preserve">my boyfriend and friends are what makes me happy and are therefore meaningful to me. </t>
  </si>
  <si>
    <t>R_1f1tHmsHld0Mru0</t>
  </si>
  <si>
    <t>Art/ Music/ Theatre is mainly for entertainment purpose to me, it may not be as important as the other items. People work in the art industry may rank it as higher importance as it is their career. Some may think relieving stress through listening to music or watching dramas is very important to their lives.</t>
  </si>
  <si>
    <t>No.</t>
  </si>
  <si>
    <t>R_2ZQUX8k7mk0N0Mj</t>
  </si>
  <si>
    <t>Social life/Relationships are the most important value to me because they are closely related to my daily life and emotions.</t>
  </si>
  <si>
    <t>R_1dMNZjR7OIaE1ls</t>
  </si>
  <si>
    <t>I ranked 'Social life/ relationships' as the most important value to me as I feel like in order for me to stay grounded and feel content in things, I need strong relationships with the people around me. My relationships around me massively affect my mood and attitude surrounding everyday things. A good social life also allows for my mind to be occupied when i'm feeling stressed/down and acts as a good distraction from these.</t>
  </si>
  <si>
    <t>R_DvIBOqMPDGs4WVr</t>
  </si>
  <si>
    <t xml:space="preserve">dunno.  Tbh I quite like music art and theatre, just like it less than the other stuff. And you can't have good music without having decent knowledge, and you can't understand music and theatre and art without a good contextual understanding.  I also hope that you are enjoying quarantine with good music. although, I could not exist very well without music, 'cause I really hate silence. Like the silence you are putting me through now. Also I'd recommend listening to the Happy fits, they're my favourite band. Music is pretty great. But knowledge, I like to think I like knowledge because I'm a bit pretentious.                                                                                                                                                                                                                                                                                                                                                                                    Five minutes is a long time. </t>
  </si>
  <si>
    <t>no.</t>
  </si>
  <si>
    <t>R_1CmBVDpYEi6mQFy</t>
  </si>
  <si>
    <t>I am generally not interested in this topic as I am young and haven't decided yet on what I believe, but I understand that it is really important for some people as voting a party could have an impact on the society and future</t>
  </si>
  <si>
    <t>R_125N0cYMQV0tAkh</t>
  </si>
  <si>
    <t xml:space="preserve">Human beings are social animals and so innately seek companionship. I personally feel that friendships and relationships are the most important things as without them everything isn't as exciting. Relationships with family are important in development and holding certain personality traits, and friends help with this and become a second family. Friendship is more important than money or trivial things as without them you have nothing to share things with, nothing is fun if you're lonely. Having people to share your knowledge with and share experiences with is what makes life life, you could go on the most amazing trip but if you have no one with you to share the moment is it as special? </t>
  </si>
  <si>
    <t>R_1eFWROIpf5eNlb7</t>
  </si>
  <si>
    <t>I think social life and relationships are the most important to me because I find they significantly impact my mood and bring me lots of joy. I find that being alone too much can have negative effects on my mental health and that focussing on my relationships and making an effort to keep social can help to combat this. I feel that having strong positive relationships make me feel good and I find a lot of enjoyment in these. I think that humans are very social animals and so we naturally want to be with other people.</t>
  </si>
  <si>
    <t>R_3dVUJSuNIJNxlaI</t>
  </si>
  <si>
    <t xml:space="preserve">Im not a businessperson plus I’m a socialist who thinks economic value should be placed around people not money which is th opposite of most businesses </t>
  </si>
  <si>
    <t>R_8ADvNj93dmp9Jeh</t>
  </si>
  <si>
    <t>Government and politics is the least important to me because it is something I have little control over and because of that, I don't think about it that much. I believe that the big decisions they make cannot be influenced by me alone and what will be will be. I believe they will do they best for the country and I try to have faith in that. I also find it complicated and difficult to understand.</t>
  </si>
  <si>
    <t>R_33exLNuMUB5pm2w</t>
  </si>
  <si>
    <t xml:space="preserve">I enjoy spending time with my family. I think it’s important to have meaningful relationships with friends and family. </t>
  </si>
  <si>
    <t>R_2ZHR9dtA7pa4k0q</t>
  </si>
  <si>
    <t xml:space="preserve">Ability to express yourself, your thoughts and emotions through art music or dance is important for a good mental health, which you then need to build relationships or feel comfortable when excising social life </t>
  </si>
  <si>
    <t>R_SBIHNN4M6maRiuJ</t>
  </si>
  <si>
    <t>149</t>
  </si>
  <si>
    <t>150</t>
  </si>
  <si>
    <t>151</t>
  </si>
  <si>
    <t>152</t>
  </si>
  <si>
    <t>153</t>
  </si>
  <si>
    <t>154</t>
  </si>
  <si>
    <t>155</t>
  </si>
  <si>
    <t>156</t>
  </si>
  <si>
    <t>157</t>
  </si>
  <si>
    <t>158</t>
  </si>
  <si>
    <t>159</t>
  </si>
  <si>
    <t>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</si>
</sst>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Calibri"/>
      <family val="2"/>
      <scheme val="minor"/>
    </font>
    <font>
      <sz val="12"/>
      <color rgb="FF000000"/>
      <name val="Helvetica Neue"/>
    </font>
    <font>
      <b/>
      <sz val="10"/>
      <color rgb="FF000000"/>
      <name val="Helvetica Neue"/>
    </font>
    <font>
      <sz val="10"/>
      <color rgb="FF000000"/>
      <name val="Helvetica Neue"/>
    </font>
    <font>
      <u/>
      <sz val="11"/>
      <color theme="10"/>
      <name val="Calibri"/>
      <family val="2"/>
      <scheme val="minor"/>
    </font>
  </fonts>
  <fills count="4">
    <fill>
      <patternFill patternType="none"/>
    </fill>
    <fill>
      <patternFill patternType="gray125"/>
    </fill>
    <fill>
      <patternFill patternType="solid">
        <fgColor rgb="FFBDC0BF"/>
        <bgColor rgb="FF000000"/>
      </patternFill>
    </fill>
    <fill>
      <patternFill patternType="solid">
        <fgColor rgb="FFDBDBDB"/>
        <bgColor rgb="FF000000"/>
      </patternFill>
    </fill>
  </fills>
  <borders count="8">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49" fontId="0" fillId="0" borderId="0" xfId="0" applyNumberFormat="1"/>
    <xf numFmtId="2" fontId="0" fillId="0" borderId="0" xfId="0" applyNumberFormat="1"/>
    <xf numFmtId="0" fontId="3" fillId="2" borderId="1" xfId="0" applyFont="1" applyFill="1" applyBorder="1" applyAlignment="1">
      <alignment wrapText="1"/>
    </xf>
    <xf numFmtId="0" fontId="3" fillId="3" borderId="2" xfId="0" applyFont="1" applyFill="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5" fillId="0" borderId="4" xfId="1" applyFont="1" applyBorder="1" applyAlignment="1">
      <alignment wrapText="1"/>
    </xf>
    <xf numFmtId="0" fontId="3" fillId="3" borderId="5" xfId="0" applyFont="1" applyFill="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22" fontId="3" fillId="3" borderId="5" xfId="0" applyNumberFormat="1" applyFont="1" applyFill="1" applyBorder="1" applyAlignment="1">
      <alignment wrapText="1"/>
    </xf>
    <xf numFmtId="22" fontId="4" fillId="0" borderId="6" xfId="0" applyNumberFormat="1" applyFont="1" applyBorder="1" applyAlignment="1">
      <alignment wrapText="1"/>
    </xf>
    <xf numFmtId="22" fontId="4" fillId="0" borderId="7" xfId="0" applyNumberFormat="1" applyFont="1" applyBorder="1" applyAlignment="1">
      <alignment wrapText="1"/>
    </xf>
    <xf numFmtId="0" fontId="2" fillId="0" borderId="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TaylorSJ9@cardiff.ac.uk" TargetMode="External"/><Relationship Id="rId1" Type="http://schemas.openxmlformats.org/officeDocument/2006/relationships/hyperlink" Target="mailto:TaylorSJ9@cardiff.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64"/>
  <sheetViews>
    <sheetView tabSelected="1" topLeftCell="T1" zoomScale="84" workbookViewId="0">
      <pane ySplit="2" topLeftCell="A3" activePane="bottomLeft" state="frozen"/>
      <selection activeCell="T1" sqref="T1"/>
      <selection pane="bottomLeft" activeCell="H7" sqref="H7"/>
    </sheetView>
  </sheetViews>
  <sheetFormatPr baseColWidth="10" defaultColWidth="10.83203125" defaultRowHeight="15" x14ac:dyDescent="0.2"/>
  <cols>
    <col min="1" max="2" width="43" bestFit="1" customWidth="1"/>
    <col min="3" max="3" width="17.33203125" bestFit="1" customWidth="1"/>
    <col min="4" max="4" width="19.6640625" bestFit="1" customWidth="1"/>
    <col min="5" max="5" width="19.1640625" bestFit="1" customWidth="1"/>
    <col min="6" max="6" width="18.83203125" bestFit="1" customWidth="1"/>
    <col min="7" max="7" width="43" bestFit="1" customWidth="1"/>
    <col min="8" max="8" width="21.33203125" bestFit="1" customWidth="1"/>
    <col min="9" max="9" width="28.1640625" bestFit="1" customWidth="1"/>
    <col min="10" max="10" width="24" bestFit="1" customWidth="1"/>
    <col min="11" max="11" width="43" bestFit="1" customWidth="1"/>
    <col min="12" max="12" width="21.83203125" bestFit="1" customWidth="1"/>
    <col min="13" max="13" width="33.33203125" bestFit="1" customWidth="1"/>
    <col min="14" max="14" width="29.6640625" bestFit="1" customWidth="1"/>
    <col min="15" max="15" width="35.5" bestFit="1" customWidth="1"/>
    <col min="16" max="23" width="43" bestFit="1" customWidth="1"/>
    <col min="24" max="24" width="29.6640625" bestFit="1" customWidth="1"/>
    <col min="25" max="25" width="29.1640625" bestFit="1" customWidth="1"/>
    <col min="26" max="27" width="31.1640625" bestFit="1" customWidth="1"/>
    <col min="28" max="34" width="43" bestFit="1" customWidth="1"/>
    <col min="35" max="35" width="29.6640625" bestFit="1" customWidth="1"/>
    <col min="36" max="36" width="29.1640625" bestFit="1" customWidth="1"/>
    <col min="37" max="38" width="31.1640625" bestFit="1" customWidth="1"/>
    <col min="39" max="39" width="43" bestFit="1" customWidth="1"/>
    <col min="40" max="53" width="17.5" bestFit="1" customWidth="1"/>
    <col min="54" max="61" width="43" bestFit="1" customWidth="1"/>
    <col min="62" max="62" width="32" bestFit="1" customWidth="1"/>
    <col min="63" max="63" width="31.6640625" bestFit="1" customWidth="1"/>
    <col min="64" max="64" width="32" bestFit="1" customWidth="1"/>
    <col min="65" max="65" width="13.83203125" bestFit="1" customWidth="1"/>
  </cols>
  <sheetData>
    <row r="1" spans="1:65" ht="16" x14ac:dyDescent="0.2">
      <c r="A1" s="14" t="s">
        <v>312</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row>
    <row r="2" spans="1:65" x14ac:dyDescent="0.2">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100</v>
      </c>
      <c r="R2" s="3" t="s">
        <v>101</v>
      </c>
      <c r="S2" s="3" t="s">
        <v>102</v>
      </c>
      <c r="T2" s="3" t="s">
        <v>103</v>
      </c>
      <c r="U2" s="3" t="s">
        <v>104</v>
      </c>
      <c r="V2" s="3" t="s">
        <v>105</v>
      </c>
      <c r="W2" s="3" t="s">
        <v>106</v>
      </c>
      <c r="X2" s="3" t="s">
        <v>16</v>
      </c>
      <c r="Y2" s="3" t="s">
        <v>17</v>
      </c>
      <c r="Z2" s="3" t="s">
        <v>18</v>
      </c>
      <c r="AA2" s="3" t="s">
        <v>19</v>
      </c>
      <c r="AB2" s="3" t="s">
        <v>107</v>
      </c>
      <c r="AC2" s="3" t="s">
        <v>108</v>
      </c>
      <c r="AD2" s="3" t="s">
        <v>109</v>
      </c>
      <c r="AE2" s="3" t="s">
        <v>110</v>
      </c>
      <c r="AF2" s="3" t="s">
        <v>111</v>
      </c>
      <c r="AG2" s="3" t="s">
        <v>112</v>
      </c>
      <c r="AH2" s="3" t="s">
        <v>113</v>
      </c>
      <c r="AI2" s="3" t="s">
        <v>114</v>
      </c>
      <c r="AJ2" s="3" t="s">
        <v>115</v>
      </c>
      <c r="AK2" s="3" t="s">
        <v>116</v>
      </c>
      <c r="AL2" s="3" t="s">
        <v>117</v>
      </c>
      <c r="AM2" s="3" t="s">
        <v>20</v>
      </c>
      <c r="AN2" s="3" t="s">
        <v>21</v>
      </c>
      <c r="AO2" s="3" t="s">
        <v>22</v>
      </c>
      <c r="AP2" s="3" t="s">
        <v>23</v>
      </c>
      <c r="AQ2" s="3" t="s">
        <v>24</v>
      </c>
      <c r="AR2" s="3" t="s">
        <v>25</v>
      </c>
      <c r="AS2" s="3" t="s">
        <v>26</v>
      </c>
      <c r="AT2" s="3" t="s">
        <v>27</v>
      </c>
      <c r="AU2" s="3" t="s">
        <v>118</v>
      </c>
      <c r="AV2" s="3" t="s">
        <v>28</v>
      </c>
      <c r="AW2" s="3" t="s">
        <v>29</v>
      </c>
      <c r="AX2" s="3" t="s">
        <v>30</v>
      </c>
      <c r="AY2" s="3" t="s">
        <v>31</v>
      </c>
      <c r="AZ2" s="3" t="s">
        <v>32</v>
      </c>
      <c r="BA2" s="3" t="s">
        <v>33</v>
      </c>
      <c r="BB2" s="3" t="s">
        <v>34</v>
      </c>
      <c r="BC2" s="3" t="s">
        <v>35</v>
      </c>
      <c r="BD2" s="3" t="s">
        <v>36</v>
      </c>
      <c r="BE2" s="3" t="s">
        <v>37</v>
      </c>
      <c r="BF2" s="3" t="s">
        <v>39</v>
      </c>
      <c r="BG2" s="3" t="s">
        <v>40</v>
      </c>
      <c r="BH2" s="3" t="s">
        <v>41</v>
      </c>
      <c r="BI2" s="3" t="s">
        <v>38</v>
      </c>
      <c r="BJ2" s="3" t="s">
        <v>42</v>
      </c>
      <c r="BK2" s="3" t="s">
        <v>43</v>
      </c>
      <c r="BL2" s="3" t="s">
        <v>44</v>
      </c>
      <c r="BM2" s="3" t="s">
        <v>119</v>
      </c>
    </row>
    <row r="3" spans="1:65" ht="409.6" x14ac:dyDescent="0.2">
      <c r="A3" s="4" t="s">
        <v>45</v>
      </c>
      <c r="B3" s="5" t="s">
        <v>46</v>
      </c>
      <c r="C3" s="6" t="s">
        <v>47</v>
      </c>
      <c r="D3" s="6" t="s">
        <v>3</v>
      </c>
      <c r="E3" s="6" t="s">
        <v>4</v>
      </c>
      <c r="F3" s="6" t="s">
        <v>5</v>
      </c>
      <c r="G3" s="6" t="s">
        <v>48</v>
      </c>
      <c r="H3" s="6" t="s">
        <v>49</v>
      </c>
      <c r="I3" s="6" t="s">
        <v>50</v>
      </c>
      <c r="J3" s="6" t="s">
        <v>51</v>
      </c>
      <c r="K3" s="7" t="s">
        <v>313</v>
      </c>
      <c r="L3" s="6" t="s">
        <v>53</v>
      </c>
      <c r="M3" s="6" t="s">
        <v>54</v>
      </c>
      <c r="N3" s="6" t="s">
        <v>55</v>
      </c>
      <c r="O3" s="6" t="s">
        <v>56</v>
      </c>
      <c r="P3" s="6" t="s">
        <v>57</v>
      </c>
      <c r="Q3" s="6" t="s">
        <v>120</v>
      </c>
      <c r="R3" s="6" t="s">
        <v>121</v>
      </c>
      <c r="S3" s="6" t="s">
        <v>122</v>
      </c>
      <c r="T3" s="6" t="s">
        <v>123</v>
      </c>
      <c r="U3" s="6" t="s">
        <v>124</v>
      </c>
      <c r="V3" s="6" t="s">
        <v>125</v>
      </c>
      <c r="W3" s="6" t="s">
        <v>126</v>
      </c>
      <c r="X3" s="6" t="s">
        <v>58</v>
      </c>
      <c r="Y3" s="6" t="s">
        <v>59</v>
      </c>
      <c r="Z3" s="6" t="s">
        <v>60</v>
      </c>
      <c r="AA3" s="6" t="s">
        <v>61</v>
      </c>
      <c r="AB3" s="6" t="s">
        <v>120</v>
      </c>
      <c r="AC3" s="6" t="s">
        <v>121</v>
      </c>
      <c r="AD3" s="6" t="s">
        <v>122</v>
      </c>
      <c r="AE3" s="6" t="s">
        <v>123</v>
      </c>
      <c r="AF3" s="6" t="s">
        <v>124</v>
      </c>
      <c r="AG3" s="6" t="s">
        <v>125</v>
      </c>
      <c r="AH3" s="6" t="s">
        <v>314</v>
      </c>
      <c r="AI3" s="6" t="s">
        <v>58</v>
      </c>
      <c r="AJ3" s="6" t="s">
        <v>59</v>
      </c>
      <c r="AK3" s="6" t="s">
        <v>60</v>
      </c>
      <c r="AL3" s="6" t="s">
        <v>61</v>
      </c>
      <c r="AM3" s="7" t="s">
        <v>315</v>
      </c>
      <c r="AN3" s="6" t="s">
        <v>62</v>
      </c>
      <c r="AO3" s="6" t="s">
        <v>63</v>
      </c>
      <c r="AP3" s="6" t="s">
        <v>64</v>
      </c>
      <c r="AQ3" s="6" t="s">
        <v>65</v>
      </c>
      <c r="AR3" s="6" t="s">
        <v>66</v>
      </c>
      <c r="AS3" s="6" t="s">
        <v>67</v>
      </c>
      <c r="AT3" s="6" t="s">
        <v>68</v>
      </c>
      <c r="AU3" s="6" t="s">
        <v>127</v>
      </c>
      <c r="AV3" s="6" t="s">
        <v>69</v>
      </c>
      <c r="AW3" s="6" t="s">
        <v>70</v>
      </c>
      <c r="AX3" s="6" t="s">
        <v>71</v>
      </c>
      <c r="AY3" s="6" t="s">
        <v>72</v>
      </c>
      <c r="AZ3" s="6" t="s">
        <v>73</v>
      </c>
      <c r="BA3" s="6" t="s">
        <v>74</v>
      </c>
      <c r="BB3" s="6" t="s">
        <v>316</v>
      </c>
      <c r="BC3" s="6" t="s">
        <v>317</v>
      </c>
      <c r="BD3" s="6" t="s">
        <v>75</v>
      </c>
      <c r="BE3" s="6" t="s">
        <v>76</v>
      </c>
      <c r="BF3" s="6" t="s">
        <v>318</v>
      </c>
      <c r="BG3" s="6" t="s">
        <v>75</v>
      </c>
      <c r="BH3" s="6" t="s">
        <v>76</v>
      </c>
      <c r="BI3" s="6" t="s">
        <v>319</v>
      </c>
      <c r="BJ3" s="6" t="s">
        <v>77</v>
      </c>
      <c r="BK3" s="6" t="s">
        <v>78</v>
      </c>
      <c r="BL3" s="6" t="s">
        <v>79</v>
      </c>
      <c r="BM3" s="6" t="s">
        <v>119</v>
      </c>
    </row>
    <row r="4" spans="1:65" ht="29" x14ac:dyDescent="0.2">
      <c r="A4" s="8" t="s">
        <v>128</v>
      </c>
      <c r="B4" s="9" t="s">
        <v>129</v>
      </c>
      <c r="C4" s="10" t="s">
        <v>130</v>
      </c>
      <c r="D4" s="10" t="s">
        <v>131</v>
      </c>
      <c r="E4" s="10" t="s">
        <v>132</v>
      </c>
      <c r="F4" s="10" t="s">
        <v>133</v>
      </c>
      <c r="G4" s="10" t="s">
        <v>134</v>
      </c>
      <c r="H4" s="10" t="s">
        <v>135</v>
      </c>
      <c r="I4" s="10" t="s">
        <v>136</v>
      </c>
      <c r="J4" s="10" t="s">
        <v>137</v>
      </c>
      <c r="K4" s="10" t="s">
        <v>138</v>
      </c>
      <c r="L4" s="10" t="s">
        <v>139</v>
      </c>
      <c r="M4" s="10" t="s">
        <v>140</v>
      </c>
      <c r="N4" s="10" t="s">
        <v>141</v>
      </c>
      <c r="O4" s="10" t="s">
        <v>142</v>
      </c>
      <c r="P4" s="10" t="s">
        <v>143</v>
      </c>
      <c r="Q4" s="10" t="s">
        <v>144</v>
      </c>
      <c r="R4" s="10" t="s">
        <v>145</v>
      </c>
      <c r="S4" s="10" t="s">
        <v>146</v>
      </c>
      <c r="T4" s="10" t="s">
        <v>147</v>
      </c>
      <c r="U4" s="10" t="s">
        <v>148</v>
      </c>
      <c r="V4" s="10" t="s">
        <v>149</v>
      </c>
      <c r="W4" s="10" t="s">
        <v>150</v>
      </c>
      <c r="X4" s="10" t="s">
        <v>151</v>
      </c>
      <c r="Y4" s="10" t="s">
        <v>152</v>
      </c>
      <c r="Z4" s="10" t="s">
        <v>153</v>
      </c>
      <c r="AA4" s="10" t="s">
        <v>154</v>
      </c>
      <c r="AB4" s="10" t="s">
        <v>155</v>
      </c>
      <c r="AC4" s="10" t="s">
        <v>156</v>
      </c>
      <c r="AD4" s="10" t="s">
        <v>157</v>
      </c>
      <c r="AE4" s="10" t="s">
        <v>158</v>
      </c>
      <c r="AF4" s="10" t="s">
        <v>159</v>
      </c>
      <c r="AG4" s="10" t="s">
        <v>160</v>
      </c>
      <c r="AH4" s="10" t="s">
        <v>161</v>
      </c>
      <c r="AI4" s="10" t="s">
        <v>162</v>
      </c>
      <c r="AJ4" s="10" t="s">
        <v>163</v>
      </c>
      <c r="AK4" s="10" t="s">
        <v>164</v>
      </c>
      <c r="AL4" s="10" t="s">
        <v>165</v>
      </c>
      <c r="AM4" s="10" t="s">
        <v>166</v>
      </c>
      <c r="AN4" s="10" t="s">
        <v>167</v>
      </c>
      <c r="AO4" s="10" t="s">
        <v>168</v>
      </c>
      <c r="AP4" s="10" t="s">
        <v>169</v>
      </c>
      <c r="AQ4" s="10" t="s">
        <v>170</v>
      </c>
      <c r="AR4" s="10" t="s">
        <v>171</v>
      </c>
      <c r="AS4" s="10" t="s">
        <v>172</v>
      </c>
      <c r="AT4" s="10" t="s">
        <v>173</v>
      </c>
      <c r="AU4" s="10" t="s">
        <v>174</v>
      </c>
      <c r="AV4" s="10" t="s">
        <v>175</v>
      </c>
      <c r="AW4" s="10" t="s">
        <v>176</v>
      </c>
      <c r="AX4" s="10" t="s">
        <v>177</v>
      </c>
      <c r="AY4" s="10" t="s">
        <v>178</v>
      </c>
      <c r="AZ4" s="10" t="s">
        <v>179</v>
      </c>
      <c r="BA4" s="10" t="s">
        <v>180</v>
      </c>
      <c r="BB4" s="10" t="s">
        <v>181</v>
      </c>
      <c r="BC4" s="10" t="s">
        <v>182</v>
      </c>
      <c r="BD4" s="10" t="s">
        <v>183</v>
      </c>
      <c r="BE4" s="10" t="s">
        <v>184</v>
      </c>
      <c r="BF4" s="10" t="s">
        <v>185</v>
      </c>
      <c r="BG4" s="10" t="s">
        <v>186</v>
      </c>
      <c r="BH4" s="10" t="s">
        <v>187</v>
      </c>
      <c r="BI4" s="10" t="s">
        <v>188</v>
      </c>
      <c r="BJ4" s="10" t="s">
        <v>189</v>
      </c>
      <c r="BK4" s="10" t="s">
        <v>190</v>
      </c>
      <c r="BL4" s="10" t="s">
        <v>191</v>
      </c>
      <c r="BM4" s="10" t="s">
        <v>192</v>
      </c>
    </row>
    <row r="5" spans="1:65" ht="99" x14ac:dyDescent="0.2">
      <c r="A5" s="11">
        <v>43907.63753472222</v>
      </c>
      <c r="B5" s="12">
        <v>43907.645509259259</v>
      </c>
      <c r="C5" s="10">
        <v>0</v>
      </c>
      <c r="D5" s="10">
        <v>100</v>
      </c>
      <c r="E5" s="10">
        <v>689</v>
      </c>
      <c r="F5" s="10">
        <v>1</v>
      </c>
      <c r="G5" s="13">
        <v>43907.645509259259</v>
      </c>
      <c r="H5" s="10" t="s">
        <v>193</v>
      </c>
      <c r="I5" s="10" t="s">
        <v>80</v>
      </c>
      <c r="J5" s="10" t="s">
        <v>81</v>
      </c>
      <c r="K5" s="10">
        <v>1</v>
      </c>
      <c r="L5" s="10">
        <v>19</v>
      </c>
      <c r="M5" s="10">
        <v>2</v>
      </c>
      <c r="N5" s="10"/>
      <c r="O5" s="10">
        <v>7</v>
      </c>
      <c r="P5" s="10">
        <v>3</v>
      </c>
      <c r="Q5" s="10"/>
      <c r="R5" s="10"/>
      <c r="S5" s="10"/>
      <c r="T5" s="10"/>
      <c r="U5" s="10"/>
      <c r="V5" s="10"/>
      <c r="W5" s="10"/>
      <c r="X5" s="10"/>
      <c r="Y5" s="10"/>
      <c r="Z5" s="10"/>
      <c r="AA5" s="10"/>
      <c r="AB5" s="10">
        <v>6</v>
      </c>
      <c r="AC5" s="10">
        <v>4</v>
      </c>
      <c r="AD5" s="10">
        <v>1</v>
      </c>
      <c r="AE5" s="10">
        <v>2</v>
      </c>
      <c r="AF5" s="10">
        <v>5</v>
      </c>
      <c r="AG5" s="10">
        <v>3</v>
      </c>
      <c r="AH5" s="10" t="s">
        <v>320</v>
      </c>
      <c r="AI5" s="10">
        <v>2.4830000000000001</v>
      </c>
      <c r="AJ5" s="10">
        <v>304.70800000000003</v>
      </c>
      <c r="AK5" s="10">
        <v>304.77699999999999</v>
      </c>
      <c r="AL5" s="10">
        <v>34</v>
      </c>
      <c r="AM5" s="10">
        <v>1</v>
      </c>
      <c r="AN5" s="10">
        <v>2</v>
      </c>
      <c r="AO5" s="10">
        <v>1</v>
      </c>
      <c r="AP5" s="10">
        <v>1</v>
      </c>
      <c r="AQ5" s="10">
        <v>2</v>
      </c>
      <c r="AR5" s="10">
        <v>1</v>
      </c>
      <c r="AS5" s="10">
        <v>2</v>
      </c>
      <c r="AT5" s="10">
        <v>1</v>
      </c>
      <c r="AU5" s="10">
        <v>1</v>
      </c>
      <c r="AV5" s="10">
        <v>2</v>
      </c>
      <c r="AW5" s="10">
        <v>2</v>
      </c>
      <c r="AX5" s="10">
        <v>2</v>
      </c>
      <c r="AY5" s="10">
        <v>1</v>
      </c>
      <c r="AZ5" s="10">
        <v>2</v>
      </c>
      <c r="BA5" s="10">
        <v>1</v>
      </c>
      <c r="BB5" s="10">
        <v>2</v>
      </c>
      <c r="BC5" s="10">
        <v>2</v>
      </c>
      <c r="BD5" s="10">
        <v>5</v>
      </c>
      <c r="BE5" s="10">
        <v>3</v>
      </c>
      <c r="BF5" s="10"/>
      <c r="BG5" s="10"/>
      <c r="BH5" s="10"/>
      <c r="BI5" s="10" t="s">
        <v>84</v>
      </c>
      <c r="BJ5" s="10">
        <v>1</v>
      </c>
      <c r="BK5" s="10">
        <v>6</v>
      </c>
      <c r="BL5" s="10">
        <v>7</v>
      </c>
      <c r="BM5" s="10">
        <v>20513</v>
      </c>
    </row>
    <row r="6" spans="1:65" ht="113" x14ac:dyDescent="0.2">
      <c r="A6" s="11">
        <v>43907.642418981479</v>
      </c>
      <c r="B6" s="12">
        <v>43907.647152777776</v>
      </c>
      <c r="C6" s="10">
        <v>0</v>
      </c>
      <c r="D6" s="10">
        <v>100</v>
      </c>
      <c r="E6" s="10">
        <v>409</v>
      </c>
      <c r="F6" s="10">
        <v>1</v>
      </c>
      <c r="G6" s="13">
        <v>43907.647164351853</v>
      </c>
      <c r="H6" s="10" t="s">
        <v>194</v>
      </c>
      <c r="I6" s="10" t="s">
        <v>80</v>
      </c>
      <c r="J6" s="10" t="s">
        <v>81</v>
      </c>
      <c r="K6" s="10">
        <v>1</v>
      </c>
      <c r="L6" s="10">
        <v>20</v>
      </c>
      <c r="M6" s="10">
        <v>2</v>
      </c>
      <c r="N6" s="10"/>
      <c r="O6" s="10">
        <v>8</v>
      </c>
      <c r="P6" s="10">
        <v>8</v>
      </c>
      <c r="Q6" s="10"/>
      <c r="R6" s="10"/>
      <c r="S6" s="10"/>
      <c r="T6" s="10"/>
      <c r="U6" s="10"/>
      <c r="V6" s="10"/>
      <c r="W6" s="10"/>
      <c r="X6" s="10"/>
      <c r="Y6" s="10"/>
      <c r="Z6" s="10"/>
      <c r="AA6" s="10"/>
      <c r="AB6" s="10">
        <v>2</v>
      </c>
      <c r="AC6" s="10">
        <v>5</v>
      </c>
      <c r="AD6" s="10">
        <v>1</v>
      </c>
      <c r="AE6" s="10">
        <v>3</v>
      </c>
      <c r="AF6" s="10">
        <v>6</v>
      </c>
      <c r="AG6" s="10">
        <v>4</v>
      </c>
      <c r="AH6" s="10" t="s">
        <v>321</v>
      </c>
      <c r="AI6" s="10">
        <v>42.774000000000001</v>
      </c>
      <c r="AJ6" s="10">
        <v>42.774000000000001</v>
      </c>
      <c r="AK6" s="10">
        <v>306.089</v>
      </c>
      <c r="AL6" s="10">
        <v>1</v>
      </c>
      <c r="AM6" s="10">
        <v>1</v>
      </c>
      <c r="AN6" s="10">
        <v>2</v>
      </c>
      <c r="AO6" s="10">
        <v>2</v>
      </c>
      <c r="AP6" s="10">
        <v>1</v>
      </c>
      <c r="AQ6" s="10">
        <v>1</v>
      </c>
      <c r="AR6" s="10">
        <v>1</v>
      </c>
      <c r="AS6" s="10">
        <v>2</v>
      </c>
      <c r="AT6" s="10">
        <v>1</v>
      </c>
      <c r="AU6" s="10">
        <v>1</v>
      </c>
      <c r="AV6" s="10">
        <v>1</v>
      </c>
      <c r="AW6" s="10">
        <v>1</v>
      </c>
      <c r="AX6" s="10">
        <v>1</v>
      </c>
      <c r="AY6" s="10">
        <v>1</v>
      </c>
      <c r="AZ6" s="10">
        <v>2</v>
      </c>
      <c r="BA6" s="10">
        <v>1</v>
      </c>
      <c r="BB6" s="10">
        <v>1</v>
      </c>
      <c r="BC6" s="10"/>
      <c r="BD6" s="10">
        <v>7</v>
      </c>
      <c r="BE6" s="10">
        <v>6</v>
      </c>
      <c r="BF6" s="10"/>
      <c r="BG6" s="10"/>
      <c r="BH6" s="10"/>
      <c r="BI6" s="10"/>
      <c r="BJ6" s="10">
        <v>-5</v>
      </c>
      <c r="BK6" s="10">
        <v>9</v>
      </c>
      <c r="BL6" s="10">
        <v>4</v>
      </c>
      <c r="BM6" s="10">
        <v>20420</v>
      </c>
    </row>
    <row r="7" spans="1:65" ht="294" x14ac:dyDescent="0.2">
      <c r="A7" s="11">
        <v>43907.657754629632</v>
      </c>
      <c r="B7" s="12">
        <v>43907.666990740741</v>
      </c>
      <c r="C7" s="10">
        <v>0</v>
      </c>
      <c r="D7" s="10">
        <v>100</v>
      </c>
      <c r="E7" s="10">
        <v>797</v>
      </c>
      <c r="F7" s="10">
        <v>1</v>
      </c>
      <c r="G7" s="13">
        <v>43907.666990740741</v>
      </c>
      <c r="H7" s="10" t="s">
        <v>195</v>
      </c>
      <c r="I7" s="10" t="s">
        <v>80</v>
      </c>
      <c r="J7" s="10" t="s">
        <v>81</v>
      </c>
      <c r="K7" s="10">
        <v>1</v>
      </c>
      <c r="L7" s="10">
        <v>19</v>
      </c>
      <c r="M7" s="10">
        <v>1</v>
      </c>
      <c r="N7" s="10"/>
      <c r="O7" s="10">
        <v>7</v>
      </c>
      <c r="P7" s="10">
        <v>7</v>
      </c>
      <c r="Q7" s="10">
        <v>6</v>
      </c>
      <c r="R7" s="10">
        <v>5</v>
      </c>
      <c r="S7" s="10">
        <v>2</v>
      </c>
      <c r="T7" s="10">
        <v>1</v>
      </c>
      <c r="U7" s="10">
        <v>3</v>
      </c>
      <c r="V7" s="10">
        <v>4</v>
      </c>
      <c r="W7" s="10" t="s">
        <v>322</v>
      </c>
      <c r="X7" s="10">
        <v>0.91400000000000003</v>
      </c>
      <c r="Y7" s="10">
        <v>317.38299999999998</v>
      </c>
      <c r="Z7" s="10">
        <v>327.64100000000002</v>
      </c>
      <c r="AA7" s="10">
        <v>28</v>
      </c>
      <c r="AB7" s="10"/>
      <c r="AC7" s="10"/>
      <c r="AD7" s="10"/>
      <c r="AE7" s="10"/>
      <c r="AF7" s="10"/>
      <c r="AG7" s="10"/>
      <c r="AH7" s="10"/>
      <c r="AI7" s="10"/>
      <c r="AJ7" s="10"/>
      <c r="AK7" s="10"/>
      <c r="AL7" s="10"/>
      <c r="AM7" s="10">
        <v>1</v>
      </c>
      <c r="AN7" s="10">
        <v>1</v>
      </c>
      <c r="AO7" s="10">
        <v>1</v>
      </c>
      <c r="AP7" s="10">
        <v>1</v>
      </c>
      <c r="AQ7" s="10">
        <v>1</v>
      </c>
      <c r="AR7" s="10">
        <v>1</v>
      </c>
      <c r="AS7" s="10">
        <v>2</v>
      </c>
      <c r="AT7" s="10">
        <v>2</v>
      </c>
      <c r="AU7" s="10">
        <v>1</v>
      </c>
      <c r="AV7" s="10">
        <v>1</v>
      </c>
      <c r="AW7" s="10">
        <v>2</v>
      </c>
      <c r="AX7" s="10">
        <v>1</v>
      </c>
      <c r="AY7" s="10">
        <v>2</v>
      </c>
      <c r="AZ7" s="10">
        <v>2</v>
      </c>
      <c r="BA7" s="10">
        <v>1</v>
      </c>
      <c r="BB7" s="10">
        <v>1</v>
      </c>
      <c r="BC7" s="10">
        <v>1</v>
      </c>
      <c r="BD7" s="10">
        <v>5</v>
      </c>
      <c r="BE7" s="10">
        <v>4</v>
      </c>
      <c r="BF7" s="10"/>
      <c r="BG7" s="10"/>
      <c r="BH7" s="10"/>
      <c r="BI7" s="10" t="s">
        <v>83</v>
      </c>
      <c r="BJ7" s="10">
        <v>-3</v>
      </c>
      <c r="BK7" s="10">
        <v>8</v>
      </c>
      <c r="BL7" s="10">
        <v>5</v>
      </c>
      <c r="BM7" s="10">
        <v>20430</v>
      </c>
    </row>
    <row r="8" spans="1:65" ht="113" x14ac:dyDescent="0.2">
      <c r="A8" s="11">
        <v>43907.673043981478</v>
      </c>
      <c r="B8" s="12">
        <v>43907.685300925928</v>
      </c>
      <c r="C8" s="10">
        <v>0</v>
      </c>
      <c r="D8" s="10">
        <v>100</v>
      </c>
      <c r="E8" s="10">
        <v>1059</v>
      </c>
      <c r="F8" s="10">
        <v>1</v>
      </c>
      <c r="G8" s="13">
        <v>43907.685300925928</v>
      </c>
      <c r="H8" s="10" t="s">
        <v>196</v>
      </c>
      <c r="I8" s="10" t="s">
        <v>80</v>
      </c>
      <c r="J8" s="10" t="s">
        <v>81</v>
      </c>
      <c r="K8" s="10">
        <v>1</v>
      </c>
      <c r="L8" s="10">
        <v>24</v>
      </c>
      <c r="M8" s="10">
        <v>2</v>
      </c>
      <c r="N8" s="10"/>
      <c r="O8" s="10">
        <v>9</v>
      </c>
      <c r="P8" s="10">
        <v>3</v>
      </c>
      <c r="Q8" s="10"/>
      <c r="R8" s="10"/>
      <c r="S8" s="10"/>
      <c r="T8" s="10"/>
      <c r="U8" s="10"/>
      <c r="V8" s="10"/>
      <c r="W8" s="10"/>
      <c r="X8" s="10"/>
      <c r="Y8" s="10"/>
      <c r="Z8" s="10"/>
      <c r="AA8" s="10"/>
      <c r="AB8" s="10">
        <v>6</v>
      </c>
      <c r="AC8" s="10">
        <v>2</v>
      </c>
      <c r="AD8" s="10">
        <v>1</v>
      </c>
      <c r="AE8" s="10">
        <v>3</v>
      </c>
      <c r="AF8" s="10">
        <v>4</v>
      </c>
      <c r="AG8" s="10">
        <v>5</v>
      </c>
      <c r="AH8" s="10" t="s">
        <v>323</v>
      </c>
      <c r="AI8" s="10">
        <v>51.502000000000002</v>
      </c>
      <c r="AJ8" s="10">
        <v>352.91500000000002</v>
      </c>
      <c r="AK8" s="10">
        <v>357.17099999999999</v>
      </c>
      <c r="AL8" s="10">
        <v>17</v>
      </c>
      <c r="AM8" s="10">
        <v>1</v>
      </c>
      <c r="AN8" s="10">
        <v>2</v>
      </c>
      <c r="AO8" s="10">
        <v>1</v>
      </c>
      <c r="AP8" s="10">
        <v>2</v>
      </c>
      <c r="AQ8" s="10">
        <v>1</v>
      </c>
      <c r="AR8" s="10">
        <v>2</v>
      </c>
      <c r="AS8" s="10">
        <v>1</v>
      </c>
      <c r="AT8" s="10">
        <v>1</v>
      </c>
      <c r="AU8" s="10">
        <v>1</v>
      </c>
      <c r="AV8" s="10">
        <v>2</v>
      </c>
      <c r="AW8" s="10">
        <v>2</v>
      </c>
      <c r="AX8" s="10">
        <v>1</v>
      </c>
      <c r="AY8" s="10">
        <v>2</v>
      </c>
      <c r="AZ8" s="10">
        <v>1</v>
      </c>
      <c r="BA8" s="10">
        <v>2</v>
      </c>
      <c r="BB8" s="10">
        <v>2</v>
      </c>
      <c r="BC8" s="10"/>
      <c r="BD8" s="10"/>
      <c r="BE8" s="10"/>
      <c r="BF8" s="10">
        <v>2</v>
      </c>
      <c r="BG8" s="10">
        <v>6</v>
      </c>
      <c r="BH8" s="10">
        <v>2</v>
      </c>
      <c r="BI8" s="10" t="s">
        <v>197</v>
      </c>
      <c r="BJ8" s="10">
        <v>1</v>
      </c>
      <c r="BK8" s="10">
        <v>6</v>
      </c>
      <c r="BL8" s="10">
        <v>7</v>
      </c>
      <c r="BM8" s="10">
        <v>20381</v>
      </c>
    </row>
    <row r="9" spans="1:65" ht="113" x14ac:dyDescent="0.2">
      <c r="A9" s="11">
        <v>43907.678703703707</v>
      </c>
      <c r="B9" s="12">
        <v>43907.686423611114</v>
      </c>
      <c r="C9" s="10">
        <v>0</v>
      </c>
      <c r="D9" s="10">
        <v>100</v>
      </c>
      <c r="E9" s="10">
        <v>667</v>
      </c>
      <c r="F9" s="10">
        <v>1</v>
      </c>
      <c r="G9" s="13">
        <v>43907.686435185184</v>
      </c>
      <c r="H9" s="10" t="s">
        <v>198</v>
      </c>
      <c r="I9" s="10" t="s">
        <v>80</v>
      </c>
      <c r="J9" s="10" t="s">
        <v>81</v>
      </c>
      <c r="K9" s="10">
        <v>1</v>
      </c>
      <c r="L9" s="10">
        <v>21</v>
      </c>
      <c r="M9" s="10">
        <v>2</v>
      </c>
      <c r="N9" s="10"/>
      <c r="O9" s="10">
        <v>9</v>
      </c>
      <c r="P9" s="10">
        <v>7</v>
      </c>
      <c r="Q9" s="10">
        <v>4</v>
      </c>
      <c r="R9" s="10">
        <v>5</v>
      </c>
      <c r="S9" s="10">
        <v>1</v>
      </c>
      <c r="T9" s="10">
        <v>2</v>
      </c>
      <c r="U9" s="10">
        <v>6</v>
      </c>
      <c r="V9" s="10">
        <v>3</v>
      </c>
      <c r="W9" s="10" t="s">
        <v>199</v>
      </c>
      <c r="X9" s="10">
        <v>24.864000000000001</v>
      </c>
      <c r="Y9" s="10">
        <v>24.864000000000001</v>
      </c>
      <c r="Z9" s="10">
        <v>364.61500000000001</v>
      </c>
      <c r="AA9" s="10">
        <v>1</v>
      </c>
      <c r="AB9" s="10"/>
      <c r="AC9" s="10"/>
      <c r="AD9" s="10"/>
      <c r="AE9" s="10"/>
      <c r="AF9" s="10"/>
      <c r="AG9" s="10"/>
      <c r="AH9" s="10"/>
      <c r="AI9" s="10"/>
      <c r="AJ9" s="10"/>
      <c r="AK9" s="10"/>
      <c r="AL9" s="10"/>
      <c r="AM9" s="10">
        <v>1</v>
      </c>
      <c r="AN9" s="10">
        <v>2</v>
      </c>
      <c r="AO9" s="10">
        <v>2</v>
      </c>
      <c r="AP9" s="10">
        <v>1</v>
      </c>
      <c r="AQ9" s="10">
        <v>1</v>
      </c>
      <c r="AR9" s="10">
        <v>2</v>
      </c>
      <c r="AS9" s="10">
        <v>1</v>
      </c>
      <c r="AT9" s="10">
        <v>1</v>
      </c>
      <c r="AU9" s="10">
        <v>1</v>
      </c>
      <c r="AV9" s="10">
        <v>1</v>
      </c>
      <c r="AW9" s="10">
        <v>1</v>
      </c>
      <c r="AX9" s="10">
        <v>1</v>
      </c>
      <c r="AY9" s="10">
        <v>2</v>
      </c>
      <c r="AZ9" s="10">
        <v>2</v>
      </c>
      <c r="BA9" s="10">
        <v>1</v>
      </c>
      <c r="BB9" s="10">
        <v>1</v>
      </c>
      <c r="BC9" s="10">
        <v>2</v>
      </c>
      <c r="BD9" s="10">
        <v>7</v>
      </c>
      <c r="BE9" s="10">
        <v>7</v>
      </c>
      <c r="BF9" s="10"/>
      <c r="BG9" s="10"/>
      <c r="BH9" s="10"/>
      <c r="BI9" s="10" t="s">
        <v>200</v>
      </c>
      <c r="BJ9" s="10">
        <v>-3</v>
      </c>
      <c r="BK9" s="10">
        <v>8</v>
      </c>
      <c r="BL9" s="10">
        <v>5</v>
      </c>
      <c r="BM9" s="10">
        <v>20497</v>
      </c>
    </row>
    <row r="10" spans="1:65" ht="85" x14ac:dyDescent="0.2">
      <c r="A10" s="11">
        <v>43907.690185185187</v>
      </c>
      <c r="B10" s="12">
        <v>43907.697604166664</v>
      </c>
      <c r="C10" s="10">
        <v>0</v>
      </c>
      <c r="D10" s="10">
        <v>100</v>
      </c>
      <c r="E10" s="10">
        <v>640</v>
      </c>
      <c r="F10" s="10">
        <v>1</v>
      </c>
      <c r="G10" s="13">
        <v>43907.697604166664</v>
      </c>
      <c r="H10" s="10" t="s">
        <v>201</v>
      </c>
      <c r="I10" s="10" t="s">
        <v>80</v>
      </c>
      <c r="J10" s="10" t="s">
        <v>81</v>
      </c>
      <c r="K10" s="10">
        <v>1</v>
      </c>
      <c r="L10" s="10">
        <v>19</v>
      </c>
      <c r="M10" s="10">
        <v>2</v>
      </c>
      <c r="N10" s="10"/>
      <c r="O10" s="10">
        <v>9</v>
      </c>
      <c r="P10" s="10">
        <v>7</v>
      </c>
      <c r="Q10" s="10"/>
      <c r="R10" s="10"/>
      <c r="S10" s="10"/>
      <c r="T10" s="10"/>
      <c r="U10" s="10"/>
      <c r="V10" s="10"/>
      <c r="W10" s="10"/>
      <c r="X10" s="10"/>
      <c r="Y10" s="10"/>
      <c r="Z10" s="10"/>
      <c r="AA10" s="10"/>
      <c r="AB10" s="10">
        <v>6</v>
      </c>
      <c r="AC10" s="10">
        <v>5</v>
      </c>
      <c r="AD10" s="10">
        <v>1</v>
      </c>
      <c r="AE10" s="10">
        <v>2</v>
      </c>
      <c r="AF10" s="10">
        <v>4</v>
      </c>
      <c r="AG10" s="10">
        <v>3</v>
      </c>
      <c r="AH10" s="10" t="s">
        <v>324</v>
      </c>
      <c r="AI10" s="10">
        <v>93.853999999999999</v>
      </c>
      <c r="AJ10" s="10">
        <v>93.853999999999999</v>
      </c>
      <c r="AK10" s="10">
        <v>341.77499999999998</v>
      </c>
      <c r="AL10" s="10">
        <v>1</v>
      </c>
      <c r="AM10" s="10">
        <v>1</v>
      </c>
      <c r="AN10" s="10">
        <v>2</v>
      </c>
      <c r="AO10" s="10">
        <v>2</v>
      </c>
      <c r="AP10" s="10">
        <v>1</v>
      </c>
      <c r="AQ10" s="10">
        <v>1</v>
      </c>
      <c r="AR10" s="10">
        <v>2</v>
      </c>
      <c r="AS10" s="10">
        <v>2</v>
      </c>
      <c r="AT10" s="10">
        <v>2</v>
      </c>
      <c r="AU10" s="10">
        <v>1</v>
      </c>
      <c r="AV10" s="10">
        <v>2</v>
      </c>
      <c r="AW10" s="10">
        <v>1</v>
      </c>
      <c r="AX10" s="10">
        <v>2</v>
      </c>
      <c r="AY10" s="10">
        <v>2</v>
      </c>
      <c r="AZ10" s="10">
        <v>1</v>
      </c>
      <c r="BA10" s="10">
        <v>2</v>
      </c>
      <c r="BB10" s="10">
        <v>2</v>
      </c>
      <c r="BC10" s="10"/>
      <c r="BD10" s="10"/>
      <c r="BE10" s="10"/>
      <c r="BF10" s="10">
        <v>2</v>
      </c>
      <c r="BG10" s="10">
        <v>6</v>
      </c>
      <c r="BH10" s="10">
        <v>6</v>
      </c>
      <c r="BI10" s="10" t="s">
        <v>84</v>
      </c>
      <c r="BJ10" s="10">
        <v>5</v>
      </c>
      <c r="BK10" s="10">
        <v>4</v>
      </c>
      <c r="BL10" s="10">
        <v>9</v>
      </c>
      <c r="BM10" s="10">
        <v>20525</v>
      </c>
    </row>
    <row r="11" spans="1:65" ht="197" x14ac:dyDescent="0.2">
      <c r="A11" s="11">
        <v>43907.711886574078</v>
      </c>
      <c r="B11" s="12">
        <v>43907.718923611108</v>
      </c>
      <c r="C11" s="10">
        <v>0</v>
      </c>
      <c r="D11" s="10">
        <v>100</v>
      </c>
      <c r="E11" s="10">
        <v>608</v>
      </c>
      <c r="F11" s="10">
        <v>1</v>
      </c>
      <c r="G11" s="13">
        <v>43907.718935185185</v>
      </c>
      <c r="H11" s="10" t="s">
        <v>202</v>
      </c>
      <c r="I11" s="10" t="s">
        <v>80</v>
      </c>
      <c r="J11" s="10" t="s">
        <v>81</v>
      </c>
      <c r="K11" s="10">
        <v>1</v>
      </c>
      <c r="L11" s="10">
        <v>18</v>
      </c>
      <c r="M11" s="10">
        <v>2</v>
      </c>
      <c r="N11" s="10"/>
      <c r="O11" s="10">
        <v>5</v>
      </c>
      <c r="P11" s="10">
        <v>3</v>
      </c>
      <c r="Q11" s="10"/>
      <c r="R11" s="10"/>
      <c r="S11" s="10"/>
      <c r="T11" s="10"/>
      <c r="U11" s="10"/>
      <c r="V11" s="10"/>
      <c r="W11" s="10"/>
      <c r="X11" s="10"/>
      <c r="Y11" s="10"/>
      <c r="Z11" s="10"/>
      <c r="AA11" s="10"/>
      <c r="AB11" s="10">
        <v>6</v>
      </c>
      <c r="AC11" s="10">
        <v>1</v>
      </c>
      <c r="AD11" s="10">
        <v>4</v>
      </c>
      <c r="AE11" s="10">
        <v>3</v>
      </c>
      <c r="AF11" s="10">
        <v>5</v>
      </c>
      <c r="AG11" s="10">
        <v>2</v>
      </c>
      <c r="AH11" s="10" t="s">
        <v>203</v>
      </c>
      <c r="AI11" s="10">
        <v>6.3280000000000003</v>
      </c>
      <c r="AJ11" s="10">
        <v>263.24400000000003</v>
      </c>
      <c r="AK11" s="10">
        <v>318.80200000000002</v>
      </c>
      <c r="AL11" s="10">
        <v>21</v>
      </c>
      <c r="AM11" s="10">
        <v>1</v>
      </c>
      <c r="AN11" s="10">
        <v>1</v>
      </c>
      <c r="AO11" s="10">
        <v>2</v>
      </c>
      <c r="AP11" s="10">
        <v>2</v>
      </c>
      <c r="AQ11" s="10">
        <v>2</v>
      </c>
      <c r="AR11" s="10">
        <v>2</v>
      </c>
      <c r="AS11" s="10">
        <v>2</v>
      </c>
      <c r="AT11" s="10">
        <v>1</v>
      </c>
      <c r="AU11" s="10">
        <v>1</v>
      </c>
      <c r="AV11" s="10">
        <v>1</v>
      </c>
      <c r="AW11" s="10">
        <v>1</v>
      </c>
      <c r="AX11" s="10">
        <v>2</v>
      </c>
      <c r="AY11" s="10">
        <v>2</v>
      </c>
      <c r="AZ11" s="10">
        <v>1</v>
      </c>
      <c r="BA11" s="10">
        <v>2</v>
      </c>
      <c r="BB11" s="10">
        <v>2</v>
      </c>
      <c r="BC11" s="10">
        <v>1</v>
      </c>
      <c r="BD11" s="10">
        <v>4</v>
      </c>
      <c r="BE11" s="10">
        <v>5</v>
      </c>
      <c r="BF11" s="10"/>
      <c r="BG11" s="10"/>
      <c r="BH11" s="10"/>
      <c r="BI11" s="10" t="s">
        <v>83</v>
      </c>
      <c r="BJ11" s="10">
        <v>3</v>
      </c>
      <c r="BK11" s="10">
        <v>5</v>
      </c>
      <c r="BL11" s="10">
        <v>8</v>
      </c>
      <c r="BM11" s="10">
        <v>20922</v>
      </c>
    </row>
    <row r="12" spans="1:65" ht="43" x14ac:dyDescent="0.2">
      <c r="A12" s="11">
        <v>43907.787002314813</v>
      </c>
      <c r="B12" s="12">
        <v>43907.792395833334</v>
      </c>
      <c r="C12" s="10">
        <v>0</v>
      </c>
      <c r="D12" s="10">
        <v>100</v>
      </c>
      <c r="E12" s="10">
        <v>466</v>
      </c>
      <c r="F12" s="10">
        <v>1</v>
      </c>
      <c r="G12" s="13">
        <v>43907.792395833334</v>
      </c>
      <c r="H12" s="10" t="s">
        <v>204</v>
      </c>
      <c r="I12" s="10" t="s">
        <v>80</v>
      </c>
      <c r="J12" s="10" t="s">
        <v>81</v>
      </c>
      <c r="K12" s="10">
        <v>1</v>
      </c>
      <c r="L12" s="10">
        <v>21</v>
      </c>
      <c r="M12" s="10">
        <v>2</v>
      </c>
      <c r="N12" s="10"/>
      <c r="O12" s="10">
        <v>3</v>
      </c>
      <c r="P12" s="10">
        <v>2</v>
      </c>
      <c r="Q12" s="10">
        <v>2</v>
      </c>
      <c r="R12" s="10">
        <v>5</v>
      </c>
      <c r="S12" s="10">
        <v>1</v>
      </c>
      <c r="T12" s="10">
        <v>4</v>
      </c>
      <c r="U12" s="10">
        <v>6</v>
      </c>
      <c r="V12" s="10">
        <v>3</v>
      </c>
      <c r="W12" s="10" t="s">
        <v>325</v>
      </c>
      <c r="X12" s="10">
        <v>36.932000000000002</v>
      </c>
      <c r="Y12" s="10">
        <v>36.932000000000002</v>
      </c>
      <c r="Z12" s="10">
        <v>307.26900000000001</v>
      </c>
      <c r="AA12" s="10">
        <v>1</v>
      </c>
      <c r="AB12" s="10"/>
      <c r="AC12" s="10"/>
      <c r="AD12" s="10"/>
      <c r="AE12" s="10"/>
      <c r="AF12" s="10"/>
      <c r="AG12" s="10"/>
      <c r="AH12" s="10"/>
      <c r="AI12" s="10"/>
      <c r="AJ12" s="10"/>
      <c r="AK12" s="10"/>
      <c r="AL12" s="10"/>
      <c r="AM12" s="10">
        <v>1</v>
      </c>
      <c r="AN12" s="10">
        <v>2</v>
      </c>
      <c r="AO12" s="10">
        <v>2</v>
      </c>
      <c r="AP12" s="10">
        <v>1</v>
      </c>
      <c r="AQ12" s="10">
        <v>1</v>
      </c>
      <c r="AR12" s="10">
        <v>1</v>
      </c>
      <c r="AS12" s="10">
        <v>1</v>
      </c>
      <c r="AT12" s="10">
        <v>1</v>
      </c>
      <c r="AU12" s="10">
        <v>1</v>
      </c>
      <c r="AV12" s="10">
        <v>1</v>
      </c>
      <c r="AW12" s="10">
        <v>2</v>
      </c>
      <c r="AX12" s="10">
        <v>2</v>
      </c>
      <c r="AY12" s="10">
        <v>1</v>
      </c>
      <c r="AZ12" s="10">
        <v>2</v>
      </c>
      <c r="BA12" s="10">
        <v>1</v>
      </c>
      <c r="BB12" s="10">
        <v>1</v>
      </c>
      <c r="BC12" s="10">
        <v>1</v>
      </c>
      <c r="BD12" s="10">
        <v>7</v>
      </c>
      <c r="BE12" s="10">
        <v>5</v>
      </c>
      <c r="BF12" s="10"/>
      <c r="BG12" s="10"/>
      <c r="BH12" s="10"/>
      <c r="BI12" s="10"/>
      <c r="BJ12" s="10">
        <v>-3</v>
      </c>
      <c r="BK12" s="10">
        <v>8</v>
      </c>
      <c r="BL12" s="10">
        <v>5</v>
      </c>
      <c r="BM12" s="10">
        <v>20464</v>
      </c>
    </row>
    <row r="13" spans="1:65" x14ac:dyDescent="0.2">
      <c r="A13" s="11">
        <v>43908.124178240738</v>
      </c>
      <c r="B13" s="12">
        <v>43908.13380787037</v>
      </c>
      <c r="C13" s="10">
        <v>0</v>
      </c>
      <c r="D13" s="10">
        <v>100</v>
      </c>
      <c r="E13" s="10">
        <v>831</v>
      </c>
      <c r="F13" s="10">
        <v>1</v>
      </c>
      <c r="G13" s="13">
        <v>43908.13380787037</v>
      </c>
      <c r="H13" s="10" t="s">
        <v>205</v>
      </c>
      <c r="I13" s="10" t="s">
        <v>80</v>
      </c>
      <c r="J13" s="10" t="s">
        <v>81</v>
      </c>
      <c r="K13" s="10">
        <v>1</v>
      </c>
      <c r="L13" s="10">
        <v>19</v>
      </c>
      <c r="M13" s="10">
        <v>2</v>
      </c>
      <c r="N13" s="10"/>
      <c r="O13" s="10">
        <v>9</v>
      </c>
      <c r="P13" s="10">
        <v>7</v>
      </c>
      <c r="Q13" s="10"/>
      <c r="R13" s="10"/>
      <c r="S13" s="10"/>
      <c r="T13" s="10"/>
      <c r="U13" s="10"/>
      <c r="V13" s="10"/>
      <c r="W13" s="10"/>
      <c r="X13" s="10"/>
      <c r="Y13" s="10"/>
      <c r="Z13" s="10"/>
      <c r="AA13" s="10"/>
      <c r="AB13" s="10">
        <v>4</v>
      </c>
      <c r="AC13" s="10">
        <v>3</v>
      </c>
      <c r="AD13" s="10">
        <v>1</v>
      </c>
      <c r="AE13" s="10">
        <v>2</v>
      </c>
      <c r="AF13" s="10">
        <v>5</v>
      </c>
      <c r="AG13" s="10">
        <v>6</v>
      </c>
      <c r="AH13" s="10"/>
      <c r="AI13" s="10">
        <v>1.151</v>
      </c>
      <c r="AJ13" s="10">
        <v>300.34500000000003</v>
      </c>
      <c r="AK13" s="10">
        <v>301.45999999999998</v>
      </c>
      <c r="AL13" s="10">
        <v>16</v>
      </c>
      <c r="AM13" s="10">
        <v>1</v>
      </c>
      <c r="AN13" s="10">
        <v>2</v>
      </c>
      <c r="AO13" s="10">
        <v>2</v>
      </c>
      <c r="AP13" s="10">
        <v>2</v>
      </c>
      <c r="AQ13" s="10">
        <v>1</v>
      </c>
      <c r="AR13" s="10">
        <v>1</v>
      </c>
      <c r="AS13" s="10">
        <v>2</v>
      </c>
      <c r="AT13" s="10">
        <v>1</v>
      </c>
      <c r="AU13" s="10">
        <v>1</v>
      </c>
      <c r="AV13" s="10">
        <v>2</v>
      </c>
      <c r="AW13" s="10">
        <v>1</v>
      </c>
      <c r="AX13" s="10">
        <v>2</v>
      </c>
      <c r="AY13" s="10">
        <v>1</v>
      </c>
      <c r="AZ13" s="10">
        <v>1</v>
      </c>
      <c r="BA13" s="10">
        <v>2</v>
      </c>
      <c r="BB13" s="10">
        <v>2</v>
      </c>
      <c r="BC13" s="10">
        <v>2</v>
      </c>
      <c r="BD13" s="10">
        <v>9</v>
      </c>
      <c r="BE13" s="10">
        <v>4</v>
      </c>
      <c r="BF13" s="10"/>
      <c r="BG13" s="10"/>
      <c r="BH13" s="10"/>
      <c r="BI13" s="10"/>
      <c r="BJ13" s="10">
        <v>1</v>
      </c>
      <c r="BK13" s="10">
        <v>6</v>
      </c>
      <c r="BL13" s="10">
        <v>7</v>
      </c>
      <c r="BM13" s="10">
        <v>20755</v>
      </c>
    </row>
    <row r="14" spans="1:65" ht="113" x14ac:dyDescent="0.2">
      <c r="A14" s="11">
        <v>43908.225104166668</v>
      </c>
      <c r="B14" s="12">
        <v>43908.231134259258</v>
      </c>
      <c r="C14" s="10">
        <v>0</v>
      </c>
      <c r="D14" s="10">
        <v>100</v>
      </c>
      <c r="E14" s="10">
        <v>521</v>
      </c>
      <c r="F14" s="10">
        <v>1</v>
      </c>
      <c r="G14" s="13">
        <v>43908.231145833335</v>
      </c>
      <c r="H14" s="10" t="s">
        <v>206</v>
      </c>
      <c r="I14" s="10" t="s">
        <v>80</v>
      </c>
      <c r="J14" s="10" t="s">
        <v>81</v>
      </c>
      <c r="K14" s="10">
        <v>1</v>
      </c>
      <c r="L14" s="10">
        <v>19</v>
      </c>
      <c r="M14" s="10">
        <v>2</v>
      </c>
      <c r="N14" s="10"/>
      <c r="O14" s="10">
        <v>7</v>
      </c>
      <c r="P14" s="10">
        <v>6</v>
      </c>
      <c r="Q14" s="10">
        <v>6</v>
      </c>
      <c r="R14" s="10">
        <v>4</v>
      </c>
      <c r="S14" s="10">
        <v>1</v>
      </c>
      <c r="T14" s="10">
        <v>2</v>
      </c>
      <c r="U14" s="10">
        <v>5</v>
      </c>
      <c r="V14" s="10">
        <v>3</v>
      </c>
      <c r="W14" s="10" t="s">
        <v>326</v>
      </c>
      <c r="X14" s="10">
        <v>37.146999999999998</v>
      </c>
      <c r="Y14" s="10">
        <v>276.91500000000002</v>
      </c>
      <c r="Z14" s="10">
        <v>305.86200000000002</v>
      </c>
      <c r="AA14" s="10">
        <v>8</v>
      </c>
      <c r="AB14" s="10"/>
      <c r="AC14" s="10"/>
      <c r="AD14" s="10"/>
      <c r="AE14" s="10"/>
      <c r="AF14" s="10"/>
      <c r="AG14" s="10"/>
      <c r="AH14" s="10"/>
      <c r="AI14" s="10"/>
      <c r="AJ14" s="10"/>
      <c r="AK14" s="10"/>
      <c r="AL14" s="10"/>
      <c r="AM14" s="10">
        <v>2</v>
      </c>
      <c r="AN14" s="10">
        <v>1</v>
      </c>
      <c r="AO14" s="10">
        <v>2</v>
      </c>
      <c r="AP14" s="10">
        <v>1</v>
      </c>
      <c r="AQ14" s="10">
        <v>1</v>
      </c>
      <c r="AR14" s="10">
        <v>1</v>
      </c>
      <c r="AS14" s="10">
        <v>1</v>
      </c>
      <c r="AT14" s="10">
        <v>1</v>
      </c>
      <c r="AU14" s="10">
        <v>1</v>
      </c>
      <c r="AV14" s="10">
        <v>1</v>
      </c>
      <c r="AW14" s="10">
        <v>1</v>
      </c>
      <c r="AX14" s="10">
        <v>1</v>
      </c>
      <c r="AY14" s="10">
        <v>2</v>
      </c>
      <c r="AZ14" s="10">
        <v>1</v>
      </c>
      <c r="BA14" s="10">
        <v>1</v>
      </c>
      <c r="BB14" s="10">
        <v>2</v>
      </c>
      <c r="BC14" s="10"/>
      <c r="BD14" s="10"/>
      <c r="BE14" s="10"/>
      <c r="BF14" s="10">
        <v>1</v>
      </c>
      <c r="BG14" s="10">
        <v>6</v>
      </c>
      <c r="BH14" s="10">
        <v>7</v>
      </c>
      <c r="BI14" s="10"/>
      <c r="BJ14" s="10">
        <v>-9</v>
      </c>
      <c r="BK14" s="10">
        <v>11</v>
      </c>
      <c r="BL14" s="10">
        <v>2</v>
      </c>
      <c r="BM14" s="10">
        <v>20483</v>
      </c>
    </row>
    <row r="15" spans="1:65" ht="99" x14ac:dyDescent="0.2">
      <c r="A15" s="11">
        <v>43907.686493055553</v>
      </c>
      <c r="B15" s="12">
        <v>43908.241990740738</v>
      </c>
      <c r="C15" s="10">
        <v>0</v>
      </c>
      <c r="D15" s="10">
        <v>100</v>
      </c>
      <c r="E15" s="10">
        <v>47994</v>
      </c>
      <c r="F15" s="10">
        <v>1</v>
      </c>
      <c r="G15" s="13">
        <v>43908.241990740738</v>
      </c>
      <c r="H15" s="10" t="s">
        <v>207</v>
      </c>
      <c r="I15" s="10" t="s">
        <v>80</v>
      </c>
      <c r="J15" s="10" t="s">
        <v>81</v>
      </c>
      <c r="K15" s="10">
        <v>1</v>
      </c>
      <c r="L15" s="10">
        <v>20</v>
      </c>
      <c r="M15" s="10">
        <v>2</v>
      </c>
      <c r="N15" s="10"/>
      <c r="O15" s="10">
        <v>7</v>
      </c>
      <c r="P15" s="10">
        <v>7</v>
      </c>
      <c r="Q15" s="10">
        <v>6</v>
      </c>
      <c r="R15" s="10">
        <v>4</v>
      </c>
      <c r="S15" s="10">
        <v>1</v>
      </c>
      <c r="T15" s="10">
        <v>2</v>
      </c>
      <c r="U15" s="10">
        <v>5</v>
      </c>
      <c r="V15" s="10">
        <v>3</v>
      </c>
      <c r="W15" s="10" t="s">
        <v>327</v>
      </c>
      <c r="X15" s="10">
        <v>18.861000000000001</v>
      </c>
      <c r="Y15" s="10">
        <v>253.196</v>
      </c>
      <c r="Z15" s="10">
        <v>1208.694</v>
      </c>
      <c r="AA15" s="10">
        <v>6</v>
      </c>
      <c r="AB15" s="10"/>
      <c r="AC15" s="10"/>
      <c r="AD15" s="10"/>
      <c r="AE15" s="10"/>
      <c r="AF15" s="10"/>
      <c r="AG15" s="10"/>
      <c r="AH15" s="10"/>
      <c r="AI15" s="10"/>
      <c r="AJ15" s="10"/>
      <c r="AK15" s="10"/>
      <c r="AL15" s="10"/>
      <c r="AM15" s="10">
        <v>1</v>
      </c>
      <c r="AN15" s="10">
        <v>2</v>
      </c>
      <c r="AO15" s="10">
        <v>2</v>
      </c>
      <c r="AP15" s="10">
        <v>1</v>
      </c>
      <c r="AQ15" s="10">
        <v>1</v>
      </c>
      <c r="AR15" s="10">
        <v>2</v>
      </c>
      <c r="AS15" s="10">
        <v>2</v>
      </c>
      <c r="AT15" s="10">
        <v>1</v>
      </c>
      <c r="AU15" s="10">
        <v>1</v>
      </c>
      <c r="AV15" s="10">
        <v>2</v>
      </c>
      <c r="AW15" s="10">
        <v>1</v>
      </c>
      <c r="AX15" s="10">
        <v>1</v>
      </c>
      <c r="AY15" s="10">
        <v>1</v>
      </c>
      <c r="AZ15" s="10">
        <v>1</v>
      </c>
      <c r="BA15" s="10">
        <v>1</v>
      </c>
      <c r="BB15" s="10">
        <v>1</v>
      </c>
      <c r="BC15" s="10"/>
      <c r="BD15" s="10"/>
      <c r="BE15" s="10"/>
      <c r="BF15" s="10">
        <v>1</v>
      </c>
      <c r="BG15" s="10">
        <v>6</v>
      </c>
      <c r="BH15" s="10">
        <v>8</v>
      </c>
      <c r="BI15" s="10"/>
      <c r="BJ15" s="10">
        <v>-3</v>
      </c>
      <c r="BK15" s="10">
        <v>8</v>
      </c>
      <c r="BL15" s="10">
        <v>5</v>
      </c>
      <c r="BM15" s="10">
        <v>20442</v>
      </c>
    </row>
    <row r="16" spans="1:65" ht="43" x14ac:dyDescent="0.2">
      <c r="A16" s="11">
        <v>43908.266562500001</v>
      </c>
      <c r="B16" s="12">
        <v>43908.278912037036</v>
      </c>
      <c r="C16" s="10">
        <v>0</v>
      </c>
      <c r="D16" s="10">
        <v>100</v>
      </c>
      <c r="E16" s="10">
        <v>1067</v>
      </c>
      <c r="F16" s="10">
        <v>1</v>
      </c>
      <c r="G16" s="13">
        <v>43908.278923611113</v>
      </c>
      <c r="H16" s="10" t="s">
        <v>208</v>
      </c>
      <c r="I16" s="10" t="s">
        <v>80</v>
      </c>
      <c r="J16" s="10" t="s">
        <v>81</v>
      </c>
      <c r="K16" s="10">
        <v>1</v>
      </c>
      <c r="L16" s="10">
        <v>19</v>
      </c>
      <c r="M16" s="10">
        <v>1</v>
      </c>
      <c r="N16" s="10"/>
      <c r="O16" s="10">
        <v>5</v>
      </c>
      <c r="P16" s="10">
        <v>6</v>
      </c>
      <c r="Q16" s="10">
        <v>5</v>
      </c>
      <c r="R16" s="10">
        <v>4</v>
      </c>
      <c r="S16" s="10">
        <v>1</v>
      </c>
      <c r="T16" s="10">
        <v>3</v>
      </c>
      <c r="U16" s="10">
        <v>6</v>
      </c>
      <c r="V16" s="10">
        <v>2</v>
      </c>
      <c r="W16" s="10" t="s">
        <v>209</v>
      </c>
      <c r="X16" s="10">
        <v>33.412999999999997</v>
      </c>
      <c r="Y16" s="10">
        <v>603.721</v>
      </c>
      <c r="Z16" s="10">
        <v>605.63400000000001</v>
      </c>
      <c r="AA16" s="10">
        <v>7</v>
      </c>
      <c r="AB16" s="10"/>
      <c r="AC16" s="10"/>
      <c r="AD16" s="10"/>
      <c r="AE16" s="10"/>
      <c r="AF16" s="10"/>
      <c r="AG16" s="10"/>
      <c r="AH16" s="10"/>
      <c r="AI16" s="10"/>
      <c r="AJ16" s="10"/>
      <c r="AK16" s="10"/>
      <c r="AL16" s="10"/>
      <c r="AM16" s="10">
        <v>1</v>
      </c>
      <c r="AN16" s="10">
        <v>2</v>
      </c>
      <c r="AO16" s="10">
        <v>2</v>
      </c>
      <c r="AP16" s="10">
        <v>1</v>
      </c>
      <c r="AQ16" s="10">
        <v>1</v>
      </c>
      <c r="AR16" s="10">
        <v>1</v>
      </c>
      <c r="AS16" s="10">
        <v>2</v>
      </c>
      <c r="AT16" s="10">
        <v>1</v>
      </c>
      <c r="AU16" s="10">
        <v>1</v>
      </c>
      <c r="AV16" s="10">
        <v>1</v>
      </c>
      <c r="AW16" s="10">
        <v>2</v>
      </c>
      <c r="AX16" s="10">
        <v>1</v>
      </c>
      <c r="AY16" s="10">
        <v>2</v>
      </c>
      <c r="AZ16" s="10">
        <v>1</v>
      </c>
      <c r="BA16" s="10">
        <v>1</v>
      </c>
      <c r="BB16" s="10">
        <v>1</v>
      </c>
      <c r="BC16" s="10"/>
      <c r="BD16" s="10"/>
      <c r="BE16" s="10"/>
      <c r="BF16" s="10">
        <v>1</v>
      </c>
      <c r="BG16" s="10">
        <v>5</v>
      </c>
      <c r="BH16" s="10">
        <v>8</v>
      </c>
      <c r="BI16" s="10" t="s">
        <v>83</v>
      </c>
      <c r="BJ16" s="10">
        <v>-3</v>
      </c>
      <c r="BK16" s="10">
        <v>8</v>
      </c>
      <c r="BL16" s="10">
        <v>5</v>
      </c>
      <c r="BM16" s="10">
        <v>20808</v>
      </c>
    </row>
    <row r="17" spans="1:65" ht="155" x14ac:dyDescent="0.2">
      <c r="A17" s="11">
        <v>43908.278356481482</v>
      </c>
      <c r="B17" s="12">
        <v>43908.28460648148</v>
      </c>
      <c r="C17" s="10">
        <v>0</v>
      </c>
      <c r="D17" s="10">
        <v>100</v>
      </c>
      <c r="E17" s="10">
        <v>540</v>
      </c>
      <c r="F17" s="10">
        <v>1</v>
      </c>
      <c r="G17" s="13">
        <v>43908.28460648148</v>
      </c>
      <c r="H17" s="10" t="s">
        <v>210</v>
      </c>
      <c r="I17" s="10" t="s">
        <v>80</v>
      </c>
      <c r="J17" s="10" t="s">
        <v>81</v>
      </c>
      <c r="K17" s="10">
        <v>1</v>
      </c>
      <c r="L17" s="10">
        <v>18</v>
      </c>
      <c r="M17" s="10">
        <v>2</v>
      </c>
      <c r="N17" s="10"/>
      <c r="O17" s="10">
        <v>6</v>
      </c>
      <c r="P17" s="10">
        <v>6</v>
      </c>
      <c r="Q17" s="10"/>
      <c r="R17" s="10"/>
      <c r="S17" s="10"/>
      <c r="T17" s="10"/>
      <c r="U17" s="10"/>
      <c r="V17" s="10"/>
      <c r="W17" s="10"/>
      <c r="X17" s="10"/>
      <c r="Y17" s="10"/>
      <c r="Z17" s="10"/>
      <c r="AA17" s="10"/>
      <c r="AB17" s="10">
        <v>5</v>
      </c>
      <c r="AC17" s="10">
        <v>3</v>
      </c>
      <c r="AD17" s="10">
        <v>1</v>
      </c>
      <c r="AE17" s="10">
        <v>2</v>
      </c>
      <c r="AF17" s="10">
        <v>6</v>
      </c>
      <c r="AG17" s="10">
        <v>4</v>
      </c>
      <c r="AH17" s="10" t="s">
        <v>328</v>
      </c>
      <c r="AI17" s="10">
        <v>28.033999999999999</v>
      </c>
      <c r="AJ17" s="10">
        <v>288.06200000000001</v>
      </c>
      <c r="AK17" s="10">
        <v>335.02199999999999</v>
      </c>
      <c r="AL17" s="10">
        <v>16</v>
      </c>
      <c r="AM17" s="10">
        <v>1</v>
      </c>
      <c r="AN17" s="10">
        <v>2</v>
      </c>
      <c r="AO17" s="10">
        <v>2</v>
      </c>
      <c r="AP17" s="10">
        <v>2</v>
      </c>
      <c r="AQ17" s="10">
        <v>1</v>
      </c>
      <c r="AR17" s="10">
        <v>2</v>
      </c>
      <c r="AS17" s="10">
        <v>2</v>
      </c>
      <c r="AT17" s="10">
        <v>2</v>
      </c>
      <c r="AU17" s="10">
        <v>1</v>
      </c>
      <c r="AV17" s="10">
        <v>2</v>
      </c>
      <c r="AW17" s="10">
        <v>2</v>
      </c>
      <c r="AX17" s="10">
        <v>1</v>
      </c>
      <c r="AY17" s="10">
        <v>2</v>
      </c>
      <c r="AZ17" s="10">
        <v>2</v>
      </c>
      <c r="BA17" s="10">
        <v>1</v>
      </c>
      <c r="BB17" s="10">
        <v>2</v>
      </c>
      <c r="BC17" s="10">
        <v>2</v>
      </c>
      <c r="BD17" s="10">
        <v>5</v>
      </c>
      <c r="BE17" s="10">
        <v>5</v>
      </c>
      <c r="BF17" s="10"/>
      <c r="BG17" s="10"/>
      <c r="BH17" s="10"/>
      <c r="BI17" s="10"/>
      <c r="BJ17" s="10">
        <v>7</v>
      </c>
      <c r="BK17" s="10">
        <v>3</v>
      </c>
      <c r="BL17" s="10">
        <v>10</v>
      </c>
      <c r="BM17" s="10">
        <v>20968</v>
      </c>
    </row>
    <row r="18" spans="1:65" ht="141" x14ac:dyDescent="0.2">
      <c r="A18" s="11">
        <v>43908.335902777777</v>
      </c>
      <c r="B18" s="12">
        <v>43908.348194444443</v>
      </c>
      <c r="C18" s="10">
        <v>0</v>
      </c>
      <c r="D18" s="10">
        <v>100</v>
      </c>
      <c r="E18" s="10">
        <v>1062</v>
      </c>
      <c r="F18" s="10">
        <v>1</v>
      </c>
      <c r="G18" s="13">
        <v>43908.34820601852</v>
      </c>
      <c r="H18" s="10" t="s">
        <v>211</v>
      </c>
      <c r="I18" s="10" t="s">
        <v>80</v>
      </c>
      <c r="J18" s="10" t="s">
        <v>81</v>
      </c>
      <c r="K18" s="10">
        <v>1</v>
      </c>
      <c r="L18" s="10">
        <v>19</v>
      </c>
      <c r="M18" s="10">
        <v>2</v>
      </c>
      <c r="N18" s="10"/>
      <c r="O18" s="10">
        <v>9</v>
      </c>
      <c r="P18" s="10">
        <v>2</v>
      </c>
      <c r="Q18" s="10">
        <v>4</v>
      </c>
      <c r="R18" s="10">
        <v>5</v>
      </c>
      <c r="S18" s="10">
        <v>1</v>
      </c>
      <c r="T18" s="10">
        <v>2</v>
      </c>
      <c r="U18" s="10">
        <v>6</v>
      </c>
      <c r="V18" s="10">
        <v>3</v>
      </c>
      <c r="W18" s="10" t="s">
        <v>329</v>
      </c>
      <c r="X18" s="10">
        <v>27.303000000000001</v>
      </c>
      <c r="Y18" s="10">
        <v>256.10599999999999</v>
      </c>
      <c r="Z18" s="10">
        <v>878.90200000000004</v>
      </c>
      <c r="AA18" s="10">
        <v>13</v>
      </c>
      <c r="AB18" s="10"/>
      <c r="AC18" s="10"/>
      <c r="AD18" s="10"/>
      <c r="AE18" s="10"/>
      <c r="AF18" s="10"/>
      <c r="AG18" s="10"/>
      <c r="AH18" s="10"/>
      <c r="AI18" s="10"/>
      <c r="AJ18" s="10"/>
      <c r="AK18" s="10"/>
      <c r="AL18" s="10"/>
      <c r="AM18" s="10">
        <v>1</v>
      </c>
      <c r="AN18" s="10">
        <v>2</v>
      </c>
      <c r="AO18" s="10">
        <v>2</v>
      </c>
      <c r="AP18" s="10">
        <v>1</v>
      </c>
      <c r="AQ18" s="10">
        <v>2</v>
      </c>
      <c r="AR18" s="10">
        <v>2</v>
      </c>
      <c r="AS18" s="10">
        <v>1</v>
      </c>
      <c r="AT18" s="10">
        <v>2</v>
      </c>
      <c r="AU18" s="10">
        <v>1</v>
      </c>
      <c r="AV18" s="10">
        <v>1</v>
      </c>
      <c r="AW18" s="10">
        <v>1</v>
      </c>
      <c r="AX18" s="10">
        <v>1</v>
      </c>
      <c r="AY18" s="10">
        <v>2</v>
      </c>
      <c r="AZ18" s="10">
        <v>2</v>
      </c>
      <c r="BA18" s="10">
        <v>1</v>
      </c>
      <c r="BB18" s="10">
        <v>2</v>
      </c>
      <c r="BC18" s="10"/>
      <c r="BD18" s="10"/>
      <c r="BE18" s="10"/>
      <c r="BF18" s="10">
        <v>1</v>
      </c>
      <c r="BG18" s="10">
        <v>7</v>
      </c>
      <c r="BH18" s="10">
        <v>6</v>
      </c>
      <c r="BI18" s="10"/>
      <c r="BJ18" s="10">
        <v>1</v>
      </c>
      <c r="BK18" s="10">
        <v>6</v>
      </c>
      <c r="BL18" s="10">
        <v>7</v>
      </c>
      <c r="BM18" s="10">
        <v>20514</v>
      </c>
    </row>
    <row r="19" spans="1:65" ht="43" x14ac:dyDescent="0.2">
      <c r="A19" s="11">
        <v>43908.360312500001</v>
      </c>
      <c r="B19" s="12">
        <v>43908.370567129627</v>
      </c>
      <c r="C19" s="10">
        <v>0</v>
      </c>
      <c r="D19" s="10">
        <v>100</v>
      </c>
      <c r="E19" s="10">
        <v>885</v>
      </c>
      <c r="F19" s="10">
        <v>1</v>
      </c>
      <c r="G19" s="13">
        <v>43908.370567129627</v>
      </c>
      <c r="H19" s="10" t="s">
        <v>212</v>
      </c>
      <c r="I19" s="10" t="s">
        <v>80</v>
      </c>
      <c r="J19" s="10" t="s">
        <v>81</v>
      </c>
      <c r="K19" s="10">
        <v>1</v>
      </c>
      <c r="L19" s="10">
        <v>20</v>
      </c>
      <c r="M19" s="10">
        <v>2</v>
      </c>
      <c r="N19" s="10"/>
      <c r="O19" s="10">
        <v>9</v>
      </c>
      <c r="P19" s="10">
        <v>5</v>
      </c>
      <c r="Q19" s="10"/>
      <c r="R19" s="10"/>
      <c r="S19" s="10"/>
      <c r="T19" s="10"/>
      <c r="U19" s="10"/>
      <c r="V19" s="10"/>
      <c r="W19" s="10"/>
      <c r="X19" s="10"/>
      <c r="Y19" s="10"/>
      <c r="Z19" s="10"/>
      <c r="AA19" s="10"/>
      <c r="AB19" s="10">
        <v>5</v>
      </c>
      <c r="AC19" s="10">
        <v>6</v>
      </c>
      <c r="AD19" s="10">
        <v>2</v>
      </c>
      <c r="AE19" s="10">
        <v>1</v>
      </c>
      <c r="AF19" s="10">
        <v>4</v>
      </c>
      <c r="AG19" s="10">
        <v>3</v>
      </c>
      <c r="AH19" s="10" t="s">
        <v>330</v>
      </c>
      <c r="AI19" s="10">
        <v>4.9850000000000003</v>
      </c>
      <c r="AJ19" s="10">
        <v>309.83499999999998</v>
      </c>
      <c r="AK19" s="10">
        <v>320.89</v>
      </c>
      <c r="AL19" s="10">
        <v>36</v>
      </c>
      <c r="AM19" s="10">
        <v>1</v>
      </c>
      <c r="AN19" s="10">
        <v>2</v>
      </c>
      <c r="AO19" s="10">
        <v>1</v>
      </c>
      <c r="AP19" s="10">
        <v>1</v>
      </c>
      <c r="AQ19" s="10">
        <v>2</v>
      </c>
      <c r="AR19" s="10">
        <v>2</v>
      </c>
      <c r="AS19" s="10">
        <v>2</v>
      </c>
      <c r="AT19" s="10">
        <v>1</v>
      </c>
      <c r="AU19" s="10">
        <v>2</v>
      </c>
      <c r="AV19" s="10">
        <v>1</v>
      </c>
      <c r="AW19" s="10">
        <v>2</v>
      </c>
      <c r="AX19" s="10">
        <v>1</v>
      </c>
      <c r="AY19" s="10">
        <v>1</v>
      </c>
      <c r="AZ19" s="10">
        <v>2</v>
      </c>
      <c r="BA19" s="10">
        <v>1</v>
      </c>
      <c r="BB19" s="10">
        <v>1</v>
      </c>
      <c r="BC19" s="10">
        <v>2</v>
      </c>
      <c r="BD19" s="10">
        <v>5</v>
      </c>
      <c r="BE19" s="10">
        <v>5</v>
      </c>
      <c r="BF19" s="10"/>
      <c r="BG19" s="10"/>
      <c r="BH19" s="10"/>
      <c r="BI19" s="10"/>
      <c r="BJ19" s="10">
        <v>-1</v>
      </c>
      <c r="BK19" s="10">
        <v>7</v>
      </c>
      <c r="BL19" s="10">
        <v>6</v>
      </c>
      <c r="BM19" s="10">
        <v>20351</v>
      </c>
    </row>
    <row r="20" spans="1:65" ht="113" x14ac:dyDescent="0.2">
      <c r="A20" s="11">
        <v>43908.389652777776</v>
      </c>
      <c r="B20" s="12">
        <v>43908.397453703707</v>
      </c>
      <c r="C20" s="10">
        <v>0</v>
      </c>
      <c r="D20" s="10">
        <v>100</v>
      </c>
      <c r="E20" s="10">
        <v>674</v>
      </c>
      <c r="F20" s="10">
        <v>1</v>
      </c>
      <c r="G20" s="13">
        <v>43908.397465277776</v>
      </c>
      <c r="H20" s="10" t="s">
        <v>213</v>
      </c>
      <c r="I20" s="10" t="s">
        <v>80</v>
      </c>
      <c r="J20" s="10" t="s">
        <v>81</v>
      </c>
      <c r="K20" s="10">
        <v>1</v>
      </c>
      <c r="L20" s="10">
        <v>19</v>
      </c>
      <c r="M20" s="10">
        <v>2</v>
      </c>
      <c r="N20" s="10"/>
      <c r="O20" s="10">
        <v>6</v>
      </c>
      <c r="P20" s="10">
        <v>5</v>
      </c>
      <c r="Q20" s="10"/>
      <c r="R20" s="10"/>
      <c r="S20" s="10"/>
      <c r="T20" s="10"/>
      <c r="U20" s="10"/>
      <c r="V20" s="10"/>
      <c r="W20" s="10"/>
      <c r="X20" s="10"/>
      <c r="Y20" s="10"/>
      <c r="Z20" s="10"/>
      <c r="AA20" s="10"/>
      <c r="AB20" s="10">
        <v>5</v>
      </c>
      <c r="AC20" s="10">
        <v>3</v>
      </c>
      <c r="AD20" s="10">
        <v>1</v>
      </c>
      <c r="AE20" s="10">
        <v>2</v>
      </c>
      <c r="AF20" s="10">
        <v>6</v>
      </c>
      <c r="AG20" s="10">
        <v>4</v>
      </c>
      <c r="AH20" s="10" t="s">
        <v>331</v>
      </c>
      <c r="AI20" s="10">
        <v>10.521000000000001</v>
      </c>
      <c r="AJ20" s="10">
        <v>325.274</v>
      </c>
      <c r="AK20" s="10">
        <v>327.97300000000001</v>
      </c>
      <c r="AL20" s="10">
        <v>33</v>
      </c>
      <c r="AM20" s="10">
        <v>1</v>
      </c>
      <c r="AN20" s="10">
        <v>2</v>
      </c>
      <c r="AO20" s="10">
        <v>1</v>
      </c>
      <c r="AP20" s="10">
        <v>2</v>
      </c>
      <c r="AQ20" s="10">
        <v>1</v>
      </c>
      <c r="AR20" s="10">
        <v>1</v>
      </c>
      <c r="AS20" s="10">
        <v>2</v>
      </c>
      <c r="AT20" s="10">
        <v>1</v>
      </c>
      <c r="AU20" s="10">
        <v>1</v>
      </c>
      <c r="AV20" s="10">
        <v>1</v>
      </c>
      <c r="AW20" s="10">
        <v>2</v>
      </c>
      <c r="AX20" s="10">
        <v>1</v>
      </c>
      <c r="AY20" s="10">
        <v>2</v>
      </c>
      <c r="AZ20" s="10">
        <v>1</v>
      </c>
      <c r="BA20" s="10">
        <v>1</v>
      </c>
      <c r="BB20" s="10">
        <v>1</v>
      </c>
      <c r="BC20" s="10">
        <v>1</v>
      </c>
      <c r="BD20" s="10">
        <v>6</v>
      </c>
      <c r="BE20" s="10">
        <v>7</v>
      </c>
      <c r="BF20" s="10"/>
      <c r="BG20" s="10"/>
      <c r="BH20" s="10"/>
      <c r="BI20" s="10" t="s">
        <v>332</v>
      </c>
      <c r="BJ20" s="10">
        <v>-3</v>
      </c>
      <c r="BK20" s="10">
        <v>8</v>
      </c>
      <c r="BL20" s="10">
        <v>5</v>
      </c>
      <c r="BM20" s="10"/>
    </row>
    <row r="21" spans="1:65" ht="57" x14ac:dyDescent="0.2">
      <c r="A21" s="11">
        <v>43908.668819444443</v>
      </c>
      <c r="B21" s="12">
        <v>43908.675208333334</v>
      </c>
      <c r="C21" s="10">
        <v>0</v>
      </c>
      <c r="D21" s="10">
        <v>100</v>
      </c>
      <c r="E21" s="10">
        <v>551</v>
      </c>
      <c r="F21" s="10">
        <v>1</v>
      </c>
      <c r="G21" s="13">
        <v>43908.675208333334</v>
      </c>
      <c r="H21" s="10" t="s">
        <v>214</v>
      </c>
      <c r="I21" s="10" t="s">
        <v>80</v>
      </c>
      <c r="J21" s="10" t="s">
        <v>81</v>
      </c>
      <c r="K21" s="10">
        <v>1</v>
      </c>
      <c r="L21" s="10">
        <v>20</v>
      </c>
      <c r="M21" s="10">
        <v>2</v>
      </c>
      <c r="N21" s="10"/>
      <c r="O21" s="10">
        <v>7</v>
      </c>
      <c r="P21" s="10">
        <v>5</v>
      </c>
      <c r="Q21" s="10">
        <v>5</v>
      </c>
      <c r="R21" s="10">
        <v>3</v>
      </c>
      <c r="S21" s="10">
        <v>1</v>
      </c>
      <c r="T21" s="10">
        <v>2</v>
      </c>
      <c r="U21" s="10">
        <v>6</v>
      </c>
      <c r="V21" s="10">
        <v>4</v>
      </c>
      <c r="W21" s="10" t="s">
        <v>333</v>
      </c>
      <c r="X21" s="10">
        <v>40.148000000000003</v>
      </c>
      <c r="Y21" s="10">
        <v>281.08499999999998</v>
      </c>
      <c r="Z21" s="10">
        <v>301.48099999999999</v>
      </c>
      <c r="AA21" s="10">
        <v>4</v>
      </c>
      <c r="AB21" s="10"/>
      <c r="AC21" s="10"/>
      <c r="AD21" s="10"/>
      <c r="AE21" s="10"/>
      <c r="AF21" s="10"/>
      <c r="AG21" s="10"/>
      <c r="AH21" s="10"/>
      <c r="AI21" s="10"/>
      <c r="AJ21" s="10"/>
      <c r="AK21" s="10"/>
      <c r="AL21" s="10"/>
      <c r="AM21" s="10">
        <v>1</v>
      </c>
      <c r="AN21" s="10">
        <v>1</v>
      </c>
      <c r="AO21" s="10">
        <v>1</v>
      </c>
      <c r="AP21" s="10">
        <v>1</v>
      </c>
      <c r="AQ21" s="10">
        <v>1</v>
      </c>
      <c r="AR21" s="10">
        <v>2</v>
      </c>
      <c r="AS21" s="10">
        <v>2</v>
      </c>
      <c r="AT21" s="10">
        <v>1</v>
      </c>
      <c r="AU21" s="10">
        <v>1</v>
      </c>
      <c r="AV21" s="10">
        <v>2</v>
      </c>
      <c r="AW21" s="10">
        <v>2</v>
      </c>
      <c r="AX21" s="10">
        <v>2</v>
      </c>
      <c r="AY21" s="10">
        <v>2</v>
      </c>
      <c r="AZ21" s="10">
        <v>2</v>
      </c>
      <c r="BA21" s="10">
        <v>2</v>
      </c>
      <c r="BB21" s="10">
        <v>2</v>
      </c>
      <c r="BC21" s="10">
        <v>1</v>
      </c>
      <c r="BD21" s="10">
        <v>7</v>
      </c>
      <c r="BE21" s="10">
        <v>5</v>
      </c>
      <c r="BF21" s="10"/>
      <c r="BG21" s="10"/>
      <c r="BH21" s="10"/>
      <c r="BI21" s="10" t="s">
        <v>215</v>
      </c>
      <c r="BJ21" s="10">
        <v>3</v>
      </c>
      <c r="BK21" s="10">
        <v>5</v>
      </c>
      <c r="BL21" s="10">
        <v>8</v>
      </c>
      <c r="BM21" s="10">
        <v>20441</v>
      </c>
    </row>
    <row r="22" spans="1:65" ht="85" x14ac:dyDescent="0.2">
      <c r="A22" s="11">
        <v>43908.732905092591</v>
      </c>
      <c r="B22" s="12">
        <v>43908.749016203707</v>
      </c>
      <c r="C22" s="10">
        <v>0</v>
      </c>
      <c r="D22" s="10">
        <v>100</v>
      </c>
      <c r="E22" s="10">
        <v>1391</v>
      </c>
      <c r="F22" s="10">
        <v>1</v>
      </c>
      <c r="G22" s="13">
        <v>43908.749016203707</v>
      </c>
      <c r="H22" s="10" t="s">
        <v>216</v>
      </c>
      <c r="I22" s="10" t="s">
        <v>80</v>
      </c>
      <c r="J22" s="10" t="s">
        <v>81</v>
      </c>
      <c r="K22" s="10">
        <v>1</v>
      </c>
      <c r="L22" s="10">
        <v>20</v>
      </c>
      <c r="M22" s="10">
        <v>2</v>
      </c>
      <c r="N22" s="10"/>
      <c r="O22" s="10">
        <v>8</v>
      </c>
      <c r="P22" s="10">
        <v>6</v>
      </c>
      <c r="Q22" s="10"/>
      <c r="R22" s="10"/>
      <c r="S22" s="10"/>
      <c r="T22" s="10"/>
      <c r="U22" s="10"/>
      <c r="V22" s="10"/>
      <c r="W22" s="10"/>
      <c r="X22" s="10"/>
      <c r="Y22" s="10"/>
      <c r="Z22" s="10"/>
      <c r="AA22" s="10"/>
      <c r="AB22" s="10">
        <v>6</v>
      </c>
      <c r="AC22" s="10">
        <v>4</v>
      </c>
      <c r="AD22" s="10">
        <v>1</v>
      </c>
      <c r="AE22" s="10">
        <v>3</v>
      </c>
      <c r="AF22" s="10">
        <v>2</v>
      </c>
      <c r="AG22" s="10">
        <v>5</v>
      </c>
      <c r="AH22" s="10" t="s">
        <v>334</v>
      </c>
      <c r="AI22" s="10">
        <v>9.02</v>
      </c>
      <c r="AJ22" s="10">
        <v>724.37300000000005</v>
      </c>
      <c r="AK22" s="10">
        <v>732.51199999999994</v>
      </c>
      <c r="AL22" s="10">
        <v>5</v>
      </c>
      <c r="AM22" s="10">
        <v>1</v>
      </c>
      <c r="AN22" s="10">
        <v>2</v>
      </c>
      <c r="AO22" s="10">
        <v>2</v>
      </c>
      <c r="AP22" s="10">
        <v>1</v>
      </c>
      <c r="AQ22" s="10">
        <v>1</v>
      </c>
      <c r="AR22" s="10">
        <v>1</v>
      </c>
      <c r="AS22" s="10">
        <v>2</v>
      </c>
      <c r="AT22" s="10">
        <v>1</v>
      </c>
      <c r="AU22" s="10">
        <v>1</v>
      </c>
      <c r="AV22" s="10">
        <v>2</v>
      </c>
      <c r="AW22" s="10">
        <v>1</v>
      </c>
      <c r="AX22" s="10">
        <v>1</v>
      </c>
      <c r="AY22" s="10">
        <v>2</v>
      </c>
      <c r="AZ22" s="10">
        <v>2</v>
      </c>
      <c r="BA22" s="10">
        <v>1</v>
      </c>
      <c r="BB22" s="10">
        <v>1</v>
      </c>
      <c r="BC22" s="10">
        <v>1</v>
      </c>
      <c r="BD22" s="10">
        <v>2</v>
      </c>
      <c r="BE22" s="10">
        <v>5</v>
      </c>
      <c r="BF22" s="10"/>
      <c r="BG22" s="10"/>
      <c r="BH22" s="10"/>
      <c r="BI22" s="10" t="s">
        <v>84</v>
      </c>
      <c r="BJ22" s="10">
        <v>-1</v>
      </c>
      <c r="BK22" s="10">
        <v>7</v>
      </c>
      <c r="BL22" s="10">
        <v>6</v>
      </c>
      <c r="BM22" s="10"/>
    </row>
    <row r="23" spans="1:65" ht="113" x14ac:dyDescent="0.2">
      <c r="A23" s="11">
        <v>43909.257361111115</v>
      </c>
      <c r="B23" s="12">
        <v>43909.264050925929</v>
      </c>
      <c r="C23" s="10">
        <v>0</v>
      </c>
      <c r="D23" s="10">
        <v>100</v>
      </c>
      <c r="E23" s="10">
        <v>577</v>
      </c>
      <c r="F23" s="10">
        <v>1</v>
      </c>
      <c r="G23" s="13">
        <v>43909.264050925929</v>
      </c>
      <c r="H23" s="10" t="s">
        <v>217</v>
      </c>
      <c r="I23" s="10" t="s">
        <v>80</v>
      </c>
      <c r="J23" s="10" t="s">
        <v>81</v>
      </c>
      <c r="K23" s="10">
        <v>1</v>
      </c>
      <c r="L23" s="10">
        <v>19</v>
      </c>
      <c r="M23" s="10">
        <v>1</v>
      </c>
      <c r="N23" s="10"/>
      <c r="O23" s="10">
        <v>7</v>
      </c>
      <c r="P23" s="10">
        <v>6</v>
      </c>
      <c r="Q23" s="10"/>
      <c r="R23" s="10"/>
      <c r="S23" s="10"/>
      <c r="T23" s="10"/>
      <c r="U23" s="10"/>
      <c r="V23" s="10"/>
      <c r="W23" s="10"/>
      <c r="X23" s="10"/>
      <c r="Y23" s="10"/>
      <c r="Z23" s="10"/>
      <c r="AA23" s="10"/>
      <c r="AB23" s="10"/>
      <c r="AC23" s="10"/>
      <c r="AD23" s="10"/>
      <c r="AE23" s="10"/>
      <c r="AF23" s="10"/>
      <c r="AG23" s="10"/>
      <c r="AH23" s="10" t="s">
        <v>335</v>
      </c>
      <c r="AI23" s="10">
        <v>34.570999999999998</v>
      </c>
      <c r="AJ23" s="10">
        <v>301.78399999999999</v>
      </c>
      <c r="AK23" s="10">
        <v>303.53199999999998</v>
      </c>
      <c r="AL23" s="10">
        <v>7</v>
      </c>
      <c r="AM23" s="10">
        <v>1</v>
      </c>
      <c r="AN23" s="10">
        <v>2</v>
      </c>
      <c r="AO23" s="10">
        <v>1</v>
      </c>
      <c r="AP23" s="10">
        <v>1</v>
      </c>
      <c r="AQ23" s="10">
        <v>2</v>
      </c>
      <c r="AR23" s="10">
        <v>1</v>
      </c>
      <c r="AS23" s="10">
        <v>1</v>
      </c>
      <c r="AT23" s="10">
        <v>1</v>
      </c>
      <c r="AU23" s="10">
        <v>1</v>
      </c>
      <c r="AV23" s="10">
        <v>1</v>
      </c>
      <c r="AW23" s="10">
        <v>1</v>
      </c>
      <c r="AX23" s="10">
        <v>1</v>
      </c>
      <c r="AY23" s="10">
        <v>1</v>
      </c>
      <c r="AZ23" s="10">
        <v>2</v>
      </c>
      <c r="BA23" s="10">
        <v>1</v>
      </c>
      <c r="BB23" s="10">
        <v>1</v>
      </c>
      <c r="BC23" s="10"/>
      <c r="BD23" s="10"/>
      <c r="BE23" s="10"/>
      <c r="BF23" s="10">
        <v>2</v>
      </c>
      <c r="BG23" s="10">
        <v>6</v>
      </c>
      <c r="BH23" s="10">
        <v>6</v>
      </c>
      <c r="BI23" s="10" t="s">
        <v>218</v>
      </c>
      <c r="BJ23" s="10">
        <v>-7</v>
      </c>
      <c r="BK23" s="10">
        <v>10</v>
      </c>
      <c r="BL23" s="10">
        <v>3</v>
      </c>
      <c r="BM23" s="10">
        <v>20388</v>
      </c>
    </row>
    <row r="24" spans="1:65" ht="225" x14ac:dyDescent="0.2">
      <c r="A24" s="11">
        <v>43909.476087962961</v>
      </c>
      <c r="B24" s="12">
        <v>43909.484097222223</v>
      </c>
      <c r="C24" s="10">
        <v>0</v>
      </c>
      <c r="D24" s="10">
        <v>100</v>
      </c>
      <c r="E24" s="10">
        <v>691</v>
      </c>
      <c r="F24" s="10">
        <v>1</v>
      </c>
      <c r="G24" s="13">
        <v>43909.484097222223</v>
      </c>
      <c r="H24" s="10" t="s">
        <v>219</v>
      </c>
      <c r="I24" s="10" t="s">
        <v>80</v>
      </c>
      <c r="J24" s="10" t="s">
        <v>81</v>
      </c>
      <c r="K24" s="10">
        <v>1</v>
      </c>
      <c r="L24" s="10">
        <v>19</v>
      </c>
      <c r="M24" s="10">
        <v>2</v>
      </c>
      <c r="N24" s="10"/>
      <c r="O24" s="10">
        <v>2</v>
      </c>
      <c r="P24" s="10">
        <v>1</v>
      </c>
      <c r="Q24" s="10"/>
      <c r="R24" s="10"/>
      <c r="S24" s="10"/>
      <c r="T24" s="10"/>
      <c r="U24" s="10"/>
      <c r="V24" s="10"/>
      <c r="W24" s="10" t="s">
        <v>336</v>
      </c>
      <c r="X24" s="10">
        <v>26.74</v>
      </c>
      <c r="Y24" s="10">
        <v>263.76799999999997</v>
      </c>
      <c r="Z24" s="10">
        <v>326.07600000000002</v>
      </c>
      <c r="AA24" s="10">
        <v>10</v>
      </c>
      <c r="AB24" s="10"/>
      <c r="AC24" s="10"/>
      <c r="AD24" s="10"/>
      <c r="AE24" s="10"/>
      <c r="AF24" s="10"/>
      <c r="AG24" s="10"/>
      <c r="AH24" s="10"/>
      <c r="AI24" s="10"/>
      <c r="AJ24" s="10"/>
      <c r="AK24" s="10"/>
      <c r="AL24" s="10"/>
      <c r="AM24" s="10">
        <v>1</v>
      </c>
      <c r="AN24" s="10">
        <v>2</v>
      </c>
      <c r="AO24" s="10">
        <v>2</v>
      </c>
      <c r="AP24" s="10">
        <v>2</v>
      </c>
      <c r="AQ24" s="10">
        <v>1</v>
      </c>
      <c r="AR24" s="10">
        <v>1</v>
      </c>
      <c r="AS24" s="10">
        <v>1</v>
      </c>
      <c r="AT24" s="10">
        <v>1</v>
      </c>
      <c r="AU24" s="10">
        <v>1</v>
      </c>
      <c r="AV24" s="10">
        <v>2</v>
      </c>
      <c r="AW24" s="10">
        <v>2</v>
      </c>
      <c r="AX24" s="10">
        <v>2</v>
      </c>
      <c r="AY24" s="10">
        <v>2</v>
      </c>
      <c r="AZ24" s="10">
        <v>1</v>
      </c>
      <c r="BA24" s="10">
        <v>1</v>
      </c>
      <c r="BB24" s="10">
        <v>2</v>
      </c>
      <c r="BC24" s="10">
        <v>1</v>
      </c>
      <c r="BD24" s="10">
        <v>5</v>
      </c>
      <c r="BE24" s="10">
        <v>5</v>
      </c>
      <c r="BF24" s="10"/>
      <c r="BG24" s="10"/>
      <c r="BH24" s="10"/>
      <c r="BI24" s="10" t="s">
        <v>220</v>
      </c>
      <c r="BJ24" s="10">
        <v>1</v>
      </c>
      <c r="BK24" s="10">
        <v>6</v>
      </c>
      <c r="BL24" s="10">
        <v>7</v>
      </c>
      <c r="BM24" s="10">
        <v>20842</v>
      </c>
    </row>
    <row r="25" spans="1:65" ht="43" x14ac:dyDescent="0.2">
      <c r="A25" s="11">
        <v>43909.502141203702</v>
      </c>
      <c r="B25" s="12">
        <v>43909.512754629628</v>
      </c>
      <c r="C25" s="10">
        <v>0</v>
      </c>
      <c r="D25" s="10">
        <v>100</v>
      </c>
      <c r="E25" s="10">
        <v>917</v>
      </c>
      <c r="F25" s="10">
        <v>1</v>
      </c>
      <c r="G25" s="13">
        <v>43909.512754629628</v>
      </c>
      <c r="H25" s="10" t="s">
        <v>221</v>
      </c>
      <c r="I25" s="10" t="s">
        <v>80</v>
      </c>
      <c r="J25" s="10" t="s">
        <v>81</v>
      </c>
      <c r="K25" s="10">
        <v>1</v>
      </c>
      <c r="L25" s="10">
        <v>21</v>
      </c>
      <c r="M25" s="10">
        <v>1</v>
      </c>
      <c r="N25" s="10"/>
      <c r="O25" s="10">
        <v>5</v>
      </c>
      <c r="P25" s="10">
        <v>4</v>
      </c>
      <c r="Q25" s="10"/>
      <c r="R25" s="10"/>
      <c r="S25" s="10"/>
      <c r="T25" s="10"/>
      <c r="U25" s="10"/>
      <c r="V25" s="10"/>
      <c r="W25" s="10"/>
      <c r="X25" s="10"/>
      <c r="Y25" s="10"/>
      <c r="Z25" s="10"/>
      <c r="AA25" s="10"/>
      <c r="AB25" s="10">
        <v>5</v>
      </c>
      <c r="AC25" s="10">
        <v>6</v>
      </c>
      <c r="AD25" s="10">
        <v>2</v>
      </c>
      <c r="AE25" s="10">
        <v>1</v>
      </c>
      <c r="AF25" s="10">
        <v>3</v>
      </c>
      <c r="AG25" s="10">
        <v>4</v>
      </c>
      <c r="AH25" s="10" t="s">
        <v>337</v>
      </c>
      <c r="AI25" s="10">
        <v>70.341999999999999</v>
      </c>
      <c r="AJ25" s="10">
        <v>289.33499999999998</v>
      </c>
      <c r="AK25" s="10">
        <v>329.26299999999998</v>
      </c>
      <c r="AL25" s="10">
        <v>5</v>
      </c>
      <c r="AM25" s="10">
        <v>1</v>
      </c>
      <c r="AN25" s="10">
        <v>2</v>
      </c>
      <c r="AO25" s="10">
        <v>2</v>
      </c>
      <c r="AP25" s="10">
        <v>1</v>
      </c>
      <c r="AQ25" s="10">
        <v>1</v>
      </c>
      <c r="AR25" s="10">
        <v>2</v>
      </c>
      <c r="AS25" s="10">
        <v>2</v>
      </c>
      <c r="AT25" s="10">
        <v>1</v>
      </c>
      <c r="AU25" s="10">
        <v>1</v>
      </c>
      <c r="AV25" s="10">
        <v>1</v>
      </c>
      <c r="AW25" s="10">
        <v>1</v>
      </c>
      <c r="AX25" s="10">
        <v>2</v>
      </c>
      <c r="AY25" s="10">
        <v>2</v>
      </c>
      <c r="AZ25" s="10">
        <v>2</v>
      </c>
      <c r="BA25" s="10">
        <v>1</v>
      </c>
      <c r="BB25" s="10">
        <v>2</v>
      </c>
      <c r="BC25" s="10"/>
      <c r="BD25" s="10"/>
      <c r="BE25" s="10"/>
      <c r="BF25" s="10">
        <v>2</v>
      </c>
      <c r="BG25" s="10">
        <v>5</v>
      </c>
      <c r="BH25" s="10">
        <v>7</v>
      </c>
      <c r="BI25" s="10" t="s">
        <v>83</v>
      </c>
      <c r="BJ25" s="10">
        <v>1</v>
      </c>
      <c r="BK25" s="10">
        <v>6</v>
      </c>
      <c r="BL25" s="10">
        <v>7</v>
      </c>
      <c r="BM25" s="10">
        <v>20948</v>
      </c>
    </row>
    <row r="26" spans="1:65" ht="113" x14ac:dyDescent="0.2">
      <c r="A26" s="11">
        <v>43909.505752314813</v>
      </c>
      <c r="B26" s="12">
        <v>43909.514594907407</v>
      </c>
      <c r="C26" s="10">
        <v>0</v>
      </c>
      <c r="D26" s="10">
        <v>100</v>
      </c>
      <c r="E26" s="10">
        <v>763</v>
      </c>
      <c r="F26" s="10">
        <v>1</v>
      </c>
      <c r="G26" s="13">
        <v>43909.514594907407</v>
      </c>
      <c r="H26" s="10" t="s">
        <v>222</v>
      </c>
      <c r="I26" s="10" t="s">
        <v>80</v>
      </c>
      <c r="J26" s="10" t="s">
        <v>81</v>
      </c>
      <c r="K26" s="10">
        <v>1</v>
      </c>
      <c r="L26" s="10">
        <v>18</v>
      </c>
      <c r="M26" s="10">
        <v>2</v>
      </c>
      <c r="N26" s="10"/>
      <c r="O26" s="10">
        <v>5</v>
      </c>
      <c r="P26" s="10">
        <v>5</v>
      </c>
      <c r="Q26" s="10">
        <v>6</v>
      </c>
      <c r="R26" s="10">
        <v>2</v>
      </c>
      <c r="S26" s="10">
        <v>1</v>
      </c>
      <c r="T26" s="10">
        <v>3</v>
      </c>
      <c r="U26" s="10">
        <v>4</v>
      </c>
      <c r="V26" s="10">
        <v>5</v>
      </c>
      <c r="W26" s="10" t="s">
        <v>338</v>
      </c>
      <c r="X26" s="10">
        <v>22.58</v>
      </c>
      <c r="Y26" s="10">
        <v>290.31799999999998</v>
      </c>
      <c r="Z26" s="10">
        <v>302.72899999999998</v>
      </c>
      <c r="AA26" s="10">
        <v>15</v>
      </c>
      <c r="AB26" s="10"/>
      <c r="AC26" s="10"/>
      <c r="AD26" s="10"/>
      <c r="AE26" s="10"/>
      <c r="AF26" s="10"/>
      <c r="AG26" s="10"/>
      <c r="AH26" s="10"/>
      <c r="AI26" s="10"/>
      <c r="AJ26" s="10"/>
      <c r="AK26" s="10"/>
      <c r="AL26" s="10"/>
      <c r="AM26" s="10">
        <v>1</v>
      </c>
      <c r="AN26" s="10">
        <v>1</v>
      </c>
      <c r="AO26" s="10">
        <v>2</v>
      </c>
      <c r="AP26" s="10">
        <v>1</v>
      </c>
      <c r="AQ26" s="10">
        <v>2</v>
      </c>
      <c r="AR26" s="10">
        <v>1</v>
      </c>
      <c r="AS26" s="10">
        <v>1</v>
      </c>
      <c r="AT26" s="10">
        <v>2</v>
      </c>
      <c r="AU26" s="10">
        <v>1</v>
      </c>
      <c r="AV26" s="10">
        <v>1</v>
      </c>
      <c r="AW26" s="10">
        <v>1</v>
      </c>
      <c r="AX26" s="10">
        <v>1</v>
      </c>
      <c r="AY26" s="10">
        <v>1</v>
      </c>
      <c r="AZ26" s="10">
        <v>2</v>
      </c>
      <c r="BA26" s="10">
        <v>2</v>
      </c>
      <c r="BB26" s="10">
        <v>1</v>
      </c>
      <c r="BC26" s="10"/>
      <c r="BD26" s="10"/>
      <c r="BE26" s="10"/>
      <c r="BF26" s="10">
        <v>2</v>
      </c>
      <c r="BG26" s="10">
        <v>7</v>
      </c>
      <c r="BH26" s="10">
        <v>7</v>
      </c>
      <c r="BI26" s="10" t="s">
        <v>339</v>
      </c>
      <c r="BJ26" s="10">
        <v>-3</v>
      </c>
      <c r="BK26" s="10">
        <v>8</v>
      </c>
      <c r="BL26" s="10">
        <v>5</v>
      </c>
      <c r="BM26" s="10"/>
    </row>
    <row r="27" spans="1:65" ht="113" x14ac:dyDescent="0.2">
      <c r="A27" s="11">
        <v>43909.516030092593</v>
      </c>
      <c r="B27" s="12">
        <v>43909.52888888889</v>
      </c>
      <c r="C27" s="10">
        <v>0</v>
      </c>
      <c r="D27" s="10">
        <v>100</v>
      </c>
      <c r="E27" s="10">
        <v>1111</v>
      </c>
      <c r="F27" s="10">
        <v>1</v>
      </c>
      <c r="G27" s="13">
        <v>43909.528900462959</v>
      </c>
      <c r="H27" s="10" t="s">
        <v>223</v>
      </c>
      <c r="I27" s="10" t="s">
        <v>80</v>
      </c>
      <c r="J27" s="10" t="s">
        <v>81</v>
      </c>
      <c r="K27" s="10">
        <v>1</v>
      </c>
      <c r="L27" s="10">
        <v>20</v>
      </c>
      <c r="M27" s="10">
        <v>1</v>
      </c>
      <c r="N27" s="10"/>
      <c r="O27" s="10">
        <v>7</v>
      </c>
      <c r="P27" s="10">
        <v>7</v>
      </c>
      <c r="Q27" s="10"/>
      <c r="R27" s="10"/>
      <c r="S27" s="10"/>
      <c r="T27" s="10"/>
      <c r="U27" s="10"/>
      <c r="V27" s="10"/>
      <c r="W27" s="10"/>
      <c r="X27" s="10"/>
      <c r="Y27" s="10"/>
      <c r="Z27" s="10"/>
      <c r="AA27" s="10"/>
      <c r="AB27" s="10">
        <v>5</v>
      </c>
      <c r="AC27" s="10">
        <v>3</v>
      </c>
      <c r="AD27" s="10">
        <v>1</v>
      </c>
      <c r="AE27" s="10">
        <v>2</v>
      </c>
      <c r="AF27" s="10">
        <v>6</v>
      </c>
      <c r="AG27" s="10">
        <v>4</v>
      </c>
      <c r="AH27" s="10" t="s">
        <v>340</v>
      </c>
      <c r="AI27" s="10">
        <v>70.700999999999993</v>
      </c>
      <c r="AJ27" s="10">
        <v>345.41800000000001</v>
      </c>
      <c r="AK27" s="10">
        <v>396.63200000000001</v>
      </c>
      <c r="AL27" s="10">
        <v>8</v>
      </c>
      <c r="AM27" s="10">
        <v>1</v>
      </c>
      <c r="AN27" s="10">
        <v>2</v>
      </c>
      <c r="AO27" s="10">
        <v>2</v>
      </c>
      <c r="AP27" s="10">
        <v>1</v>
      </c>
      <c r="AQ27" s="10">
        <v>1</v>
      </c>
      <c r="AR27" s="10">
        <v>1</v>
      </c>
      <c r="AS27" s="10">
        <v>2</v>
      </c>
      <c r="AT27" s="10">
        <v>2</v>
      </c>
      <c r="AU27" s="10">
        <v>1</v>
      </c>
      <c r="AV27" s="10">
        <v>1</v>
      </c>
      <c r="AW27" s="10">
        <v>2</v>
      </c>
      <c r="AX27" s="10">
        <v>2</v>
      </c>
      <c r="AY27" s="10">
        <v>2</v>
      </c>
      <c r="AZ27" s="10">
        <v>1</v>
      </c>
      <c r="BA27" s="10">
        <v>2</v>
      </c>
      <c r="BB27" s="10">
        <v>2</v>
      </c>
      <c r="BC27" s="10"/>
      <c r="BD27" s="10"/>
      <c r="BE27" s="10"/>
      <c r="BF27" s="10">
        <v>2</v>
      </c>
      <c r="BG27" s="10">
        <v>1</v>
      </c>
      <c r="BH27" s="10">
        <v>5</v>
      </c>
      <c r="BI27" s="10" t="s">
        <v>84</v>
      </c>
      <c r="BJ27" s="10">
        <v>3</v>
      </c>
      <c r="BK27" s="10">
        <v>5</v>
      </c>
      <c r="BL27" s="10">
        <v>8</v>
      </c>
      <c r="BM27" s="10">
        <v>20937</v>
      </c>
    </row>
    <row r="28" spans="1:65" ht="29" x14ac:dyDescent="0.2">
      <c r="A28" s="11">
        <v>43909.546620370369</v>
      </c>
      <c r="B28" s="12">
        <v>43909.559594907405</v>
      </c>
      <c r="C28" s="10">
        <v>0</v>
      </c>
      <c r="D28" s="10">
        <v>100</v>
      </c>
      <c r="E28" s="10">
        <v>1121</v>
      </c>
      <c r="F28" s="10">
        <v>1</v>
      </c>
      <c r="G28" s="13">
        <v>43909.559606481482</v>
      </c>
      <c r="H28" s="10" t="s">
        <v>224</v>
      </c>
      <c r="I28" s="10" t="s">
        <v>80</v>
      </c>
      <c r="J28" s="10" t="s">
        <v>81</v>
      </c>
      <c r="K28" s="10">
        <v>1</v>
      </c>
      <c r="L28" s="10">
        <v>19</v>
      </c>
      <c r="M28" s="10">
        <v>2</v>
      </c>
      <c r="N28" s="10"/>
      <c r="O28" s="10">
        <v>9</v>
      </c>
      <c r="P28" s="10">
        <v>5</v>
      </c>
      <c r="Q28" s="10"/>
      <c r="R28" s="10"/>
      <c r="S28" s="10"/>
      <c r="T28" s="10"/>
      <c r="U28" s="10"/>
      <c r="V28" s="10"/>
      <c r="W28" s="10"/>
      <c r="X28" s="10"/>
      <c r="Y28" s="10"/>
      <c r="Z28" s="10"/>
      <c r="AA28" s="10"/>
      <c r="AB28" s="10">
        <v>5</v>
      </c>
      <c r="AC28" s="10">
        <v>3</v>
      </c>
      <c r="AD28" s="10">
        <v>1</v>
      </c>
      <c r="AE28" s="10">
        <v>2</v>
      </c>
      <c r="AF28" s="10">
        <v>6</v>
      </c>
      <c r="AG28" s="10">
        <v>4</v>
      </c>
      <c r="AH28" s="10" t="s">
        <v>341</v>
      </c>
      <c r="AI28" s="10">
        <v>99.736999999999995</v>
      </c>
      <c r="AJ28" s="10">
        <v>99.736999999999995</v>
      </c>
      <c r="AK28" s="10">
        <v>463.28100000000001</v>
      </c>
      <c r="AL28" s="10">
        <v>1</v>
      </c>
      <c r="AM28" s="10">
        <v>1</v>
      </c>
      <c r="AN28" s="10">
        <v>2</v>
      </c>
      <c r="AO28" s="10">
        <v>2</v>
      </c>
      <c r="AP28" s="10">
        <v>2</v>
      </c>
      <c r="AQ28" s="10">
        <v>1</v>
      </c>
      <c r="AR28" s="10">
        <v>2</v>
      </c>
      <c r="AS28" s="10">
        <v>2</v>
      </c>
      <c r="AT28" s="10">
        <v>1</v>
      </c>
      <c r="AU28" s="10">
        <v>1</v>
      </c>
      <c r="AV28" s="10">
        <v>2</v>
      </c>
      <c r="AW28" s="10">
        <v>2</v>
      </c>
      <c r="AX28" s="10">
        <v>1</v>
      </c>
      <c r="AY28" s="10">
        <v>2</v>
      </c>
      <c r="AZ28" s="10">
        <v>1</v>
      </c>
      <c r="BA28" s="10">
        <v>1</v>
      </c>
      <c r="BB28" s="10">
        <v>2</v>
      </c>
      <c r="BC28" s="10"/>
      <c r="BD28" s="10"/>
      <c r="BE28" s="10"/>
      <c r="BF28" s="10">
        <v>1</v>
      </c>
      <c r="BG28" s="10">
        <v>6</v>
      </c>
      <c r="BH28" s="10">
        <v>7</v>
      </c>
      <c r="BI28" s="10"/>
      <c r="BJ28" s="10">
        <v>3</v>
      </c>
      <c r="BK28" s="10">
        <v>5</v>
      </c>
      <c r="BL28" s="10">
        <v>8</v>
      </c>
      <c r="BM28" s="10">
        <v>20979</v>
      </c>
    </row>
    <row r="29" spans="1:65" ht="85" x14ac:dyDescent="0.2">
      <c r="A29" s="11">
        <v>43909.600729166668</v>
      </c>
      <c r="B29" s="12">
        <v>43909.610810185186</v>
      </c>
      <c r="C29" s="10">
        <v>0</v>
      </c>
      <c r="D29" s="10">
        <v>100</v>
      </c>
      <c r="E29" s="10">
        <v>871</v>
      </c>
      <c r="F29" s="10">
        <v>1</v>
      </c>
      <c r="G29" s="13">
        <v>43909.610810185186</v>
      </c>
      <c r="H29" s="10" t="s">
        <v>225</v>
      </c>
      <c r="I29" s="10" t="s">
        <v>80</v>
      </c>
      <c r="J29" s="10" t="s">
        <v>81</v>
      </c>
      <c r="K29" s="10">
        <v>1</v>
      </c>
      <c r="L29" s="10">
        <v>19</v>
      </c>
      <c r="M29" s="10">
        <v>2</v>
      </c>
      <c r="N29" s="10"/>
      <c r="O29" s="10">
        <v>6</v>
      </c>
      <c r="P29" s="10">
        <v>4</v>
      </c>
      <c r="Q29" s="10">
        <v>5</v>
      </c>
      <c r="R29" s="10">
        <v>2</v>
      </c>
      <c r="S29" s="10">
        <v>1</v>
      </c>
      <c r="T29" s="10">
        <v>3</v>
      </c>
      <c r="U29" s="10">
        <v>4</v>
      </c>
      <c r="V29" s="10">
        <v>6</v>
      </c>
      <c r="W29" s="10" t="s">
        <v>342</v>
      </c>
      <c r="X29" s="10">
        <v>49.465000000000003</v>
      </c>
      <c r="Y29" s="10">
        <v>158.964</v>
      </c>
      <c r="Z29" s="10">
        <v>304.51</v>
      </c>
      <c r="AA29" s="10">
        <v>2</v>
      </c>
      <c r="AB29" s="10"/>
      <c r="AC29" s="10"/>
      <c r="AD29" s="10"/>
      <c r="AE29" s="10"/>
      <c r="AF29" s="10"/>
      <c r="AG29" s="10"/>
      <c r="AH29" s="10"/>
      <c r="AI29" s="10"/>
      <c r="AJ29" s="10"/>
      <c r="AK29" s="10"/>
      <c r="AL29" s="10"/>
      <c r="AM29" s="10">
        <v>1</v>
      </c>
      <c r="AN29" s="10">
        <v>2</v>
      </c>
      <c r="AO29" s="10">
        <v>2</v>
      </c>
      <c r="AP29" s="10">
        <v>1</v>
      </c>
      <c r="AQ29" s="10">
        <v>1</v>
      </c>
      <c r="AR29" s="10">
        <v>2</v>
      </c>
      <c r="AS29" s="10">
        <v>2</v>
      </c>
      <c r="AT29" s="10">
        <v>2</v>
      </c>
      <c r="AU29" s="10">
        <v>1</v>
      </c>
      <c r="AV29" s="10">
        <v>1</v>
      </c>
      <c r="AW29" s="10">
        <v>1</v>
      </c>
      <c r="AX29" s="10">
        <v>1</v>
      </c>
      <c r="AY29" s="10">
        <v>1</v>
      </c>
      <c r="AZ29" s="10">
        <v>1</v>
      </c>
      <c r="BA29" s="10">
        <v>1</v>
      </c>
      <c r="BB29" s="10">
        <v>1</v>
      </c>
      <c r="BC29" s="10"/>
      <c r="BD29" s="10"/>
      <c r="BE29" s="10"/>
      <c r="BF29" s="10">
        <v>1</v>
      </c>
      <c r="BG29" s="10">
        <v>6</v>
      </c>
      <c r="BH29" s="10">
        <v>4</v>
      </c>
      <c r="BI29" s="10"/>
      <c r="BJ29" s="10">
        <v>-3</v>
      </c>
      <c r="BK29" s="10">
        <v>8</v>
      </c>
      <c r="BL29" s="10">
        <v>5</v>
      </c>
      <c r="BM29" s="10">
        <v>20946</v>
      </c>
    </row>
    <row r="30" spans="1:65" ht="127" x14ac:dyDescent="0.2">
      <c r="A30" s="11">
        <v>43909.233796296299</v>
      </c>
      <c r="B30" s="12">
        <v>43909.664803240739</v>
      </c>
      <c r="C30" s="10">
        <v>0</v>
      </c>
      <c r="D30" s="10">
        <v>100</v>
      </c>
      <c r="E30" s="10">
        <v>37238</v>
      </c>
      <c r="F30" s="10">
        <v>1</v>
      </c>
      <c r="G30" s="13">
        <v>43909.664803240739</v>
      </c>
      <c r="H30" s="10" t="s">
        <v>226</v>
      </c>
      <c r="I30" s="10" t="s">
        <v>80</v>
      </c>
      <c r="J30" s="10" t="s">
        <v>81</v>
      </c>
      <c r="K30" s="10">
        <v>1</v>
      </c>
      <c r="L30" s="10">
        <v>19</v>
      </c>
      <c r="M30" s="10">
        <v>2</v>
      </c>
      <c r="N30" s="10"/>
      <c r="O30" s="10">
        <v>9</v>
      </c>
      <c r="P30" s="10">
        <v>7</v>
      </c>
      <c r="Q30" s="10">
        <v>6</v>
      </c>
      <c r="R30" s="10">
        <v>5</v>
      </c>
      <c r="S30" s="10">
        <v>1</v>
      </c>
      <c r="T30" s="10">
        <v>2</v>
      </c>
      <c r="U30" s="10">
        <v>3</v>
      </c>
      <c r="V30" s="10">
        <v>4</v>
      </c>
      <c r="W30" s="10" t="s">
        <v>227</v>
      </c>
      <c r="X30" s="10">
        <v>26.521999999999998</v>
      </c>
      <c r="Y30" s="10">
        <v>74.995000000000005</v>
      </c>
      <c r="Z30" s="10">
        <v>2419.442</v>
      </c>
      <c r="AA30" s="10">
        <v>4</v>
      </c>
      <c r="AB30" s="10"/>
      <c r="AC30" s="10"/>
      <c r="AD30" s="10"/>
      <c r="AE30" s="10"/>
      <c r="AF30" s="10"/>
      <c r="AG30" s="10"/>
      <c r="AH30" s="10"/>
      <c r="AI30" s="10"/>
      <c r="AJ30" s="10"/>
      <c r="AK30" s="10"/>
      <c r="AL30" s="10"/>
      <c r="AM30" s="10">
        <v>1</v>
      </c>
      <c r="AN30" s="10">
        <v>2</v>
      </c>
      <c r="AO30" s="10">
        <v>1</v>
      </c>
      <c r="AP30" s="10">
        <v>2</v>
      </c>
      <c r="AQ30" s="10">
        <v>1</v>
      </c>
      <c r="AR30" s="10">
        <v>2</v>
      </c>
      <c r="AS30" s="10">
        <v>2</v>
      </c>
      <c r="AT30" s="10">
        <v>2</v>
      </c>
      <c r="AU30" s="10">
        <v>1</v>
      </c>
      <c r="AV30" s="10">
        <v>2</v>
      </c>
      <c r="AW30" s="10">
        <v>1</v>
      </c>
      <c r="AX30" s="10">
        <v>2</v>
      </c>
      <c r="AY30" s="10">
        <v>2</v>
      </c>
      <c r="AZ30" s="10">
        <v>2</v>
      </c>
      <c r="BA30" s="10">
        <v>1</v>
      </c>
      <c r="BB30" s="10">
        <v>2</v>
      </c>
      <c r="BC30" s="10"/>
      <c r="BD30" s="10"/>
      <c r="BE30" s="10"/>
      <c r="BF30" s="10">
        <v>1</v>
      </c>
      <c r="BG30" s="10">
        <v>9</v>
      </c>
      <c r="BH30" s="10">
        <v>1</v>
      </c>
      <c r="BI30" s="10" t="s">
        <v>84</v>
      </c>
      <c r="BJ30" s="10">
        <v>5</v>
      </c>
      <c r="BK30" s="10">
        <v>4</v>
      </c>
      <c r="BL30" s="10">
        <v>9</v>
      </c>
      <c r="BM30" s="10">
        <v>20531</v>
      </c>
    </row>
    <row r="31" spans="1:65" ht="85" x14ac:dyDescent="0.2">
      <c r="A31" s="11">
        <v>43910.243472222224</v>
      </c>
      <c r="B31" s="12">
        <v>43910.251307870371</v>
      </c>
      <c r="C31" s="10">
        <v>0</v>
      </c>
      <c r="D31" s="10">
        <v>100</v>
      </c>
      <c r="E31" s="10">
        <v>677</v>
      </c>
      <c r="F31" s="10">
        <v>1</v>
      </c>
      <c r="G31" s="13">
        <v>43910.251319444447</v>
      </c>
      <c r="H31" s="10" t="s">
        <v>228</v>
      </c>
      <c r="I31" s="10" t="s">
        <v>80</v>
      </c>
      <c r="J31" s="10" t="s">
        <v>81</v>
      </c>
      <c r="K31" s="10">
        <v>1</v>
      </c>
      <c r="L31" s="10">
        <v>20</v>
      </c>
      <c r="M31" s="10">
        <v>1</v>
      </c>
      <c r="N31" s="10"/>
      <c r="O31" s="10">
        <v>9</v>
      </c>
      <c r="P31" s="10">
        <v>5</v>
      </c>
      <c r="Q31" s="10">
        <v>5</v>
      </c>
      <c r="R31" s="10">
        <v>2</v>
      </c>
      <c r="S31" s="10">
        <v>1</v>
      </c>
      <c r="T31" s="10">
        <v>3</v>
      </c>
      <c r="U31" s="10">
        <v>4</v>
      </c>
      <c r="V31" s="10">
        <v>6</v>
      </c>
      <c r="W31" s="10" t="s">
        <v>229</v>
      </c>
      <c r="X31" s="10">
        <v>95.584000000000003</v>
      </c>
      <c r="Y31" s="10">
        <v>395.68299999999999</v>
      </c>
      <c r="Z31" s="10">
        <v>400.678</v>
      </c>
      <c r="AA31" s="10">
        <v>11</v>
      </c>
      <c r="AB31" s="10"/>
      <c r="AC31" s="10"/>
      <c r="AD31" s="10"/>
      <c r="AE31" s="10"/>
      <c r="AF31" s="10"/>
      <c r="AG31" s="10"/>
      <c r="AH31" s="10"/>
      <c r="AI31" s="10"/>
      <c r="AJ31" s="10"/>
      <c r="AK31" s="10"/>
      <c r="AL31" s="10"/>
      <c r="AM31" s="10">
        <v>1</v>
      </c>
      <c r="AN31" s="10">
        <v>2</v>
      </c>
      <c r="AO31" s="10">
        <v>2</v>
      </c>
      <c r="AP31" s="10">
        <v>1</v>
      </c>
      <c r="AQ31" s="10">
        <v>1</v>
      </c>
      <c r="AR31" s="10">
        <v>2</v>
      </c>
      <c r="AS31" s="10">
        <v>2</v>
      </c>
      <c r="AT31" s="10">
        <v>1</v>
      </c>
      <c r="AU31" s="10">
        <v>1</v>
      </c>
      <c r="AV31" s="10">
        <v>2</v>
      </c>
      <c r="AW31" s="10">
        <v>2</v>
      </c>
      <c r="AX31" s="10">
        <v>2</v>
      </c>
      <c r="AY31" s="10">
        <v>1</v>
      </c>
      <c r="AZ31" s="10">
        <v>1</v>
      </c>
      <c r="BA31" s="10">
        <v>1</v>
      </c>
      <c r="BB31" s="10">
        <v>2</v>
      </c>
      <c r="BC31" s="10">
        <v>2</v>
      </c>
      <c r="BD31" s="10">
        <v>8</v>
      </c>
      <c r="BE31" s="10">
        <v>7</v>
      </c>
      <c r="BF31" s="10"/>
      <c r="BG31" s="10"/>
      <c r="BH31" s="10"/>
      <c r="BI31" s="10" t="s">
        <v>84</v>
      </c>
      <c r="BJ31" s="10">
        <v>1</v>
      </c>
      <c r="BK31" s="10">
        <v>6</v>
      </c>
      <c r="BL31" s="10">
        <v>7</v>
      </c>
      <c r="BM31" s="10">
        <v>20823</v>
      </c>
    </row>
    <row r="32" spans="1:65" ht="71" x14ac:dyDescent="0.2">
      <c r="A32" s="11">
        <v>43910.292962962965</v>
      </c>
      <c r="B32" s="12">
        <v>43910.299641203703</v>
      </c>
      <c r="C32" s="10">
        <v>0</v>
      </c>
      <c r="D32" s="10">
        <v>100</v>
      </c>
      <c r="E32" s="10">
        <v>576</v>
      </c>
      <c r="F32" s="10">
        <v>1</v>
      </c>
      <c r="G32" s="13">
        <v>43910.299641203703</v>
      </c>
      <c r="H32" s="10" t="s">
        <v>230</v>
      </c>
      <c r="I32" s="10" t="s">
        <v>80</v>
      </c>
      <c r="J32" s="10" t="s">
        <v>81</v>
      </c>
      <c r="K32" s="10">
        <v>1</v>
      </c>
      <c r="L32" s="10">
        <v>19</v>
      </c>
      <c r="M32" s="10">
        <v>2</v>
      </c>
      <c r="N32" s="10"/>
      <c r="O32" s="10">
        <v>6</v>
      </c>
      <c r="P32" s="10">
        <v>4</v>
      </c>
      <c r="Q32" s="10"/>
      <c r="R32" s="10"/>
      <c r="S32" s="10"/>
      <c r="T32" s="10"/>
      <c r="U32" s="10"/>
      <c r="V32" s="10"/>
      <c r="W32" s="10"/>
      <c r="X32" s="10"/>
      <c r="Y32" s="10"/>
      <c r="Z32" s="10"/>
      <c r="AA32" s="10"/>
      <c r="AB32" s="10">
        <v>6</v>
      </c>
      <c r="AC32" s="10">
        <v>2</v>
      </c>
      <c r="AD32" s="10">
        <v>1</v>
      </c>
      <c r="AE32" s="10">
        <v>5</v>
      </c>
      <c r="AF32" s="10">
        <v>3</v>
      </c>
      <c r="AG32" s="10">
        <v>4</v>
      </c>
      <c r="AH32" s="10" t="s">
        <v>343</v>
      </c>
      <c r="AI32" s="10">
        <v>1.5780000000000001</v>
      </c>
      <c r="AJ32" s="10">
        <v>304.33499999999998</v>
      </c>
      <c r="AK32" s="10">
        <v>304.81599999999997</v>
      </c>
      <c r="AL32" s="10">
        <v>10</v>
      </c>
      <c r="AM32" s="10">
        <v>1</v>
      </c>
      <c r="AN32" s="10">
        <v>1</v>
      </c>
      <c r="AO32" s="10">
        <v>2</v>
      </c>
      <c r="AP32" s="10">
        <v>1</v>
      </c>
      <c r="AQ32" s="10">
        <v>1</v>
      </c>
      <c r="AR32" s="10">
        <v>1</v>
      </c>
      <c r="AS32" s="10">
        <v>1</v>
      </c>
      <c r="AT32" s="10">
        <v>1</v>
      </c>
      <c r="AU32" s="10">
        <v>1</v>
      </c>
      <c r="AV32" s="10">
        <v>1</v>
      </c>
      <c r="AW32" s="10">
        <v>1</v>
      </c>
      <c r="AX32" s="10">
        <v>1</v>
      </c>
      <c r="AY32" s="10">
        <v>2</v>
      </c>
      <c r="AZ32" s="10">
        <v>1</v>
      </c>
      <c r="BA32" s="10">
        <v>1</v>
      </c>
      <c r="BB32" s="10">
        <v>1</v>
      </c>
      <c r="BC32" s="10">
        <v>1</v>
      </c>
      <c r="BD32" s="10">
        <v>5</v>
      </c>
      <c r="BE32" s="10">
        <v>4</v>
      </c>
      <c r="BF32" s="10"/>
      <c r="BG32" s="10"/>
      <c r="BH32" s="10"/>
      <c r="BI32" s="10" t="s">
        <v>84</v>
      </c>
      <c r="BJ32" s="10">
        <v>-9</v>
      </c>
      <c r="BK32" s="10">
        <v>11</v>
      </c>
      <c r="BL32" s="10">
        <v>2</v>
      </c>
      <c r="BM32" s="10">
        <v>20370</v>
      </c>
    </row>
    <row r="33" spans="1:65" ht="99" x14ac:dyDescent="0.2">
      <c r="A33" s="11">
        <v>43910.305115740739</v>
      </c>
      <c r="B33" s="12">
        <v>43910.311574074076</v>
      </c>
      <c r="C33" s="10">
        <v>0</v>
      </c>
      <c r="D33" s="10">
        <v>100</v>
      </c>
      <c r="E33" s="10">
        <v>558</v>
      </c>
      <c r="F33" s="10">
        <v>1</v>
      </c>
      <c r="G33" s="13">
        <v>43910.311574074076</v>
      </c>
      <c r="H33" s="10" t="s">
        <v>231</v>
      </c>
      <c r="I33" s="10" t="s">
        <v>80</v>
      </c>
      <c r="J33" s="10" t="s">
        <v>81</v>
      </c>
      <c r="K33" s="10">
        <v>1</v>
      </c>
      <c r="L33" s="10">
        <v>21</v>
      </c>
      <c r="M33" s="10">
        <v>2</v>
      </c>
      <c r="N33" s="10"/>
      <c r="O33" s="10">
        <v>8</v>
      </c>
      <c r="P33" s="10">
        <v>7</v>
      </c>
      <c r="Q33" s="10"/>
      <c r="R33" s="10"/>
      <c r="S33" s="10"/>
      <c r="T33" s="10"/>
      <c r="U33" s="10"/>
      <c r="V33" s="10"/>
      <c r="W33" s="10"/>
      <c r="X33" s="10"/>
      <c r="Y33" s="10"/>
      <c r="Z33" s="10"/>
      <c r="AA33" s="10"/>
      <c r="AB33" s="10">
        <v>5</v>
      </c>
      <c r="AC33" s="10">
        <v>3</v>
      </c>
      <c r="AD33" s="10">
        <v>1</v>
      </c>
      <c r="AE33" s="10">
        <v>2</v>
      </c>
      <c r="AF33" s="10">
        <v>6</v>
      </c>
      <c r="AG33" s="10">
        <v>4</v>
      </c>
      <c r="AH33" s="10" t="s">
        <v>344</v>
      </c>
      <c r="AI33" s="10">
        <v>26.326000000000001</v>
      </c>
      <c r="AJ33" s="10">
        <v>141.46</v>
      </c>
      <c r="AK33" s="10">
        <v>313.399</v>
      </c>
      <c r="AL33" s="10">
        <v>3</v>
      </c>
      <c r="AM33" s="10">
        <v>1</v>
      </c>
      <c r="AN33" s="10">
        <v>2</v>
      </c>
      <c r="AO33" s="10">
        <v>2</v>
      </c>
      <c r="AP33" s="10">
        <v>1</v>
      </c>
      <c r="AQ33" s="10">
        <v>2</v>
      </c>
      <c r="AR33" s="10">
        <v>2</v>
      </c>
      <c r="AS33" s="10">
        <v>2</v>
      </c>
      <c r="AT33" s="10">
        <v>2</v>
      </c>
      <c r="AU33" s="10">
        <v>1</v>
      </c>
      <c r="AV33" s="10">
        <v>1</v>
      </c>
      <c r="AW33" s="10">
        <v>1</v>
      </c>
      <c r="AX33" s="10">
        <v>1</v>
      </c>
      <c r="AY33" s="10">
        <v>2</v>
      </c>
      <c r="AZ33" s="10">
        <v>2</v>
      </c>
      <c r="BA33" s="10">
        <v>2</v>
      </c>
      <c r="BB33" s="10">
        <v>2</v>
      </c>
      <c r="BC33" s="10">
        <v>1</v>
      </c>
      <c r="BD33" s="10">
        <v>6</v>
      </c>
      <c r="BE33" s="10">
        <v>3</v>
      </c>
      <c r="BF33" s="10"/>
      <c r="BG33" s="10"/>
      <c r="BH33" s="10"/>
      <c r="BI33" s="10"/>
      <c r="BJ33" s="10">
        <v>5</v>
      </c>
      <c r="BK33" s="10">
        <v>4</v>
      </c>
      <c r="BL33" s="10">
        <v>9</v>
      </c>
      <c r="BM33" s="10">
        <v>21283</v>
      </c>
    </row>
    <row r="34" spans="1:65" ht="141" x14ac:dyDescent="0.2">
      <c r="A34" s="11">
        <v>43910.399895833332</v>
      </c>
      <c r="B34" s="12">
        <v>43910.408761574072</v>
      </c>
      <c r="C34" s="10">
        <v>0</v>
      </c>
      <c r="D34" s="10">
        <v>100</v>
      </c>
      <c r="E34" s="10">
        <v>766</v>
      </c>
      <c r="F34" s="10">
        <v>1</v>
      </c>
      <c r="G34" s="13">
        <v>43910.408761574072</v>
      </c>
      <c r="H34" s="10" t="s">
        <v>232</v>
      </c>
      <c r="I34" s="10" t="s">
        <v>80</v>
      </c>
      <c r="J34" s="10" t="s">
        <v>81</v>
      </c>
      <c r="K34" s="10">
        <v>1</v>
      </c>
      <c r="L34" s="10">
        <v>20</v>
      </c>
      <c r="M34" s="10">
        <v>2</v>
      </c>
      <c r="N34" s="10"/>
      <c r="O34" s="10">
        <v>8</v>
      </c>
      <c r="P34" s="10">
        <v>8</v>
      </c>
      <c r="Q34" s="10">
        <v>6</v>
      </c>
      <c r="R34" s="10">
        <v>4</v>
      </c>
      <c r="S34" s="10">
        <v>1</v>
      </c>
      <c r="T34" s="10">
        <v>2</v>
      </c>
      <c r="U34" s="10">
        <v>3</v>
      </c>
      <c r="V34" s="10">
        <v>5</v>
      </c>
      <c r="W34" s="10" t="s">
        <v>233</v>
      </c>
      <c r="X34" s="10">
        <v>32.015000000000001</v>
      </c>
      <c r="Y34" s="10">
        <v>32.015000000000001</v>
      </c>
      <c r="Z34" s="10">
        <v>301.416</v>
      </c>
      <c r="AA34" s="10">
        <v>1</v>
      </c>
      <c r="AB34" s="10"/>
      <c r="AC34" s="10"/>
      <c r="AD34" s="10"/>
      <c r="AE34" s="10"/>
      <c r="AF34" s="10"/>
      <c r="AG34" s="10"/>
      <c r="AH34" s="10"/>
      <c r="AI34" s="10"/>
      <c r="AJ34" s="10"/>
      <c r="AK34" s="10"/>
      <c r="AL34" s="10"/>
      <c r="AM34" s="10">
        <v>1</v>
      </c>
      <c r="AN34" s="10">
        <v>1</v>
      </c>
      <c r="AO34" s="10">
        <v>2</v>
      </c>
      <c r="AP34" s="10">
        <v>2</v>
      </c>
      <c r="AQ34" s="10">
        <v>1</v>
      </c>
      <c r="AR34" s="10">
        <v>1</v>
      </c>
      <c r="AS34" s="10">
        <v>2</v>
      </c>
      <c r="AT34" s="10">
        <v>2</v>
      </c>
      <c r="AU34" s="10">
        <v>1</v>
      </c>
      <c r="AV34" s="10">
        <v>1</v>
      </c>
      <c r="AW34" s="10">
        <v>2</v>
      </c>
      <c r="AX34" s="10">
        <v>1</v>
      </c>
      <c r="AY34" s="10">
        <v>2</v>
      </c>
      <c r="AZ34" s="10">
        <v>2</v>
      </c>
      <c r="BA34" s="10">
        <v>2</v>
      </c>
      <c r="BB34" s="10">
        <v>2</v>
      </c>
      <c r="BC34" s="10">
        <v>2</v>
      </c>
      <c r="BD34" s="10">
        <v>8</v>
      </c>
      <c r="BE34" s="10">
        <v>8</v>
      </c>
      <c r="BF34" s="10"/>
      <c r="BG34" s="10"/>
      <c r="BH34" s="10"/>
      <c r="BI34" s="10"/>
      <c r="BJ34" s="10">
        <v>3</v>
      </c>
      <c r="BK34" s="10">
        <v>5</v>
      </c>
      <c r="BL34" s="10">
        <v>8</v>
      </c>
      <c r="BM34" s="10">
        <v>20868</v>
      </c>
    </row>
    <row r="35" spans="1:65" ht="141" x14ac:dyDescent="0.2">
      <c r="A35" s="11">
        <v>43910.424756944441</v>
      </c>
      <c r="B35" s="12">
        <v>43910.432905092595</v>
      </c>
      <c r="C35" s="10">
        <v>0</v>
      </c>
      <c r="D35" s="10">
        <v>100</v>
      </c>
      <c r="E35" s="10">
        <v>703</v>
      </c>
      <c r="F35" s="10">
        <v>1</v>
      </c>
      <c r="G35" s="13">
        <v>43910.432905092595</v>
      </c>
      <c r="H35" s="10" t="s">
        <v>234</v>
      </c>
      <c r="I35" s="10" t="s">
        <v>80</v>
      </c>
      <c r="J35" s="10" t="s">
        <v>81</v>
      </c>
      <c r="K35" s="10">
        <v>1</v>
      </c>
      <c r="L35" s="10">
        <v>20</v>
      </c>
      <c r="M35" s="10">
        <v>2</v>
      </c>
      <c r="N35" s="10"/>
      <c r="O35" s="10">
        <v>6</v>
      </c>
      <c r="P35" s="10">
        <v>4</v>
      </c>
      <c r="Q35" s="10"/>
      <c r="R35" s="10"/>
      <c r="S35" s="10"/>
      <c r="T35" s="10"/>
      <c r="U35" s="10"/>
      <c r="V35" s="10"/>
      <c r="W35" s="10"/>
      <c r="X35" s="10"/>
      <c r="Y35" s="10"/>
      <c r="Z35" s="10"/>
      <c r="AA35" s="10"/>
      <c r="AB35" s="10">
        <v>5</v>
      </c>
      <c r="AC35" s="10">
        <v>4</v>
      </c>
      <c r="AD35" s="10">
        <v>1</v>
      </c>
      <c r="AE35" s="10">
        <v>2</v>
      </c>
      <c r="AF35" s="10">
        <v>6</v>
      </c>
      <c r="AG35" s="10">
        <v>3</v>
      </c>
      <c r="AH35" s="10" t="s">
        <v>235</v>
      </c>
      <c r="AI35" s="10">
        <v>4.1520000000000001</v>
      </c>
      <c r="AJ35" s="10">
        <v>295.81099999999998</v>
      </c>
      <c r="AK35" s="10">
        <v>310.55900000000003</v>
      </c>
      <c r="AL35" s="10">
        <v>9</v>
      </c>
      <c r="AM35" s="10">
        <v>1</v>
      </c>
      <c r="AN35" s="10">
        <v>2</v>
      </c>
      <c r="AO35" s="10">
        <v>1</v>
      </c>
      <c r="AP35" s="10">
        <v>1</v>
      </c>
      <c r="AQ35" s="10">
        <v>1</v>
      </c>
      <c r="AR35" s="10">
        <v>1</v>
      </c>
      <c r="AS35" s="10">
        <v>2</v>
      </c>
      <c r="AT35" s="10">
        <v>2</v>
      </c>
      <c r="AU35" s="10">
        <v>1</v>
      </c>
      <c r="AV35" s="10">
        <v>2</v>
      </c>
      <c r="AW35" s="10">
        <v>1</v>
      </c>
      <c r="AX35" s="10">
        <v>1</v>
      </c>
      <c r="AY35" s="10">
        <v>1</v>
      </c>
      <c r="AZ35" s="10">
        <v>1</v>
      </c>
      <c r="BA35" s="10">
        <v>1</v>
      </c>
      <c r="BB35" s="10">
        <v>1</v>
      </c>
      <c r="BC35" s="10"/>
      <c r="BD35" s="10"/>
      <c r="BE35" s="10"/>
      <c r="BF35" s="10">
        <v>2</v>
      </c>
      <c r="BG35" s="10">
        <v>6</v>
      </c>
      <c r="BH35" s="10">
        <v>8</v>
      </c>
      <c r="BI35" s="10" t="s">
        <v>83</v>
      </c>
      <c r="BJ35" s="10">
        <v>-5</v>
      </c>
      <c r="BK35" s="10">
        <v>9</v>
      </c>
      <c r="BL35" s="10">
        <v>4</v>
      </c>
      <c r="BM35" s="10">
        <v>20453</v>
      </c>
    </row>
    <row r="36" spans="1:65" ht="183" x14ac:dyDescent="0.2">
      <c r="A36" s="11">
        <v>43910.441689814812</v>
      </c>
      <c r="B36" s="12">
        <v>43910.449317129627</v>
      </c>
      <c r="C36" s="10">
        <v>0</v>
      </c>
      <c r="D36" s="10">
        <v>100</v>
      </c>
      <c r="E36" s="10">
        <v>658</v>
      </c>
      <c r="F36" s="10">
        <v>1</v>
      </c>
      <c r="G36" s="13">
        <v>43910.449317129627</v>
      </c>
      <c r="H36" s="10" t="s">
        <v>236</v>
      </c>
      <c r="I36" s="10" t="s">
        <v>80</v>
      </c>
      <c r="J36" s="10" t="s">
        <v>81</v>
      </c>
      <c r="K36" s="10">
        <v>1</v>
      </c>
      <c r="L36" s="10">
        <v>19</v>
      </c>
      <c r="M36" s="10">
        <v>2</v>
      </c>
      <c r="N36" s="10"/>
      <c r="O36" s="10">
        <v>9</v>
      </c>
      <c r="P36" s="10">
        <v>3</v>
      </c>
      <c r="Q36" s="10">
        <v>5</v>
      </c>
      <c r="R36" s="10">
        <v>2</v>
      </c>
      <c r="S36" s="10">
        <v>1</v>
      </c>
      <c r="T36" s="10">
        <v>4</v>
      </c>
      <c r="U36" s="10">
        <v>6</v>
      </c>
      <c r="V36" s="10">
        <v>3</v>
      </c>
      <c r="W36" s="10" t="s">
        <v>237</v>
      </c>
      <c r="X36" s="10">
        <v>28.106000000000002</v>
      </c>
      <c r="Y36" s="10">
        <v>281.71499999999997</v>
      </c>
      <c r="Z36" s="10">
        <v>301.92500000000001</v>
      </c>
      <c r="AA36" s="10">
        <v>11</v>
      </c>
      <c r="AB36" s="10"/>
      <c r="AC36" s="10"/>
      <c r="AD36" s="10"/>
      <c r="AE36" s="10"/>
      <c r="AF36" s="10"/>
      <c r="AG36" s="10"/>
      <c r="AH36" s="10"/>
      <c r="AI36" s="10"/>
      <c r="AJ36" s="10"/>
      <c r="AK36" s="10"/>
      <c r="AL36" s="10"/>
      <c r="AM36" s="10">
        <v>1</v>
      </c>
      <c r="AN36" s="10">
        <v>2</v>
      </c>
      <c r="AO36" s="10">
        <v>1</v>
      </c>
      <c r="AP36" s="10">
        <v>1</v>
      </c>
      <c r="AQ36" s="10">
        <v>1</v>
      </c>
      <c r="AR36" s="10">
        <v>2</v>
      </c>
      <c r="AS36" s="10">
        <v>1</v>
      </c>
      <c r="AT36" s="10">
        <v>1</v>
      </c>
      <c r="AU36" s="10">
        <v>1</v>
      </c>
      <c r="AV36" s="10">
        <v>2</v>
      </c>
      <c r="AW36" s="10">
        <v>1</v>
      </c>
      <c r="AX36" s="10">
        <v>1</v>
      </c>
      <c r="AY36" s="10">
        <v>2</v>
      </c>
      <c r="AZ36" s="10">
        <v>2</v>
      </c>
      <c r="BA36" s="10">
        <v>1</v>
      </c>
      <c r="BB36" s="10">
        <v>1</v>
      </c>
      <c r="BC36" s="10"/>
      <c r="BD36" s="10"/>
      <c r="BE36" s="10"/>
      <c r="BF36" s="10">
        <v>1</v>
      </c>
      <c r="BG36" s="10">
        <v>6</v>
      </c>
      <c r="BH36" s="10">
        <v>5</v>
      </c>
      <c r="BI36" s="10"/>
      <c r="BJ36" s="10">
        <v>-3</v>
      </c>
      <c r="BK36" s="10">
        <v>8</v>
      </c>
      <c r="BL36" s="10">
        <v>5</v>
      </c>
      <c r="BM36" s="10">
        <v>20793</v>
      </c>
    </row>
    <row r="37" spans="1:65" ht="155" x14ac:dyDescent="0.2">
      <c r="A37" s="11">
        <v>43910.52685185185</v>
      </c>
      <c r="B37" s="12">
        <v>43910.534398148149</v>
      </c>
      <c r="C37" s="10">
        <v>0</v>
      </c>
      <c r="D37" s="10">
        <v>100</v>
      </c>
      <c r="E37" s="10">
        <v>652</v>
      </c>
      <c r="F37" s="10">
        <v>1</v>
      </c>
      <c r="G37" s="13">
        <v>43910.534409722219</v>
      </c>
      <c r="H37" s="10" t="s">
        <v>238</v>
      </c>
      <c r="I37" s="10" t="s">
        <v>80</v>
      </c>
      <c r="J37" s="10" t="s">
        <v>81</v>
      </c>
      <c r="K37" s="10">
        <v>1</v>
      </c>
      <c r="L37" s="10">
        <v>20</v>
      </c>
      <c r="M37" s="10">
        <v>1</v>
      </c>
      <c r="N37" s="10"/>
      <c r="O37" s="10">
        <v>7</v>
      </c>
      <c r="P37" s="10">
        <v>1</v>
      </c>
      <c r="Q37" s="10"/>
      <c r="R37" s="10"/>
      <c r="S37" s="10"/>
      <c r="T37" s="10"/>
      <c r="U37" s="10"/>
      <c r="V37" s="10"/>
      <c r="W37" s="10"/>
      <c r="X37" s="10"/>
      <c r="Y37" s="10"/>
      <c r="Z37" s="10"/>
      <c r="AA37" s="10"/>
      <c r="AB37" s="10">
        <v>5</v>
      </c>
      <c r="AC37" s="10">
        <v>3</v>
      </c>
      <c r="AD37" s="10">
        <v>1</v>
      </c>
      <c r="AE37" s="10">
        <v>2</v>
      </c>
      <c r="AF37" s="10">
        <v>6</v>
      </c>
      <c r="AG37" s="10">
        <v>4</v>
      </c>
      <c r="AH37" s="10" t="s">
        <v>345</v>
      </c>
      <c r="AI37" s="10">
        <v>45.402000000000001</v>
      </c>
      <c r="AJ37" s="10">
        <v>309.61200000000002</v>
      </c>
      <c r="AK37" s="10">
        <v>343.06799999999998</v>
      </c>
      <c r="AL37" s="10">
        <v>4</v>
      </c>
      <c r="AM37" s="10">
        <v>1</v>
      </c>
      <c r="AN37" s="10">
        <v>2</v>
      </c>
      <c r="AO37" s="10">
        <v>2</v>
      </c>
      <c r="AP37" s="10">
        <v>1</v>
      </c>
      <c r="AQ37" s="10">
        <v>1</v>
      </c>
      <c r="AR37" s="10">
        <v>1</v>
      </c>
      <c r="AS37" s="10">
        <v>1</v>
      </c>
      <c r="AT37" s="10">
        <v>1</v>
      </c>
      <c r="AU37" s="10">
        <v>1</v>
      </c>
      <c r="AV37" s="10">
        <v>1</v>
      </c>
      <c r="AW37" s="10">
        <v>2</v>
      </c>
      <c r="AX37" s="10">
        <v>1</v>
      </c>
      <c r="AY37" s="10">
        <v>2</v>
      </c>
      <c r="AZ37" s="10">
        <v>1</v>
      </c>
      <c r="BA37" s="10">
        <v>1</v>
      </c>
      <c r="BB37" s="10">
        <v>1</v>
      </c>
      <c r="BC37" s="10"/>
      <c r="BD37" s="10"/>
      <c r="BE37" s="10"/>
      <c r="BF37" s="10">
        <v>2</v>
      </c>
      <c r="BG37" s="10">
        <v>5</v>
      </c>
      <c r="BH37" s="10">
        <v>6</v>
      </c>
      <c r="BI37" s="10" t="s">
        <v>83</v>
      </c>
      <c r="BJ37" s="10">
        <v>-5</v>
      </c>
      <c r="BK37" s="10">
        <v>9</v>
      </c>
      <c r="BL37" s="10">
        <v>4</v>
      </c>
      <c r="BM37" s="10">
        <v>20508</v>
      </c>
    </row>
    <row r="38" spans="1:65" ht="71" x14ac:dyDescent="0.2">
      <c r="A38" s="11">
        <v>43910.546180555553</v>
      </c>
      <c r="B38" s="12">
        <v>43910.557222222225</v>
      </c>
      <c r="C38" s="10">
        <v>0</v>
      </c>
      <c r="D38" s="10">
        <v>100</v>
      </c>
      <c r="E38" s="10">
        <v>954</v>
      </c>
      <c r="F38" s="10">
        <v>1</v>
      </c>
      <c r="G38" s="13">
        <v>43910.557222222225</v>
      </c>
      <c r="H38" s="10" t="s">
        <v>239</v>
      </c>
      <c r="I38" s="10" t="s">
        <v>80</v>
      </c>
      <c r="J38" s="10" t="s">
        <v>81</v>
      </c>
      <c r="K38" s="10">
        <v>1</v>
      </c>
      <c r="L38" s="10">
        <v>18</v>
      </c>
      <c r="M38" s="10">
        <v>1</v>
      </c>
      <c r="N38" s="10"/>
      <c r="O38" s="10">
        <v>9</v>
      </c>
      <c r="P38" s="10">
        <v>9</v>
      </c>
      <c r="Q38" s="10">
        <v>5</v>
      </c>
      <c r="R38" s="10">
        <v>3</v>
      </c>
      <c r="S38" s="10">
        <v>2</v>
      </c>
      <c r="T38" s="10">
        <v>4</v>
      </c>
      <c r="U38" s="10">
        <v>1</v>
      </c>
      <c r="V38" s="10">
        <v>6</v>
      </c>
      <c r="W38" s="10" t="s">
        <v>346</v>
      </c>
      <c r="X38" s="10">
        <v>30.855</v>
      </c>
      <c r="Y38" s="10">
        <v>147.93600000000001</v>
      </c>
      <c r="Z38" s="10">
        <v>303.08300000000003</v>
      </c>
      <c r="AA38" s="10">
        <v>6</v>
      </c>
      <c r="AB38" s="10"/>
      <c r="AC38" s="10"/>
      <c r="AD38" s="10"/>
      <c r="AE38" s="10"/>
      <c r="AF38" s="10"/>
      <c r="AG38" s="10"/>
      <c r="AH38" s="10"/>
      <c r="AI38" s="10"/>
      <c r="AJ38" s="10"/>
      <c r="AK38" s="10"/>
      <c r="AL38" s="10"/>
      <c r="AM38" s="10">
        <v>1</v>
      </c>
      <c r="AN38" s="10">
        <v>2</v>
      </c>
      <c r="AO38" s="10">
        <v>2</v>
      </c>
      <c r="AP38" s="10">
        <v>2</v>
      </c>
      <c r="AQ38" s="10">
        <v>1</v>
      </c>
      <c r="AR38" s="10">
        <v>2</v>
      </c>
      <c r="AS38" s="10">
        <v>2</v>
      </c>
      <c r="AT38" s="10">
        <v>2</v>
      </c>
      <c r="AU38" s="10">
        <v>1</v>
      </c>
      <c r="AV38" s="10">
        <v>2</v>
      </c>
      <c r="AW38" s="10">
        <v>2</v>
      </c>
      <c r="AX38" s="10">
        <v>1</v>
      </c>
      <c r="AY38" s="10">
        <v>2</v>
      </c>
      <c r="AZ38" s="10">
        <v>1</v>
      </c>
      <c r="BA38" s="10">
        <v>2</v>
      </c>
      <c r="BB38" s="10">
        <v>2</v>
      </c>
      <c r="BC38" s="10">
        <v>2</v>
      </c>
      <c r="BD38" s="10">
        <v>6</v>
      </c>
      <c r="BE38" s="10">
        <v>3</v>
      </c>
      <c r="BF38" s="10"/>
      <c r="BG38" s="10"/>
      <c r="BH38" s="10"/>
      <c r="BI38" s="10" t="s">
        <v>84</v>
      </c>
      <c r="BJ38" s="10">
        <v>7</v>
      </c>
      <c r="BK38" s="10">
        <v>3</v>
      </c>
      <c r="BL38" s="10">
        <v>10</v>
      </c>
      <c r="BM38" s="10"/>
    </row>
    <row r="39" spans="1:65" ht="85" x14ac:dyDescent="0.2">
      <c r="A39" s="11">
        <v>43910.685057870367</v>
      </c>
      <c r="B39" s="12">
        <v>43910.691111111111</v>
      </c>
      <c r="C39" s="10">
        <v>0</v>
      </c>
      <c r="D39" s="10">
        <v>100</v>
      </c>
      <c r="E39" s="10">
        <v>523</v>
      </c>
      <c r="F39" s="10">
        <v>1</v>
      </c>
      <c r="G39" s="13">
        <v>43910.691111111111</v>
      </c>
      <c r="H39" s="10" t="s">
        <v>240</v>
      </c>
      <c r="I39" s="10" t="s">
        <v>80</v>
      </c>
      <c r="J39" s="10" t="s">
        <v>81</v>
      </c>
      <c r="K39" s="10">
        <v>1</v>
      </c>
      <c r="L39" s="10">
        <v>19</v>
      </c>
      <c r="M39" s="10">
        <v>2</v>
      </c>
      <c r="N39" s="10"/>
      <c r="O39" s="10">
        <v>8</v>
      </c>
      <c r="P39" s="10">
        <v>3</v>
      </c>
      <c r="Q39" s="10"/>
      <c r="R39" s="10"/>
      <c r="S39" s="10"/>
      <c r="T39" s="10"/>
      <c r="U39" s="10"/>
      <c r="V39" s="10"/>
      <c r="W39" s="10"/>
      <c r="X39" s="10"/>
      <c r="Y39" s="10"/>
      <c r="Z39" s="10"/>
      <c r="AA39" s="10"/>
      <c r="AB39" s="10">
        <v>5</v>
      </c>
      <c r="AC39" s="10">
        <v>4</v>
      </c>
      <c r="AD39" s="10">
        <v>1</v>
      </c>
      <c r="AE39" s="10">
        <v>2</v>
      </c>
      <c r="AF39" s="10">
        <v>6</v>
      </c>
      <c r="AG39" s="10">
        <v>3</v>
      </c>
      <c r="AH39" s="10" t="s">
        <v>347</v>
      </c>
      <c r="AI39" s="10">
        <v>0.34200000000000003</v>
      </c>
      <c r="AJ39" s="10">
        <v>301.125</v>
      </c>
      <c r="AK39" s="10">
        <v>301.27100000000002</v>
      </c>
      <c r="AL39" s="10">
        <v>37</v>
      </c>
      <c r="AM39" s="10">
        <v>1</v>
      </c>
      <c r="AN39" s="10">
        <v>1</v>
      </c>
      <c r="AO39" s="10">
        <v>1</v>
      </c>
      <c r="AP39" s="10">
        <v>1</v>
      </c>
      <c r="AQ39" s="10">
        <v>1</v>
      </c>
      <c r="AR39" s="10">
        <v>1</v>
      </c>
      <c r="AS39" s="10">
        <v>2</v>
      </c>
      <c r="AT39" s="10">
        <v>2</v>
      </c>
      <c r="AU39" s="10">
        <v>1</v>
      </c>
      <c r="AV39" s="10">
        <v>2</v>
      </c>
      <c r="AW39" s="10">
        <v>1</v>
      </c>
      <c r="AX39" s="10">
        <v>2</v>
      </c>
      <c r="AY39" s="10">
        <v>2</v>
      </c>
      <c r="AZ39" s="10">
        <v>2</v>
      </c>
      <c r="BA39" s="10">
        <v>1</v>
      </c>
      <c r="BB39" s="10">
        <v>1</v>
      </c>
      <c r="BC39" s="10">
        <v>2</v>
      </c>
      <c r="BD39" s="10">
        <v>6</v>
      </c>
      <c r="BE39" s="10">
        <v>3</v>
      </c>
      <c r="BF39" s="10"/>
      <c r="BG39" s="10"/>
      <c r="BH39" s="10"/>
      <c r="BI39" s="10"/>
      <c r="BJ39" s="10">
        <v>-1</v>
      </c>
      <c r="BK39" s="10">
        <v>7</v>
      </c>
      <c r="BL39" s="10">
        <v>6</v>
      </c>
      <c r="BM39" s="10">
        <v>20523</v>
      </c>
    </row>
    <row r="40" spans="1:65" ht="211" x14ac:dyDescent="0.2">
      <c r="A40" s="11">
        <v>43911.446782407409</v>
      </c>
      <c r="B40" s="12">
        <v>43911.457858796297</v>
      </c>
      <c r="C40" s="10">
        <v>0</v>
      </c>
      <c r="D40" s="10">
        <v>100</v>
      </c>
      <c r="E40" s="10">
        <v>956</v>
      </c>
      <c r="F40" s="10">
        <v>1</v>
      </c>
      <c r="G40" s="13">
        <v>43911.457858796297</v>
      </c>
      <c r="H40" s="10" t="s">
        <v>283</v>
      </c>
      <c r="I40" s="10" t="s">
        <v>80</v>
      </c>
      <c r="J40" s="10" t="s">
        <v>81</v>
      </c>
      <c r="K40" s="10">
        <v>1</v>
      </c>
      <c r="L40" s="10">
        <v>20</v>
      </c>
      <c r="M40" s="10">
        <v>1</v>
      </c>
      <c r="N40" s="10"/>
      <c r="O40" s="10">
        <v>7</v>
      </c>
      <c r="P40" s="10">
        <v>8</v>
      </c>
      <c r="Q40" s="10">
        <v>2</v>
      </c>
      <c r="R40" s="10">
        <v>5</v>
      </c>
      <c r="S40" s="10">
        <v>3</v>
      </c>
      <c r="T40" s="10">
        <v>4</v>
      </c>
      <c r="U40" s="10">
        <v>6</v>
      </c>
      <c r="V40" s="10">
        <v>1</v>
      </c>
      <c r="W40" s="10" t="s">
        <v>284</v>
      </c>
      <c r="X40" s="10">
        <v>62.551000000000002</v>
      </c>
      <c r="Y40" s="10">
        <v>340.78199999999998</v>
      </c>
      <c r="Z40" s="10">
        <v>359.762</v>
      </c>
      <c r="AA40" s="10">
        <v>3</v>
      </c>
      <c r="AB40" s="10"/>
      <c r="AC40" s="10"/>
      <c r="AD40" s="10"/>
      <c r="AE40" s="10"/>
      <c r="AF40" s="10"/>
      <c r="AG40" s="10"/>
      <c r="AH40" s="10"/>
      <c r="AI40" s="10"/>
      <c r="AJ40" s="10"/>
      <c r="AK40" s="10"/>
      <c r="AL40" s="10"/>
      <c r="AM40" s="10">
        <v>1</v>
      </c>
      <c r="AN40" s="10">
        <v>2</v>
      </c>
      <c r="AO40" s="10">
        <v>2</v>
      </c>
      <c r="AP40" s="10">
        <v>1</v>
      </c>
      <c r="AQ40" s="10">
        <v>1</v>
      </c>
      <c r="AR40" s="10">
        <v>1</v>
      </c>
      <c r="AS40" s="10">
        <v>2</v>
      </c>
      <c r="AT40" s="10">
        <v>2</v>
      </c>
      <c r="AU40" s="10">
        <v>1</v>
      </c>
      <c r="AV40" s="10">
        <v>1</v>
      </c>
      <c r="AW40" s="10">
        <v>2</v>
      </c>
      <c r="AX40" s="10">
        <v>2</v>
      </c>
      <c r="AY40" s="10">
        <v>2</v>
      </c>
      <c r="AZ40" s="10">
        <v>1</v>
      </c>
      <c r="BA40" s="10">
        <v>1</v>
      </c>
      <c r="BB40" s="10">
        <v>2</v>
      </c>
      <c r="BC40" s="10"/>
      <c r="BD40" s="10"/>
      <c r="BE40" s="10"/>
      <c r="BF40" s="10">
        <v>2</v>
      </c>
      <c r="BG40" s="10">
        <v>6</v>
      </c>
      <c r="BH40" s="10">
        <v>3</v>
      </c>
      <c r="BI40" s="10" t="s">
        <v>285</v>
      </c>
      <c r="BJ40" s="10">
        <v>1</v>
      </c>
      <c r="BK40" s="10">
        <v>6</v>
      </c>
      <c r="BL40" s="10">
        <v>7</v>
      </c>
      <c r="BM40" s="10">
        <v>20394</v>
      </c>
    </row>
    <row r="41" spans="1:65" ht="43" x14ac:dyDescent="0.2">
      <c r="A41" s="11">
        <v>43908.637777777774</v>
      </c>
      <c r="B41" s="12">
        <v>43911.748101851852</v>
      </c>
      <c r="C41" s="10">
        <v>0</v>
      </c>
      <c r="D41" s="10">
        <v>100</v>
      </c>
      <c r="E41" s="10">
        <v>268732</v>
      </c>
      <c r="F41" s="10">
        <v>1</v>
      </c>
      <c r="G41" s="13">
        <v>43911.748113425929</v>
      </c>
      <c r="H41" s="10" t="s">
        <v>286</v>
      </c>
      <c r="I41" s="10" t="s">
        <v>80</v>
      </c>
      <c r="J41" s="10" t="s">
        <v>81</v>
      </c>
      <c r="K41" s="10">
        <v>1</v>
      </c>
      <c r="L41" s="10">
        <v>18</v>
      </c>
      <c r="M41" s="10">
        <v>2</v>
      </c>
      <c r="N41" s="10"/>
      <c r="O41" s="10">
        <v>9</v>
      </c>
      <c r="P41" s="10">
        <v>3</v>
      </c>
      <c r="Q41" s="10">
        <v>5</v>
      </c>
      <c r="R41" s="10">
        <v>3</v>
      </c>
      <c r="S41" s="10">
        <v>1</v>
      </c>
      <c r="T41" s="10">
        <v>2</v>
      </c>
      <c r="U41" s="10">
        <v>6</v>
      </c>
      <c r="V41" s="10">
        <v>4</v>
      </c>
      <c r="W41" s="10" t="s">
        <v>348</v>
      </c>
      <c r="X41" s="10">
        <v>4.585</v>
      </c>
      <c r="Y41" s="10">
        <v>349.63200000000001</v>
      </c>
      <c r="Z41" s="10">
        <v>358.05099999999999</v>
      </c>
      <c r="AA41" s="10">
        <v>40</v>
      </c>
      <c r="AB41" s="10"/>
      <c r="AC41" s="10"/>
      <c r="AD41" s="10"/>
      <c r="AE41" s="10"/>
      <c r="AF41" s="10"/>
      <c r="AG41" s="10"/>
      <c r="AH41" s="10"/>
      <c r="AI41" s="10"/>
      <c r="AJ41" s="10"/>
      <c r="AK41" s="10"/>
      <c r="AL41" s="10"/>
      <c r="AM41" s="10">
        <v>1</v>
      </c>
      <c r="AN41" s="10">
        <v>2</v>
      </c>
      <c r="AO41" s="10">
        <v>2</v>
      </c>
      <c r="AP41" s="10">
        <v>1</v>
      </c>
      <c r="AQ41" s="10">
        <v>2</v>
      </c>
      <c r="AR41" s="10">
        <v>1</v>
      </c>
      <c r="AS41" s="10">
        <v>2</v>
      </c>
      <c r="AT41" s="10">
        <v>2</v>
      </c>
      <c r="AU41" s="10">
        <v>1</v>
      </c>
      <c r="AV41" s="10">
        <v>1</v>
      </c>
      <c r="AW41" s="10">
        <v>2</v>
      </c>
      <c r="AX41" s="10">
        <v>1</v>
      </c>
      <c r="AY41" s="10">
        <v>2</v>
      </c>
      <c r="AZ41" s="10">
        <v>1</v>
      </c>
      <c r="BA41" s="10">
        <v>1</v>
      </c>
      <c r="BB41" s="10">
        <v>2</v>
      </c>
      <c r="BC41" s="10">
        <v>2</v>
      </c>
      <c r="BD41" s="10">
        <v>7</v>
      </c>
      <c r="BE41" s="10">
        <v>7</v>
      </c>
      <c r="BF41" s="10"/>
      <c r="BG41" s="10"/>
      <c r="BH41" s="10"/>
      <c r="BI41" s="10" t="s">
        <v>83</v>
      </c>
      <c r="BJ41" s="10">
        <v>1</v>
      </c>
      <c r="BK41" s="10">
        <v>6</v>
      </c>
      <c r="BL41" s="10">
        <v>7</v>
      </c>
      <c r="BM41" s="10">
        <v>20926</v>
      </c>
    </row>
    <row r="42" spans="1:65" ht="197" x14ac:dyDescent="0.2">
      <c r="A42" s="11">
        <v>43911.857187499998</v>
      </c>
      <c r="B42" s="12">
        <v>43911.865162037036</v>
      </c>
      <c r="C42" s="10">
        <v>0</v>
      </c>
      <c r="D42" s="10">
        <v>100</v>
      </c>
      <c r="E42" s="10">
        <v>689</v>
      </c>
      <c r="F42" s="10">
        <v>1</v>
      </c>
      <c r="G42" s="13">
        <v>43911.865173611113</v>
      </c>
      <c r="H42" s="10" t="s">
        <v>287</v>
      </c>
      <c r="I42" s="10" t="s">
        <v>80</v>
      </c>
      <c r="J42" s="10" t="s">
        <v>81</v>
      </c>
      <c r="K42" s="10">
        <v>1</v>
      </c>
      <c r="L42" s="10">
        <v>20</v>
      </c>
      <c r="M42" s="10">
        <v>2</v>
      </c>
      <c r="N42" s="10"/>
      <c r="O42" s="10">
        <v>6</v>
      </c>
      <c r="P42" s="10">
        <v>7</v>
      </c>
      <c r="Q42" s="10">
        <v>2</v>
      </c>
      <c r="R42" s="10">
        <v>5</v>
      </c>
      <c r="S42" s="10">
        <v>1</v>
      </c>
      <c r="T42" s="10">
        <v>3</v>
      </c>
      <c r="U42" s="10">
        <v>6</v>
      </c>
      <c r="V42" s="10">
        <v>4</v>
      </c>
      <c r="W42" s="10" t="s">
        <v>288</v>
      </c>
      <c r="X42" s="10">
        <v>26.405000000000001</v>
      </c>
      <c r="Y42" s="10">
        <v>253.42400000000001</v>
      </c>
      <c r="Z42" s="10">
        <v>442.29899999999998</v>
      </c>
      <c r="AA42" s="10">
        <v>13</v>
      </c>
      <c r="AB42" s="10"/>
      <c r="AC42" s="10"/>
      <c r="AD42" s="10"/>
      <c r="AE42" s="10"/>
      <c r="AF42" s="10"/>
      <c r="AG42" s="10"/>
      <c r="AH42" s="10"/>
      <c r="AI42" s="10"/>
      <c r="AJ42" s="10"/>
      <c r="AK42" s="10"/>
      <c r="AL42" s="10"/>
      <c r="AM42" s="10">
        <v>1</v>
      </c>
      <c r="AN42" s="10">
        <v>2</v>
      </c>
      <c r="AO42" s="10">
        <v>2</v>
      </c>
      <c r="AP42" s="10">
        <v>1</v>
      </c>
      <c r="AQ42" s="10">
        <v>1</v>
      </c>
      <c r="AR42" s="10">
        <v>1</v>
      </c>
      <c r="AS42" s="10">
        <v>2</v>
      </c>
      <c r="AT42" s="10">
        <v>1</v>
      </c>
      <c r="AU42" s="10">
        <v>1</v>
      </c>
      <c r="AV42" s="10">
        <v>2</v>
      </c>
      <c r="AW42" s="10">
        <v>1</v>
      </c>
      <c r="AX42" s="10">
        <v>1</v>
      </c>
      <c r="AY42" s="10">
        <v>2</v>
      </c>
      <c r="AZ42" s="10">
        <v>2</v>
      </c>
      <c r="BA42" s="10">
        <v>2</v>
      </c>
      <c r="BB42" s="10">
        <v>2</v>
      </c>
      <c r="BC42" s="10"/>
      <c r="BD42" s="10"/>
      <c r="BE42" s="10"/>
      <c r="BF42" s="10">
        <v>1</v>
      </c>
      <c r="BG42" s="10">
        <v>6</v>
      </c>
      <c r="BH42" s="10">
        <v>4</v>
      </c>
      <c r="BI42" s="10" t="s">
        <v>349</v>
      </c>
      <c r="BJ42" s="10">
        <v>1</v>
      </c>
      <c r="BK42" s="10">
        <v>6</v>
      </c>
      <c r="BL42" s="10">
        <v>7</v>
      </c>
      <c r="BM42" s="10">
        <v>21286</v>
      </c>
    </row>
    <row r="43" spans="1:65" ht="85" x14ac:dyDescent="0.2">
      <c r="A43" s="11">
        <v>43912.522719907407</v>
      </c>
      <c r="B43" s="12">
        <v>43912.531851851854</v>
      </c>
      <c r="C43" s="10">
        <v>0</v>
      </c>
      <c r="D43" s="10">
        <v>100</v>
      </c>
      <c r="E43" s="10">
        <v>788</v>
      </c>
      <c r="F43" s="10">
        <v>1</v>
      </c>
      <c r="G43" s="13">
        <v>43912.531863425924</v>
      </c>
      <c r="H43" s="10" t="s">
        <v>289</v>
      </c>
      <c r="I43" s="10" t="s">
        <v>80</v>
      </c>
      <c r="J43" s="10" t="s">
        <v>81</v>
      </c>
      <c r="K43" s="10">
        <v>1</v>
      </c>
      <c r="L43" s="10">
        <v>19</v>
      </c>
      <c r="M43" s="10">
        <v>2</v>
      </c>
      <c r="N43" s="10"/>
      <c r="O43" s="10">
        <v>8</v>
      </c>
      <c r="P43" s="10">
        <v>6</v>
      </c>
      <c r="Q43" s="10"/>
      <c r="R43" s="10"/>
      <c r="S43" s="10"/>
      <c r="T43" s="10"/>
      <c r="U43" s="10"/>
      <c r="V43" s="10"/>
      <c r="W43" s="10"/>
      <c r="X43" s="10"/>
      <c r="Y43" s="10"/>
      <c r="Z43" s="10"/>
      <c r="AA43" s="10"/>
      <c r="AB43" s="10">
        <v>4</v>
      </c>
      <c r="AC43" s="10">
        <v>5</v>
      </c>
      <c r="AD43" s="10">
        <v>3</v>
      </c>
      <c r="AE43" s="10">
        <v>2</v>
      </c>
      <c r="AF43" s="10">
        <v>1</v>
      </c>
      <c r="AG43" s="10">
        <v>6</v>
      </c>
      <c r="AH43" s="10" t="s">
        <v>350</v>
      </c>
      <c r="AI43" s="10">
        <v>27.885999999999999</v>
      </c>
      <c r="AJ43" s="10">
        <v>27.885999999999999</v>
      </c>
      <c r="AK43" s="10">
        <v>328.22</v>
      </c>
      <c r="AL43" s="10">
        <v>1</v>
      </c>
      <c r="AM43" s="10">
        <v>1</v>
      </c>
      <c r="AN43" s="10">
        <v>2</v>
      </c>
      <c r="AO43" s="10">
        <v>2</v>
      </c>
      <c r="AP43" s="10">
        <v>2</v>
      </c>
      <c r="AQ43" s="10">
        <v>1</v>
      </c>
      <c r="AR43" s="10">
        <v>1</v>
      </c>
      <c r="AS43" s="10">
        <v>1</v>
      </c>
      <c r="AT43" s="10">
        <v>2</v>
      </c>
      <c r="AU43" s="10">
        <v>1</v>
      </c>
      <c r="AV43" s="10">
        <v>2</v>
      </c>
      <c r="AW43" s="10">
        <v>1</v>
      </c>
      <c r="AX43" s="10">
        <v>1</v>
      </c>
      <c r="AY43" s="10">
        <v>2</v>
      </c>
      <c r="AZ43" s="10">
        <v>1</v>
      </c>
      <c r="BA43" s="10">
        <v>2</v>
      </c>
      <c r="BB43" s="10">
        <v>2</v>
      </c>
      <c r="BC43" s="10">
        <v>1</v>
      </c>
      <c r="BD43" s="10">
        <v>4</v>
      </c>
      <c r="BE43" s="10">
        <v>6</v>
      </c>
      <c r="BF43" s="10"/>
      <c r="BG43" s="10"/>
      <c r="BH43" s="10"/>
      <c r="BI43" s="10"/>
      <c r="BJ43" s="10">
        <v>1</v>
      </c>
      <c r="BK43" s="10">
        <v>6</v>
      </c>
      <c r="BL43" s="10">
        <v>7</v>
      </c>
      <c r="BM43" s="10">
        <v>20402</v>
      </c>
    </row>
    <row r="44" spans="1:65" ht="211" x14ac:dyDescent="0.2">
      <c r="A44" s="11">
        <v>43912.764837962961</v>
      </c>
      <c r="B44" s="12">
        <v>43912.770115740743</v>
      </c>
      <c r="C44" s="10">
        <v>0</v>
      </c>
      <c r="D44" s="10">
        <v>100</v>
      </c>
      <c r="E44" s="10">
        <v>456</v>
      </c>
      <c r="F44" s="10">
        <v>1</v>
      </c>
      <c r="G44" s="13">
        <v>43912.770127314812</v>
      </c>
      <c r="H44" s="10" t="s">
        <v>290</v>
      </c>
      <c r="I44" s="10" t="s">
        <v>80</v>
      </c>
      <c r="J44" s="10" t="s">
        <v>81</v>
      </c>
      <c r="K44" s="10">
        <v>1</v>
      </c>
      <c r="L44" s="10">
        <v>19</v>
      </c>
      <c r="M44" s="10">
        <v>2</v>
      </c>
      <c r="N44" s="10"/>
      <c r="O44" s="10">
        <v>7</v>
      </c>
      <c r="P44" s="10">
        <v>7</v>
      </c>
      <c r="Q44" s="10">
        <v>6</v>
      </c>
      <c r="R44" s="10">
        <v>4</v>
      </c>
      <c r="S44" s="10">
        <v>2</v>
      </c>
      <c r="T44" s="10">
        <v>3</v>
      </c>
      <c r="U44" s="10">
        <v>5</v>
      </c>
      <c r="V44" s="10">
        <v>1</v>
      </c>
      <c r="W44" s="10" t="s">
        <v>351</v>
      </c>
      <c r="X44" s="10">
        <v>22.486000000000001</v>
      </c>
      <c r="Y44" s="10">
        <v>298.012</v>
      </c>
      <c r="Z44" s="10">
        <v>310.32600000000002</v>
      </c>
      <c r="AA44" s="10">
        <v>13</v>
      </c>
      <c r="AB44" s="10"/>
      <c r="AC44" s="10"/>
      <c r="AD44" s="10"/>
      <c r="AE44" s="10"/>
      <c r="AF44" s="10"/>
      <c r="AG44" s="10"/>
      <c r="AH44" s="10"/>
      <c r="AI44" s="10"/>
      <c r="AJ44" s="10"/>
      <c r="AK44" s="10"/>
      <c r="AL44" s="10"/>
      <c r="AM44" s="10">
        <v>1</v>
      </c>
      <c r="AN44" s="10">
        <v>1</v>
      </c>
      <c r="AO44" s="10">
        <v>1</v>
      </c>
      <c r="AP44" s="10">
        <v>1</v>
      </c>
      <c r="AQ44" s="10">
        <v>2</v>
      </c>
      <c r="AR44" s="10">
        <v>2</v>
      </c>
      <c r="AS44" s="10">
        <v>2</v>
      </c>
      <c r="AT44" s="10">
        <v>2</v>
      </c>
      <c r="AU44" s="10">
        <v>1</v>
      </c>
      <c r="AV44" s="10">
        <v>1</v>
      </c>
      <c r="AW44" s="10">
        <v>1</v>
      </c>
      <c r="AX44" s="10">
        <v>1</v>
      </c>
      <c r="AY44" s="10">
        <v>1</v>
      </c>
      <c r="AZ44" s="10">
        <v>2</v>
      </c>
      <c r="BA44" s="10">
        <v>1</v>
      </c>
      <c r="BB44" s="10">
        <v>1</v>
      </c>
      <c r="BC44" s="10"/>
      <c r="BD44" s="10"/>
      <c r="BE44" s="10"/>
      <c r="BF44" s="10">
        <v>1</v>
      </c>
      <c r="BG44" s="10">
        <v>6</v>
      </c>
      <c r="BH44" s="10">
        <v>3</v>
      </c>
      <c r="BI44" s="10" t="s">
        <v>84</v>
      </c>
      <c r="BJ44" s="10">
        <v>-3</v>
      </c>
      <c r="BK44" s="10">
        <v>8</v>
      </c>
      <c r="BL44" s="10">
        <v>5</v>
      </c>
      <c r="BM44" s="10">
        <v>20516</v>
      </c>
    </row>
    <row r="45" spans="1:65" ht="113" x14ac:dyDescent="0.2">
      <c r="A45" s="11">
        <v>43913.239328703705</v>
      </c>
      <c r="B45" s="12">
        <v>43913.247337962966</v>
      </c>
      <c r="C45" s="10">
        <v>0</v>
      </c>
      <c r="D45" s="10">
        <v>100</v>
      </c>
      <c r="E45" s="10">
        <v>691</v>
      </c>
      <c r="F45" s="10">
        <v>1</v>
      </c>
      <c r="G45" s="13">
        <v>43913.247337962966</v>
      </c>
      <c r="H45" s="10" t="s">
        <v>291</v>
      </c>
      <c r="I45" s="10" t="s">
        <v>80</v>
      </c>
      <c r="J45" s="10" t="s">
        <v>81</v>
      </c>
      <c r="K45" s="10">
        <v>1</v>
      </c>
      <c r="L45" s="10">
        <v>19</v>
      </c>
      <c r="M45" s="10">
        <v>1</v>
      </c>
      <c r="N45" s="10"/>
      <c r="O45" s="10">
        <v>7</v>
      </c>
      <c r="P45" s="10">
        <v>8</v>
      </c>
      <c r="Q45" s="10">
        <v>6</v>
      </c>
      <c r="R45" s="10">
        <v>2</v>
      </c>
      <c r="S45" s="10">
        <v>1</v>
      </c>
      <c r="T45" s="10">
        <v>3</v>
      </c>
      <c r="U45" s="10">
        <v>4</v>
      </c>
      <c r="V45" s="10">
        <v>5</v>
      </c>
      <c r="W45" s="10" t="s">
        <v>352</v>
      </c>
      <c r="X45" s="10">
        <v>28.251999999999999</v>
      </c>
      <c r="Y45" s="10">
        <v>93.534000000000006</v>
      </c>
      <c r="Z45" s="10">
        <v>333.42</v>
      </c>
      <c r="AA45" s="10">
        <v>5</v>
      </c>
      <c r="AB45" s="10"/>
      <c r="AC45" s="10"/>
      <c r="AD45" s="10"/>
      <c r="AE45" s="10"/>
      <c r="AF45" s="10"/>
      <c r="AG45" s="10"/>
      <c r="AH45" s="10"/>
      <c r="AI45" s="10"/>
      <c r="AJ45" s="10"/>
      <c r="AK45" s="10"/>
      <c r="AL45" s="10"/>
      <c r="AM45" s="10">
        <v>1</v>
      </c>
      <c r="AN45" s="10">
        <v>2</v>
      </c>
      <c r="AO45" s="10">
        <v>2</v>
      </c>
      <c r="AP45" s="10">
        <v>1</v>
      </c>
      <c r="AQ45" s="10">
        <v>2</v>
      </c>
      <c r="AR45" s="10">
        <v>2</v>
      </c>
      <c r="AS45" s="10">
        <v>2</v>
      </c>
      <c r="AT45" s="10">
        <v>1</v>
      </c>
      <c r="AU45" s="10">
        <v>1</v>
      </c>
      <c r="AV45" s="10">
        <v>1</v>
      </c>
      <c r="AW45" s="10">
        <v>1</v>
      </c>
      <c r="AX45" s="10">
        <v>1</v>
      </c>
      <c r="AY45" s="10">
        <v>2</v>
      </c>
      <c r="AZ45" s="10">
        <v>2</v>
      </c>
      <c r="BA45" s="10">
        <v>2</v>
      </c>
      <c r="BB45" s="10">
        <v>2</v>
      </c>
      <c r="BC45" s="10"/>
      <c r="BD45" s="10"/>
      <c r="BE45" s="10"/>
      <c r="BF45" s="10">
        <v>2</v>
      </c>
      <c r="BG45" s="10">
        <v>2</v>
      </c>
      <c r="BH45" s="10">
        <v>6</v>
      </c>
      <c r="BI45" s="10"/>
      <c r="BJ45" s="10">
        <v>3</v>
      </c>
      <c r="BK45" s="10">
        <v>5</v>
      </c>
      <c r="BL45" s="10">
        <v>8</v>
      </c>
      <c r="BM45" s="10">
        <v>20863</v>
      </c>
    </row>
    <row r="46" spans="1:65" ht="113" x14ac:dyDescent="0.2">
      <c r="A46" s="11">
        <v>43913.37327546296</v>
      </c>
      <c r="B46" s="12">
        <v>43913.380567129629</v>
      </c>
      <c r="C46" s="10">
        <v>0</v>
      </c>
      <c r="D46" s="10">
        <v>100</v>
      </c>
      <c r="E46" s="10">
        <v>630</v>
      </c>
      <c r="F46" s="10">
        <v>1</v>
      </c>
      <c r="G46" s="13">
        <v>43913.380578703705</v>
      </c>
      <c r="H46" s="10" t="s">
        <v>292</v>
      </c>
      <c r="I46" s="10" t="s">
        <v>80</v>
      </c>
      <c r="J46" s="10" t="s">
        <v>81</v>
      </c>
      <c r="K46" s="10">
        <v>1</v>
      </c>
      <c r="L46" s="10">
        <v>19</v>
      </c>
      <c r="M46" s="10">
        <v>2</v>
      </c>
      <c r="N46" s="10"/>
      <c r="O46" s="10">
        <v>6</v>
      </c>
      <c r="P46" s="10">
        <v>5</v>
      </c>
      <c r="Q46" s="10"/>
      <c r="R46" s="10"/>
      <c r="S46" s="10"/>
      <c r="T46" s="10"/>
      <c r="U46" s="10"/>
      <c r="V46" s="10"/>
      <c r="W46" s="10"/>
      <c r="X46" s="10"/>
      <c r="Y46" s="10"/>
      <c r="Z46" s="10"/>
      <c r="AA46" s="10"/>
      <c r="AB46" s="10">
        <v>4</v>
      </c>
      <c r="AC46" s="10">
        <v>3</v>
      </c>
      <c r="AD46" s="10">
        <v>1</v>
      </c>
      <c r="AE46" s="10">
        <v>2</v>
      </c>
      <c r="AF46" s="10">
        <v>6</v>
      </c>
      <c r="AG46" s="10">
        <v>5</v>
      </c>
      <c r="AH46" s="10" t="s">
        <v>293</v>
      </c>
      <c r="AI46" s="10">
        <v>16.634</v>
      </c>
      <c r="AJ46" s="10">
        <v>317.81099999999998</v>
      </c>
      <c r="AK46" s="10">
        <v>317.81599999999997</v>
      </c>
      <c r="AL46" s="10">
        <v>12</v>
      </c>
      <c r="AM46" s="10">
        <v>1</v>
      </c>
      <c r="AN46" s="10">
        <v>2</v>
      </c>
      <c r="AO46" s="10">
        <v>2</v>
      </c>
      <c r="AP46" s="10">
        <v>1</v>
      </c>
      <c r="AQ46" s="10">
        <v>2</v>
      </c>
      <c r="AR46" s="10">
        <v>1</v>
      </c>
      <c r="AS46" s="10">
        <v>2</v>
      </c>
      <c r="AT46" s="10">
        <v>2</v>
      </c>
      <c r="AU46" s="10">
        <v>1</v>
      </c>
      <c r="AV46" s="10">
        <v>1</v>
      </c>
      <c r="AW46" s="10">
        <v>1</v>
      </c>
      <c r="AX46" s="10">
        <v>1</v>
      </c>
      <c r="AY46" s="10">
        <v>2</v>
      </c>
      <c r="AZ46" s="10">
        <v>2</v>
      </c>
      <c r="BA46" s="10">
        <v>1</v>
      </c>
      <c r="BB46" s="10">
        <v>2</v>
      </c>
      <c r="BC46" s="10">
        <v>2</v>
      </c>
      <c r="BD46" s="10">
        <v>6</v>
      </c>
      <c r="BE46" s="10">
        <v>7</v>
      </c>
      <c r="BF46" s="10"/>
      <c r="BG46" s="10"/>
      <c r="BH46" s="10"/>
      <c r="BI46" s="10"/>
      <c r="BJ46" s="10">
        <v>1</v>
      </c>
      <c r="BK46" s="10">
        <v>6</v>
      </c>
      <c r="BL46" s="10">
        <v>7</v>
      </c>
      <c r="BM46" s="10">
        <v>20835</v>
      </c>
    </row>
    <row r="47" spans="1:65" ht="127" x14ac:dyDescent="0.2">
      <c r="A47" s="11">
        <v>43913.468495370369</v>
      </c>
      <c r="B47" s="12">
        <v>43913.476030092592</v>
      </c>
      <c r="C47" s="10">
        <v>0</v>
      </c>
      <c r="D47" s="10">
        <v>100</v>
      </c>
      <c r="E47" s="10">
        <v>650</v>
      </c>
      <c r="F47" s="10">
        <v>1</v>
      </c>
      <c r="G47" s="13">
        <v>43913.476030092592</v>
      </c>
      <c r="H47" s="10" t="s">
        <v>294</v>
      </c>
      <c r="I47" s="10" t="s">
        <v>80</v>
      </c>
      <c r="J47" s="10" t="s">
        <v>81</v>
      </c>
      <c r="K47" s="10">
        <v>1</v>
      </c>
      <c r="L47" s="10">
        <v>21</v>
      </c>
      <c r="M47" s="10">
        <v>2</v>
      </c>
      <c r="N47" s="10"/>
      <c r="O47" s="10">
        <v>9</v>
      </c>
      <c r="P47" s="10">
        <v>4</v>
      </c>
      <c r="Q47" s="10"/>
      <c r="R47" s="10"/>
      <c r="S47" s="10"/>
      <c r="T47" s="10"/>
      <c r="U47" s="10"/>
      <c r="V47" s="10"/>
      <c r="W47" s="10"/>
      <c r="X47" s="10"/>
      <c r="Y47" s="10"/>
      <c r="Z47" s="10"/>
      <c r="AA47" s="10"/>
      <c r="AB47" s="10">
        <v>5</v>
      </c>
      <c r="AC47" s="10">
        <v>2</v>
      </c>
      <c r="AD47" s="10">
        <v>1</v>
      </c>
      <c r="AE47" s="10">
        <v>4</v>
      </c>
      <c r="AF47" s="10">
        <v>3</v>
      </c>
      <c r="AG47" s="10">
        <v>6</v>
      </c>
      <c r="AH47" s="10" t="s">
        <v>295</v>
      </c>
      <c r="AI47" s="10">
        <v>36.429000000000002</v>
      </c>
      <c r="AJ47" s="10">
        <v>36.429000000000002</v>
      </c>
      <c r="AK47" s="10">
        <v>301.92899999999997</v>
      </c>
      <c r="AL47" s="10">
        <v>1</v>
      </c>
      <c r="AM47" s="10">
        <v>1</v>
      </c>
      <c r="AN47" s="10">
        <v>2</v>
      </c>
      <c r="AO47" s="10">
        <v>2</v>
      </c>
      <c r="AP47" s="10">
        <v>2</v>
      </c>
      <c r="AQ47" s="10">
        <v>2</v>
      </c>
      <c r="AR47" s="10">
        <v>1</v>
      </c>
      <c r="AS47" s="10">
        <v>2</v>
      </c>
      <c r="AT47" s="10">
        <v>1</v>
      </c>
      <c r="AU47" s="10">
        <v>1</v>
      </c>
      <c r="AV47" s="10">
        <v>2</v>
      </c>
      <c r="AW47" s="10">
        <v>2</v>
      </c>
      <c r="AX47" s="10">
        <v>1</v>
      </c>
      <c r="AY47" s="10">
        <v>2</v>
      </c>
      <c r="AZ47" s="10">
        <v>1</v>
      </c>
      <c r="BA47" s="10">
        <v>2</v>
      </c>
      <c r="BB47" s="10">
        <v>2</v>
      </c>
      <c r="BC47" s="10">
        <v>1</v>
      </c>
      <c r="BD47" s="10">
        <v>7</v>
      </c>
      <c r="BE47" s="10">
        <v>7</v>
      </c>
      <c r="BF47" s="10"/>
      <c r="BG47" s="10"/>
      <c r="BH47" s="10"/>
      <c r="BI47" s="10" t="s">
        <v>83</v>
      </c>
      <c r="BJ47" s="10">
        <v>5</v>
      </c>
      <c r="BK47" s="10">
        <v>4</v>
      </c>
      <c r="BL47" s="10">
        <v>9</v>
      </c>
      <c r="BM47" s="10">
        <v>20597</v>
      </c>
    </row>
    <row r="48" spans="1:65" ht="113" x14ac:dyDescent="0.2">
      <c r="A48" s="11">
        <v>43913.524907407409</v>
      </c>
      <c r="B48" s="12">
        <v>43913.537743055553</v>
      </c>
      <c r="C48" s="10">
        <v>0</v>
      </c>
      <c r="D48" s="10">
        <v>100</v>
      </c>
      <c r="E48" s="10">
        <v>1109</v>
      </c>
      <c r="F48" s="10">
        <v>1</v>
      </c>
      <c r="G48" s="13">
        <v>43913.537743055553</v>
      </c>
      <c r="H48" s="10" t="s">
        <v>296</v>
      </c>
      <c r="I48" s="10" t="s">
        <v>80</v>
      </c>
      <c r="J48" s="10" t="s">
        <v>81</v>
      </c>
      <c r="K48" s="10">
        <v>1</v>
      </c>
      <c r="L48" s="10">
        <v>21</v>
      </c>
      <c r="M48" s="10">
        <v>2</v>
      </c>
      <c r="N48" s="10"/>
      <c r="O48" s="10">
        <v>5</v>
      </c>
      <c r="P48" s="10">
        <v>5</v>
      </c>
      <c r="Q48" s="10">
        <v>6</v>
      </c>
      <c r="R48" s="10">
        <v>4</v>
      </c>
      <c r="S48" s="10">
        <v>3</v>
      </c>
      <c r="T48" s="10">
        <v>2</v>
      </c>
      <c r="U48" s="10">
        <v>1</v>
      </c>
      <c r="V48" s="10">
        <v>5</v>
      </c>
      <c r="W48" s="10" t="s">
        <v>353</v>
      </c>
      <c r="X48" s="10">
        <v>52.634</v>
      </c>
      <c r="Y48" s="10">
        <v>215.321</v>
      </c>
      <c r="Z48" s="10">
        <v>579.55799999999999</v>
      </c>
      <c r="AA48" s="10">
        <v>5</v>
      </c>
      <c r="AB48" s="10"/>
      <c r="AC48" s="10"/>
      <c r="AD48" s="10"/>
      <c r="AE48" s="10"/>
      <c r="AF48" s="10"/>
      <c r="AG48" s="10"/>
      <c r="AH48" s="10"/>
      <c r="AI48" s="10"/>
      <c r="AJ48" s="10"/>
      <c r="AK48" s="10"/>
      <c r="AL48" s="10"/>
      <c r="AM48" s="10">
        <v>1</v>
      </c>
      <c r="AN48" s="10">
        <v>2</v>
      </c>
      <c r="AO48" s="10">
        <v>1</v>
      </c>
      <c r="AP48" s="10">
        <v>1</v>
      </c>
      <c r="AQ48" s="10">
        <v>1</v>
      </c>
      <c r="AR48" s="10">
        <v>2</v>
      </c>
      <c r="AS48" s="10">
        <v>2</v>
      </c>
      <c r="AT48" s="10">
        <v>1</v>
      </c>
      <c r="AU48" s="10">
        <v>1</v>
      </c>
      <c r="AV48" s="10">
        <v>2</v>
      </c>
      <c r="AW48" s="10">
        <v>1</v>
      </c>
      <c r="AX48" s="10">
        <v>1</v>
      </c>
      <c r="AY48" s="10">
        <v>2</v>
      </c>
      <c r="AZ48" s="10">
        <v>1</v>
      </c>
      <c r="BA48" s="10">
        <v>2</v>
      </c>
      <c r="BB48" s="10">
        <v>1</v>
      </c>
      <c r="BC48" s="10"/>
      <c r="BD48" s="10"/>
      <c r="BE48" s="10"/>
      <c r="BF48" s="10">
        <v>2</v>
      </c>
      <c r="BG48" s="10">
        <v>3</v>
      </c>
      <c r="BH48" s="10">
        <v>6</v>
      </c>
      <c r="BI48" s="10" t="s">
        <v>297</v>
      </c>
      <c r="BJ48" s="10">
        <v>-1</v>
      </c>
      <c r="BK48" s="10">
        <v>7</v>
      </c>
      <c r="BL48" s="10">
        <v>6</v>
      </c>
      <c r="BM48" s="10">
        <v>20518</v>
      </c>
    </row>
    <row r="49" spans="1:65" ht="99" x14ac:dyDescent="0.2">
      <c r="A49" s="11">
        <v>43914.243032407408</v>
      </c>
      <c r="B49" s="12">
        <v>43914.252939814818</v>
      </c>
      <c r="C49" s="10">
        <v>0</v>
      </c>
      <c r="D49" s="10">
        <v>100</v>
      </c>
      <c r="E49" s="10">
        <v>856</v>
      </c>
      <c r="F49" s="10">
        <v>1</v>
      </c>
      <c r="G49" s="13">
        <v>43914.252939814818</v>
      </c>
      <c r="H49" s="10" t="s">
        <v>298</v>
      </c>
      <c r="I49" s="10" t="s">
        <v>80</v>
      </c>
      <c r="J49" s="10" t="s">
        <v>81</v>
      </c>
      <c r="K49" s="10">
        <v>1</v>
      </c>
      <c r="L49" s="10">
        <v>19</v>
      </c>
      <c r="M49" s="10">
        <v>2</v>
      </c>
      <c r="N49" s="10"/>
      <c r="O49" s="10">
        <v>6</v>
      </c>
      <c r="P49" s="10">
        <v>6</v>
      </c>
      <c r="Q49" s="10">
        <v>6</v>
      </c>
      <c r="R49" s="10">
        <v>4</v>
      </c>
      <c r="S49" s="10">
        <v>2</v>
      </c>
      <c r="T49" s="10">
        <v>1</v>
      </c>
      <c r="U49" s="10">
        <v>5</v>
      </c>
      <c r="V49" s="10">
        <v>3</v>
      </c>
      <c r="W49" s="10" t="s">
        <v>354</v>
      </c>
      <c r="X49" s="10">
        <v>43.155000000000001</v>
      </c>
      <c r="Y49" s="10">
        <v>322.57400000000001</v>
      </c>
      <c r="Z49" s="10">
        <v>336.637</v>
      </c>
      <c r="AA49" s="10">
        <v>13</v>
      </c>
      <c r="AB49" s="10"/>
      <c r="AC49" s="10"/>
      <c r="AD49" s="10"/>
      <c r="AE49" s="10"/>
      <c r="AF49" s="10"/>
      <c r="AG49" s="10"/>
      <c r="AH49" s="10"/>
      <c r="AI49" s="10"/>
      <c r="AJ49" s="10"/>
      <c r="AK49" s="10"/>
      <c r="AL49" s="10"/>
      <c r="AM49" s="10">
        <v>1</v>
      </c>
      <c r="AN49" s="10">
        <v>2</v>
      </c>
      <c r="AO49" s="10">
        <v>2</v>
      </c>
      <c r="AP49" s="10">
        <v>2</v>
      </c>
      <c r="AQ49" s="10">
        <v>1</v>
      </c>
      <c r="AR49" s="10">
        <v>1</v>
      </c>
      <c r="AS49" s="10">
        <v>2</v>
      </c>
      <c r="AT49" s="10">
        <v>1</v>
      </c>
      <c r="AU49" s="10">
        <v>1</v>
      </c>
      <c r="AV49" s="10">
        <v>2</v>
      </c>
      <c r="AW49" s="10">
        <v>1</v>
      </c>
      <c r="AX49" s="10">
        <v>1</v>
      </c>
      <c r="AY49" s="10">
        <v>2</v>
      </c>
      <c r="AZ49" s="10">
        <v>1</v>
      </c>
      <c r="BA49" s="10">
        <v>1</v>
      </c>
      <c r="BB49" s="10">
        <v>1</v>
      </c>
      <c r="BC49" s="10"/>
      <c r="BD49" s="10"/>
      <c r="BE49" s="10"/>
      <c r="BF49" s="10">
        <v>2</v>
      </c>
      <c r="BG49" s="10">
        <v>3</v>
      </c>
      <c r="BH49" s="10">
        <v>6</v>
      </c>
      <c r="BI49" s="10" t="s">
        <v>84</v>
      </c>
      <c r="BJ49" s="10">
        <v>-1</v>
      </c>
      <c r="BK49" s="10">
        <v>7</v>
      </c>
      <c r="BL49" s="10">
        <v>6</v>
      </c>
      <c r="BM49" s="10">
        <v>20894</v>
      </c>
    </row>
    <row r="50" spans="1:65" ht="113" x14ac:dyDescent="0.2">
      <c r="A50" s="11">
        <v>43914.327569444446</v>
      </c>
      <c r="B50" s="12">
        <v>43914.344733796293</v>
      </c>
      <c r="C50" s="10">
        <v>0</v>
      </c>
      <c r="D50" s="10">
        <v>100</v>
      </c>
      <c r="E50" s="10">
        <v>1482</v>
      </c>
      <c r="F50" s="10">
        <v>1</v>
      </c>
      <c r="G50" s="13">
        <v>43914.344733796293</v>
      </c>
      <c r="H50" s="10" t="s">
        <v>299</v>
      </c>
      <c r="I50" s="10" t="s">
        <v>80</v>
      </c>
      <c r="J50" s="10" t="s">
        <v>81</v>
      </c>
      <c r="K50" s="10">
        <v>1</v>
      </c>
      <c r="L50" s="10">
        <v>20</v>
      </c>
      <c r="M50" s="10">
        <v>2</v>
      </c>
      <c r="N50" s="10"/>
      <c r="O50" s="10">
        <v>5</v>
      </c>
      <c r="P50" s="10">
        <v>1</v>
      </c>
      <c r="Q50" s="10"/>
      <c r="R50" s="10"/>
      <c r="S50" s="10"/>
      <c r="T50" s="10"/>
      <c r="U50" s="10"/>
      <c r="V50" s="10"/>
      <c r="W50" s="10"/>
      <c r="X50" s="10"/>
      <c r="Y50" s="10"/>
      <c r="Z50" s="10"/>
      <c r="AA50" s="10"/>
      <c r="AB50" s="10">
        <v>6</v>
      </c>
      <c r="AC50" s="10">
        <v>2</v>
      </c>
      <c r="AD50" s="10">
        <v>3</v>
      </c>
      <c r="AE50" s="10">
        <v>4</v>
      </c>
      <c r="AF50" s="10">
        <v>1</v>
      </c>
      <c r="AG50" s="10">
        <v>5</v>
      </c>
      <c r="AH50" s="10" t="s">
        <v>355</v>
      </c>
      <c r="AI50" s="10">
        <v>46.917000000000002</v>
      </c>
      <c r="AJ50" s="10">
        <v>325.23200000000003</v>
      </c>
      <c r="AK50" s="10">
        <v>331.62400000000002</v>
      </c>
      <c r="AL50" s="10">
        <v>12</v>
      </c>
      <c r="AM50" s="10">
        <v>1</v>
      </c>
      <c r="AN50" s="10">
        <v>2</v>
      </c>
      <c r="AO50" s="10">
        <v>2</v>
      </c>
      <c r="AP50" s="10">
        <v>1</v>
      </c>
      <c r="AQ50" s="10">
        <v>2</v>
      </c>
      <c r="AR50" s="10">
        <v>1</v>
      </c>
      <c r="AS50" s="10">
        <v>2</v>
      </c>
      <c r="AT50" s="10">
        <v>2</v>
      </c>
      <c r="AU50" s="10">
        <v>1</v>
      </c>
      <c r="AV50" s="10">
        <v>2</v>
      </c>
      <c r="AW50" s="10">
        <v>2</v>
      </c>
      <c r="AX50" s="10">
        <v>2</v>
      </c>
      <c r="AY50" s="10">
        <v>2</v>
      </c>
      <c r="AZ50" s="10">
        <v>1</v>
      </c>
      <c r="BA50" s="10">
        <v>1</v>
      </c>
      <c r="BB50" s="10">
        <v>2</v>
      </c>
      <c r="BC50" s="10">
        <v>1</v>
      </c>
      <c r="BD50" s="10">
        <v>6</v>
      </c>
      <c r="BE50" s="10">
        <v>7</v>
      </c>
      <c r="BF50" s="10"/>
      <c r="BG50" s="10"/>
      <c r="BH50" s="10"/>
      <c r="BI50" s="10" t="s">
        <v>83</v>
      </c>
      <c r="BJ50" s="10">
        <v>5</v>
      </c>
      <c r="BK50" s="10">
        <v>4</v>
      </c>
      <c r="BL50" s="10">
        <v>9</v>
      </c>
      <c r="BM50" s="10">
        <v>20347</v>
      </c>
    </row>
    <row r="51" spans="1:65" ht="169" x14ac:dyDescent="0.2">
      <c r="A51" s="11">
        <v>43914.373692129629</v>
      </c>
      <c r="B51" s="12">
        <v>43914.381967592592</v>
      </c>
      <c r="C51" s="10">
        <v>0</v>
      </c>
      <c r="D51" s="10">
        <v>100</v>
      </c>
      <c r="E51" s="10">
        <v>714</v>
      </c>
      <c r="F51" s="10">
        <v>1</v>
      </c>
      <c r="G51" s="13">
        <v>43914.381979166668</v>
      </c>
      <c r="H51" s="10" t="s">
        <v>300</v>
      </c>
      <c r="I51" s="10" t="s">
        <v>80</v>
      </c>
      <c r="J51" s="10" t="s">
        <v>81</v>
      </c>
      <c r="K51" s="10">
        <v>1</v>
      </c>
      <c r="L51" s="10">
        <v>20</v>
      </c>
      <c r="M51" s="10">
        <v>1</v>
      </c>
      <c r="N51" s="10"/>
      <c r="O51" s="10">
        <v>6</v>
      </c>
      <c r="P51" s="10">
        <v>5</v>
      </c>
      <c r="Q51" s="10"/>
      <c r="R51" s="10"/>
      <c r="S51" s="10"/>
      <c r="T51" s="10"/>
      <c r="U51" s="10"/>
      <c r="V51" s="10"/>
      <c r="W51" s="10"/>
      <c r="X51" s="10"/>
      <c r="Y51" s="10"/>
      <c r="Z51" s="10"/>
      <c r="AA51" s="10"/>
      <c r="AB51" s="10">
        <v>6</v>
      </c>
      <c r="AC51" s="10">
        <v>5</v>
      </c>
      <c r="AD51" s="10">
        <v>2</v>
      </c>
      <c r="AE51" s="10">
        <v>1</v>
      </c>
      <c r="AF51" s="10">
        <v>3</v>
      </c>
      <c r="AG51" s="10">
        <v>4</v>
      </c>
      <c r="AH51" s="10" t="s">
        <v>301</v>
      </c>
      <c r="AI51" s="10">
        <v>27.268999999999998</v>
      </c>
      <c r="AJ51" s="10">
        <v>163.19</v>
      </c>
      <c r="AK51" s="10">
        <v>317.52</v>
      </c>
      <c r="AL51" s="10">
        <v>4</v>
      </c>
      <c r="AM51" s="10">
        <v>1</v>
      </c>
      <c r="AN51" s="10">
        <v>2</v>
      </c>
      <c r="AO51" s="10">
        <v>2</v>
      </c>
      <c r="AP51" s="10">
        <v>1</v>
      </c>
      <c r="AQ51" s="10">
        <v>1</v>
      </c>
      <c r="AR51" s="10">
        <v>1</v>
      </c>
      <c r="AS51" s="10">
        <v>1</v>
      </c>
      <c r="AT51" s="10">
        <v>1</v>
      </c>
      <c r="AU51" s="10">
        <v>1</v>
      </c>
      <c r="AV51" s="10">
        <v>2</v>
      </c>
      <c r="AW51" s="10">
        <v>1</v>
      </c>
      <c r="AX51" s="10">
        <v>1</v>
      </c>
      <c r="AY51" s="10">
        <v>1</v>
      </c>
      <c r="AZ51" s="10">
        <v>1</v>
      </c>
      <c r="BA51" s="10">
        <v>1</v>
      </c>
      <c r="BB51" s="10">
        <v>1</v>
      </c>
      <c r="BC51" s="10">
        <v>1</v>
      </c>
      <c r="BD51" s="10">
        <v>7</v>
      </c>
      <c r="BE51" s="10">
        <v>3</v>
      </c>
      <c r="BF51" s="10"/>
      <c r="BG51" s="10"/>
      <c r="BH51" s="10"/>
      <c r="BI51" s="10" t="s">
        <v>84</v>
      </c>
      <c r="BJ51" s="10">
        <v>-7</v>
      </c>
      <c r="BK51" s="10">
        <v>10</v>
      </c>
      <c r="BL51" s="10">
        <v>3</v>
      </c>
      <c r="BM51" s="10">
        <v>20505</v>
      </c>
    </row>
    <row r="52" spans="1:65" ht="29" x14ac:dyDescent="0.2">
      <c r="A52" s="11">
        <v>43915.254016203704</v>
      </c>
      <c r="B52" s="12">
        <v>43915.260092592594</v>
      </c>
      <c r="C52" s="10">
        <v>0</v>
      </c>
      <c r="D52" s="10">
        <v>100</v>
      </c>
      <c r="E52" s="10">
        <v>524</v>
      </c>
      <c r="F52" s="10">
        <v>1</v>
      </c>
      <c r="G52" s="13">
        <v>43915.260092592594</v>
      </c>
      <c r="H52" s="10" t="s">
        <v>302</v>
      </c>
      <c r="I52" s="10" t="s">
        <v>80</v>
      </c>
      <c r="J52" s="10" t="s">
        <v>81</v>
      </c>
      <c r="K52" s="10">
        <v>1</v>
      </c>
      <c r="L52" s="10">
        <v>19</v>
      </c>
      <c r="M52" s="10">
        <v>2</v>
      </c>
      <c r="N52" s="10"/>
      <c r="O52" s="10">
        <v>6</v>
      </c>
      <c r="P52" s="10">
        <v>7</v>
      </c>
      <c r="Q52" s="10">
        <v>5</v>
      </c>
      <c r="R52" s="10">
        <v>2</v>
      </c>
      <c r="S52" s="10">
        <v>1</v>
      </c>
      <c r="T52" s="10">
        <v>3</v>
      </c>
      <c r="U52" s="10">
        <v>4</v>
      </c>
      <c r="V52" s="10">
        <v>6</v>
      </c>
      <c r="W52" s="10" t="s">
        <v>356</v>
      </c>
      <c r="X52" s="10">
        <v>20.643000000000001</v>
      </c>
      <c r="Y52" s="10">
        <v>20.643000000000001</v>
      </c>
      <c r="Z52" s="10">
        <v>319.28300000000002</v>
      </c>
      <c r="AA52" s="10">
        <v>1</v>
      </c>
      <c r="AB52" s="10"/>
      <c r="AC52" s="10"/>
      <c r="AD52" s="10"/>
      <c r="AE52" s="10"/>
      <c r="AF52" s="10"/>
      <c r="AG52" s="10"/>
      <c r="AH52" s="10"/>
      <c r="AI52" s="10"/>
      <c r="AJ52" s="10"/>
      <c r="AK52" s="10"/>
      <c r="AL52" s="10"/>
      <c r="AM52" s="10">
        <v>1</v>
      </c>
      <c r="AN52" s="10">
        <v>2</v>
      </c>
      <c r="AO52" s="10">
        <v>2</v>
      </c>
      <c r="AP52" s="10">
        <v>1</v>
      </c>
      <c r="AQ52" s="10">
        <v>1</v>
      </c>
      <c r="AR52" s="10">
        <v>1</v>
      </c>
      <c r="AS52" s="10">
        <v>1</v>
      </c>
      <c r="AT52" s="10">
        <v>1</v>
      </c>
      <c r="AU52" s="10">
        <v>1</v>
      </c>
      <c r="AV52" s="10">
        <v>2</v>
      </c>
      <c r="AW52" s="10">
        <v>1</v>
      </c>
      <c r="AX52" s="10">
        <v>2</v>
      </c>
      <c r="AY52" s="10">
        <v>2</v>
      </c>
      <c r="AZ52" s="10">
        <v>1</v>
      </c>
      <c r="BA52" s="10">
        <v>1</v>
      </c>
      <c r="BB52" s="10">
        <v>1</v>
      </c>
      <c r="BC52" s="10">
        <v>2</v>
      </c>
      <c r="BD52" s="10">
        <v>8</v>
      </c>
      <c r="BE52" s="10">
        <v>5</v>
      </c>
      <c r="BF52" s="10"/>
      <c r="BG52" s="10"/>
      <c r="BH52" s="10"/>
      <c r="BI52" s="10"/>
      <c r="BJ52" s="10">
        <v>-3</v>
      </c>
      <c r="BK52" s="10">
        <v>8</v>
      </c>
      <c r="BL52" s="10">
        <v>5</v>
      </c>
      <c r="BM52" s="10">
        <v>20846</v>
      </c>
    </row>
    <row r="53" spans="1:65" ht="85" x14ac:dyDescent="0.2">
      <c r="A53" s="11">
        <v>43915.280613425923</v>
      </c>
      <c r="B53" s="12">
        <v>43915.287708333337</v>
      </c>
      <c r="C53" s="10">
        <v>0</v>
      </c>
      <c r="D53" s="10">
        <v>100</v>
      </c>
      <c r="E53" s="10">
        <v>613</v>
      </c>
      <c r="F53" s="10">
        <v>1</v>
      </c>
      <c r="G53" s="13">
        <v>43915.287719907406</v>
      </c>
      <c r="H53" s="10" t="s">
        <v>357</v>
      </c>
      <c r="I53" s="10" t="s">
        <v>80</v>
      </c>
      <c r="J53" s="10" t="s">
        <v>81</v>
      </c>
      <c r="K53" s="10">
        <v>1</v>
      </c>
      <c r="L53" s="10">
        <v>20</v>
      </c>
      <c r="M53" s="10">
        <v>2</v>
      </c>
      <c r="N53" s="10"/>
      <c r="O53" s="10">
        <v>8</v>
      </c>
      <c r="P53" s="10">
        <v>5</v>
      </c>
      <c r="Q53" s="10"/>
      <c r="R53" s="10"/>
      <c r="S53" s="10"/>
      <c r="T53" s="10"/>
      <c r="U53" s="10"/>
      <c r="V53" s="10"/>
      <c r="W53" s="10"/>
      <c r="X53" s="10"/>
      <c r="Y53" s="10"/>
      <c r="Z53" s="10"/>
      <c r="AA53" s="10"/>
      <c r="AB53" s="10">
        <v>4</v>
      </c>
      <c r="AC53" s="10">
        <v>6</v>
      </c>
      <c r="AD53" s="10">
        <v>3</v>
      </c>
      <c r="AE53" s="10">
        <v>2</v>
      </c>
      <c r="AF53" s="10">
        <v>1</v>
      </c>
      <c r="AG53" s="10">
        <v>5</v>
      </c>
      <c r="AH53" s="10" t="s">
        <v>358</v>
      </c>
      <c r="AI53" s="10">
        <v>27.08</v>
      </c>
      <c r="AJ53" s="10">
        <v>147.65600000000001</v>
      </c>
      <c r="AK53" s="10">
        <v>303.06299999999999</v>
      </c>
      <c r="AL53" s="10">
        <v>3</v>
      </c>
      <c r="AM53" s="10">
        <v>1</v>
      </c>
      <c r="AN53" s="10">
        <v>2</v>
      </c>
      <c r="AO53" s="10">
        <v>1</v>
      </c>
      <c r="AP53" s="10">
        <v>2</v>
      </c>
      <c r="AQ53" s="10">
        <v>1</v>
      </c>
      <c r="AR53" s="10">
        <v>1</v>
      </c>
      <c r="AS53" s="10">
        <v>1</v>
      </c>
      <c r="AT53" s="10">
        <v>2</v>
      </c>
      <c r="AU53" s="10">
        <v>1</v>
      </c>
      <c r="AV53" s="10">
        <v>2</v>
      </c>
      <c r="AW53" s="10">
        <v>2</v>
      </c>
      <c r="AX53" s="10">
        <v>2</v>
      </c>
      <c r="AY53" s="10">
        <v>1</v>
      </c>
      <c r="AZ53" s="10">
        <v>1</v>
      </c>
      <c r="BA53" s="10">
        <v>2</v>
      </c>
      <c r="BB53" s="10">
        <v>2</v>
      </c>
      <c r="BC53" s="10">
        <v>1</v>
      </c>
      <c r="BD53" s="10">
        <v>7</v>
      </c>
      <c r="BE53" s="10">
        <v>3</v>
      </c>
      <c r="BF53" s="10"/>
      <c r="BG53" s="10"/>
      <c r="BH53" s="10"/>
      <c r="BI53" s="10" t="s">
        <v>359</v>
      </c>
      <c r="BJ53" s="10">
        <v>1</v>
      </c>
      <c r="BK53" s="10">
        <v>6</v>
      </c>
      <c r="BL53" s="10">
        <v>7</v>
      </c>
      <c r="BM53" s="10">
        <v>21295</v>
      </c>
    </row>
    <row r="54" spans="1:65" ht="43" x14ac:dyDescent="0.2">
      <c r="A54" s="11">
        <v>43915.291481481479</v>
      </c>
      <c r="B54" s="12">
        <v>43915.299583333333</v>
      </c>
      <c r="C54" s="10">
        <v>0</v>
      </c>
      <c r="D54" s="10">
        <v>100</v>
      </c>
      <c r="E54" s="10">
        <v>699</v>
      </c>
      <c r="F54" s="10">
        <v>1</v>
      </c>
      <c r="G54" s="13">
        <v>43915.29959490741</v>
      </c>
      <c r="H54" s="10" t="s">
        <v>360</v>
      </c>
      <c r="I54" s="10" t="s">
        <v>80</v>
      </c>
      <c r="J54" s="10" t="s">
        <v>81</v>
      </c>
      <c r="K54" s="10">
        <v>1</v>
      </c>
      <c r="L54" s="10">
        <v>20</v>
      </c>
      <c r="M54" s="10">
        <v>2</v>
      </c>
      <c r="N54" s="10"/>
      <c r="O54" s="10">
        <v>7</v>
      </c>
      <c r="P54" s="10">
        <v>3</v>
      </c>
      <c r="Q54" s="10">
        <v>5</v>
      </c>
      <c r="R54" s="10">
        <v>3</v>
      </c>
      <c r="S54" s="10">
        <v>1</v>
      </c>
      <c r="T54" s="10">
        <v>2</v>
      </c>
      <c r="U54" s="10">
        <v>6</v>
      </c>
      <c r="V54" s="10">
        <v>4</v>
      </c>
      <c r="W54" s="10" t="s">
        <v>361</v>
      </c>
      <c r="X54" s="10">
        <v>32.884</v>
      </c>
      <c r="Y54" s="10">
        <v>208.41900000000001</v>
      </c>
      <c r="Z54" s="10">
        <v>430.36099999999999</v>
      </c>
      <c r="AA54" s="10">
        <v>2</v>
      </c>
      <c r="AB54" s="10"/>
      <c r="AC54" s="10"/>
      <c r="AD54" s="10"/>
      <c r="AE54" s="10"/>
      <c r="AF54" s="10"/>
      <c r="AG54" s="10"/>
      <c r="AH54" s="10"/>
      <c r="AI54" s="10"/>
      <c r="AJ54" s="10"/>
      <c r="AK54" s="10"/>
      <c r="AL54" s="10"/>
      <c r="AM54" s="10">
        <v>1</v>
      </c>
      <c r="AN54" s="10">
        <v>2</v>
      </c>
      <c r="AO54" s="10">
        <v>1</v>
      </c>
      <c r="AP54" s="10">
        <v>2</v>
      </c>
      <c r="AQ54" s="10">
        <v>1</v>
      </c>
      <c r="AR54" s="10">
        <v>1</v>
      </c>
      <c r="AS54" s="10">
        <v>1</v>
      </c>
      <c r="AT54" s="10">
        <v>2</v>
      </c>
      <c r="AU54" s="10">
        <v>1</v>
      </c>
      <c r="AV54" s="10">
        <v>2</v>
      </c>
      <c r="AW54" s="10">
        <v>1</v>
      </c>
      <c r="AX54" s="10">
        <v>1</v>
      </c>
      <c r="AY54" s="10">
        <v>2</v>
      </c>
      <c r="AZ54" s="10">
        <v>1</v>
      </c>
      <c r="BA54" s="10">
        <v>1</v>
      </c>
      <c r="BB54" s="10">
        <v>1</v>
      </c>
      <c r="BC54" s="10"/>
      <c r="BD54" s="10"/>
      <c r="BE54" s="10"/>
      <c r="BF54" s="10">
        <v>2</v>
      </c>
      <c r="BG54" s="10">
        <v>6</v>
      </c>
      <c r="BH54" s="10">
        <v>4</v>
      </c>
      <c r="BI54" s="10" t="s">
        <v>84</v>
      </c>
      <c r="BJ54" s="10">
        <v>-3</v>
      </c>
      <c r="BK54" s="10">
        <v>8</v>
      </c>
      <c r="BL54" s="10">
        <v>5</v>
      </c>
      <c r="BM54" s="10">
        <v>21290</v>
      </c>
    </row>
    <row r="55" spans="1:65" ht="127" x14ac:dyDescent="0.2">
      <c r="A55" s="11">
        <v>43915.406018518515</v>
      </c>
      <c r="B55" s="12">
        <v>43915.414606481485</v>
      </c>
      <c r="C55" s="10">
        <v>0</v>
      </c>
      <c r="D55" s="10">
        <v>100</v>
      </c>
      <c r="E55" s="10">
        <v>742</v>
      </c>
      <c r="F55" s="10">
        <v>1</v>
      </c>
      <c r="G55" s="13">
        <v>43915.414618055554</v>
      </c>
      <c r="H55" s="10" t="s">
        <v>362</v>
      </c>
      <c r="I55" s="10" t="s">
        <v>80</v>
      </c>
      <c r="J55" s="10" t="s">
        <v>81</v>
      </c>
      <c r="K55" s="10">
        <v>1</v>
      </c>
      <c r="L55" s="10">
        <v>19</v>
      </c>
      <c r="M55" s="10">
        <v>2</v>
      </c>
      <c r="N55" s="10"/>
      <c r="O55" s="10">
        <v>6</v>
      </c>
      <c r="P55" s="10">
        <v>3</v>
      </c>
      <c r="Q55" s="10">
        <v>5</v>
      </c>
      <c r="R55" s="10">
        <v>2</v>
      </c>
      <c r="S55" s="10">
        <v>1</v>
      </c>
      <c r="T55" s="10">
        <v>3</v>
      </c>
      <c r="U55" s="10">
        <v>6</v>
      </c>
      <c r="V55" s="10">
        <v>4</v>
      </c>
      <c r="W55" s="10" t="s">
        <v>363</v>
      </c>
      <c r="X55" s="10">
        <v>40.018000000000001</v>
      </c>
      <c r="Y55" s="10">
        <v>285.286</v>
      </c>
      <c r="Z55" s="10">
        <v>311.93599999999998</v>
      </c>
      <c r="AA55" s="10">
        <v>3</v>
      </c>
      <c r="AB55" s="10"/>
      <c r="AC55" s="10"/>
      <c r="AD55" s="10"/>
      <c r="AE55" s="10"/>
      <c r="AF55" s="10"/>
      <c r="AG55" s="10"/>
      <c r="AH55" s="10"/>
      <c r="AI55" s="10"/>
      <c r="AJ55" s="10"/>
      <c r="AK55" s="10"/>
      <c r="AL55" s="10"/>
      <c r="AM55" s="10">
        <v>1</v>
      </c>
      <c r="AN55" s="10">
        <v>2</v>
      </c>
      <c r="AO55" s="10">
        <v>2</v>
      </c>
      <c r="AP55" s="10">
        <v>1</v>
      </c>
      <c r="AQ55" s="10">
        <v>1</v>
      </c>
      <c r="AR55" s="10">
        <v>2</v>
      </c>
      <c r="AS55" s="10">
        <v>2</v>
      </c>
      <c r="AT55" s="10">
        <v>1</v>
      </c>
      <c r="AU55" s="10">
        <v>1</v>
      </c>
      <c r="AV55" s="10">
        <v>2</v>
      </c>
      <c r="AW55" s="10">
        <v>2</v>
      </c>
      <c r="AX55" s="10">
        <v>1</v>
      </c>
      <c r="AY55" s="10">
        <v>2</v>
      </c>
      <c r="AZ55" s="10">
        <v>1</v>
      </c>
      <c r="BA55" s="10">
        <v>1</v>
      </c>
      <c r="BB55" s="10">
        <v>2</v>
      </c>
      <c r="BC55" s="10"/>
      <c r="BD55" s="10"/>
      <c r="BE55" s="10"/>
      <c r="BF55" s="10">
        <v>1</v>
      </c>
      <c r="BG55" s="10">
        <v>5</v>
      </c>
      <c r="BH55" s="10">
        <v>4</v>
      </c>
      <c r="BI55" s="10"/>
      <c r="BJ55" s="10">
        <v>1</v>
      </c>
      <c r="BK55" s="10">
        <v>6</v>
      </c>
      <c r="BL55" s="10">
        <v>7</v>
      </c>
      <c r="BM55" s="10">
        <v>20732</v>
      </c>
    </row>
    <row r="56" spans="1:65" ht="183" x14ac:dyDescent="0.2">
      <c r="A56" s="11">
        <v>43915.479305555556</v>
      </c>
      <c r="B56" s="12">
        <v>43915.487939814811</v>
      </c>
      <c r="C56" s="10">
        <v>0</v>
      </c>
      <c r="D56" s="10">
        <v>100</v>
      </c>
      <c r="E56" s="10">
        <v>745</v>
      </c>
      <c r="F56" s="10">
        <v>1</v>
      </c>
      <c r="G56" s="13">
        <v>43915.487939814811</v>
      </c>
      <c r="H56" s="10" t="s">
        <v>364</v>
      </c>
      <c r="I56" s="10" t="s">
        <v>80</v>
      </c>
      <c r="J56" s="10" t="s">
        <v>81</v>
      </c>
      <c r="K56" s="10">
        <v>1</v>
      </c>
      <c r="L56" s="10">
        <v>20</v>
      </c>
      <c r="M56" s="10">
        <v>2</v>
      </c>
      <c r="N56" s="10"/>
      <c r="O56" s="10">
        <v>6</v>
      </c>
      <c r="P56" s="10">
        <v>8</v>
      </c>
      <c r="Q56" s="10"/>
      <c r="R56" s="10"/>
      <c r="S56" s="10"/>
      <c r="T56" s="10"/>
      <c r="U56" s="10"/>
      <c r="V56" s="10"/>
      <c r="W56" s="10"/>
      <c r="X56" s="10"/>
      <c r="Y56" s="10"/>
      <c r="Z56" s="10"/>
      <c r="AA56" s="10"/>
      <c r="AB56" s="10">
        <v>3</v>
      </c>
      <c r="AC56" s="10">
        <v>6</v>
      </c>
      <c r="AD56" s="10">
        <v>2</v>
      </c>
      <c r="AE56" s="10">
        <v>1</v>
      </c>
      <c r="AF56" s="10">
        <v>5</v>
      </c>
      <c r="AG56" s="10">
        <v>4</v>
      </c>
      <c r="AH56" s="10" t="s">
        <v>365</v>
      </c>
      <c r="AI56" s="10">
        <v>46.761000000000003</v>
      </c>
      <c r="AJ56" s="10">
        <v>268.69099999999997</v>
      </c>
      <c r="AK56" s="10">
        <v>309.815</v>
      </c>
      <c r="AL56" s="10">
        <v>8</v>
      </c>
      <c r="AM56" s="10">
        <v>1</v>
      </c>
      <c r="AN56" s="10">
        <v>1</v>
      </c>
      <c r="AO56" s="10">
        <v>1</v>
      </c>
      <c r="AP56" s="10">
        <v>2</v>
      </c>
      <c r="AQ56" s="10">
        <v>2</v>
      </c>
      <c r="AR56" s="10">
        <v>2</v>
      </c>
      <c r="AS56" s="10">
        <v>1</v>
      </c>
      <c r="AT56" s="10">
        <v>2</v>
      </c>
      <c r="AU56" s="10">
        <v>1</v>
      </c>
      <c r="AV56" s="10">
        <v>1</v>
      </c>
      <c r="AW56" s="10">
        <v>1</v>
      </c>
      <c r="AX56" s="10">
        <v>1</v>
      </c>
      <c r="AY56" s="10">
        <v>2</v>
      </c>
      <c r="AZ56" s="10">
        <v>2</v>
      </c>
      <c r="BA56" s="10">
        <v>2</v>
      </c>
      <c r="BB56" s="10">
        <v>2</v>
      </c>
      <c r="BC56" s="10">
        <v>1</v>
      </c>
      <c r="BD56" s="10">
        <v>4</v>
      </c>
      <c r="BE56" s="10">
        <v>4</v>
      </c>
      <c r="BF56" s="10"/>
      <c r="BG56" s="10"/>
      <c r="BH56" s="10"/>
      <c r="BI56" s="10" t="s">
        <v>366</v>
      </c>
      <c r="BJ56" s="10">
        <v>1</v>
      </c>
      <c r="BK56" s="10">
        <v>6</v>
      </c>
      <c r="BL56" s="10">
        <v>7</v>
      </c>
      <c r="BM56" s="10">
        <v>20346</v>
      </c>
    </row>
    <row r="57" spans="1:65" ht="71" x14ac:dyDescent="0.2">
      <c r="A57" s="11">
        <v>43915.485277777778</v>
      </c>
      <c r="B57" s="12">
        <v>43915.492962962962</v>
      </c>
      <c r="C57" s="10">
        <v>0</v>
      </c>
      <c r="D57" s="10">
        <v>100</v>
      </c>
      <c r="E57" s="10">
        <v>663</v>
      </c>
      <c r="F57" s="10">
        <v>1</v>
      </c>
      <c r="G57" s="13">
        <v>43915.492962962962</v>
      </c>
      <c r="H57" s="10" t="s">
        <v>367</v>
      </c>
      <c r="I57" s="10" t="s">
        <v>80</v>
      </c>
      <c r="J57" s="10" t="s">
        <v>81</v>
      </c>
      <c r="K57" s="10">
        <v>1</v>
      </c>
      <c r="L57" s="10">
        <v>20</v>
      </c>
      <c r="M57" s="10">
        <v>2</v>
      </c>
      <c r="N57" s="10"/>
      <c r="O57" s="10">
        <v>7</v>
      </c>
      <c r="P57" s="10">
        <v>5</v>
      </c>
      <c r="Q57" s="10"/>
      <c r="R57" s="10"/>
      <c r="S57" s="10"/>
      <c r="T57" s="10"/>
      <c r="U57" s="10"/>
      <c r="V57" s="10"/>
      <c r="W57" s="10"/>
      <c r="X57" s="10"/>
      <c r="Y57" s="10"/>
      <c r="Z57" s="10"/>
      <c r="AA57" s="10"/>
      <c r="AB57" s="10">
        <v>4</v>
      </c>
      <c r="AC57" s="10">
        <v>2</v>
      </c>
      <c r="AD57" s="10">
        <v>1</v>
      </c>
      <c r="AE57" s="10">
        <v>5</v>
      </c>
      <c r="AF57" s="10">
        <v>3</v>
      </c>
      <c r="AG57" s="10">
        <v>6</v>
      </c>
      <c r="AH57" s="10" t="s">
        <v>368</v>
      </c>
      <c r="AI57" s="10">
        <v>45.082999999999998</v>
      </c>
      <c r="AJ57" s="10">
        <v>45.082999999999998</v>
      </c>
      <c r="AK57" s="10">
        <v>304.05799999999999</v>
      </c>
      <c r="AL57" s="10">
        <v>1</v>
      </c>
      <c r="AM57" s="10">
        <v>1</v>
      </c>
      <c r="AN57" s="10">
        <v>2</v>
      </c>
      <c r="AO57" s="10">
        <v>2</v>
      </c>
      <c r="AP57" s="10">
        <v>1</v>
      </c>
      <c r="AQ57" s="10">
        <v>1</v>
      </c>
      <c r="AR57" s="10">
        <v>1</v>
      </c>
      <c r="AS57" s="10">
        <v>2</v>
      </c>
      <c r="AT57" s="10">
        <v>1</v>
      </c>
      <c r="AU57" s="10">
        <v>1</v>
      </c>
      <c r="AV57" s="10">
        <v>1</v>
      </c>
      <c r="AW57" s="10">
        <v>2</v>
      </c>
      <c r="AX57" s="10">
        <v>1</v>
      </c>
      <c r="AY57" s="10">
        <v>2</v>
      </c>
      <c r="AZ57" s="10">
        <v>2</v>
      </c>
      <c r="BA57" s="10">
        <v>1</v>
      </c>
      <c r="BB57" s="10">
        <v>1</v>
      </c>
      <c r="BC57" s="10"/>
      <c r="BD57" s="10"/>
      <c r="BE57" s="10"/>
      <c r="BF57" s="10">
        <v>2</v>
      </c>
      <c r="BG57" s="10">
        <v>6</v>
      </c>
      <c r="BH57" s="10">
        <v>4</v>
      </c>
      <c r="BI57" s="10" t="s">
        <v>83</v>
      </c>
      <c r="BJ57" s="10">
        <v>-1</v>
      </c>
      <c r="BK57" s="10">
        <v>7</v>
      </c>
      <c r="BL57" s="10">
        <v>6</v>
      </c>
      <c r="BM57" s="10">
        <v>20449</v>
      </c>
    </row>
    <row r="58" spans="1:65" ht="183" x14ac:dyDescent="0.2">
      <c r="A58" s="11">
        <v>43915.676446759258</v>
      </c>
      <c r="B58" s="12">
        <v>43915.693298611113</v>
      </c>
      <c r="C58" s="10">
        <v>0</v>
      </c>
      <c r="D58" s="10">
        <v>100</v>
      </c>
      <c r="E58" s="10">
        <v>1455</v>
      </c>
      <c r="F58" s="10">
        <v>1</v>
      </c>
      <c r="G58" s="13">
        <v>43915.693298611113</v>
      </c>
      <c r="H58" s="10" t="s">
        <v>369</v>
      </c>
      <c r="I58" s="10" t="s">
        <v>80</v>
      </c>
      <c r="J58" s="10" t="s">
        <v>81</v>
      </c>
      <c r="K58" s="10">
        <v>1</v>
      </c>
      <c r="L58" s="10">
        <v>20</v>
      </c>
      <c r="M58" s="10">
        <v>2</v>
      </c>
      <c r="N58" s="10"/>
      <c r="O58" s="10">
        <v>3</v>
      </c>
      <c r="P58" s="10">
        <v>4</v>
      </c>
      <c r="Q58" s="10">
        <v>5</v>
      </c>
      <c r="R58" s="10">
        <v>4</v>
      </c>
      <c r="S58" s="10">
        <v>1</v>
      </c>
      <c r="T58" s="10">
        <v>2</v>
      </c>
      <c r="U58" s="10">
        <v>6</v>
      </c>
      <c r="V58" s="10">
        <v>3</v>
      </c>
      <c r="W58" s="10" t="s">
        <v>370</v>
      </c>
      <c r="X58" s="10">
        <v>34.642000000000003</v>
      </c>
      <c r="Y58" s="10">
        <v>60.161999999999999</v>
      </c>
      <c r="Z58" s="10">
        <v>332.17399999999998</v>
      </c>
      <c r="AA58" s="10">
        <v>3</v>
      </c>
      <c r="AB58" s="10"/>
      <c r="AC58" s="10"/>
      <c r="AD58" s="10"/>
      <c r="AE58" s="10"/>
      <c r="AF58" s="10"/>
      <c r="AG58" s="10"/>
      <c r="AH58" s="10"/>
      <c r="AI58" s="10"/>
      <c r="AJ58" s="10"/>
      <c r="AK58" s="10"/>
      <c r="AL58" s="10"/>
      <c r="AM58" s="10">
        <v>1</v>
      </c>
      <c r="AN58" s="10">
        <v>2</v>
      </c>
      <c r="AO58" s="10">
        <v>1</v>
      </c>
      <c r="AP58" s="10">
        <v>1</v>
      </c>
      <c r="AQ58" s="10">
        <v>2</v>
      </c>
      <c r="AR58" s="10">
        <v>1</v>
      </c>
      <c r="AS58" s="10">
        <v>1</v>
      </c>
      <c r="AT58" s="10">
        <v>1</v>
      </c>
      <c r="AU58" s="10">
        <v>1</v>
      </c>
      <c r="AV58" s="10">
        <v>1</v>
      </c>
      <c r="AW58" s="10">
        <v>1</v>
      </c>
      <c r="AX58" s="10">
        <v>1</v>
      </c>
      <c r="AY58" s="10">
        <v>1</v>
      </c>
      <c r="AZ58" s="10">
        <v>2</v>
      </c>
      <c r="BA58" s="10">
        <v>1</v>
      </c>
      <c r="BB58" s="10">
        <v>1</v>
      </c>
      <c r="BC58" s="10">
        <v>2</v>
      </c>
      <c r="BD58" s="10">
        <v>7</v>
      </c>
      <c r="BE58" s="10">
        <v>3</v>
      </c>
      <c r="BF58" s="10"/>
      <c r="BG58" s="10"/>
      <c r="BH58" s="10"/>
      <c r="BI58" s="10"/>
      <c r="BJ58" s="10">
        <v>-7</v>
      </c>
      <c r="BK58" s="10">
        <v>10</v>
      </c>
      <c r="BL58" s="10">
        <v>3</v>
      </c>
      <c r="BM58" s="10">
        <v>20762</v>
      </c>
    </row>
    <row r="59" spans="1:65" ht="155" x14ac:dyDescent="0.2">
      <c r="A59" s="11">
        <v>43916.214421296296</v>
      </c>
      <c r="B59" s="12">
        <v>43916.222233796296</v>
      </c>
      <c r="C59" s="10">
        <v>0</v>
      </c>
      <c r="D59" s="10">
        <v>100</v>
      </c>
      <c r="E59" s="10">
        <v>675</v>
      </c>
      <c r="F59" s="10">
        <v>1</v>
      </c>
      <c r="G59" s="13">
        <v>43916.222245370373</v>
      </c>
      <c r="H59" s="10" t="s">
        <v>371</v>
      </c>
      <c r="I59" s="10" t="s">
        <v>80</v>
      </c>
      <c r="J59" s="10" t="s">
        <v>81</v>
      </c>
      <c r="K59" s="10">
        <v>1</v>
      </c>
      <c r="L59" s="10">
        <v>20</v>
      </c>
      <c r="M59" s="10">
        <v>2</v>
      </c>
      <c r="N59" s="10"/>
      <c r="O59" s="10">
        <v>7</v>
      </c>
      <c r="P59" s="10">
        <v>3</v>
      </c>
      <c r="Q59" s="10">
        <v>6</v>
      </c>
      <c r="R59" s="10">
        <v>2</v>
      </c>
      <c r="S59" s="10">
        <v>1</v>
      </c>
      <c r="T59" s="10">
        <v>3</v>
      </c>
      <c r="U59" s="10">
        <v>4</v>
      </c>
      <c r="V59" s="10">
        <v>5</v>
      </c>
      <c r="W59" s="10" t="s">
        <v>372</v>
      </c>
      <c r="X59" s="10">
        <v>5.4829999999999997</v>
      </c>
      <c r="Y59" s="10">
        <v>239.917</v>
      </c>
      <c r="Z59" s="10">
        <v>302.62700000000001</v>
      </c>
      <c r="AA59" s="10">
        <v>9</v>
      </c>
      <c r="AB59" s="10"/>
      <c r="AC59" s="10"/>
      <c r="AD59" s="10"/>
      <c r="AE59" s="10"/>
      <c r="AF59" s="10"/>
      <c r="AG59" s="10"/>
      <c r="AH59" s="10"/>
      <c r="AI59" s="10"/>
      <c r="AJ59" s="10"/>
      <c r="AK59" s="10"/>
      <c r="AL59" s="10"/>
      <c r="AM59" s="10">
        <v>1</v>
      </c>
      <c r="AN59" s="10">
        <v>2</v>
      </c>
      <c r="AO59" s="10">
        <v>2</v>
      </c>
      <c r="AP59" s="10">
        <v>1</v>
      </c>
      <c r="AQ59" s="10">
        <v>1</v>
      </c>
      <c r="AR59" s="10">
        <v>2</v>
      </c>
      <c r="AS59" s="10">
        <v>1</v>
      </c>
      <c r="AT59" s="10">
        <v>1</v>
      </c>
      <c r="AU59" s="10">
        <v>1</v>
      </c>
      <c r="AV59" s="10">
        <v>2</v>
      </c>
      <c r="AW59" s="10">
        <v>1</v>
      </c>
      <c r="AX59" s="10">
        <v>1</v>
      </c>
      <c r="AY59" s="10">
        <v>2</v>
      </c>
      <c r="AZ59" s="10">
        <v>1</v>
      </c>
      <c r="BA59" s="10">
        <v>1</v>
      </c>
      <c r="BB59" s="10">
        <v>1</v>
      </c>
      <c r="BC59" s="10">
        <v>1</v>
      </c>
      <c r="BD59" s="10">
        <v>5</v>
      </c>
      <c r="BE59" s="10">
        <v>6</v>
      </c>
      <c r="BF59" s="10"/>
      <c r="BG59" s="10"/>
      <c r="BH59" s="10"/>
      <c r="BI59" s="10"/>
      <c r="BJ59" s="10">
        <v>-3</v>
      </c>
      <c r="BK59" s="10">
        <v>8</v>
      </c>
      <c r="BL59" s="10">
        <v>5</v>
      </c>
      <c r="BM59" s="10">
        <v>20416</v>
      </c>
    </row>
    <row r="60" spans="1:65" ht="57" x14ac:dyDescent="0.2">
      <c r="A60" s="11">
        <v>43916.422326388885</v>
      </c>
      <c r="B60" s="12">
        <v>43916.428622685184</v>
      </c>
      <c r="C60" s="10">
        <v>0</v>
      </c>
      <c r="D60" s="10">
        <v>100</v>
      </c>
      <c r="E60" s="10">
        <v>544</v>
      </c>
      <c r="F60" s="10">
        <v>1</v>
      </c>
      <c r="G60" s="13">
        <v>43916.42863425926</v>
      </c>
      <c r="H60" s="10" t="s">
        <v>373</v>
      </c>
      <c r="I60" s="10" t="s">
        <v>80</v>
      </c>
      <c r="J60" s="10" t="s">
        <v>81</v>
      </c>
      <c r="K60" s="10">
        <v>1</v>
      </c>
      <c r="L60" s="10">
        <v>19</v>
      </c>
      <c r="M60" s="10">
        <v>1</v>
      </c>
      <c r="N60" s="10"/>
      <c r="O60" s="10">
        <v>9</v>
      </c>
      <c r="P60" s="10">
        <v>6</v>
      </c>
      <c r="Q60" s="10"/>
      <c r="R60" s="10"/>
      <c r="S60" s="10"/>
      <c r="T60" s="10"/>
      <c r="U60" s="10"/>
      <c r="V60" s="10"/>
      <c r="W60" s="10"/>
      <c r="X60" s="10"/>
      <c r="Y60" s="10"/>
      <c r="Z60" s="10"/>
      <c r="AA60" s="10"/>
      <c r="AB60" s="10">
        <v>6</v>
      </c>
      <c r="AC60" s="10">
        <v>4</v>
      </c>
      <c r="AD60" s="10">
        <v>1</v>
      </c>
      <c r="AE60" s="10">
        <v>2</v>
      </c>
      <c r="AF60" s="10">
        <v>5</v>
      </c>
      <c r="AG60" s="10">
        <v>3</v>
      </c>
      <c r="AH60" s="10" t="s">
        <v>374</v>
      </c>
      <c r="AI60" s="10">
        <v>2.9750000000000001</v>
      </c>
      <c r="AJ60" s="10">
        <v>65.786000000000001</v>
      </c>
      <c r="AK60" s="10">
        <v>301.935</v>
      </c>
      <c r="AL60" s="10">
        <v>12</v>
      </c>
      <c r="AM60" s="10">
        <v>1</v>
      </c>
      <c r="AN60" s="10">
        <v>1</v>
      </c>
      <c r="AO60" s="10">
        <v>1</v>
      </c>
      <c r="AP60" s="10">
        <v>1</v>
      </c>
      <c r="AQ60" s="10">
        <v>1</v>
      </c>
      <c r="AR60" s="10">
        <v>2</v>
      </c>
      <c r="AS60" s="10">
        <v>2</v>
      </c>
      <c r="AT60" s="10">
        <v>2</v>
      </c>
      <c r="AU60" s="10">
        <v>1</v>
      </c>
      <c r="AV60" s="10">
        <v>1</v>
      </c>
      <c r="AW60" s="10">
        <v>1</v>
      </c>
      <c r="AX60" s="10">
        <v>1</v>
      </c>
      <c r="AY60" s="10">
        <v>2</v>
      </c>
      <c r="AZ60" s="10">
        <v>2</v>
      </c>
      <c r="BA60" s="10">
        <v>2</v>
      </c>
      <c r="BB60" s="10">
        <v>1</v>
      </c>
      <c r="BC60" s="10">
        <v>1</v>
      </c>
      <c r="BD60" s="10">
        <v>6</v>
      </c>
      <c r="BE60" s="10">
        <v>8</v>
      </c>
      <c r="BF60" s="10"/>
      <c r="BG60" s="10"/>
      <c r="BH60" s="10"/>
      <c r="BI60" s="10"/>
      <c r="BJ60" s="10">
        <v>-1</v>
      </c>
      <c r="BK60" s="10">
        <v>7</v>
      </c>
      <c r="BL60" s="10">
        <v>6</v>
      </c>
      <c r="BM60" s="10">
        <v>20844</v>
      </c>
    </row>
    <row r="61" spans="1:65" ht="113" x14ac:dyDescent="0.2">
      <c r="A61" s="11">
        <v>43916.8671412037</v>
      </c>
      <c r="B61" s="12">
        <v>43916.878240740742</v>
      </c>
      <c r="C61" s="10">
        <v>0</v>
      </c>
      <c r="D61" s="10">
        <v>100</v>
      </c>
      <c r="E61" s="10">
        <v>959</v>
      </c>
      <c r="F61" s="10">
        <v>1</v>
      </c>
      <c r="G61" s="13">
        <v>43916.878252314818</v>
      </c>
      <c r="H61" s="10" t="s">
        <v>375</v>
      </c>
      <c r="I61" s="10" t="s">
        <v>80</v>
      </c>
      <c r="J61" s="10" t="s">
        <v>81</v>
      </c>
      <c r="K61" s="10">
        <v>1</v>
      </c>
      <c r="L61" s="10">
        <v>19</v>
      </c>
      <c r="M61" s="10">
        <v>2</v>
      </c>
      <c r="N61" s="10"/>
      <c r="O61" s="10">
        <v>8</v>
      </c>
      <c r="P61" s="10">
        <v>2</v>
      </c>
      <c r="Q61" s="10"/>
      <c r="R61" s="10"/>
      <c r="S61" s="10"/>
      <c r="T61" s="10"/>
      <c r="U61" s="10"/>
      <c r="V61" s="10"/>
      <c r="W61" s="10"/>
      <c r="X61" s="10"/>
      <c r="Y61" s="10"/>
      <c r="Z61" s="10"/>
      <c r="AA61" s="10"/>
      <c r="AB61" s="10">
        <v>5</v>
      </c>
      <c r="AC61" s="10">
        <v>3</v>
      </c>
      <c r="AD61" s="10">
        <v>1</v>
      </c>
      <c r="AE61" s="10">
        <v>2</v>
      </c>
      <c r="AF61" s="10">
        <v>4</v>
      </c>
      <c r="AG61" s="10">
        <v>6</v>
      </c>
      <c r="AH61" s="10" t="s">
        <v>376</v>
      </c>
      <c r="AI61" s="10">
        <v>100.363</v>
      </c>
      <c r="AJ61" s="10">
        <v>215.20699999999999</v>
      </c>
      <c r="AK61" s="10">
        <v>342.96800000000002</v>
      </c>
      <c r="AL61" s="10">
        <v>5</v>
      </c>
      <c r="AM61" s="10">
        <v>1</v>
      </c>
      <c r="AN61" s="10">
        <v>2</v>
      </c>
      <c r="AO61" s="10">
        <v>2</v>
      </c>
      <c r="AP61" s="10">
        <v>1</v>
      </c>
      <c r="AQ61" s="10">
        <v>1</v>
      </c>
      <c r="AR61" s="10">
        <v>2</v>
      </c>
      <c r="AS61" s="10">
        <v>1</v>
      </c>
      <c r="AT61" s="10">
        <v>1</v>
      </c>
      <c r="AU61" s="10">
        <v>1</v>
      </c>
      <c r="AV61" s="10">
        <v>2</v>
      </c>
      <c r="AW61" s="10">
        <v>2</v>
      </c>
      <c r="AX61" s="10">
        <v>1</v>
      </c>
      <c r="AY61" s="10">
        <v>2</v>
      </c>
      <c r="AZ61" s="10">
        <v>1</v>
      </c>
      <c r="BA61" s="10">
        <v>2</v>
      </c>
      <c r="BB61" s="10">
        <v>2</v>
      </c>
      <c r="BC61" s="10"/>
      <c r="BD61" s="10"/>
      <c r="BE61" s="10"/>
      <c r="BF61" s="10">
        <v>2</v>
      </c>
      <c r="BG61" s="10">
        <v>3</v>
      </c>
      <c r="BH61" s="10">
        <v>7</v>
      </c>
      <c r="BI61" s="10" t="s">
        <v>83</v>
      </c>
      <c r="BJ61" s="10">
        <v>1</v>
      </c>
      <c r="BK61" s="10">
        <v>6</v>
      </c>
      <c r="BL61" s="10">
        <v>7</v>
      </c>
      <c r="BM61" s="10">
        <v>20447</v>
      </c>
    </row>
    <row r="62" spans="1:65" ht="43" x14ac:dyDescent="0.2">
      <c r="A62" s="11">
        <v>43917.218842592592</v>
      </c>
      <c r="B62" s="12">
        <v>43917.225659722222</v>
      </c>
      <c r="C62" s="10">
        <v>0</v>
      </c>
      <c r="D62" s="10">
        <v>100</v>
      </c>
      <c r="E62" s="10">
        <v>589</v>
      </c>
      <c r="F62" s="10">
        <v>1</v>
      </c>
      <c r="G62" s="13">
        <v>43917.225659722222</v>
      </c>
      <c r="H62" s="10" t="s">
        <v>377</v>
      </c>
      <c r="I62" s="10" t="s">
        <v>80</v>
      </c>
      <c r="J62" s="10" t="s">
        <v>81</v>
      </c>
      <c r="K62" s="10">
        <v>1</v>
      </c>
      <c r="L62" s="10">
        <v>18</v>
      </c>
      <c r="M62" s="10">
        <v>2</v>
      </c>
      <c r="N62" s="10"/>
      <c r="O62" s="10">
        <v>4</v>
      </c>
      <c r="P62" s="10">
        <v>3</v>
      </c>
      <c r="Q62" s="10">
        <v>2</v>
      </c>
      <c r="R62" s="10">
        <v>4</v>
      </c>
      <c r="S62" s="10">
        <v>1</v>
      </c>
      <c r="T62" s="10">
        <v>3</v>
      </c>
      <c r="U62" s="10">
        <v>6</v>
      </c>
      <c r="V62" s="10">
        <v>5</v>
      </c>
      <c r="W62" s="10" t="s">
        <v>378</v>
      </c>
      <c r="X62" s="10">
        <v>0.93</v>
      </c>
      <c r="Y62" s="10">
        <v>325.428</v>
      </c>
      <c r="Z62" s="10">
        <v>327.15800000000002</v>
      </c>
      <c r="AA62" s="10">
        <v>49</v>
      </c>
      <c r="AB62" s="10"/>
      <c r="AC62" s="10"/>
      <c r="AD62" s="10"/>
      <c r="AE62" s="10"/>
      <c r="AF62" s="10"/>
      <c r="AG62" s="10"/>
      <c r="AH62" s="10"/>
      <c r="AI62" s="10"/>
      <c r="AJ62" s="10"/>
      <c r="AK62" s="10"/>
      <c r="AL62" s="10"/>
      <c r="AM62" s="10">
        <v>1</v>
      </c>
      <c r="AN62" s="10">
        <v>2</v>
      </c>
      <c r="AO62" s="10">
        <v>2</v>
      </c>
      <c r="AP62" s="10">
        <v>1</v>
      </c>
      <c r="AQ62" s="10">
        <v>1</v>
      </c>
      <c r="AR62" s="10">
        <v>1</v>
      </c>
      <c r="AS62" s="10">
        <v>2</v>
      </c>
      <c r="AT62" s="10">
        <v>1</v>
      </c>
      <c r="AU62" s="10">
        <v>1</v>
      </c>
      <c r="AV62" s="10">
        <v>2</v>
      </c>
      <c r="AW62" s="10">
        <v>1</v>
      </c>
      <c r="AX62" s="10">
        <v>1</v>
      </c>
      <c r="AY62" s="10">
        <v>2</v>
      </c>
      <c r="AZ62" s="10">
        <v>1</v>
      </c>
      <c r="BA62" s="10">
        <v>1</v>
      </c>
      <c r="BB62" s="10">
        <v>2</v>
      </c>
      <c r="BC62" s="10"/>
      <c r="BD62" s="10"/>
      <c r="BE62" s="10"/>
      <c r="BF62" s="10">
        <v>2</v>
      </c>
      <c r="BG62" s="10">
        <v>9</v>
      </c>
      <c r="BH62" s="10">
        <v>8</v>
      </c>
      <c r="BI62" s="10"/>
      <c r="BJ62" s="10">
        <v>-3</v>
      </c>
      <c r="BK62" s="10">
        <v>8</v>
      </c>
      <c r="BL62" s="10">
        <v>5</v>
      </c>
      <c r="BM62" s="10">
        <v>21247</v>
      </c>
    </row>
    <row r="63" spans="1:65" ht="71" x14ac:dyDescent="0.2">
      <c r="A63" s="11">
        <v>43917.369143518517</v>
      </c>
      <c r="B63" s="12">
        <v>43917.376030092593</v>
      </c>
      <c r="C63" s="10">
        <v>0</v>
      </c>
      <c r="D63" s="10">
        <v>100</v>
      </c>
      <c r="E63" s="10">
        <v>594</v>
      </c>
      <c r="F63" s="10">
        <v>1</v>
      </c>
      <c r="G63" s="13">
        <v>43917.376030092593</v>
      </c>
      <c r="H63" s="10" t="s">
        <v>379</v>
      </c>
      <c r="I63" s="10" t="s">
        <v>80</v>
      </c>
      <c r="J63" s="10" t="s">
        <v>81</v>
      </c>
      <c r="K63" s="10">
        <v>1</v>
      </c>
      <c r="L63" s="10">
        <v>19</v>
      </c>
      <c r="M63" s="10">
        <v>2</v>
      </c>
      <c r="N63" s="10"/>
      <c r="O63" s="10">
        <v>5</v>
      </c>
      <c r="P63" s="10">
        <v>7</v>
      </c>
      <c r="Q63" s="10">
        <v>5</v>
      </c>
      <c r="R63" s="10">
        <v>1</v>
      </c>
      <c r="S63" s="10">
        <v>2</v>
      </c>
      <c r="T63" s="10">
        <v>4</v>
      </c>
      <c r="U63" s="10">
        <v>3</v>
      </c>
      <c r="V63" s="10">
        <v>6</v>
      </c>
      <c r="W63" s="10" t="s">
        <v>380</v>
      </c>
      <c r="X63" s="10">
        <v>21.396999999999998</v>
      </c>
      <c r="Y63" s="10">
        <v>173.03399999999999</v>
      </c>
      <c r="Z63" s="10">
        <v>313.06400000000002</v>
      </c>
      <c r="AA63" s="10">
        <v>9</v>
      </c>
      <c r="AB63" s="10"/>
      <c r="AC63" s="10"/>
      <c r="AD63" s="10"/>
      <c r="AE63" s="10"/>
      <c r="AF63" s="10"/>
      <c r="AG63" s="10"/>
      <c r="AH63" s="10"/>
      <c r="AI63" s="10"/>
      <c r="AJ63" s="10"/>
      <c r="AK63" s="10"/>
      <c r="AL63" s="10"/>
      <c r="AM63" s="10">
        <v>1</v>
      </c>
      <c r="AN63" s="10">
        <v>2</v>
      </c>
      <c r="AO63" s="10">
        <v>2</v>
      </c>
      <c r="AP63" s="10">
        <v>1</v>
      </c>
      <c r="AQ63" s="10">
        <v>1</v>
      </c>
      <c r="AR63" s="10">
        <v>1</v>
      </c>
      <c r="AS63" s="10">
        <v>1</v>
      </c>
      <c r="AT63" s="10">
        <v>1</v>
      </c>
      <c r="AU63" s="10">
        <v>1</v>
      </c>
      <c r="AV63" s="10">
        <v>2</v>
      </c>
      <c r="AW63" s="10">
        <v>2</v>
      </c>
      <c r="AX63" s="10">
        <v>1</v>
      </c>
      <c r="AY63" s="10">
        <v>2</v>
      </c>
      <c r="AZ63" s="10">
        <v>1</v>
      </c>
      <c r="BA63" s="10">
        <v>2</v>
      </c>
      <c r="BB63" s="10">
        <v>1</v>
      </c>
      <c r="BC63" s="10">
        <v>1</v>
      </c>
      <c r="BD63" s="10">
        <v>6</v>
      </c>
      <c r="BE63" s="10">
        <v>3</v>
      </c>
      <c r="BF63" s="10"/>
      <c r="BG63" s="10"/>
      <c r="BH63" s="10"/>
      <c r="BI63" s="10"/>
      <c r="BJ63" s="10">
        <v>-1</v>
      </c>
      <c r="BK63" s="10">
        <v>7</v>
      </c>
      <c r="BL63" s="10">
        <v>6</v>
      </c>
      <c r="BM63" s="10">
        <v>20954</v>
      </c>
    </row>
    <row r="64" spans="1:65" x14ac:dyDescent="0.2">
      <c r="A64" s="11">
        <v>43911.5234375</v>
      </c>
      <c r="B64" s="12">
        <v>43911.52611111111</v>
      </c>
      <c r="C64" s="10">
        <v>0</v>
      </c>
      <c r="D64" s="10">
        <v>22</v>
      </c>
      <c r="E64" s="10">
        <v>231</v>
      </c>
      <c r="F64" s="10">
        <v>0</v>
      </c>
      <c r="G64" s="13">
        <v>43918.526180555556</v>
      </c>
      <c r="H64" s="10" t="s">
        <v>381</v>
      </c>
      <c r="I64" s="10" t="s">
        <v>80</v>
      </c>
      <c r="J64" s="10" t="s">
        <v>81</v>
      </c>
      <c r="K64" s="10">
        <v>1</v>
      </c>
      <c r="L64" s="10">
        <v>18</v>
      </c>
      <c r="M64" s="10">
        <v>2</v>
      </c>
      <c r="N64" s="10"/>
      <c r="O64" s="10">
        <v>8</v>
      </c>
      <c r="P64" s="10">
        <v>3</v>
      </c>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v>0</v>
      </c>
      <c r="BK64" s="10">
        <v>0</v>
      </c>
      <c r="BL64" s="10">
        <v>0</v>
      </c>
      <c r="BM64" s="10">
        <v>20973</v>
      </c>
    </row>
  </sheetData>
  <mergeCells count="1">
    <mergeCell ref="A1:BM1"/>
  </mergeCells>
  <hyperlinks>
    <hyperlink ref="K3" r:id="rId1" xr:uid="{2D65EF01-F21D-0E4A-BDDC-558745D0F8C9}"/>
    <hyperlink ref="AM3" r:id="rId2" xr:uid="{83553262-6B17-9D41-B7F5-4102F15DEF2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DD92-8CA7-0C4F-9884-4ACE706289DF}">
  <dimension ref="A1:S200"/>
  <sheetViews>
    <sheetView topLeftCell="M1" workbookViewId="0">
      <selection activeCell="R16" sqref="A1:S61"/>
    </sheetView>
  </sheetViews>
  <sheetFormatPr baseColWidth="10" defaultColWidth="10.83203125" defaultRowHeight="15" x14ac:dyDescent="0.2"/>
  <cols>
    <col min="2" max="2" width="12.33203125" bestFit="1" customWidth="1"/>
    <col min="4" max="4" width="15" bestFit="1" customWidth="1"/>
    <col min="9" max="9" width="11.5" bestFit="1" customWidth="1"/>
    <col min="10" max="10" width="16.83203125" bestFit="1" customWidth="1"/>
    <col min="11" max="11" width="18.5" bestFit="1" customWidth="1"/>
    <col min="12" max="12" width="22.83203125" bestFit="1" customWidth="1"/>
    <col min="14" max="14" width="17.33203125" bestFit="1" customWidth="1"/>
    <col min="15" max="15" width="16.6640625" bestFit="1" customWidth="1"/>
    <col min="19" max="19" width="112.5" bestFit="1" customWidth="1"/>
  </cols>
  <sheetData>
    <row r="1" spans="1:19" x14ac:dyDescent="0.2">
      <c r="A1" t="s">
        <v>85</v>
      </c>
      <c r="B1" t="s">
        <v>52</v>
      </c>
      <c r="C1" t="s">
        <v>95</v>
      </c>
      <c r="D1" t="s">
        <v>96</v>
      </c>
      <c r="E1" t="s">
        <v>86</v>
      </c>
      <c r="F1" t="s">
        <v>87</v>
      </c>
      <c r="G1" t="s">
        <v>88</v>
      </c>
      <c r="H1" t="s">
        <v>89</v>
      </c>
      <c r="I1" t="s">
        <v>77</v>
      </c>
      <c r="J1" t="s">
        <v>90</v>
      </c>
      <c r="K1" t="s">
        <v>91</v>
      </c>
      <c r="L1" t="s">
        <v>97</v>
      </c>
      <c r="M1" t="s">
        <v>92</v>
      </c>
      <c r="N1" t="s">
        <v>93</v>
      </c>
      <c r="O1" t="s">
        <v>94</v>
      </c>
      <c r="P1" t="s">
        <v>99</v>
      </c>
      <c r="Q1" t="s">
        <v>282</v>
      </c>
      <c r="R1" t="s">
        <v>303</v>
      </c>
      <c r="S1" t="s">
        <v>98</v>
      </c>
    </row>
    <row r="2" spans="1:19" x14ac:dyDescent="0.2">
      <c r="A2" s="1" t="s">
        <v>241</v>
      </c>
      <c r="B2">
        <f>IF(ISBLANK('Raw Data'!BF5), 1, 2)</f>
        <v>1</v>
      </c>
      <c r="C2">
        <f>IF(ISBLANK('Raw Data'!W5), 0, 1)</f>
        <v>0</v>
      </c>
      <c r="D2">
        <f t="shared" ref="D2:D48" si="0">IF(EXACT(I2, B2), 0, 1)</f>
        <v>1</v>
      </c>
      <c r="E2" s="2">
        <f>'Raw Data'!L5</f>
        <v>19</v>
      </c>
      <c r="F2">
        <f>'Raw Data'!M5</f>
        <v>2</v>
      </c>
      <c r="G2">
        <f>'Raw Data'!O5</f>
        <v>7</v>
      </c>
      <c r="H2">
        <f>'Raw Data'!P5</f>
        <v>3</v>
      </c>
      <c r="I2">
        <f>'Raw Data'!BB5</f>
        <v>2</v>
      </c>
      <c r="J2">
        <f>IF('Raw Data'!BJ5&gt;0, 2, 1)</f>
        <v>2</v>
      </c>
      <c r="K2">
        <f t="shared" ref="K2:K48" si="1">IF(EXACT(I2, J2), 1, 0)</f>
        <v>1</v>
      </c>
      <c r="L2" s="2">
        <f>IF(B2=2, 'Raw Data'!BF5, 'Raw Data'!BC5)</f>
        <v>2</v>
      </c>
      <c r="M2">
        <f t="shared" ref="M2:M48" si="2">IF(EXACT(B2,L2), 1, 0)</f>
        <v>0</v>
      </c>
      <c r="N2" s="2">
        <f>IF(B2=2, 'Raw Data'!BG5, 'Raw Data'!BD5)</f>
        <v>5</v>
      </c>
      <c r="O2" s="2">
        <f>IF(B2=2, 'Raw Data'!BH5, 'Raw Data'!BE5)</f>
        <v>3</v>
      </c>
      <c r="P2" s="1" t="s">
        <v>281</v>
      </c>
      <c r="Q2">
        <v>1</v>
      </c>
      <c r="R2">
        <f>IF('Raw Data'!AU5=2, 1, 0)</f>
        <v>0</v>
      </c>
      <c r="S2" t="str">
        <f>'Raw Data'!BI5</f>
        <v>no</v>
      </c>
    </row>
    <row r="3" spans="1:19" x14ac:dyDescent="0.2">
      <c r="A3" s="1" t="s">
        <v>242</v>
      </c>
      <c r="B3">
        <f>IF(ISBLANK('Raw Data'!BF6), 1, 2)</f>
        <v>1</v>
      </c>
      <c r="C3">
        <f>IF(ISBLANK('Raw Data'!W6), 0, 1)</f>
        <v>0</v>
      </c>
      <c r="D3">
        <f t="shared" si="0"/>
        <v>0</v>
      </c>
      <c r="E3" s="2">
        <f>'Raw Data'!L6</f>
        <v>20</v>
      </c>
      <c r="F3">
        <f>'Raw Data'!M6</f>
        <v>2</v>
      </c>
      <c r="G3">
        <f>'Raw Data'!O6</f>
        <v>8</v>
      </c>
      <c r="H3">
        <f>'Raw Data'!P6</f>
        <v>8</v>
      </c>
      <c r="I3">
        <f>'Raw Data'!BB6</f>
        <v>1</v>
      </c>
      <c r="J3">
        <f>IF('Raw Data'!BJ6&gt;0, 2, 1)</f>
        <v>1</v>
      </c>
      <c r="K3">
        <f t="shared" si="1"/>
        <v>1</v>
      </c>
      <c r="L3" s="2">
        <f>IF(B3=2, 'Raw Data'!BF6, 'Raw Data'!BC6)</f>
        <v>0</v>
      </c>
      <c r="M3">
        <f t="shared" si="2"/>
        <v>0</v>
      </c>
      <c r="N3" s="2">
        <f>IF(B3=2, 'Raw Data'!BG6, 'Raw Data'!BD6)</f>
        <v>7</v>
      </c>
      <c r="O3" s="2">
        <f>IF(B3=2, 'Raw Data'!BH6, 'Raw Data'!BE6)</f>
        <v>6</v>
      </c>
      <c r="P3" s="1" t="s">
        <v>281</v>
      </c>
      <c r="Q3">
        <v>1</v>
      </c>
      <c r="R3">
        <f>IF('Raw Data'!AU6=2, 1, 0)</f>
        <v>0</v>
      </c>
      <c r="S3">
        <f>'Raw Data'!BI6</f>
        <v>0</v>
      </c>
    </row>
    <row r="4" spans="1:19" x14ac:dyDescent="0.2">
      <c r="A4" s="1" t="s">
        <v>243</v>
      </c>
      <c r="B4">
        <f>IF(ISBLANK('Raw Data'!BF7), 1, 2)</f>
        <v>1</v>
      </c>
      <c r="C4">
        <f>IF(ISBLANK('Raw Data'!W7), 0, 1)</f>
        <v>1</v>
      </c>
      <c r="D4">
        <f t="shared" si="0"/>
        <v>0</v>
      </c>
      <c r="E4" s="2">
        <f>'Raw Data'!L7</f>
        <v>19</v>
      </c>
      <c r="F4">
        <f>'Raw Data'!M7</f>
        <v>1</v>
      </c>
      <c r="G4">
        <f>'Raw Data'!O7</f>
        <v>7</v>
      </c>
      <c r="H4">
        <f>'Raw Data'!P7</f>
        <v>7</v>
      </c>
      <c r="I4">
        <f>'Raw Data'!BB7</f>
        <v>1</v>
      </c>
      <c r="J4">
        <f>IF('Raw Data'!BJ7&gt;0, 2, 1)</f>
        <v>1</v>
      </c>
      <c r="K4">
        <f t="shared" si="1"/>
        <v>1</v>
      </c>
      <c r="L4" s="2">
        <f>IF(B4=2, 'Raw Data'!BF7, 'Raw Data'!BC7)</f>
        <v>1</v>
      </c>
      <c r="M4">
        <f t="shared" si="2"/>
        <v>1</v>
      </c>
      <c r="N4" s="2">
        <f>IF(B4=2, 'Raw Data'!BG7, 'Raw Data'!BD7)</f>
        <v>5</v>
      </c>
      <c r="O4" s="2">
        <f>IF(B4=2, 'Raw Data'!BH7, 'Raw Data'!BE7)</f>
        <v>4</v>
      </c>
      <c r="P4" s="1" t="s">
        <v>281</v>
      </c>
      <c r="Q4">
        <v>1</v>
      </c>
      <c r="R4">
        <f>IF('Raw Data'!AU7=2, 1, 0)</f>
        <v>0</v>
      </c>
      <c r="S4" t="str">
        <f>'Raw Data'!BI7</f>
        <v>No</v>
      </c>
    </row>
    <row r="5" spans="1:19" x14ac:dyDescent="0.2">
      <c r="A5" s="1" t="s">
        <v>244</v>
      </c>
      <c r="B5">
        <f>IF(ISBLANK('Raw Data'!BF8), 1, 2)</f>
        <v>2</v>
      </c>
      <c r="C5">
        <f>IF(ISBLANK('Raw Data'!W8), 0, 1)</f>
        <v>0</v>
      </c>
      <c r="D5">
        <f t="shared" si="0"/>
        <v>0</v>
      </c>
      <c r="E5" s="2">
        <f>'Raw Data'!L8</f>
        <v>24</v>
      </c>
      <c r="F5">
        <f>'Raw Data'!M8</f>
        <v>2</v>
      </c>
      <c r="G5">
        <f>'Raw Data'!O8</f>
        <v>9</v>
      </c>
      <c r="H5">
        <f>'Raw Data'!P8</f>
        <v>3</v>
      </c>
      <c r="I5">
        <f>'Raw Data'!BB8</f>
        <v>2</v>
      </c>
      <c r="J5">
        <f>IF('Raw Data'!BJ8&gt;0, 2, 1)</f>
        <v>2</v>
      </c>
      <c r="K5">
        <f t="shared" si="1"/>
        <v>1</v>
      </c>
      <c r="L5" s="2">
        <f>IF(B5=2, 'Raw Data'!BF8, 'Raw Data'!BC8)</f>
        <v>2</v>
      </c>
      <c r="M5">
        <f t="shared" si="2"/>
        <v>1</v>
      </c>
      <c r="N5" s="2">
        <f>IF(B5=2, 'Raw Data'!BG8, 'Raw Data'!BD8)</f>
        <v>6</v>
      </c>
      <c r="O5" s="2">
        <f>IF(B5=2, 'Raw Data'!BH8, 'Raw Data'!BE8)</f>
        <v>2</v>
      </c>
      <c r="P5" s="1" t="s">
        <v>82</v>
      </c>
      <c r="Q5">
        <v>1</v>
      </c>
      <c r="R5">
        <f>IF('Raw Data'!AU8=2, 1, 0)</f>
        <v>0</v>
      </c>
      <c r="S5" t="str">
        <f>'Raw Data'!BI8</f>
        <v>yes!</v>
      </c>
    </row>
    <row r="6" spans="1:19" x14ac:dyDescent="0.2">
      <c r="A6" s="1" t="s">
        <v>245</v>
      </c>
      <c r="B6">
        <f>IF(ISBLANK('Raw Data'!BF9), 1, 2)</f>
        <v>1</v>
      </c>
      <c r="C6">
        <f>IF(ISBLANK('Raw Data'!W9), 0, 1)</f>
        <v>1</v>
      </c>
      <c r="D6">
        <f t="shared" si="0"/>
        <v>0</v>
      </c>
      <c r="E6" s="2">
        <f>'Raw Data'!L9</f>
        <v>21</v>
      </c>
      <c r="F6">
        <f>'Raw Data'!M9</f>
        <v>2</v>
      </c>
      <c r="G6">
        <f>'Raw Data'!O9</f>
        <v>9</v>
      </c>
      <c r="H6">
        <f>'Raw Data'!P9</f>
        <v>7</v>
      </c>
      <c r="I6">
        <f>'Raw Data'!BB9</f>
        <v>1</v>
      </c>
      <c r="J6">
        <f>IF('Raw Data'!BJ9&gt;0, 2, 1)</f>
        <v>1</v>
      </c>
      <c r="K6">
        <f t="shared" si="1"/>
        <v>1</v>
      </c>
      <c r="L6" s="2">
        <f>IF(B6=2, 'Raw Data'!BF9, 'Raw Data'!BC9)</f>
        <v>2</v>
      </c>
      <c r="M6">
        <f t="shared" si="2"/>
        <v>0</v>
      </c>
      <c r="N6" s="2">
        <f>IF(B6=2, 'Raw Data'!BG9, 'Raw Data'!BD9)</f>
        <v>7</v>
      </c>
      <c r="O6" s="2">
        <f>IF(B6=2, 'Raw Data'!BH9, 'Raw Data'!BE9)</f>
        <v>7</v>
      </c>
      <c r="P6" s="1" t="s">
        <v>82</v>
      </c>
      <c r="Q6">
        <v>1</v>
      </c>
      <c r="R6">
        <f>IF('Raw Data'!AU9=2, 1, 0)</f>
        <v>0</v>
      </c>
      <c r="S6" t="str">
        <f>'Raw Data'!BI9</f>
        <v>Yes I was</v>
      </c>
    </row>
    <row r="7" spans="1:19" x14ac:dyDescent="0.2">
      <c r="A7" s="1" t="s">
        <v>246</v>
      </c>
      <c r="B7">
        <f>IF(ISBLANK('Raw Data'!BF10), 1, 2)</f>
        <v>2</v>
      </c>
      <c r="C7">
        <f>IF(ISBLANK('Raw Data'!W10), 0, 1)</f>
        <v>0</v>
      </c>
      <c r="D7">
        <f t="shared" si="0"/>
        <v>0</v>
      </c>
      <c r="E7" s="2">
        <f>'Raw Data'!L10</f>
        <v>19</v>
      </c>
      <c r="F7">
        <f>'Raw Data'!M10</f>
        <v>2</v>
      </c>
      <c r="G7">
        <f>'Raw Data'!O10</f>
        <v>9</v>
      </c>
      <c r="H7">
        <f>'Raw Data'!P10</f>
        <v>7</v>
      </c>
      <c r="I7">
        <f>'Raw Data'!BB10</f>
        <v>2</v>
      </c>
      <c r="J7">
        <f>IF('Raw Data'!BJ10&gt;0, 2, 1)</f>
        <v>2</v>
      </c>
      <c r="K7">
        <f t="shared" si="1"/>
        <v>1</v>
      </c>
      <c r="L7" s="2">
        <f>IF(B7=2, 'Raw Data'!BF10, 'Raw Data'!BC10)</f>
        <v>2</v>
      </c>
      <c r="M7">
        <f t="shared" si="2"/>
        <v>1</v>
      </c>
      <c r="N7" s="2">
        <f>IF(B7=2, 'Raw Data'!BG10, 'Raw Data'!BD10)</f>
        <v>6</v>
      </c>
      <c r="O7" s="2">
        <f>IF(B7=2, 'Raw Data'!BH10, 'Raw Data'!BE10)</f>
        <v>6</v>
      </c>
      <c r="P7" s="1" t="s">
        <v>281</v>
      </c>
      <c r="Q7">
        <v>1</v>
      </c>
      <c r="R7">
        <f>IF('Raw Data'!AU10=2, 1, 0)</f>
        <v>0</v>
      </c>
      <c r="S7" t="str">
        <f>'Raw Data'!BI10</f>
        <v>no</v>
      </c>
    </row>
    <row r="8" spans="1:19" x14ac:dyDescent="0.2">
      <c r="A8" s="1" t="s">
        <v>247</v>
      </c>
      <c r="B8">
        <f>IF(ISBLANK('Raw Data'!BF11), 1, 2)</f>
        <v>1</v>
      </c>
      <c r="C8">
        <f>IF(ISBLANK('Raw Data'!W11), 0, 1)</f>
        <v>0</v>
      </c>
      <c r="D8">
        <f t="shared" si="0"/>
        <v>1</v>
      </c>
      <c r="E8" s="2">
        <f>'Raw Data'!L11</f>
        <v>18</v>
      </c>
      <c r="F8">
        <f>'Raw Data'!M11</f>
        <v>2</v>
      </c>
      <c r="G8">
        <f>'Raw Data'!O11</f>
        <v>5</v>
      </c>
      <c r="H8">
        <f>'Raw Data'!P11</f>
        <v>3</v>
      </c>
      <c r="I8">
        <f>'Raw Data'!BB11</f>
        <v>2</v>
      </c>
      <c r="J8">
        <f>IF('Raw Data'!BJ11&gt;0, 2, 1)</f>
        <v>2</v>
      </c>
      <c r="K8">
        <f t="shared" si="1"/>
        <v>1</v>
      </c>
      <c r="L8" s="2">
        <f>IF(B8=2, 'Raw Data'!BF11, 'Raw Data'!BC11)</f>
        <v>1</v>
      </c>
      <c r="M8">
        <f t="shared" si="2"/>
        <v>1</v>
      </c>
      <c r="N8" s="2">
        <f>IF(B8=2, 'Raw Data'!BG11, 'Raw Data'!BD11)</f>
        <v>4</v>
      </c>
      <c r="O8" s="2">
        <f>IF(B8=2, 'Raw Data'!BH11, 'Raw Data'!BE11)</f>
        <v>5</v>
      </c>
      <c r="P8" s="1" t="s">
        <v>281</v>
      </c>
      <c r="Q8">
        <v>1</v>
      </c>
      <c r="R8">
        <f>IF('Raw Data'!AU11=2, 1, 0)</f>
        <v>0</v>
      </c>
      <c r="S8" t="str">
        <f>'Raw Data'!BI11</f>
        <v>No</v>
      </c>
    </row>
    <row r="9" spans="1:19" x14ac:dyDescent="0.2">
      <c r="A9" s="1" t="s">
        <v>248</v>
      </c>
      <c r="B9">
        <f>IF(ISBLANK('Raw Data'!BF12), 1, 2)</f>
        <v>1</v>
      </c>
      <c r="C9">
        <f>IF(ISBLANK('Raw Data'!W12), 0, 1)</f>
        <v>1</v>
      </c>
      <c r="D9">
        <f t="shared" si="0"/>
        <v>0</v>
      </c>
      <c r="E9" s="2">
        <f>'Raw Data'!L12</f>
        <v>21</v>
      </c>
      <c r="F9">
        <f>'Raw Data'!M12</f>
        <v>2</v>
      </c>
      <c r="G9">
        <f>'Raw Data'!O12</f>
        <v>3</v>
      </c>
      <c r="H9">
        <f>'Raw Data'!P12</f>
        <v>2</v>
      </c>
      <c r="I9">
        <f>'Raw Data'!BB12</f>
        <v>1</v>
      </c>
      <c r="J9">
        <f>IF('Raw Data'!BJ12&gt;0, 2, 1)</f>
        <v>1</v>
      </c>
      <c r="K9">
        <f t="shared" si="1"/>
        <v>1</v>
      </c>
      <c r="L9" s="2">
        <f>IF(B9=2, 'Raw Data'!BF12, 'Raw Data'!BC12)</f>
        <v>1</v>
      </c>
      <c r="M9">
        <f t="shared" si="2"/>
        <v>1</v>
      </c>
      <c r="N9" s="2">
        <f>IF(B9=2, 'Raw Data'!BG12, 'Raw Data'!BD12)</f>
        <v>7</v>
      </c>
      <c r="O9" s="2">
        <f>IF(B9=2, 'Raw Data'!BH12, 'Raw Data'!BE12)</f>
        <v>5</v>
      </c>
      <c r="P9" s="1" t="s">
        <v>281</v>
      </c>
      <c r="Q9">
        <v>1</v>
      </c>
      <c r="R9">
        <f>IF('Raw Data'!AU12=2, 1, 0)</f>
        <v>0</v>
      </c>
      <c r="S9">
        <f>'Raw Data'!BI12</f>
        <v>0</v>
      </c>
    </row>
    <row r="10" spans="1:19" x14ac:dyDescent="0.2">
      <c r="A10" s="1" t="s">
        <v>249</v>
      </c>
      <c r="B10">
        <f>IF(ISBLANK('Raw Data'!BF13), 1, 2)</f>
        <v>1</v>
      </c>
      <c r="C10">
        <f>IF(ISBLANK('Raw Data'!W13), 0, 1)</f>
        <v>0</v>
      </c>
      <c r="D10">
        <f t="shared" si="0"/>
        <v>1</v>
      </c>
      <c r="E10" s="2">
        <f>'Raw Data'!L13</f>
        <v>19</v>
      </c>
      <c r="F10">
        <f>'Raw Data'!M13</f>
        <v>2</v>
      </c>
      <c r="G10">
        <f>'Raw Data'!O13</f>
        <v>9</v>
      </c>
      <c r="H10">
        <f>'Raw Data'!P13</f>
        <v>7</v>
      </c>
      <c r="I10">
        <f>'Raw Data'!BB13</f>
        <v>2</v>
      </c>
      <c r="J10">
        <f>IF('Raw Data'!BJ13&gt;0, 2, 1)</f>
        <v>2</v>
      </c>
      <c r="K10">
        <f t="shared" si="1"/>
        <v>1</v>
      </c>
      <c r="L10" s="2">
        <f>IF(B10=2, 'Raw Data'!BF13, 'Raw Data'!BC13)</f>
        <v>2</v>
      </c>
      <c r="M10">
        <f t="shared" si="2"/>
        <v>0</v>
      </c>
      <c r="N10" s="2">
        <f>IF(B10=2, 'Raw Data'!BG13, 'Raw Data'!BD13)</f>
        <v>9</v>
      </c>
      <c r="O10" s="2">
        <f>IF(B10=2, 'Raw Data'!BH13, 'Raw Data'!BE13)</f>
        <v>4</v>
      </c>
      <c r="P10" s="1" t="s">
        <v>281</v>
      </c>
      <c r="Q10">
        <v>1</v>
      </c>
      <c r="R10">
        <f>IF('Raw Data'!AU13=2, 1, 0)</f>
        <v>0</v>
      </c>
      <c r="S10">
        <f>'Raw Data'!BI13</f>
        <v>0</v>
      </c>
    </row>
    <row r="11" spans="1:19" x14ac:dyDescent="0.2">
      <c r="A11" s="1" t="s">
        <v>250</v>
      </c>
      <c r="B11">
        <f>IF(ISBLANK('Raw Data'!BF14), 1, 2)</f>
        <v>2</v>
      </c>
      <c r="C11">
        <f>IF(ISBLANK('Raw Data'!W14), 0, 1)</f>
        <v>1</v>
      </c>
      <c r="D11">
        <f t="shared" si="0"/>
        <v>0</v>
      </c>
      <c r="E11" s="2">
        <f>'Raw Data'!L14</f>
        <v>19</v>
      </c>
      <c r="F11">
        <f>'Raw Data'!M14</f>
        <v>2</v>
      </c>
      <c r="G11">
        <f>'Raw Data'!O14</f>
        <v>7</v>
      </c>
      <c r="H11">
        <f>'Raw Data'!P14</f>
        <v>6</v>
      </c>
      <c r="I11">
        <f>'Raw Data'!BB14</f>
        <v>2</v>
      </c>
      <c r="J11">
        <f>IF('Raw Data'!BJ14&gt;0, 2, 1)</f>
        <v>1</v>
      </c>
      <c r="K11">
        <f t="shared" si="1"/>
        <v>0</v>
      </c>
      <c r="L11" s="2">
        <f>IF(B11=2, 'Raw Data'!BF14, 'Raw Data'!BC14)</f>
        <v>1</v>
      </c>
      <c r="M11">
        <f t="shared" si="2"/>
        <v>0</v>
      </c>
      <c r="N11" s="2">
        <f>IF(B11=2, 'Raw Data'!BG14, 'Raw Data'!BD14)</f>
        <v>6</v>
      </c>
      <c r="O11" s="2">
        <f>IF(B11=2, 'Raw Data'!BH14, 'Raw Data'!BE14)</f>
        <v>7</v>
      </c>
      <c r="P11" s="1" t="s">
        <v>281</v>
      </c>
      <c r="Q11">
        <v>1</v>
      </c>
      <c r="R11">
        <f>IF('Raw Data'!AU14=2, 1, 0)</f>
        <v>0</v>
      </c>
      <c r="S11">
        <f>'Raw Data'!BI14</f>
        <v>0</v>
      </c>
    </row>
    <row r="12" spans="1:19" x14ac:dyDescent="0.2">
      <c r="A12" s="1" t="s">
        <v>251</v>
      </c>
      <c r="B12">
        <f>IF(ISBLANK('Raw Data'!BF15), 1, 2)</f>
        <v>2</v>
      </c>
      <c r="C12">
        <f>IF(ISBLANK('Raw Data'!W15), 0, 1)</f>
        <v>1</v>
      </c>
      <c r="D12">
        <f t="shared" si="0"/>
        <v>1</v>
      </c>
      <c r="E12" s="2">
        <f>'Raw Data'!L15</f>
        <v>20</v>
      </c>
      <c r="F12">
        <f>'Raw Data'!M15</f>
        <v>2</v>
      </c>
      <c r="G12">
        <f>'Raw Data'!O15</f>
        <v>7</v>
      </c>
      <c r="H12">
        <f>'Raw Data'!P15</f>
        <v>7</v>
      </c>
      <c r="I12">
        <f>'Raw Data'!BB15</f>
        <v>1</v>
      </c>
      <c r="J12">
        <f>IF('Raw Data'!BJ15&gt;0, 2, 1)</f>
        <v>1</v>
      </c>
      <c r="K12">
        <f t="shared" si="1"/>
        <v>1</v>
      </c>
      <c r="L12" s="2">
        <f>IF(B12=2, 'Raw Data'!BF15, 'Raw Data'!BC15)</f>
        <v>1</v>
      </c>
      <c r="M12">
        <f t="shared" si="2"/>
        <v>0</v>
      </c>
      <c r="N12" s="2">
        <f>IF(B12=2, 'Raw Data'!BG15, 'Raw Data'!BD15)</f>
        <v>6</v>
      </c>
      <c r="O12" s="2">
        <f>IF(B12=2, 'Raw Data'!BH15, 'Raw Data'!BE15)</f>
        <v>8</v>
      </c>
      <c r="P12" s="1" t="s">
        <v>281</v>
      </c>
      <c r="Q12">
        <v>1</v>
      </c>
      <c r="R12">
        <f>IF('Raw Data'!AU15=2, 1, 0)</f>
        <v>0</v>
      </c>
      <c r="S12">
        <f>'Raw Data'!BI15</f>
        <v>0</v>
      </c>
    </row>
    <row r="13" spans="1:19" x14ac:dyDescent="0.2">
      <c r="A13" s="1" t="s">
        <v>252</v>
      </c>
      <c r="B13">
        <f>IF(ISBLANK('Raw Data'!BF16), 1, 2)</f>
        <v>2</v>
      </c>
      <c r="C13">
        <f>IF(ISBLANK('Raw Data'!W16), 0, 1)</f>
        <v>1</v>
      </c>
      <c r="D13">
        <f t="shared" si="0"/>
        <v>1</v>
      </c>
      <c r="E13" s="2">
        <f>'Raw Data'!L16</f>
        <v>19</v>
      </c>
      <c r="F13">
        <f>'Raw Data'!M16</f>
        <v>1</v>
      </c>
      <c r="G13">
        <f>'Raw Data'!O16</f>
        <v>5</v>
      </c>
      <c r="H13">
        <f>'Raw Data'!P16</f>
        <v>6</v>
      </c>
      <c r="I13">
        <f>'Raw Data'!BB16</f>
        <v>1</v>
      </c>
      <c r="J13">
        <f>IF('Raw Data'!BJ16&gt;0, 2, 1)</f>
        <v>1</v>
      </c>
      <c r="K13">
        <f t="shared" si="1"/>
        <v>1</v>
      </c>
      <c r="L13" s="2">
        <f>IF(B13=2, 'Raw Data'!BF16, 'Raw Data'!BC16)</f>
        <v>1</v>
      </c>
      <c r="M13">
        <f t="shared" si="2"/>
        <v>0</v>
      </c>
      <c r="N13" s="2">
        <f>IF(B13=2, 'Raw Data'!BG16, 'Raw Data'!BD16)</f>
        <v>5</v>
      </c>
      <c r="O13" s="2">
        <f>IF(B13=2, 'Raw Data'!BH16, 'Raw Data'!BE16)</f>
        <v>8</v>
      </c>
      <c r="P13" s="1" t="s">
        <v>281</v>
      </c>
      <c r="Q13">
        <v>1</v>
      </c>
      <c r="R13">
        <f>IF('Raw Data'!AU16=2, 1, 0)</f>
        <v>0</v>
      </c>
      <c r="S13" t="str">
        <f>'Raw Data'!BI16</f>
        <v>No</v>
      </c>
    </row>
    <row r="14" spans="1:19" x14ac:dyDescent="0.2">
      <c r="A14" s="1" t="s">
        <v>253</v>
      </c>
      <c r="B14">
        <f>IF(ISBLANK('Raw Data'!BF17), 1, 2)</f>
        <v>1</v>
      </c>
      <c r="C14">
        <f>IF(ISBLANK('Raw Data'!W17), 0, 1)</f>
        <v>0</v>
      </c>
      <c r="D14">
        <f t="shared" si="0"/>
        <v>1</v>
      </c>
      <c r="E14" s="2">
        <f>'Raw Data'!L17</f>
        <v>18</v>
      </c>
      <c r="F14">
        <f>'Raw Data'!M17</f>
        <v>2</v>
      </c>
      <c r="G14">
        <f>'Raw Data'!O17</f>
        <v>6</v>
      </c>
      <c r="H14">
        <f>'Raw Data'!P17</f>
        <v>6</v>
      </c>
      <c r="I14">
        <f>'Raw Data'!BB17</f>
        <v>2</v>
      </c>
      <c r="J14">
        <f>IF('Raw Data'!BJ17&gt;0, 2, 1)</f>
        <v>2</v>
      </c>
      <c r="K14">
        <f t="shared" si="1"/>
        <v>1</v>
      </c>
      <c r="L14" s="2">
        <f>IF(B14=2, 'Raw Data'!BF17, 'Raw Data'!BC17)</f>
        <v>2</v>
      </c>
      <c r="M14">
        <f t="shared" si="2"/>
        <v>0</v>
      </c>
      <c r="N14" s="2">
        <f>IF(B14=2, 'Raw Data'!BG17, 'Raw Data'!BD17)</f>
        <v>5</v>
      </c>
      <c r="O14" s="2">
        <f>IF(B14=2, 'Raw Data'!BH17, 'Raw Data'!BE17)</f>
        <v>5</v>
      </c>
      <c r="P14" s="1" t="s">
        <v>281</v>
      </c>
      <c r="Q14">
        <v>1</v>
      </c>
      <c r="R14">
        <f>IF('Raw Data'!AU17=2, 1, 0)</f>
        <v>0</v>
      </c>
      <c r="S14">
        <f>'Raw Data'!BI17</f>
        <v>0</v>
      </c>
    </row>
    <row r="15" spans="1:19" x14ac:dyDescent="0.2">
      <c r="A15" s="1" t="s">
        <v>254</v>
      </c>
      <c r="B15">
        <f>IF(ISBLANK('Raw Data'!BF18), 1, 2)</f>
        <v>2</v>
      </c>
      <c r="C15">
        <f>IF(ISBLANK('Raw Data'!W18), 0, 1)</f>
        <v>1</v>
      </c>
      <c r="D15">
        <f t="shared" si="0"/>
        <v>0</v>
      </c>
      <c r="E15" s="2">
        <f>'Raw Data'!L18</f>
        <v>19</v>
      </c>
      <c r="F15">
        <f>'Raw Data'!M18</f>
        <v>2</v>
      </c>
      <c r="G15">
        <f>'Raw Data'!O18</f>
        <v>9</v>
      </c>
      <c r="H15">
        <f>'Raw Data'!P18</f>
        <v>2</v>
      </c>
      <c r="I15">
        <f>'Raw Data'!BB18</f>
        <v>2</v>
      </c>
      <c r="J15">
        <f>IF('Raw Data'!BJ18&gt;0, 2, 1)</f>
        <v>2</v>
      </c>
      <c r="K15">
        <f t="shared" si="1"/>
        <v>1</v>
      </c>
      <c r="L15" s="2">
        <f>IF(B15=2, 'Raw Data'!BF18, 'Raw Data'!BC18)</f>
        <v>1</v>
      </c>
      <c r="M15">
        <f t="shared" si="2"/>
        <v>0</v>
      </c>
      <c r="N15" s="2">
        <f>IF(B15=2, 'Raw Data'!BG18, 'Raw Data'!BD18)</f>
        <v>7</v>
      </c>
      <c r="O15" s="2">
        <f>IF(B15=2, 'Raw Data'!BH18, 'Raw Data'!BE18)</f>
        <v>6</v>
      </c>
      <c r="P15" s="1" t="s">
        <v>281</v>
      </c>
      <c r="Q15">
        <v>1</v>
      </c>
      <c r="R15">
        <f>IF('Raw Data'!AU18=2, 1, 0)</f>
        <v>0</v>
      </c>
      <c r="S15">
        <f>'Raw Data'!BI18</f>
        <v>0</v>
      </c>
    </row>
    <row r="16" spans="1:19" x14ac:dyDescent="0.2">
      <c r="A16" s="1" t="s">
        <v>255</v>
      </c>
      <c r="B16">
        <f>IF(ISBLANK('Raw Data'!BF19), 1, 2)</f>
        <v>1</v>
      </c>
      <c r="C16">
        <f>IF(ISBLANK('Raw Data'!W19), 0, 1)</f>
        <v>0</v>
      </c>
      <c r="D16">
        <f t="shared" si="0"/>
        <v>0</v>
      </c>
      <c r="E16" s="2">
        <f>'Raw Data'!L19</f>
        <v>20</v>
      </c>
      <c r="F16">
        <f>'Raw Data'!M19</f>
        <v>2</v>
      </c>
      <c r="G16">
        <f>'Raw Data'!O19</f>
        <v>9</v>
      </c>
      <c r="H16">
        <f>'Raw Data'!P19</f>
        <v>5</v>
      </c>
      <c r="I16">
        <f>'Raw Data'!BB19</f>
        <v>1</v>
      </c>
      <c r="J16">
        <f>IF('Raw Data'!BJ19&gt;0, 2, 1)</f>
        <v>1</v>
      </c>
      <c r="K16">
        <f t="shared" si="1"/>
        <v>1</v>
      </c>
      <c r="L16" s="2">
        <f>IF(B16=2, 'Raw Data'!BF19, 'Raw Data'!BC19)</f>
        <v>2</v>
      </c>
      <c r="M16">
        <f t="shared" si="2"/>
        <v>0</v>
      </c>
      <c r="N16" s="2">
        <f>IF(B16=2, 'Raw Data'!BG19, 'Raw Data'!BD19)</f>
        <v>5</v>
      </c>
      <c r="O16" s="2">
        <f>IF(B16=2, 'Raw Data'!BH19, 'Raw Data'!BE19)</f>
        <v>5</v>
      </c>
      <c r="P16" s="1" t="s">
        <v>281</v>
      </c>
      <c r="Q16">
        <v>1</v>
      </c>
      <c r="R16">
        <f>IF('Raw Data'!AU19=2, 1, 0)</f>
        <v>1</v>
      </c>
      <c r="S16">
        <f>'Raw Data'!BI19</f>
        <v>0</v>
      </c>
    </row>
    <row r="17" spans="1:19" x14ac:dyDescent="0.2">
      <c r="A17" s="1" t="s">
        <v>256</v>
      </c>
      <c r="B17">
        <f>IF(ISBLANK('Raw Data'!BF20), 1, 2)</f>
        <v>1</v>
      </c>
      <c r="C17">
        <f>IF(ISBLANK('Raw Data'!W20), 0, 1)</f>
        <v>0</v>
      </c>
      <c r="D17">
        <f t="shared" si="0"/>
        <v>0</v>
      </c>
      <c r="E17" s="2">
        <f>'Raw Data'!L20</f>
        <v>19</v>
      </c>
      <c r="F17">
        <f>'Raw Data'!M20</f>
        <v>2</v>
      </c>
      <c r="G17">
        <f>'Raw Data'!O20</f>
        <v>6</v>
      </c>
      <c r="H17">
        <f>'Raw Data'!P20</f>
        <v>5</v>
      </c>
      <c r="I17">
        <f>'Raw Data'!BB20</f>
        <v>1</v>
      </c>
      <c r="J17">
        <f>IF('Raw Data'!BJ20&gt;0, 2, 1)</f>
        <v>1</v>
      </c>
      <c r="K17">
        <f t="shared" si="1"/>
        <v>1</v>
      </c>
      <c r="L17" s="2">
        <f>IF(B17=2, 'Raw Data'!BF20, 'Raw Data'!BC20)</f>
        <v>1</v>
      </c>
      <c r="M17">
        <f t="shared" si="2"/>
        <v>1</v>
      </c>
      <c r="N17" s="2">
        <f>IF(B17=2, 'Raw Data'!BG20, 'Raw Data'!BD20)</f>
        <v>6</v>
      </c>
      <c r="O17" s="2">
        <f>IF(B17=2, 'Raw Data'!BH20, 'Raw Data'!BE20)</f>
        <v>7</v>
      </c>
      <c r="P17" s="1" t="s">
        <v>281</v>
      </c>
      <c r="Q17">
        <v>1</v>
      </c>
      <c r="R17">
        <f>IF('Raw Data'!AU20=2, 1, 0)</f>
        <v>0</v>
      </c>
      <c r="S17" t="str">
        <f>'Raw Data'!BI20</f>
        <v xml:space="preserve">Unaware of task </v>
      </c>
    </row>
    <row r="18" spans="1:19" x14ac:dyDescent="0.2">
      <c r="A18" s="1" t="s">
        <v>257</v>
      </c>
      <c r="B18">
        <f>IF(ISBLANK('Raw Data'!BF21), 1, 2)</f>
        <v>1</v>
      </c>
      <c r="C18">
        <f>IF(ISBLANK('Raw Data'!W21), 0, 1)</f>
        <v>1</v>
      </c>
      <c r="D18">
        <f t="shared" si="0"/>
        <v>1</v>
      </c>
      <c r="E18" s="2">
        <f>'Raw Data'!L21</f>
        <v>20</v>
      </c>
      <c r="F18">
        <f>'Raw Data'!M21</f>
        <v>2</v>
      </c>
      <c r="G18">
        <f>'Raw Data'!O21</f>
        <v>7</v>
      </c>
      <c r="H18">
        <f>'Raw Data'!P21</f>
        <v>5</v>
      </c>
      <c r="I18">
        <f>'Raw Data'!BB21</f>
        <v>2</v>
      </c>
      <c r="J18">
        <f>IF('Raw Data'!BJ21&gt;0, 2, 1)</f>
        <v>2</v>
      </c>
      <c r="K18">
        <f t="shared" si="1"/>
        <v>1</v>
      </c>
      <c r="L18" s="2">
        <f>IF(B18=2, 'Raw Data'!BF21, 'Raw Data'!BC21)</f>
        <v>1</v>
      </c>
      <c r="M18">
        <f t="shared" si="2"/>
        <v>1</v>
      </c>
      <c r="N18" s="2">
        <f>IF(B18=2, 'Raw Data'!BG21, 'Raw Data'!BD21)</f>
        <v>7</v>
      </c>
      <c r="O18" s="2">
        <f>IF(B18=2, 'Raw Data'!BH21, 'Raw Data'!BE21)</f>
        <v>5</v>
      </c>
      <c r="P18" s="1" t="s">
        <v>82</v>
      </c>
      <c r="Q18">
        <v>1</v>
      </c>
      <c r="R18">
        <f>IF('Raw Data'!AU21=2, 1, 0)</f>
        <v>0</v>
      </c>
      <c r="S18" t="str">
        <f>'Raw Data'!BI21</f>
        <v>yes</v>
      </c>
    </row>
    <row r="19" spans="1:19" x14ac:dyDescent="0.2">
      <c r="A19" s="1" t="s">
        <v>258</v>
      </c>
      <c r="B19">
        <f>IF(ISBLANK('Raw Data'!BF22), 1, 2)</f>
        <v>1</v>
      </c>
      <c r="C19">
        <f>IF(ISBLANK('Raw Data'!W22), 0, 1)</f>
        <v>0</v>
      </c>
      <c r="D19">
        <f t="shared" si="0"/>
        <v>0</v>
      </c>
      <c r="E19" s="2">
        <f>'Raw Data'!L22</f>
        <v>20</v>
      </c>
      <c r="F19">
        <f>'Raw Data'!M22</f>
        <v>2</v>
      </c>
      <c r="G19">
        <f>'Raw Data'!O22</f>
        <v>8</v>
      </c>
      <c r="H19">
        <f>'Raw Data'!P22</f>
        <v>6</v>
      </c>
      <c r="I19">
        <f>'Raw Data'!BB22</f>
        <v>1</v>
      </c>
      <c r="J19">
        <f>IF('Raw Data'!BJ22&gt;0, 2, 1)</f>
        <v>1</v>
      </c>
      <c r="K19">
        <f t="shared" si="1"/>
        <v>1</v>
      </c>
      <c r="L19" s="2">
        <f>IF(B19=2, 'Raw Data'!BF22, 'Raw Data'!BC22)</f>
        <v>1</v>
      </c>
      <c r="M19">
        <f t="shared" si="2"/>
        <v>1</v>
      </c>
      <c r="N19" s="2">
        <f>IF(B19=2, 'Raw Data'!BG22, 'Raw Data'!BD22)</f>
        <v>2</v>
      </c>
      <c r="O19" s="2">
        <f>IF(B19=2, 'Raw Data'!BH22, 'Raw Data'!BE22)</f>
        <v>5</v>
      </c>
      <c r="P19" s="1" t="s">
        <v>281</v>
      </c>
      <c r="Q19">
        <v>1</v>
      </c>
      <c r="R19">
        <f>IF('Raw Data'!AU22=2, 1, 0)</f>
        <v>0</v>
      </c>
      <c r="S19" t="str">
        <f>'Raw Data'!BI22</f>
        <v>no</v>
      </c>
    </row>
    <row r="20" spans="1:19" x14ac:dyDescent="0.2">
      <c r="A20" s="1" t="s">
        <v>259</v>
      </c>
      <c r="B20">
        <f>IF(ISBLANK('Raw Data'!BF23), 1, 2)</f>
        <v>2</v>
      </c>
      <c r="C20">
        <f>IF(ISBLANK('Raw Data'!W23), 0, 1)</f>
        <v>0</v>
      </c>
      <c r="D20">
        <f t="shared" si="0"/>
        <v>1</v>
      </c>
      <c r="E20" s="2">
        <f>'Raw Data'!L23</f>
        <v>19</v>
      </c>
      <c r="F20">
        <f>'Raw Data'!M23</f>
        <v>1</v>
      </c>
      <c r="G20">
        <f>'Raw Data'!O23</f>
        <v>7</v>
      </c>
      <c r="H20">
        <f>'Raw Data'!P23</f>
        <v>6</v>
      </c>
      <c r="I20">
        <f>'Raw Data'!BB23</f>
        <v>1</v>
      </c>
      <c r="J20">
        <f>IF('Raw Data'!BJ23&gt;0, 2, 1)</f>
        <v>1</v>
      </c>
      <c r="K20">
        <f t="shared" si="1"/>
        <v>1</v>
      </c>
      <c r="L20" s="2">
        <f>IF(B20=2, 'Raw Data'!BF23, 'Raw Data'!BC23)</f>
        <v>2</v>
      </c>
      <c r="M20">
        <f t="shared" si="2"/>
        <v>1</v>
      </c>
      <c r="N20" s="2">
        <f>IF(B20=2, 'Raw Data'!BG23, 'Raw Data'!BD23)</f>
        <v>6</v>
      </c>
      <c r="O20" s="2">
        <f>IF(B20=2, 'Raw Data'!BH23, 'Raw Data'!BE23)</f>
        <v>6</v>
      </c>
      <c r="P20" s="1" t="s">
        <v>82</v>
      </c>
      <c r="Q20">
        <v>1</v>
      </c>
      <c r="R20">
        <f>IF('Raw Data'!AU23=2, 1, 0)</f>
        <v>0</v>
      </c>
      <c r="S20" t="str">
        <f>'Raw Data'!BI23</f>
        <v>Yes</v>
      </c>
    </row>
    <row r="21" spans="1:19" x14ac:dyDescent="0.2">
      <c r="A21" s="1" t="s">
        <v>260</v>
      </c>
      <c r="B21">
        <f>IF(ISBLANK('Raw Data'!BF24), 1, 2)</f>
        <v>1</v>
      </c>
      <c r="C21">
        <f>IF(ISBLANK('Raw Data'!W24), 0, 1)</f>
        <v>1</v>
      </c>
      <c r="D21">
        <f t="shared" si="0"/>
        <v>1</v>
      </c>
      <c r="E21" s="2">
        <f>'Raw Data'!L24</f>
        <v>19</v>
      </c>
      <c r="F21">
        <f>'Raw Data'!M24</f>
        <v>2</v>
      </c>
      <c r="G21">
        <f>'Raw Data'!O24</f>
        <v>2</v>
      </c>
      <c r="H21">
        <f>'Raw Data'!P24</f>
        <v>1</v>
      </c>
      <c r="I21">
        <f>'Raw Data'!BB24</f>
        <v>2</v>
      </c>
      <c r="J21">
        <f>IF('Raw Data'!BJ24&gt;0, 2, 1)</f>
        <v>2</v>
      </c>
      <c r="K21">
        <f t="shared" si="1"/>
        <v>1</v>
      </c>
      <c r="L21" s="2">
        <f>IF(B21=2, 'Raw Data'!BF24, 'Raw Data'!BC24)</f>
        <v>1</v>
      </c>
      <c r="M21">
        <f t="shared" si="2"/>
        <v>1</v>
      </c>
      <c r="N21" s="2">
        <f>IF(B21=2, 'Raw Data'!BG24, 'Raw Data'!BD24)</f>
        <v>5</v>
      </c>
      <c r="O21" s="2">
        <f>IF(B21=2, 'Raw Data'!BH24, 'Raw Data'!BE24)</f>
        <v>5</v>
      </c>
      <c r="P21" s="1" t="s">
        <v>281</v>
      </c>
      <c r="Q21">
        <v>1</v>
      </c>
      <c r="R21">
        <f>IF('Raw Data'!AU24=2, 1, 0)</f>
        <v>0</v>
      </c>
      <c r="S21" t="str">
        <f>'Raw Data'!BI24</f>
        <v>I was not aware of the task as i did not take part in pone of Dr Richard Morey's practicals</v>
      </c>
    </row>
    <row r="22" spans="1:19" x14ac:dyDescent="0.2">
      <c r="A22" s="1" t="s">
        <v>261</v>
      </c>
      <c r="B22">
        <f>IF(ISBLANK('Raw Data'!BF25), 1, 2)</f>
        <v>2</v>
      </c>
      <c r="C22">
        <f>IF(ISBLANK('Raw Data'!W25), 0, 1)</f>
        <v>0</v>
      </c>
      <c r="D22">
        <f t="shared" si="0"/>
        <v>0</v>
      </c>
      <c r="E22" s="2">
        <f>'Raw Data'!L25</f>
        <v>21</v>
      </c>
      <c r="F22">
        <f>'Raw Data'!M25</f>
        <v>1</v>
      </c>
      <c r="G22">
        <f>'Raw Data'!O25</f>
        <v>5</v>
      </c>
      <c r="H22">
        <f>'Raw Data'!P25</f>
        <v>4</v>
      </c>
      <c r="I22">
        <f>'Raw Data'!BB25</f>
        <v>2</v>
      </c>
      <c r="J22">
        <f>IF('Raw Data'!BJ25&gt;0, 2, 1)</f>
        <v>2</v>
      </c>
      <c r="K22">
        <f t="shared" si="1"/>
        <v>1</v>
      </c>
      <c r="L22" s="2">
        <f>IF(B22=2, 'Raw Data'!BF25, 'Raw Data'!BC25)</f>
        <v>2</v>
      </c>
      <c r="M22">
        <f t="shared" si="2"/>
        <v>1</v>
      </c>
      <c r="N22" s="2">
        <f>IF(B22=2, 'Raw Data'!BG25, 'Raw Data'!BD25)</f>
        <v>5</v>
      </c>
      <c r="O22" s="2">
        <f>IF(B22=2, 'Raw Data'!BH25, 'Raw Data'!BE25)</f>
        <v>7</v>
      </c>
      <c r="P22" s="1" t="s">
        <v>281</v>
      </c>
      <c r="Q22">
        <v>1</v>
      </c>
      <c r="R22">
        <f>IF('Raw Data'!AU25=2, 1, 0)</f>
        <v>0</v>
      </c>
      <c r="S22" t="str">
        <f>'Raw Data'!BI25</f>
        <v>No</v>
      </c>
    </row>
    <row r="23" spans="1:19" x14ac:dyDescent="0.2">
      <c r="A23" s="1" t="s">
        <v>262</v>
      </c>
      <c r="B23">
        <f>IF(ISBLANK('Raw Data'!BF26), 1, 2)</f>
        <v>2</v>
      </c>
      <c r="C23">
        <f>IF(ISBLANK('Raw Data'!W26), 0, 1)</f>
        <v>1</v>
      </c>
      <c r="D23">
        <f t="shared" si="0"/>
        <v>1</v>
      </c>
      <c r="E23" s="2">
        <f>'Raw Data'!L26</f>
        <v>18</v>
      </c>
      <c r="F23">
        <f>'Raw Data'!M26</f>
        <v>2</v>
      </c>
      <c r="G23">
        <f>'Raw Data'!O26</f>
        <v>5</v>
      </c>
      <c r="H23">
        <f>'Raw Data'!P26</f>
        <v>5</v>
      </c>
      <c r="I23">
        <f>'Raw Data'!BB26</f>
        <v>1</v>
      </c>
      <c r="J23">
        <f>IF('Raw Data'!BJ26&gt;0, 2, 1)</f>
        <v>1</v>
      </c>
      <c r="K23">
        <f t="shared" si="1"/>
        <v>1</v>
      </c>
      <c r="L23" s="2">
        <f>IF(B23=2, 'Raw Data'!BF26, 'Raw Data'!BC26)</f>
        <v>2</v>
      </c>
      <c r="M23">
        <f t="shared" si="2"/>
        <v>1</v>
      </c>
      <c r="N23" s="2">
        <f>IF(B23=2, 'Raw Data'!BG26, 'Raw Data'!BD26)</f>
        <v>7</v>
      </c>
      <c r="O23" s="2">
        <f>IF(B23=2, 'Raw Data'!BH26, 'Raw Data'!BE26)</f>
        <v>7</v>
      </c>
      <c r="P23" s="1" t="s">
        <v>281</v>
      </c>
      <c r="Q23">
        <v>1</v>
      </c>
      <c r="R23">
        <f>IF('Raw Data'!AU26=2, 1, 0)</f>
        <v>0</v>
      </c>
      <c r="S23" t="str">
        <f>'Raw Data'!BI26</f>
        <v xml:space="preserve">No - I'm a first year. </v>
      </c>
    </row>
    <row r="24" spans="1:19" x14ac:dyDescent="0.2">
      <c r="A24" s="1" t="s">
        <v>263</v>
      </c>
      <c r="B24">
        <f>IF(ISBLANK('Raw Data'!BF27), 1, 2)</f>
        <v>2</v>
      </c>
      <c r="C24">
        <f>IF(ISBLANK('Raw Data'!W27), 0, 1)</f>
        <v>0</v>
      </c>
      <c r="D24">
        <f t="shared" si="0"/>
        <v>0</v>
      </c>
      <c r="E24" s="2">
        <f>'Raw Data'!L27</f>
        <v>20</v>
      </c>
      <c r="F24">
        <f>'Raw Data'!M27</f>
        <v>1</v>
      </c>
      <c r="G24">
        <f>'Raw Data'!O27</f>
        <v>7</v>
      </c>
      <c r="H24">
        <f>'Raw Data'!P27</f>
        <v>7</v>
      </c>
      <c r="I24">
        <f>'Raw Data'!BB27</f>
        <v>2</v>
      </c>
      <c r="J24">
        <f>IF('Raw Data'!BJ27&gt;0, 2, 1)</f>
        <v>2</v>
      </c>
      <c r="K24">
        <f t="shared" si="1"/>
        <v>1</v>
      </c>
      <c r="L24" s="2">
        <f>IF(B24=2, 'Raw Data'!BF27, 'Raw Data'!BC27)</f>
        <v>2</v>
      </c>
      <c r="M24">
        <f t="shared" si="2"/>
        <v>1</v>
      </c>
      <c r="N24" s="2">
        <f>IF(B24=2, 'Raw Data'!BG27, 'Raw Data'!BD27)</f>
        <v>1</v>
      </c>
      <c r="O24" s="2">
        <f>IF(B24=2, 'Raw Data'!BH27, 'Raw Data'!BE27)</f>
        <v>5</v>
      </c>
      <c r="P24" s="1" t="s">
        <v>281</v>
      </c>
      <c r="Q24">
        <v>1</v>
      </c>
      <c r="R24">
        <f>IF('Raw Data'!AU27=2, 1, 0)</f>
        <v>0</v>
      </c>
      <c r="S24" t="str">
        <f>'Raw Data'!BI27</f>
        <v>no</v>
      </c>
    </row>
    <row r="25" spans="1:19" x14ac:dyDescent="0.2">
      <c r="A25" s="1" t="s">
        <v>264</v>
      </c>
      <c r="B25">
        <f>IF(ISBLANK('Raw Data'!BF28), 1, 2)</f>
        <v>2</v>
      </c>
      <c r="C25">
        <f>IF(ISBLANK('Raw Data'!W28), 0, 1)</f>
        <v>0</v>
      </c>
      <c r="D25">
        <f t="shared" si="0"/>
        <v>0</v>
      </c>
      <c r="E25" s="2">
        <f>'Raw Data'!L28</f>
        <v>19</v>
      </c>
      <c r="F25">
        <f>'Raw Data'!M28</f>
        <v>2</v>
      </c>
      <c r="G25">
        <f>'Raw Data'!O28</f>
        <v>9</v>
      </c>
      <c r="H25">
        <f>'Raw Data'!P28</f>
        <v>5</v>
      </c>
      <c r="I25">
        <f>'Raw Data'!BB28</f>
        <v>2</v>
      </c>
      <c r="J25">
        <f>IF('Raw Data'!BJ28&gt;0, 2, 1)</f>
        <v>2</v>
      </c>
      <c r="K25">
        <f t="shared" si="1"/>
        <v>1</v>
      </c>
      <c r="L25" s="2">
        <f>IF(B25=2, 'Raw Data'!BF28, 'Raw Data'!BC28)</f>
        <v>1</v>
      </c>
      <c r="M25">
        <f t="shared" si="2"/>
        <v>0</v>
      </c>
      <c r="N25" s="2">
        <f>IF(B25=2, 'Raw Data'!BG28, 'Raw Data'!BD28)</f>
        <v>6</v>
      </c>
      <c r="O25" s="2">
        <f>IF(B25=2, 'Raw Data'!BH28, 'Raw Data'!BE28)</f>
        <v>7</v>
      </c>
      <c r="P25" s="1" t="s">
        <v>281</v>
      </c>
      <c r="Q25">
        <v>1</v>
      </c>
      <c r="R25">
        <f>IF('Raw Data'!AU28=2, 1, 0)</f>
        <v>0</v>
      </c>
      <c r="S25">
        <f>'Raw Data'!BI28</f>
        <v>0</v>
      </c>
    </row>
    <row r="26" spans="1:19" x14ac:dyDescent="0.2">
      <c r="A26" s="1" t="s">
        <v>265</v>
      </c>
      <c r="B26">
        <f>IF(ISBLANK('Raw Data'!BF29), 1, 2)</f>
        <v>2</v>
      </c>
      <c r="C26">
        <f>IF(ISBLANK('Raw Data'!W29), 0, 1)</f>
        <v>1</v>
      </c>
      <c r="D26">
        <f t="shared" si="0"/>
        <v>1</v>
      </c>
      <c r="E26" s="2">
        <f>'Raw Data'!L29</f>
        <v>19</v>
      </c>
      <c r="F26">
        <f>'Raw Data'!M29</f>
        <v>2</v>
      </c>
      <c r="G26">
        <f>'Raw Data'!O29</f>
        <v>6</v>
      </c>
      <c r="H26">
        <f>'Raw Data'!P29</f>
        <v>4</v>
      </c>
      <c r="I26">
        <f>'Raw Data'!BB29</f>
        <v>1</v>
      </c>
      <c r="J26">
        <f>IF('Raw Data'!BJ29&gt;0, 2, 1)</f>
        <v>1</v>
      </c>
      <c r="K26">
        <f t="shared" si="1"/>
        <v>1</v>
      </c>
      <c r="L26" s="2">
        <f>IF(B26=2, 'Raw Data'!BF29, 'Raw Data'!BC29)</f>
        <v>1</v>
      </c>
      <c r="M26">
        <f t="shared" si="2"/>
        <v>0</v>
      </c>
      <c r="N26" s="2">
        <f>IF(B26=2, 'Raw Data'!BG29, 'Raw Data'!BD29)</f>
        <v>6</v>
      </c>
      <c r="O26" s="2">
        <f>IF(B26=2, 'Raw Data'!BH29, 'Raw Data'!BE29)</f>
        <v>4</v>
      </c>
      <c r="P26" s="1" t="s">
        <v>281</v>
      </c>
      <c r="Q26">
        <v>1</v>
      </c>
      <c r="R26">
        <f>IF('Raw Data'!AU29=2, 1, 0)</f>
        <v>0</v>
      </c>
      <c r="S26">
        <f>'Raw Data'!BI29</f>
        <v>0</v>
      </c>
    </row>
    <row r="27" spans="1:19" x14ac:dyDescent="0.2">
      <c r="A27" s="1" t="s">
        <v>266</v>
      </c>
      <c r="B27">
        <f>IF(ISBLANK('Raw Data'!BF30), 1, 2)</f>
        <v>2</v>
      </c>
      <c r="C27">
        <f>IF(ISBLANK('Raw Data'!W30), 0, 1)</f>
        <v>1</v>
      </c>
      <c r="D27">
        <f t="shared" si="0"/>
        <v>0</v>
      </c>
      <c r="E27" s="2">
        <f>'Raw Data'!L30</f>
        <v>19</v>
      </c>
      <c r="F27">
        <f>'Raw Data'!M30</f>
        <v>2</v>
      </c>
      <c r="G27">
        <f>'Raw Data'!O30</f>
        <v>9</v>
      </c>
      <c r="H27">
        <f>'Raw Data'!P30</f>
        <v>7</v>
      </c>
      <c r="I27">
        <f>'Raw Data'!BB30</f>
        <v>2</v>
      </c>
      <c r="J27">
        <f>IF('Raw Data'!BJ30&gt;0, 2, 1)</f>
        <v>2</v>
      </c>
      <c r="K27">
        <f t="shared" si="1"/>
        <v>1</v>
      </c>
      <c r="L27" s="2">
        <f>IF(B27=2, 'Raw Data'!BF30, 'Raw Data'!BC30)</f>
        <v>1</v>
      </c>
      <c r="M27">
        <f t="shared" si="2"/>
        <v>0</v>
      </c>
      <c r="N27" s="2">
        <f>IF(B27=2, 'Raw Data'!BG30, 'Raw Data'!BD30)</f>
        <v>9</v>
      </c>
      <c r="O27" s="2">
        <f>IF(B27=2, 'Raw Data'!BH30, 'Raw Data'!BE30)</f>
        <v>1</v>
      </c>
      <c r="P27" s="1" t="s">
        <v>281</v>
      </c>
      <c r="Q27">
        <v>1</v>
      </c>
      <c r="R27">
        <f>IF('Raw Data'!AU30=2, 1, 0)</f>
        <v>0</v>
      </c>
      <c r="S27" t="str">
        <f>'Raw Data'!BI30</f>
        <v>no</v>
      </c>
    </row>
    <row r="28" spans="1:19" x14ac:dyDescent="0.2">
      <c r="A28" s="1" t="s">
        <v>267</v>
      </c>
      <c r="B28">
        <f>IF(ISBLANK('Raw Data'!BF31), 1, 2)</f>
        <v>1</v>
      </c>
      <c r="C28">
        <f>IF(ISBLANK('Raw Data'!W31), 0, 1)</f>
        <v>1</v>
      </c>
      <c r="D28">
        <f t="shared" si="0"/>
        <v>1</v>
      </c>
      <c r="E28" s="2">
        <f>'Raw Data'!L31</f>
        <v>20</v>
      </c>
      <c r="F28">
        <f>'Raw Data'!M31</f>
        <v>1</v>
      </c>
      <c r="G28">
        <f>'Raw Data'!O31</f>
        <v>9</v>
      </c>
      <c r="H28">
        <f>'Raw Data'!P31</f>
        <v>5</v>
      </c>
      <c r="I28">
        <f>'Raw Data'!BB31</f>
        <v>2</v>
      </c>
      <c r="J28">
        <f>IF('Raw Data'!BJ31&gt;0, 2, 1)</f>
        <v>2</v>
      </c>
      <c r="K28">
        <f t="shared" si="1"/>
        <v>1</v>
      </c>
      <c r="L28" s="2">
        <f>IF(B28=2, 'Raw Data'!BF31, 'Raw Data'!BC31)</f>
        <v>2</v>
      </c>
      <c r="M28">
        <f t="shared" si="2"/>
        <v>0</v>
      </c>
      <c r="N28" s="2">
        <f>IF(B28=2, 'Raw Data'!BG31, 'Raw Data'!BD31)</f>
        <v>8</v>
      </c>
      <c r="O28" s="2">
        <f>IF(B28=2, 'Raw Data'!BH31, 'Raw Data'!BE31)</f>
        <v>7</v>
      </c>
      <c r="P28" s="1" t="s">
        <v>281</v>
      </c>
      <c r="Q28">
        <v>1</v>
      </c>
      <c r="R28">
        <f>IF('Raw Data'!AU31=2, 1, 0)</f>
        <v>0</v>
      </c>
      <c r="S28" t="str">
        <f>'Raw Data'!BI31</f>
        <v>no</v>
      </c>
    </row>
    <row r="29" spans="1:19" x14ac:dyDescent="0.2">
      <c r="A29" s="1" t="s">
        <v>268</v>
      </c>
      <c r="B29">
        <f>IF(ISBLANK('Raw Data'!BF32), 1, 2)</f>
        <v>1</v>
      </c>
      <c r="C29">
        <f>IF(ISBLANK('Raw Data'!W32), 0, 1)</f>
        <v>0</v>
      </c>
      <c r="D29">
        <f t="shared" si="0"/>
        <v>0</v>
      </c>
      <c r="E29" s="2">
        <f>'Raw Data'!L32</f>
        <v>19</v>
      </c>
      <c r="F29">
        <f>'Raw Data'!M32</f>
        <v>2</v>
      </c>
      <c r="G29">
        <f>'Raw Data'!O32</f>
        <v>6</v>
      </c>
      <c r="H29">
        <f>'Raw Data'!P32</f>
        <v>4</v>
      </c>
      <c r="I29">
        <f>'Raw Data'!BB32</f>
        <v>1</v>
      </c>
      <c r="J29">
        <f>IF('Raw Data'!BJ32&gt;0, 2, 1)</f>
        <v>1</v>
      </c>
      <c r="K29">
        <f t="shared" si="1"/>
        <v>1</v>
      </c>
      <c r="L29" s="2">
        <f>IF(B29=2, 'Raw Data'!BF32, 'Raw Data'!BC32)</f>
        <v>1</v>
      </c>
      <c r="M29">
        <f t="shared" si="2"/>
        <v>1</v>
      </c>
      <c r="N29" s="2">
        <f>IF(B29=2, 'Raw Data'!BG32, 'Raw Data'!BD32)</f>
        <v>5</v>
      </c>
      <c r="O29" s="2">
        <f>IF(B29=2, 'Raw Data'!BH32, 'Raw Data'!BE32)</f>
        <v>4</v>
      </c>
      <c r="P29" s="1" t="s">
        <v>281</v>
      </c>
      <c r="Q29">
        <v>1</v>
      </c>
      <c r="R29">
        <f>IF('Raw Data'!AU32=2, 1, 0)</f>
        <v>0</v>
      </c>
      <c r="S29" t="str">
        <f>'Raw Data'!BI32</f>
        <v>no</v>
      </c>
    </row>
    <row r="30" spans="1:19" x14ac:dyDescent="0.2">
      <c r="A30" s="1" t="s">
        <v>269</v>
      </c>
      <c r="B30">
        <f>IF(ISBLANK('Raw Data'!BF33), 1, 2)</f>
        <v>1</v>
      </c>
      <c r="C30">
        <f>IF(ISBLANK('Raw Data'!W33), 0, 1)</f>
        <v>0</v>
      </c>
      <c r="D30">
        <f t="shared" si="0"/>
        <v>1</v>
      </c>
      <c r="E30" s="2">
        <f>'Raw Data'!L33</f>
        <v>21</v>
      </c>
      <c r="F30">
        <f>'Raw Data'!M33</f>
        <v>2</v>
      </c>
      <c r="G30">
        <f>'Raw Data'!O33</f>
        <v>8</v>
      </c>
      <c r="H30">
        <f>'Raw Data'!P33</f>
        <v>7</v>
      </c>
      <c r="I30">
        <f>'Raw Data'!BB33</f>
        <v>2</v>
      </c>
      <c r="J30">
        <f>IF('Raw Data'!BJ33&gt;0, 2, 1)</f>
        <v>2</v>
      </c>
      <c r="K30">
        <f t="shared" si="1"/>
        <v>1</v>
      </c>
      <c r="L30" s="2">
        <f>IF(B30=2, 'Raw Data'!BF33, 'Raw Data'!BC33)</f>
        <v>1</v>
      </c>
      <c r="M30">
        <f t="shared" si="2"/>
        <v>1</v>
      </c>
      <c r="N30" s="2">
        <f>IF(B30=2, 'Raw Data'!BG33, 'Raw Data'!BD33)</f>
        <v>6</v>
      </c>
      <c r="O30" s="2">
        <f>IF(B30=2, 'Raw Data'!BH33, 'Raw Data'!BE33)</f>
        <v>3</v>
      </c>
      <c r="P30" s="1" t="s">
        <v>281</v>
      </c>
      <c r="Q30">
        <v>1</v>
      </c>
      <c r="R30">
        <f>IF('Raw Data'!AU33=2, 1, 0)</f>
        <v>0</v>
      </c>
      <c r="S30">
        <f>'Raw Data'!BI33</f>
        <v>0</v>
      </c>
    </row>
    <row r="31" spans="1:19" x14ac:dyDescent="0.2">
      <c r="A31" s="1" t="s">
        <v>270</v>
      </c>
      <c r="B31">
        <f>IF(ISBLANK('Raw Data'!BF34), 1, 2)</f>
        <v>1</v>
      </c>
      <c r="C31">
        <f>IF(ISBLANK('Raw Data'!W34), 0, 1)</f>
        <v>1</v>
      </c>
      <c r="D31">
        <f t="shared" si="0"/>
        <v>1</v>
      </c>
      <c r="E31" s="2">
        <f>'Raw Data'!L34</f>
        <v>20</v>
      </c>
      <c r="F31">
        <f>'Raw Data'!M34</f>
        <v>2</v>
      </c>
      <c r="G31">
        <f>'Raw Data'!O34</f>
        <v>8</v>
      </c>
      <c r="H31">
        <f>'Raw Data'!P34</f>
        <v>8</v>
      </c>
      <c r="I31">
        <f>'Raw Data'!BB34</f>
        <v>2</v>
      </c>
      <c r="J31">
        <f>IF('Raw Data'!BJ34&gt;0, 2, 1)</f>
        <v>2</v>
      </c>
      <c r="K31">
        <f t="shared" si="1"/>
        <v>1</v>
      </c>
      <c r="L31" s="2">
        <f>IF(B31=2, 'Raw Data'!BF34, 'Raw Data'!BC34)</f>
        <v>2</v>
      </c>
      <c r="M31">
        <f t="shared" si="2"/>
        <v>0</v>
      </c>
      <c r="N31" s="2">
        <f>IF(B31=2, 'Raw Data'!BG34, 'Raw Data'!BD34)</f>
        <v>8</v>
      </c>
      <c r="O31" s="2">
        <f>IF(B31=2, 'Raw Data'!BH34, 'Raw Data'!BE34)</f>
        <v>8</v>
      </c>
      <c r="P31" s="1" t="s">
        <v>281</v>
      </c>
      <c r="Q31">
        <v>1</v>
      </c>
      <c r="R31">
        <f>IF('Raw Data'!AU34=2, 1, 0)</f>
        <v>0</v>
      </c>
      <c r="S31">
        <f>'Raw Data'!BI34</f>
        <v>0</v>
      </c>
    </row>
    <row r="32" spans="1:19" x14ac:dyDescent="0.2">
      <c r="A32" s="1" t="s">
        <v>271</v>
      </c>
      <c r="B32">
        <f>IF(ISBLANK('Raw Data'!BF35), 1, 2)</f>
        <v>2</v>
      </c>
      <c r="C32">
        <f>IF(ISBLANK('Raw Data'!W35), 0, 1)</f>
        <v>0</v>
      </c>
      <c r="D32">
        <f t="shared" si="0"/>
        <v>1</v>
      </c>
      <c r="E32" s="2">
        <f>'Raw Data'!L35</f>
        <v>20</v>
      </c>
      <c r="F32">
        <f>'Raw Data'!M35</f>
        <v>2</v>
      </c>
      <c r="G32">
        <f>'Raw Data'!O35</f>
        <v>6</v>
      </c>
      <c r="H32">
        <f>'Raw Data'!P35</f>
        <v>4</v>
      </c>
      <c r="I32">
        <f>'Raw Data'!BB35</f>
        <v>1</v>
      </c>
      <c r="J32">
        <f>IF('Raw Data'!BJ35&gt;0, 2, 1)</f>
        <v>1</v>
      </c>
      <c r="K32">
        <f t="shared" si="1"/>
        <v>1</v>
      </c>
      <c r="L32" s="2">
        <f>IF(B32=2, 'Raw Data'!BF35, 'Raw Data'!BC35)</f>
        <v>2</v>
      </c>
      <c r="M32">
        <f t="shared" si="2"/>
        <v>1</v>
      </c>
      <c r="N32" s="2">
        <f>IF(B32=2, 'Raw Data'!BG35, 'Raw Data'!BD35)</f>
        <v>6</v>
      </c>
      <c r="O32" s="2">
        <f>IF(B32=2, 'Raw Data'!BH35, 'Raw Data'!BE35)</f>
        <v>8</v>
      </c>
      <c r="P32" s="1" t="s">
        <v>281</v>
      </c>
      <c r="Q32">
        <v>1</v>
      </c>
      <c r="R32">
        <f>IF('Raw Data'!AU35=2, 1, 0)</f>
        <v>0</v>
      </c>
      <c r="S32" t="str">
        <f>'Raw Data'!BI35</f>
        <v>No</v>
      </c>
    </row>
    <row r="33" spans="1:19" x14ac:dyDescent="0.2">
      <c r="A33" s="1" t="s">
        <v>272</v>
      </c>
      <c r="B33">
        <f>IF(ISBLANK('Raw Data'!BF36), 1, 2)</f>
        <v>2</v>
      </c>
      <c r="C33">
        <f>IF(ISBLANK('Raw Data'!W36), 0, 1)</f>
        <v>1</v>
      </c>
      <c r="D33">
        <f t="shared" si="0"/>
        <v>1</v>
      </c>
      <c r="E33" s="2">
        <f>'Raw Data'!L36</f>
        <v>19</v>
      </c>
      <c r="F33">
        <f>'Raw Data'!M36</f>
        <v>2</v>
      </c>
      <c r="G33">
        <f>'Raw Data'!O36</f>
        <v>9</v>
      </c>
      <c r="H33">
        <f>'Raw Data'!P36</f>
        <v>3</v>
      </c>
      <c r="I33">
        <f>'Raw Data'!BB36</f>
        <v>1</v>
      </c>
      <c r="J33">
        <f>IF('Raw Data'!BJ36&gt;0, 2, 1)</f>
        <v>1</v>
      </c>
      <c r="K33">
        <f t="shared" si="1"/>
        <v>1</v>
      </c>
      <c r="L33" s="2">
        <f>IF(B33=2, 'Raw Data'!BF36, 'Raw Data'!BC36)</f>
        <v>1</v>
      </c>
      <c r="M33">
        <f t="shared" si="2"/>
        <v>0</v>
      </c>
      <c r="N33" s="2">
        <f>IF(B33=2, 'Raw Data'!BG36, 'Raw Data'!BD36)</f>
        <v>6</v>
      </c>
      <c r="O33" s="2">
        <f>IF(B33=2, 'Raw Data'!BH36, 'Raw Data'!BE36)</f>
        <v>5</v>
      </c>
      <c r="P33" s="1" t="s">
        <v>281</v>
      </c>
      <c r="Q33">
        <v>1</v>
      </c>
      <c r="R33">
        <f>IF('Raw Data'!AU36=2, 1, 0)</f>
        <v>0</v>
      </c>
      <c r="S33">
        <f>'Raw Data'!BI36</f>
        <v>0</v>
      </c>
    </row>
    <row r="34" spans="1:19" x14ac:dyDescent="0.2">
      <c r="A34" s="1" t="s">
        <v>273</v>
      </c>
      <c r="B34">
        <f>IF(ISBLANK('Raw Data'!BF37), 1, 2)</f>
        <v>2</v>
      </c>
      <c r="C34">
        <f>IF(ISBLANK('Raw Data'!W37), 0, 1)</f>
        <v>0</v>
      </c>
      <c r="D34">
        <f t="shared" si="0"/>
        <v>1</v>
      </c>
      <c r="E34" s="2">
        <f>'Raw Data'!L37</f>
        <v>20</v>
      </c>
      <c r="F34">
        <f>'Raw Data'!M37</f>
        <v>1</v>
      </c>
      <c r="G34">
        <f>'Raw Data'!O37</f>
        <v>7</v>
      </c>
      <c r="H34">
        <f>'Raw Data'!P37</f>
        <v>1</v>
      </c>
      <c r="I34">
        <f>'Raw Data'!BB37</f>
        <v>1</v>
      </c>
      <c r="J34">
        <f>IF('Raw Data'!BJ37&gt;0, 2, 1)</f>
        <v>1</v>
      </c>
      <c r="K34">
        <f t="shared" si="1"/>
        <v>1</v>
      </c>
      <c r="L34" s="2">
        <f>IF(B34=2, 'Raw Data'!BF37, 'Raw Data'!BC37)</f>
        <v>2</v>
      </c>
      <c r="M34">
        <f t="shared" si="2"/>
        <v>1</v>
      </c>
      <c r="N34" s="2">
        <f>IF(B34=2, 'Raw Data'!BG37, 'Raw Data'!BD37)</f>
        <v>5</v>
      </c>
      <c r="O34" s="2">
        <f>IF(B34=2, 'Raw Data'!BH37, 'Raw Data'!BE37)</f>
        <v>6</v>
      </c>
      <c r="P34" s="1" t="s">
        <v>281</v>
      </c>
      <c r="Q34">
        <v>1</v>
      </c>
      <c r="R34">
        <f>IF('Raw Data'!AU37=2, 1, 0)</f>
        <v>0</v>
      </c>
      <c r="S34" t="str">
        <f>'Raw Data'!BI37</f>
        <v>No</v>
      </c>
    </row>
    <row r="35" spans="1:19" x14ac:dyDescent="0.2">
      <c r="A35" s="1" t="s">
        <v>274</v>
      </c>
      <c r="B35">
        <f>IF(ISBLANK('Raw Data'!BF38), 1, 2)</f>
        <v>1</v>
      </c>
      <c r="C35">
        <f>IF(ISBLANK('Raw Data'!W38), 0, 1)</f>
        <v>1</v>
      </c>
      <c r="D35">
        <f t="shared" si="0"/>
        <v>1</v>
      </c>
      <c r="E35" s="2">
        <f>'Raw Data'!L38</f>
        <v>18</v>
      </c>
      <c r="F35">
        <f>'Raw Data'!M38</f>
        <v>1</v>
      </c>
      <c r="G35">
        <f>'Raw Data'!O38</f>
        <v>9</v>
      </c>
      <c r="H35">
        <f>'Raw Data'!P38</f>
        <v>9</v>
      </c>
      <c r="I35">
        <f>'Raw Data'!BB38</f>
        <v>2</v>
      </c>
      <c r="J35">
        <f>IF('Raw Data'!BJ38&gt;0, 2, 1)</f>
        <v>2</v>
      </c>
      <c r="K35">
        <f t="shared" si="1"/>
        <v>1</v>
      </c>
      <c r="L35" s="2">
        <f>IF(B35=2, 'Raw Data'!BF38, 'Raw Data'!BC38)</f>
        <v>2</v>
      </c>
      <c r="M35">
        <f t="shared" si="2"/>
        <v>0</v>
      </c>
      <c r="N35" s="2">
        <f>IF(B35=2, 'Raw Data'!BG38, 'Raw Data'!BD38)</f>
        <v>6</v>
      </c>
      <c r="O35" s="2">
        <f>IF(B35=2, 'Raw Data'!BH38, 'Raw Data'!BE38)</f>
        <v>3</v>
      </c>
      <c r="P35" s="1" t="s">
        <v>281</v>
      </c>
      <c r="Q35">
        <v>1</v>
      </c>
      <c r="R35">
        <f>IF('Raw Data'!AU38=2, 1, 0)</f>
        <v>0</v>
      </c>
      <c r="S35" t="str">
        <f>'Raw Data'!BI38</f>
        <v>no</v>
      </c>
    </row>
    <row r="36" spans="1:19" x14ac:dyDescent="0.2">
      <c r="A36" s="1" t="s">
        <v>275</v>
      </c>
      <c r="B36">
        <f>IF(ISBLANK('Raw Data'!BF39), 1, 2)</f>
        <v>1</v>
      </c>
      <c r="C36">
        <f>IF(ISBLANK('Raw Data'!W39), 0, 1)</f>
        <v>0</v>
      </c>
      <c r="D36">
        <f t="shared" si="0"/>
        <v>0</v>
      </c>
      <c r="E36" s="2">
        <f>'Raw Data'!L39</f>
        <v>19</v>
      </c>
      <c r="F36">
        <f>'Raw Data'!M39</f>
        <v>2</v>
      </c>
      <c r="G36">
        <f>'Raw Data'!O39</f>
        <v>8</v>
      </c>
      <c r="H36">
        <f>'Raw Data'!P39</f>
        <v>3</v>
      </c>
      <c r="I36">
        <f>'Raw Data'!BB39</f>
        <v>1</v>
      </c>
      <c r="J36">
        <f>IF('Raw Data'!BJ39&gt;0, 2, 1)</f>
        <v>1</v>
      </c>
      <c r="K36">
        <f t="shared" si="1"/>
        <v>1</v>
      </c>
      <c r="L36" s="2">
        <f>IF(B36=2, 'Raw Data'!BF39, 'Raw Data'!BC39)</f>
        <v>2</v>
      </c>
      <c r="M36">
        <f t="shared" si="2"/>
        <v>0</v>
      </c>
      <c r="N36" s="2">
        <f>IF(B36=2, 'Raw Data'!BG39, 'Raw Data'!BD39)</f>
        <v>6</v>
      </c>
      <c r="O36" s="2">
        <f>IF(B36=2, 'Raw Data'!BH39, 'Raw Data'!BE39)</f>
        <v>3</v>
      </c>
      <c r="P36" s="1" t="s">
        <v>281</v>
      </c>
      <c r="Q36">
        <v>1</v>
      </c>
      <c r="R36">
        <f>IF('Raw Data'!AU39=2, 1, 0)</f>
        <v>0</v>
      </c>
      <c r="S36">
        <f>'Raw Data'!BI39</f>
        <v>0</v>
      </c>
    </row>
    <row r="37" spans="1:19" x14ac:dyDescent="0.2">
      <c r="A37" s="1" t="s">
        <v>276</v>
      </c>
      <c r="B37">
        <f>IF(ISBLANK('Raw Data'!BF40), 1, 2)</f>
        <v>2</v>
      </c>
      <c r="C37">
        <f>IF(ISBLANK('Raw Data'!W40), 0, 1)</f>
        <v>1</v>
      </c>
      <c r="D37">
        <f t="shared" si="0"/>
        <v>0</v>
      </c>
      <c r="E37" s="2">
        <f>'Raw Data'!L40</f>
        <v>20</v>
      </c>
      <c r="F37">
        <f>'Raw Data'!M40</f>
        <v>1</v>
      </c>
      <c r="G37">
        <f>'Raw Data'!O40</f>
        <v>7</v>
      </c>
      <c r="H37">
        <f>'Raw Data'!P40</f>
        <v>8</v>
      </c>
      <c r="I37">
        <f>'Raw Data'!BB40</f>
        <v>2</v>
      </c>
      <c r="J37">
        <f>IF('Raw Data'!BJ40&gt;0, 2, 1)</f>
        <v>2</v>
      </c>
      <c r="K37">
        <f t="shared" si="1"/>
        <v>1</v>
      </c>
      <c r="L37" s="2">
        <f>IF(B37=2, 'Raw Data'!BF40, 'Raw Data'!BC40)</f>
        <v>2</v>
      </c>
      <c r="M37">
        <f t="shared" si="2"/>
        <v>1</v>
      </c>
      <c r="N37" s="2">
        <f>IF(B37=2, 'Raw Data'!BG40, 'Raw Data'!BD40)</f>
        <v>6</v>
      </c>
      <c r="O37" s="2">
        <f>IF(B37=2, 'Raw Data'!BH40, 'Raw Data'!BE40)</f>
        <v>3</v>
      </c>
      <c r="P37" s="1" t="s">
        <v>281</v>
      </c>
      <c r="Q37">
        <v>1</v>
      </c>
      <c r="R37">
        <f>IF('Raw Data'!AU40=2, 1, 0)</f>
        <v>0</v>
      </c>
      <c r="S37" t="str">
        <f>'Raw Data'!BI40</f>
        <v>no, never seen it before just converted the values into percentages</v>
      </c>
    </row>
    <row r="38" spans="1:19" x14ac:dyDescent="0.2">
      <c r="A38" s="1" t="s">
        <v>277</v>
      </c>
      <c r="B38">
        <f>IF(ISBLANK('Raw Data'!BF41), 1, 2)</f>
        <v>1</v>
      </c>
      <c r="C38">
        <f>IF(ISBLANK('Raw Data'!W41), 0, 1)</f>
        <v>1</v>
      </c>
      <c r="D38">
        <f t="shared" si="0"/>
        <v>1</v>
      </c>
      <c r="E38" s="2">
        <f>'Raw Data'!L41</f>
        <v>18</v>
      </c>
      <c r="F38">
        <f>'Raw Data'!M41</f>
        <v>2</v>
      </c>
      <c r="G38">
        <f>'Raw Data'!O41</f>
        <v>9</v>
      </c>
      <c r="H38">
        <f>'Raw Data'!P41</f>
        <v>3</v>
      </c>
      <c r="I38">
        <f>'Raw Data'!BB41</f>
        <v>2</v>
      </c>
      <c r="J38">
        <f>IF('Raw Data'!BJ41&gt;0, 2, 1)</f>
        <v>2</v>
      </c>
      <c r="K38">
        <f t="shared" si="1"/>
        <v>1</v>
      </c>
      <c r="L38" s="2">
        <f>IF(B38=2, 'Raw Data'!BF41, 'Raw Data'!BC41)</f>
        <v>2</v>
      </c>
      <c r="M38">
        <f t="shared" si="2"/>
        <v>0</v>
      </c>
      <c r="N38" s="2">
        <f>IF(B38=2, 'Raw Data'!BG41, 'Raw Data'!BD41)</f>
        <v>7</v>
      </c>
      <c r="O38" s="2">
        <f>IF(B38=2, 'Raw Data'!BH41, 'Raw Data'!BE41)</f>
        <v>7</v>
      </c>
      <c r="P38" s="1" t="s">
        <v>281</v>
      </c>
      <c r="Q38">
        <v>1</v>
      </c>
      <c r="R38">
        <f>IF('Raw Data'!AU41=2, 1, 0)</f>
        <v>0</v>
      </c>
      <c r="S38" t="str">
        <f>'Raw Data'!BI41</f>
        <v>No</v>
      </c>
    </row>
    <row r="39" spans="1:19" x14ac:dyDescent="0.2">
      <c r="A39" s="1" t="s">
        <v>278</v>
      </c>
      <c r="B39">
        <f>IF(ISBLANK('Raw Data'!BF42), 1, 2)</f>
        <v>2</v>
      </c>
      <c r="C39">
        <f>IF(ISBLANK('Raw Data'!W42), 0, 1)</f>
        <v>1</v>
      </c>
      <c r="D39">
        <f t="shared" si="0"/>
        <v>0</v>
      </c>
      <c r="E39" s="2">
        <f>'Raw Data'!L42</f>
        <v>20</v>
      </c>
      <c r="F39">
        <f>'Raw Data'!M42</f>
        <v>2</v>
      </c>
      <c r="G39">
        <f>'Raw Data'!O42</f>
        <v>6</v>
      </c>
      <c r="H39">
        <f>'Raw Data'!P42</f>
        <v>7</v>
      </c>
      <c r="I39">
        <f>'Raw Data'!BB42</f>
        <v>2</v>
      </c>
      <c r="J39">
        <f>IF('Raw Data'!BJ42&gt;0, 2, 1)</f>
        <v>2</v>
      </c>
      <c r="K39">
        <f t="shared" si="1"/>
        <v>1</v>
      </c>
      <c r="L39" s="2">
        <f>IF(B39=2, 'Raw Data'!BF42, 'Raw Data'!BC42)</f>
        <v>1</v>
      </c>
      <c r="M39">
        <f t="shared" si="2"/>
        <v>0</v>
      </c>
      <c r="N39" s="2">
        <f>IF(B39=2, 'Raw Data'!BG42, 'Raw Data'!BD42)</f>
        <v>6</v>
      </c>
      <c r="O39" s="2">
        <f>IF(B39=2, 'Raw Data'!BH42, 'Raw Data'!BE42)</f>
        <v>4</v>
      </c>
      <c r="P39" s="1" t="s">
        <v>281</v>
      </c>
      <c r="Q39">
        <v>1</v>
      </c>
      <c r="R39">
        <f>IF('Raw Data'!AU42=2, 1, 0)</f>
        <v>0</v>
      </c>
      <c r="S39" t="str">
        <f>'Raw Data'!BI42</f>
        <v xml:space="preserve">I have not taken part in his practicals. </v>
      </c>
    </row>
    <row r="40" spans="1:19" x14ac:dyDescent="0.2">
      <c r="A40" s="1" t="s">
        <v>279</v>
      </c>
      <c r="B40">
        <f>IF(ISBLANK('Raw Data'!BF43), 1, 2)</f>
        <v>1</v>
      </c>
      <c r="C40">
        <f>IF(ISBLANK('Raw Data'!W43), 0, 1)</f>
        <v>0</v>
      </c>
      <c r="D40">
        <f t="shared" si="0"/>
        <v>1</v>
      </c>
      <c r="E40" s="2">
        <f>'Raw Data'!L43</f>
        <v>19</v>
      </c>
      <c r="F40">
        <f>'Raw Data'!M43</f>
        <v>2</v>
      </c>
      <c r="G40">
        <f>'Raw Data'!O43</f>
        <v>8</v>
      </c>
      <c r="H40">
        <f>'Raw Data'!P43</f>
        <v>6</v>
      </c>
      <c r="I40">
        <f>'Raw Data'!BB43</f>
        <v>2</v>
      </c>
      <c r="J40">
        <f>IF('Raw Data'!BJ43&gt;0, 2, 1)</f>
        <v>2</v>
      </c>
      <c r="K40">
        <f t="shared" si="1"/>
        <v>1</v>
      </c>
      <c r="L40" s="2">
        <f>IF(B40=2, 'Raw Data'!BF43, 'Raw Data'!BC43)</f>
        <v>1</v>
      </c>
      <c r="M40">
        <f t="shared" si="2"/>
        <v>1</v>
      </c>
      <c r="N40" s="2">
        <f>IF(B40=2, 'Raw Data'!BG43, 'Raw Data'!BD43)</f>
        <v>4</v>
      </c>
      <c r="O40" s="2">
        <f>IF(B40=2, 'Raw Data'!BH43, 'Raw Data'!BE43)</f>
        <v>6</v>
      </c>
      <c r="P40" s="1" t="s">
        <v>281</v>
      </c>
      <c r="Q40">
        <v>1</v>
      </c>
      <c r="R40">
        <f>IF('Raw Data'!AU43=2, 1, 0)</f>
        <v>0</v>
      </c>
      <c r="S40">
        <f>'Raw Data'!BI43</f>
        <v>0</v>
      </c>
    </row>
    <row r="41" spans="1:19" x14ac:dyDescent="0.2">
      <c r="A41" s="1" t="s">
        <v>280</v>
      </c>
      <c r="B41">
        <f>IF(ISBLANK('Raw Data'!BF44), 1, 2)</f>
        <v>2</v>
      </c>
      <c r="C41">
        <f>IF(ISBLANK('Raw Data'!W44), 0, 1)</f>
        <v>1</v>
      </c>
      <c r="D41">
        <f t="shared" si="0"/>
        <v>1</v>
      </c>
      <c r="E41" s="2">
        <f>'Raw Data'!L44</f>
        <v>19</v>
      </c>
      <c r="F41">
        <f>'Raw Data'!M44</f>
        <v>2</v>
      </c>
      <c r="G41">
        <f>'Raw Data'!O44</f>
        <v>7</v>
      </c>
      <c r="H41">
        <f>'Raw Data'!P44</f>
        <v>7</v>
      </c>
      <c r="I41">
        <f>'Raw Data'!BB44</f>
        <v>1</v>
      </c>
      <c r="J41">
        <f>IF('Raw Data'!BJ44&gt;0, 2, 1)</f>
        <v>1</v>
      </c>
      <c r="K41">
        <f t="shared" si="1"/>
        <v>1</v>
      </c>
      <c r="L41" s="2">
        <f>IF(B41=2, 'Raw Data'!BF44, 'Raw Data'!BC44)</f>
        <v>1</v>
      </c>
      <c r="M41">
        <f t="shared" si="2"/>
        <v>0</v>
      </c>
      <c r="N41" s="2">
        <f>IF(B41=2, 'Raw Data'!BG44, 'Raw Data'!BD44)</f>
        <v>6</v>
      </c>
      <c r="O41" s="2">
        <f>IF(B41=2, 'Raw Data'!BH44, 'Raw Data'!BE44)</f>
        <v>3</v>
      </c>
      <c r="P41" s="1" t="s">
        <v>281</v>
      </c>
      <c r="Q41">
        <v>1</v>
      </c>
      <c r="R41">
        <f>IF('Raw Data'!AU44=2, 1, 0)</f>
        <v>0</v>
      </c>
      <c r="S41" t="str">
        <f>'Raw Data'!BI44</f>
        <v>no</v>
      </c>
    </row>
    <row r="42" spans="1:19" x14ac:dyDescent="0.2">
      <c r="A42" s="1" t="s">
        <v>304</v>
      </c>
      <c r="B42">
        <f>IF(ISBLANK('Raw Data'!BF45), 1, 2)</f>
        <v>2</v>
      </c>
      <c r="C42">
        <f>IF(ISBLANK('Raw Data'!W45), 0, 1)</f>
        <v>1</v>
      </c>
      <c r="D42">
        <f t="shared" si="0"/>
        <v>0</v>
      </c>
      <c r="E42" s="2">
        <f>'Raw Data'!L45</f>
        <v>19</v>
      </c>
      <c r="F42">
        <f>'Raw Data'!M45</f>
        <v>1</v>
      </c>
      <c r="G42">
        <f>'Raw Data'!O45</f>
        <v>7</v>
      </c>
      <c r="H42">
        <f>'Raw Data'!P45</f>
        <v>8</v>
      </c>
      <c r="I42">
        <f>'Raw Data'!BB45</f>
        <v>2</v>
      </c>
      <c r="J42">
        <f>IF('Raw Data'!BJ45&gt;0, 2, 1)</f>
        <v>2</v>
      </c>
      <c r="K42">
        <f t="shared" si="1"/>
        <v>1</v>
      </c>
      <c r="L42" s="2">
        <f>IF(B42=2, 'Raw Data'!BF45, 'Raw Data'!BC45)</f>
        <v>2</v>
      </c>
      <c r="M42">
        <f t="shared" si="2"/>
        <v>1</v>
      </c>
      <c r="N42" s="2">
        <f>IF(B42=2, 'Raw Data'!BG45, 'Raw Data'!BD45)</f>
        <v>2</v>
      </c>
      <c r="O42" s="2">
        <f>IF(B42=2, 'Raw Data'!BH45, 'Raw Data'!BE45)</f>
        <v>6</v>
      </c>
      <c r="P42" s="1" t="s">
        <v>281</v>
      </c>
      <c r="Q42">
        <v>1</v>
      </c>
      <c r="R42">
        <f>IF('Raw Data'!AU45=2, 1, 0)</f>
        <v>0</v>
      </c>
      <c r="S42">
        <f>'Raw Data'!BI45</f>
        <v>0</v>
      </c>
    </row>
    <row r="43" spans="1:19" x14ac:dyDescent="0.2">
      <c r="A43" s="1" t="s">
        <v>305</v>
      </c>
      <c r="B43">
        <f>IF(ISBLANK('Raw Data'!BF46), 1, 2)</f>
        <v>1</v>
      </c>
      <c r="C43">
        <f>IF(ISBLANK('Raw Data'!W46), 0, 1)</f>
        <v>0</v>
      </c>
      <c r="D43">
        <f t="shared" si="0"/>
        <v>1</v>
      </c>
      <c r="E43" s="2">
        <f>'Raw Data'!L46</f>
        <v>19</v>
      </c>
      <c r="F43">
        <f>'Raw Data'!M46</f>
        <v>2</v>
      </c>
      <c r="G43">
        <f>'Raw Data'!O46</f>
        <v>6</v>
      </c>
      <c r="H43">
        <f>'Raw Data'!P46</f>
        <v>5</v>
      </c>
      <c r="I43">
        <f>'Raw Data'!BB46</f>
        <v>2</v>
      </c>
      <c r="J43">
        <f>IF('Raw Data'!BJ46&gt;0, 2, 1)</f>
        <v>2</v>
      </c>
      <c r="K43">
        <f t="shared" si="1"/>
        <v>1</v>
      </c>
      <c r="L43" s="2">
        <f>IF(B43=2, 'Raw Data'!BF46, 'Raw Data'!BC46)</f>
        <v>2</v>
      </c>
      <c r="M43">
        <f t="shared" si="2"/>
        <v>0</v>
      </c>
      <c r="N43" s="2">
        <f>IF(B43=2, 'Raw Data'!BG46, 'Raw Data'!BD46)</f>
        <v>6</v>
      </c>
      <c r="O43" s="2">
        <f>IF(B43=2, 'Raw Data'!BH46, 'Raw Data'!BE46)</f>
        <v>7</v>
      </c>
      <c r="P43" s="1" t="s">
        <v>281</v>
      </c>
      <c r="Q43">
        <v>1</v>
      </c>
      <c r="R43">
        <f>IF('Raw Data'!AU46=2, 1, 0)</f>
        <v>0</v>
      </c>
      <c r="S43">
        <f>'Raw Data'!BI46</f>
        <v>0</v>
      </c>
    </row>
    <row r="44" spans="1:19" x14ac:dyDescent="0.2">
      <c r="A44" s="1" t="s">
        <v>306</v>
      </c>
      <c r="B44">
        <f>IF(ISBLANK('Raw Data'!BF47), 1, 2)</f>
        <v>1</v>
      </c>
      <c r="C44">
        <f>IF(ISBLANK('Raw Data'!W47), 0, 1)</f>
        <v>0</v>
      </c>
      <c r="D44">
        <f t="shared" si="0"/>
        <v>1</v>
      </c>
      <c r="E44" s="2">
        <f>'Raw Data'!L47</f>
        <v>21</v>
      </c>
      <c r="F44">
        <f>'Raw Data'!M47</f>
        <v>2</v>
      </c>
      <c r="G44">
        <f>'Raw Data'!O47</f>
        <v>9</v>
      </c>
      <c r="H44">
        <f>'Raw Data'!P47</f>
        <v>4</v>
      </c>
      <c r="I44">
        <f>'Raw Data'!BB47</f>
        <v>2</v>
      </c>
      <c r="J44">
        <f>IF('Raw Data'!BJ47&gt;0, 2, 1)</f>
        <v>2</v>
      </c>
      <c r="K44">
        <f t="shared" si="1"/>
        <v>1</v>
      </c>
      <c r="L44" s="2">
        <f>IF(B44=2, 'Raw Data'!BF47, 'Raw Data'!BC47)</f>
        <v>1</v>
      </c>
      <c r="M44">
        <f t="shared" si="2"/>
        <v>1</v>
      </c>
      <c r="N44" s="2">
        <f>IF(B44=2, 'Raw Data'!BG47, 'Raw Data'!BD47)</f>
        <v>7</v>
      </c>
      <c r="O44" s="2">
        <f>IF(B44=2, 'Raw Data'!BH47, 'Raw Data'!BE47)</f>
        <v>7</v>
      </c>
      <c r="P44" s="1" t="s">
        <v>281</v>
      </c>
      <c r="Q44">
        <v>1</v>
      </c>
      <c r="R44">
        <f>IF('Raw Data'!AU47=2, 1, 0)</f>
        <v>0</v>
      </c>
      <c r="S44" t="str">
        <f>'Raw Data'!BI47</f>
        <v>No</v>
      </c>
    </row>
    <row r="45" spans="1:19" x14ac:dyDescent="0.2">
      <c r="A45" s="1" t="s">
        <v>307</v>
      </c>
      <c r="B45">
        <f>IF(ISBLANK('Raw Data'!BF48), 1, 2)</f>
        <v>2</v>
      </c>
      <c r="C45">
        <f>IF(ISBLANK('Raw Data'!W48), 0, 1)</f>
        <v>1</v>
      </c>
      <c r="D45">
        <f t="shared" si="0"/>
        <v>1</v>
      </c>
      <c r="E45" s="2">
        <f>'Raw Data'!L48</f>
        <v>21</v>
      </c>
      <c r="F45">
        <f>'Raw Data'!M48</f>
        <v>2</v>
      </c>
      <c r="G45">
        <f>'Raw Data'!O48</f>
        <v>5</v>
      </c>
      <c r="H45">
        <f>'Raw Data'!P48</f>
        <v>5</v>
      </c>
      <c r="I45">
        <f>'Raw Data'!BB48</f>
        <v>1</v>
      </c>
      <c r="J45">
        <f>IF('Raw Data'!BJ48&gt;0, 2, 1)</f>
        <v>1</v>
      </c>
      <c r="K45">
        <f t="shared" si="1"/>
        <v>1</v>
      </c>
      <c r="L45" s="2">
        <f>IF(B45=2, 'Raw Data'!BF48, 'Raw Data'!BC48)</f>
        <v>2</v>
      </c>
      <c r="M45">
        <f t="shared" si="2"/>
        <v>1</v>
      </c>
      <c r="N45" s="2">
        <f>IF(B45=2, 'Raw Data'!BG48, 'Raw Data'!BD48)</f>
        <v>3</v>
      </c>
      <c r="O45" s="2">
        <f>IF(B45=2, 'Raw Data'!BH48, 'Raw Data'!BE48)</f>
        <v>6</v>
      </c>
      <c r="P45" s="1" t="s">
        <v>281</v>
      </c>
      <c r="Q45">
        <v>1</v>
      </c>
      <c r="R45">
        <f>IF('Raw Data'!AU48=2, 1, 0)</f>
        <v>0</v>
      </c>
      <c r="S45" t="str">
        <f>'Raw Data'!BI48</f>
        <v>no, but a lot of psychology students (or people in general) might be aware of how to get the ratio right, being familiar with similar studies instead.</v>
      </c>
    </row>
    <row r="46" spans="1:19" x14ac:dyDescent="0.2">
      <c r="A46" s="1" t="s">
        <v>308</v>
      </c>
      <c r="B46">
        <f>IF(ISBLANK('Raw Data'!BF49), 1, 2)</f>
        <v>2</v>
      </c>
      <c r="C46">
        <f>IF(ISBLANK('Raw Data'!W49), 0, 1)</f>
        <v>1</v>
      </c>
      <c r="D46">
        <f t="shared" si="0"/>
        <v>1</v>
      </c>
      <c r="E46" s="2">
        <f>'Raw Data'!L49</f>
        <v>19</v>
      </c>
      <c r="F46">
        <f>'Raw Data'!M49</f>
        <v>2</v>
      </c>
      <c r="G46">
        <f>'Raw Data'!O49</f>
        <v>6</v>
      </c>
      <c r="H46">
        <f>'Raw Data'!P49</f>
        <v>6</v>
      </c>
      <c r="I46">
        <f>'Raw Data'!BB49</f>
        <v>1</v>
      </c>
      <c r="J46">
        <f>IF('Raw Data'!BJ49&gt;0, 2, 1)</f>
        <v>1</v>
      </c>
      <c r="K46">
        <f t="shared" si="1"/>
        <v>1</v>
      </c>
      <c r="L46" s="2">
        <f>IF(B46=2, 'Raw Data'!BF49, 'Raw Data'!BC49)</f>
        <v>2</v>
      </c>
      <c r="M46">
        <f t="shared" si="2"/>
        <v>1</v>
      </c>
      <c r="N46" s="2">
        <f>IF(B46=2, 'Raw Data'!BG49, 'Raw Data'!BD49)</f>
        <v>3</v>
      </c>
      <c r="O46" s="2">
        <f>IF(B46=2, 'Raw Data'!BH49, 'Raw Data'!BE49)</f>
        <v>6</v>
      </c>
      <c r="P46" s="1" t="s">
        <v>281</v>
      </c>
      <c r="Q46">
        <v>1</v>
      </c>
      <c r="R46">
        <f>IF('Raw Data'!AU49=2, 1, 0)</f>
        <v>0</v>
      </c>
      <c r="S46" t="str">
        <f>'Raw Data'!BI49</f>
        <v>no</v>
      </c>
    </row>
    <row r="47" spans="1:19" x14ac:dyDescent="0.2">
      <c r="A47" s="1" t="s">
        <v>309</v>
      </c>
      <c r="B47">
        <f>IF(ISBLANK('Raw Data'!BF50), 1, 2)</f>
        <v>1</v>
      </c>
      <c r="C47">
        <f>IF(ISBLANK('Raw Data'!W50), 0, 1)</f>
        <v>0</v>
      </c>
      <c r="D47">
        <f t="shared" si="0"/>
        <v>1</v>
      </c>
      <c r="E47" s="2">
        <f>'Raw Data'!L50</f>
        <v>20</v>
      </c>
      <c r="F47">
        <f>'Raw Data'!M50</f>
        <v>2</v>
      </c>
      <c r="G47">
        <f>'Raw Data'!O50</f>
        <v>5</v>
      </c>
      <c r="H47">
        <f>'Raw Data'!P50</f>
        <v>1</v>
      </c>
      <c r="I47">
        <f>'Raw Data'!BB50</f>
        <v>2</v>
      </c>
      <c r="J47">
        <f>IF('Raw Data'!BJ50&gt;0, 2, 1)</f>
        <v>2</v>
      </c>
      <c r="K47">
        <f t="shared" si="1"/>
        <v>1</v>
      </c>
      <c r="L47" s="2">
        <f>IF(B47=2, 'Raw Data'!BF50, 'Raw Data'!BC50)</f>
        <v>1</v>
      </c>
      <c r="M47">
        <f t="shared" si="2"/>
        <v>1</v>
      </c>
      <c r="N47" s="2">
        <f>IF(B47=2, 'Raw Data'!BG50, 'Raw Data'!BD50)</f>
        <v>6</v>
      </c>
      <c r="O47" s="2">
        <f>IF(B47=2, 'Raw Data'!BH50, 'Raw Data'!BE50)</f>
        <v>7</v>
      </c>
      <c r="P47" s="1" t="s">
        <v>281</v>
      </c>
      <c r="Q47">
        <v>1</v>
      </c>
      <c r="R47">
        <f>IF('Raw Data'!AU50=2, 1, 0)</f>
        <v>0</v>
      </c>
      <c r="S47" t="str">
        <f>'Raw Data'!BI50</f>
        <v>No</v>
      </c>
    </row>
    <row r="48" spans="1:19" x14ac:dyDescent="0.2">
      <c r="A48" s="1" t="s">
        <v>310</v>
      </c>
      <c r="B48">
        <f>IF(ISBLANK('Raw Data'!BF51), 1, 2)</f>
        <v>1</v>
      </c>
      <c r="C48">
        <f>IF(ISBLANK('Raw Data'!W51), 0, 1)</f>
        <v>0</v>
      </c>
      <c r="D48">
        <f t="shared" si="0"/>
        <v>0</v>
      </c>
      <c r="E48" s="2">
        <f>'Raw Data'!L51</f>
        <v>20</v>
      </c>
      <c r="F48">
        <f>'Raw Data'!M51</f>
        <v>1</v>
      </c>
      <c r="G48">
        <f>'Raw Data'!O51</f>
        <v>6</v>
      </c>
      <c r="H48">
        <f>'Raw Data'!P51</f>
        <v>5</v>
      </c>
      <c r="I48">
        <f>'Raw Data'!BB51</f>
        <v>1</v>
      </c>
      <c r="J48">
        <f>IF('Raw Data'!BJ51&gt;0, 2, 1)</f>
        <v>1</v>
      </c>
      <c r="K48">
        <f t="shared" si="1"/>
        <v>1</v>
      </c>
      <c r="L48" s="2">
        <f>IF(B48=2, 'Raw Data'!BF51, 'Raw Data'!BC51)</f>
        <v>1</v>
      </c>
      <c r="M48">
        <f t="shared" si="2"/>
        <v>1</v>
      </c>
      <c r="N48" s="2">
        <f>IF(B48=2, 'Raw Data'!BG51, 'Raw Data'!BD51)</f>
        <v>7</v>
      </c>
      <c r="O48" s="2">
        <f>IF(B48=2, 'Raw Data'!BH51, 'Raw Data'!BE51)</f>
        <v>3</v>
      </c>
      <c r="P48" s="1" t="s">
        <v>281</v>
      </c>
      <c r="Q48">
        <v>1</v>
      </c>
      <c r="R48">
        <f>IF('Raw Data'!AU51=2, 1, 0)</f>
        <v>0</v>
      </c>
      <c r="S48" t="str">
        <f>'Raw Data'!BI51</f>
        <v>no</v>
      </c>
    </row>
    <row r="49" spans="1:19" x14ac:dyDescent="0.2">
      <c r="A49" s="1" t="s">
        <v>311</v>
      </c>
      <c r="B49">
        <f>IF(ISBLANK('Raw Data'!BF52), 1, 2)</f>
        <v>1</v>
      </c>
      <c r="C49">
        <f>IF(ISBLANK('Raw Data'!W52), 0, 1)</f>
        <v>1</v>
      </c>
      <c r="D49">
        <f t="shared" ref="D49:D61" si="3">IF(EXACT(I49, B49), 0, 1)</f>
        <v>0</v>
      </c>
      <c r="E49" s="2">
        <f>'Raw Data'!L52</f>
        <v>19</v>
      </c>
      <c r="F49">
        <f>'Raw Data'!M52</f>
        <v>2</v>
      </c>
      <c r="G49">
        <f>'Raw Data'!O52</f>
        <v>6</v>
      </c>
      <c r="H49">
        <f>'Raw Data'!P52</f>
        <v>7</v>
      </c>
      <c r="I49">
        <f>'Raw Data'!BB52</f>
        <v>1</v>
      </c>
      <c r="J49">
        <f>IF('Raw Data'!BJ52&gt;0, 2, 1)</f>
        <v>1</v>
      </c>
      <c r="K49">
        <f t="shared" ref="K49:K61" si="4">IF(EXACT(I49, J49), 1, 0)</f>
        <v>1</v>
      </c>
      <c r="L49" s="2">
        <f>IF(B49=2, 'Raw Data'!BF52, 'Raw Data'!BC52)</f>
        <v>2</v>
      </c>
      <c r="M49">
        <f t="shared" ref="M49:M61" si="5">IF(EXACT(B49,L49), 1, 0)</f>
        <v>0</v>
      </c>
      <c r="N49" s="2">
        <f>IF(B49=2, 'Raw Data'!BG52, 'Raw Data'!BD52)</f>
        <v>8</v>
      </c>
      <c r="O49" s="2">
        <f>IF(B49=2, 'Raw Data'!BH52, 'Raw Data'!BE52)</f>
        <v>5</v>
      </c>
      <c r="P49" s="1" t="s">
        <v>281</v>
      </c>
      <c r="Q49">
        <v>1</v>
      </c>
      <c r="R49">
        <f>IF('Raw Data'!AU52=2, 1, 0)</f>
        <v>0</v>
      </c>
      <c r="S49">
        <f>'Raw Data'!BI52</f>
        <v>0</v>
      </c>
    </row>
    <row r="50" spans="1:19" x14ac:dyDescent="0.2">
      <c r="A50" s="1" t="s">
        <v>382</v>
      </c>
      <c r="B50">
        <f>IF(ISBLANK('Raw Data'!BF53), 1, 2)</f>
        <v>1</v>
      </c>
      <c r="C50">
        <f>IF(ISBLANK('Raw Data'!W53), 0, 1)</f>
        <v>0</v>
      </c>
      <c r="D50">
        <f t="shared" si="3"/>
        <v>1</v>
      </c>
      <c r="E50" s="2">
        <f>'Raw Data'!L53</f>
        <v>20</v>
      </c>
      <c r="F50">
        <f>'Raw Data'!M53</f>
        <v>2</v>
      </c>
      <c r="G50">
        <f>'Raw Data'!O53</f>
        <v>8</v>
      </c>
      <c r="H50">
        <f>'Raw Data'!P53</f>
        <v>5</v>
      </c>
      <c r="I50">
        <f>'Raw Data'!BB53</f>
        <v>2</v>
      </c>
      <c r="J50">
        <f>IF('Raw Data'!BJ53&gt;0, 2, 1)</f>
        <v>2</v>
      </c>
      <c r="K50">
        <f t="shared" si="4"/>
        <v>1</v>
      </c>
      <c r="L50" s="2">
        <f>IF(B50=2, 'Raw Data'!BF53, 'Raw Data'!BC53)</f>
        <v>1</v>
      </c>
      <c r="M50">
        <f t="shared" si="5"/>
        <v>1</v>
      </c>
      <c r="N50" s="2">
        <f>IF(B50=2, 'Raw Data'!BG53, 'Raw Data'!BD53)</f>
        <v>7</v>
      </c>
      <c r="O50" s="2">
        <f>IF(B50=2, 'Raw Data'!BH53, 'Raw Data'!BE53)</f>
        <v>3</v>
      </c>
      <c r="P50" s="1" t="s">
        <v>281</v>
      </c>
      <c r="Q50">
        <v>1</v>
      </c>
      <c r="R50">
        <f>IF('Raw Data'!AU53=2, 1, 0)</f>
        <v>0</v>
      </c>
      <c r="S50" t="str">
        <f>'Raw Data'!BI53</f>
        <v>No.</v>
      </c>
    </row>
    <row r="51" spans="1:19" x14ac:dyDescent="0.2">
      <c r="A51" s="1" t="s">
        <v>383</v>
      </c>
      <c r="B51">
        <f>IF(ISBLANK('Raw Data'!BF54), 1, 2)</f>
        <v>2</v>
      </c>
      <c r="C51">
        <f>IF(ISBLANK('Raw Data'!W54), 0, 1)</f>
        <v>1</v>
      </c>
      <c r="D51">
        <f t="shared" si="3"/>
        <v>1</v>
      </c>
      <c r="E51" s="2">
        <f>'Raw Data'!L54</f>
        <v>20</v>
      </c>
      <c r="F51">
        <f>'Raw Data'!M54</f>
        <v>2</v>
      </c>
      <c r="G51">
        <f>'Raw Data'!O54</f>
        <v>7</v>
      </c>
      <c r="H51">
        <f>'Raw Data'!P54</f>
        <v>3</v>
      </c>
      <c r="I51">
        <f>'Raw Data'!BB54</f>
        <v>1</v>
      </c>
      <c r="J51">
        <f>IF('Raw Data'!BJ54&gt;0, 2, 1)</f>
        <v>1</v>
      </c>
      <c r="K51">
        <f t="shared" si="4"/>
        <v>1</v>
      </c>
      <c r="L51" s="2">
        <f>IF(B51=2, 'Raw Data'!BF54, 'Raw Data'!BC54)</f>
        <v>2</v>
      </c>
      <c r="M51">
        <f t="shared" si="5"/>
        <v>1</v>
      </c>
      <c r="N51" s="2">
        <f>IF(B51=2, 'Raw Data'!BG54, 'Raw Data'!BD54)</f>
        <v>6</v>
      </c>
      <c r="O51" s="2">
        <f>IF(B51=2, 'Raw Data'!BH54, 'Raw Data'!BE54)</f>
        <v>4</v>
      </c>
      <c r="P51" s="1" t="s">
        <v>281</v>
      </c>
      <c r="Q51">
        <v>1</v>
      </c>
      <c r="R51">
        <f>IF('Raw Data'!AU54=2, 1, 0)</f>
        <v>0</v>
      </c>
      <c r="S51" t="str">
        <f>'Raw Data'!BI54</f>
        <v>no</v>
      </c>
    </row>
    <row r="52" spans="1:19" x14ac:dyDescent="0.2">
      <c r="A52" s="1" t="s">
        <v>384</v>
      </c>
      <c r="B52">
        <f>IF(ISBLANK('Raw Data'!BF55), 1, 2)</f>
        <v>2</v>
      </c>
      <c r="C52">
        <f>IF(ISBLANK('Raw Data'!W55), 0, 1)</f>
        <v>1</v>
      </c>
      <c r="D52">
        <f t="shared" si="3"/>
        <v>0</v>
      </c>
      <c r="E52" s="2">
        <f>'Raw Data'!L55</f>
        <v>19</v>
      </c>
      <c r="F52">
        <f>'Raw Data'!M55</f>
        <v>2</v>
      </c>
      <c r="G52">
        <f>'Raw Data'!O55</f>
        <v>6</v>
      </c>
      <c r="H52">
        <f>'Raw Data'!P55</f>
        <v>3</v>
      </c>
      <c r="I52">
        <f>'Raw Data'!BB55</f>
        <v>2</v>
      </c>
      <c r="J52">
        <f>IF('Raw Data'!BJ55&gt;0, 2, 1)</f>
        <v>2</v>
      </c>
      <c r="K52">
        <f t="shared" si="4"/>
        <v>1</v>
      </c>
      <c r="L52" s="2">
        <f>IF(B52=2, 'Raw Data'!BF55, 'Raw Data'!BC55)</f>
        <v>1</v>
      </c>
      <c r="M52">
        <f t="shared" si="5"/>
        <v>0</v>
      </c>
      <c r="N52" s="2">
        <f>IF(B52=2, 'Raw Data'!BG55, 'Raw Data'!BD55)</f>
        <v>5</v>
      </c>
      <c r="O52" s="2">
        <f>IF(B52=2, 'Raw Data'!BH55, 'Raw Data'!BE55)</f>
        <v>4</v>
      </c>
      <c r="P52" s="1" t="s">
        <v>281</v>
      </c>
      <c r="Q52">
        <v>1</v>
      </c>
      <c r="R52">
        <f>IF('Raw Data'!AU55=2, 1, 0)</f>
        <v>0</v>
      </c>
      <c r="S52">
        <f>'Raw Data'!BI55</f>
        <v>0</v>
      </c>
    </row>
    <row r="53" spans="1:19" x14ac:dyDescent="0.2">
      <c r="A53" s="1" t="s">
        <v>385</v>
      </c>
      <c r="B53">
        <f>IF(ISBLANK('Raw Data'!BF56), 1, 2)</f>
        <v>1</v>
      </c>
      <c r="C53">
        <f>IF(ISBLANK('Raw Data'!W56), 0, 1)</f>
        <v>0</v>
      </c>
      <c r="D53">
        <f t="shared" si="3"/>
        <v>1</v>
      </c>
      <c r="E53" s="2">
        <f>'Raw Data'!L56</f>
        <v>20</v>
      </c>
      <c r="F53">
        <f>'Raw Data'!M56</f>
        <v>2</v>
      </c>
      <c r="G53">
        <f>'Raw Data'!O56</f>
        <v>6</v>
      </c>
      <c r="H53">
        <f>'Raw Data'!P56</f>
        <v>8</v>
      </c>
      <c r="I53">
        <f>'Raw Data'!BB56</f>
        <v>2</v>
      </c>
      <c r="J53">
        <f>IF('Raw Data'!BJ56&gt;0, 2, 1)</f>
        <v>2</v>
      </c>
      <c r="K53">
        <f t="shared" si="4"/>
        <v>1</v>
      </c>
      <c r="L53" s="2">
        <f>IF(B53=2, 'Raw Data'!BF56, 'Raw Data'!BC56)</f>
        <v>1</v>
      </c>
      <c r="M53">
        <f t="shared" si="5"/>
        <v>1</v>
      </c>
      <c r="N53" s="2">
        <f>IF(B53=2, 'Raw Data'!BG56, 'Raw Data'!BD56)</f>
        <v>4</v>
      </c>
      <c r="O53" s="2">
        <f>IF(B53=2, 'Raw Data'!BH56, 'Raw Data'!BE56)</f>
        <v>4</v>
      </c>
      <c r="P53" s="1" t="s">
        <v>281</v>
      </c>
      <c r="Q53">
        <v>1</v>
      </c>
      <c r="R53">
        <f>IF('Raw Data'!AU56=2, 1, 0)</f>
        <v>0</v>
      </c>
      <c r="S53" t="str">
        <f>'Raw Data'!BI56</f>
        <v>no.</v>
      </c>
    </row>
    <row r="54" spans="1:19" x14ac:dyDescent="0.2">
      <c r="A54" s="1" t="s">
        <v>386</v>
      </c>
      <c r="B54">
        <f>IF(ISBLANK('Raw Data'!BF57), 1, 2)</f>
        <v>2</v>
      </c>
      <c r="C54">
        <f>IF(ISBLANK('Raw Data'!W57), 0, 1)</f>
        <v>0</v>
      </c>
      <c r="D54">
        <f t="shared" si="3"/>
        <v>1</v>
      </c>
      <c r="E54" s="2">
        <f>'Raw Data'!L57</f>
        <v>20</v>
      </c>
      <c r="F54">
        <f>'Raw Data'!M57</f>
        <v>2</v>
      </c>
      <c r="G54">
        <f>'Raw Data'!O57</f>
        <v>7</v>
      </c>
      <c r="H54">
        <f>'Raw Data'!P57</f>
        <v>5</v>
      </c>
      <c r="I54">
        <f>'Raw Data'!BB57</f>
        <v>1</v>
      </c>
      <c r="J54">
        <f>IF('Raw Data'!BJ57&gt;0, 2, 1)</f>
        <v>1</v>
      </c>
      <c r="K54">
        <f t="shared" si="4"/>
        <v>1</v>
      </c>
      <c r="L54" s="2">
        <f>IF(B54=2, 'Raw Data'!BF57, 'Raw Data'!BC57)</f>
        <v>2</v>
      </c>
      <c r="M54">
        <f t="shared" si="5"/>
        <v>1</v>
      </c>
      <c r="N54" s="2">
        <f>IF(B54=2, 'Raw Data'!BG57, 'Raw Data'!BD57)</f>
        <v>6</v>
      </c>
      <c r="O54" s="2">
        <f>IF(B54=2, 'Raw Data'!BH57, 'Raw Data'!BE57)</f>
        <v>4</v>
      </c>
      <c r="P54" s="1" t="s">
        <v>281</v>
      </c>
      <c r="Q54">
        <v>1</v>
      </c>
      <c r="R54">
        <f>IF('Raw Data'!AU57=2, 1, 0)</f>
        <v>0</v>
      </c>
      <c r="S54" t="str">
        <f>'Raw Data'!BI57</f>
        <v>No</v>
      </c>
    </row>
    <row r="55" spans="1:19" x14ac:dyDescent="0.2">
      <c r="A55" s="1" t="s">
        <v>387</v>
      </c>
      <c r="B55">
        <f>IF(ISBLANK('Raw Data'!BF58), 1, 2)</f>
        <v>1</v>
      </c>
      <c r="C55">
        <f>IF(ISBLANK('Raw Data'!W58), 0, 1)</f>
        <v>1</v>
      </c>
      <c r="D55">
        <f t="shared" si="3"/>
        <v>0</v>
      </c>
      <c r="E55" s="2">
        <f>'Raw Data'!L58</f>
        <v>20</v>
      </c>
      <c r="F55">
        <f>'Raw Data'!M58</f>
        <v>2</v>
      </c>
      <c r="G55">
        <f>'Raw Data'!O58</f>
        <v>3</v>
      </c>
      <c r="H55">
        <f>'Raw Data'!P58</f>
        <v>4</v>
      </c>
      <c r="I55">
        <f>'Raw Data'!BB58</f>
        <v>1</v>
      </c>
      <c r="J55">
        <f>IF('Raw Data'!BJ58&gt;0, 2, 1)</f>
        <v>1</v>
      </c>
      <c r="K55">
        <f t="shared" si="4"/>
        <v>1</v>
      </c>
      <c r="L55" s="2">
        <f>IF(B55=2, 'Raw Data'!BF58, 'Raw Data'!BC58)</f>
        <v>2</v>
      </c>
      <c r="M55">
        <f t="shared" si="5"/>
        <v>0</v>
      </c>
      <c r="N55" s="2">
        <f>IF(B55=2, 'Raw Data'!BG58, 'Raw Data'!BD58)</f>
        <v>7</v>
      </c>
      <c r="O55" s="2">
        <f>IF(B55=2, 'Raw Data'!BH58, 'Raw Data'!BE58)</f>
        <v>3</v>
      </c>
      <c r="P55" s="1" t="s">
        <v>281</v>
      </c>
      <c r="Q55">
        <v>1</v>
      </c>
      <c r="R55">
        <f>IF('Raw Data'!AU58=2, 1, 0)</f>
        <v>0</v>
      </c>
      <c r="S55">
        <f>'Raw Data'!BI58</f>
        <v>0</v>
      </c>
    </row>
    <row r="56" spans="1:19" x14ac:dyDescent="0.2">
      <c r="A56" s="1" t="s">
        <v>388</v>
      </c>
      <c r="B56">
        <f>IF(ISBLANK('Raw Data'!BF59), 1, 2)</f>
        <v>1</v>
      </c>
      <c r="C56">
        <f>IF(ISBLANK('Raw Data'!W59), 0, 1)</f>
        <v>1</v>
      </c>
      <c r="D56">
        <f t="shared" si="3"/>
        <v>0</v>
      </c>
      <c r="E56" s="2">
        <f>'Raw Data'!L59</f>
        <v>20</v>
      </c>
      <c r="F56">
        <f>'Raw Data'!M59</f>
        <v>2</v>
      </c>
      <c r="G56">
        <f>'Raw Data'!O59</f>
        <v>7</v>
      </c>
      <c r="H56">
        <f>'Raw Data'!P59</f>
        <v>3</v>
      </c>
      <c r="I56">
        <f>'Raw Data'!BB59</f>
        <v>1</v>
      </c>
      <c r="J56">
        <f>IF('Raw Data'!BJ59&gt;0, 2, 1)</f>
        <v>1</v>
      </c>
      <c r="K56">
        <f t="shared" si="4"/>
        <v>1</v>
      </c>
      <c r="L56" s="2">
        <f>IF(B56=2, 'Raw Data'!BF59, 'Raw Data'!BC59)</f>
        <v>1</v>
      </c>
      <c r="M56">
        <f t="shared" si="5"/>
        <v>1</v>
      </c>
      <c r="N56" s="2">
        <f>IF(B56=2, 'Raw Data'!BG59, 'Raw Data'!BD59)</f>
        <v>5</v>
      </c>
      <c r="O56" s="2">
        <f>IF(B56=2, 'Raw Data'!BH59, 'Raw Data'!BE59)</f>
        <v>6</v>
      </c>
      <c r="P56" s="1" t="s">
        <v>281</v>
      </c>
      <c r="Q56">
        <v>1</v>
      </c>
      <c r="R56">
        <f>IF('Raw Data'!AU59=2, 1, 0)</f>
        <v>0</v>
      </c>
      <c r="S56">
        <f>'Raw Data'!BI59</f>
        <v>0</v>
      </c>
    </row>
    <row r="57" spans="1:19" x14ac:dyDescent="0.2">
      <c r="A57" s="1" t="s">
        <v>389</v>
      </c>
      <c r="B57">
        <f>IF(ISBLANK('Raw Data'!BF60), 1, 2)</f>
        <v>1</v>
      </c>
      <c r="C57">
        <f>IF(ISBLANK('Raw Data'!W60), 0, 1)</f>
        <v>0</v>
      </c>
      <c r="D57">
        <f t="shared" si="3"/>
        <v>0</v>
      </c>
      <c r="E57" s="2">
        <f>'Raw Data'!L60</f>
        <v>19</v>
      </c>
      <c r="F57">
        <f>'Raw Data'!M60</f>
        <v>1</v>
      </c>
      <c r="G57">
        <f>'Raw Data'!O60</f>
        <v>9</v>
      </c>
      <c r="H57">
        <f>'Raw Data'!P60</f>
        <v>6</v>
      </c>
      <c r="I57">
        <f>'Raw Data'!BB60</f>
        <v>1</v>
      </c>
      <c r="J57">
        <f>IF('Raw Data'!BJ60&gt;0, 2, 1)</f>
        <v>1</v>
      </c>
      <c r="K57">
        <f t="shared" si="4"/>
        <v>1</v>
      </c>
      <c r="L57" s="2">
        <f>IF(B57=2, 'Raw Data'!BF60, 'Raw Data'!BC60)</f>
        <v>1</v>
      </c>
      <c r="M57">
        <f t="shared" si="5"/>
        <v>1</v>
      </c>
      <c r="N57" s="2">
        <f>IF(B57=2, 'Raw Data'!BG60, 'Raw Data'!BD60)</f>
        <v>6</v>
      </c>
      <c r="O57" s="2">
        <f>IF(B57=2, 'Raw Data'!BH60, 'Raw Data'!BE60)</f>
        <v>8</v>
      </c>
      <c r="P57" s="1" t="s">
        <v>281</v>
      </c>
      <c r="Q57">
        <v>1</v>
      </c>
      <c r="R57">
        <f>IF('Raw Data'!AU60=2, 1, 0)</f>
        <v>0</v>
      </c>
      <c r="S57">
        <f>'Raw Data'!BI60</f>
        <v>0</v>
      </c>
    </row>
    <row r="58" spans="1:19" x14ac:dyDescent="0.2">
      <c r="A58" s="1" t="s">
        <v>390</v>
      </c>
      <c r="B58">
        <f>IF(ISBLANK('Raw Data'!BF61), 1, 2)</f>
        <v>2</v>
      </c>
      <c r="C58">
        <f>IF(ISBLANK('Raw Data'!W61), 0, 1)</f>
        <v>0</v>
      </c>
      <c r="D58">
        <f t="shared" si="3"/>
        <v>0</v>
      </c>
      <c r="E58" s="2">
        <f>'Raw Data'!L61</f>
        <v>19</v>
      </c>
      <c r="F58">
        <f>'Raw Data'!M61</f>
        <v>2</v>
      </c>
      <c r="G58">
        <f>'Raw Data'!O61</f>
        <v>8</v>
      </c>
      <c r="H58">
        <f>'Raw Data'!P61</f>
        <v>2</v>
      </c>
      <c r="I58">
        <f>'Raw Data'!BB61</f>
        <v>2</v>
      </c>
      <c r="J58">
        <f>IF('Raw Data'!BJ61&gt;0, 2, 1)</f>
        <v>2</v>
      </c>
      <c r="K58">
        <f t="shared" si="4"/>
        <v>1</v>
      </c>
      <c r="L58" s="2">
        <f>IF(B58=2, 'Raw Data'!BF61, 'Raw Data'!BC61)</f>
        <v>2</v>
      </c>
      <c r="M58">
        <f t="shared" si="5"/>
        <v>1</v>
      </c>
      <c r="N58" s="2">
        <f>IF(B58=2, 'Raw Data'!BG61, 'Raw Data'!BD61)</f>
        <v>3</v>
      </c>
      <c r="O58" s="2">
        <f>IF(B58=2, 'Raw Data'!BH61, 'Raw Data'!BE61)</f>
        <v>7</v>
      </c>
      <c r="P58" s="1" t="s">
        <v>281</v>
      </c>
      <c r="Q58">
        <v>1</v>
      </c>
      <c r="R58">
        <f>IF('Raw Data'!AU61=2, 1, 0)</f>
        <v>0</v>
      </c>
      <c r="S58" t="str">
        <f>'Raw Data'!BI61</f>
        <v>No</v>
      </c>
    </row>
    <row r="59" spans="1:19" x14ac:dyDescent="0.2">
      <c r="A59" s="1" t="s">
        <v>391</v>
      </c>
      <c r="B59">
        <f>IF(ISBLANK('Raw Data'!BF62), 1, 2)</f>
        <v>2</v>
      </c>
      <c r="C59">
        <f>IF(ISBLANK('Raw Data'!W62), 0, 1)</f>
        <v>1</v>
      </c>
      <c r="D59">
        <f t="shared" si="3"/>
        <v>0</v>
      </c>
      <c r="E59" s="2">
        <f>'Raw Data'!L62</f>
        <v>18</v>
      </c>
      <c r="F59">
        <f>'Raw Data'!M62</f>
        <v>2</v>
      </c>
      <c r="G59">
        <f>'Raw Data'!O62</f>
        <v>4</v>
      </c>
      <c r="H59">
        <f>'Raw Data'!P62</f>
        <v>3</v>
      </c>
      <c r="I59">
        <f>'Raw Data'!BB62</f>
        <v>2</v>
      </c>
      <c r="J59">
        <f>IF('Raw Data'!BJ62&gt;0, 2, 1)</f>
        <v>1</v>
      </c>
      <c r="K59">
        <f t="shared" si="4"/>
        <v>0</v>
      </c>
      <c r="L59" s="2">
        <f>IF(B59=2, 'Raw Data'!BF62, 'Raw Data'!BC62)</f>
        <v>2</v>
      </c>
      <c r="M59">
        <f t="shared" si="5"/>
        <v>1</v>
      </c>
      <c r="N59" s="2">
        <f>IF(B59=2, 'Raw Data'!BG62, 'Raw Data'!BD62)</f>
        <v>9</v>
      </c>
      <c r="O59" s="2">
        <f>IF(B59=2, 'Raw Data'!BH62, 'Raw Data'!BE62)</f>
        <v>8</v>
      </c>
      <c r="P59" s="1" t="s">
        <v>281</v>
      </c>
      <c r="Q59">
        <v>1</v>
      </c>
      <c r="R59">
        <f>IF('Raw Data'!AU62=2, 1, 0)</f>
        <v>0</v>
      </c>
      <c r="S59">
        <f>'Raw Data'!BI62</f>
        <v>0</v>
      </c>
    </row>
    <row r="60" spans="1:19" x14ac:dyDescent="0.2">
      <c r="A60" s="1" t="s">
        <v>392</v>
      </c>
      <c r="B60">
        <f>IF(ISBLANK('Raw Data'!BF63), 1, 2)</f>
        <v>1</v>
      </c>
      <c r="C60">
        <f>IF(ISBLANK('Raw Data'!W63), 0, 1)</f>
        <v>1</v>
      </c>
      <c r="D60">
        <f t="shared" si="3"/>
        <v>0</v>
      </c>
      <c r="E60" s="2">
        <f>'Raw Data'!L63</f>
        <v>19</v>
      </c>
      <c r="F60">
        <f>'Raw Data'!M63</f>
        <v>2</v>
      </c>
      <c r="G60">
        <f>'Raw Data'!O63</f>
        <v>5</v>
      </c>
      <c r="H60">
        <f>'Raw Data'!P63</f>
        <v>7</v>
      </c>
      <c r="I60">
        <f>'Raw Data'!BB63</f>
        <v>1</v>
      </c>
      <c r="J60">
        <f>IF('Raw Data'!BJ63&gt;0, 2, 1)</f>
        <v>1</v>
      </c>
      <c r="K60">
        <f t="shared" si="4"/>
        <v>1</v>
      </c>
      <c r="L60" s="2">
        <f>IF(B60=2, 'Raw Data'!BF63, 'Raw Data'!BC63)</f>
        <v>1</v>
      </c>
      <c r="M60">
        <f t="shared" si="5"/>
        <v>1</v>
      </c>
      <c r="N60" s="2">
        <f>IF(B60=2, 'Raw Data'!BG63, 'Raw Data'!BD63)</f>
        <v>6</v>
      </c>
      <c r="O60" s="2">
        <f>IF(B60=2, 'Raw Data'!BH63, 'Raw Data'!BE63)</f>
        <v>3</v>
      </c>
      <c r="P60" s="1" t="s">
        <v>281</v>
      </c>
      <c r="Q60">
        <v>1</v>
      </c>
      <c r="R60">
        <f>IF('Raw Data'!AU63=2, 1, 0)</f>
        <v>0</v>
      </c>
      <c r="S60">
        <f>'Raw Data'!BI63</f>
        <v>0</v>
      </c>
    </row>
    <row r="61" spans="1:19" x14ac:dyDescent="0.2">
      <c r="A61" s="1" t="s">
        <v>393</v>
      </c>
      <c r="B61">
        <f>IF(ISBLANK('Raw Data'!BF64), 1, 2)</f>
        <v>1</v>
      </c>
      <c r="C61">
        <f>IF(ISBLANK('Raw Data'!W64), 0, 1)</f>
        <v>0</v>
      </c>
      <c r="D61">
        <f t="shared" si="3"/>
        <v>1</v>
      </c>
      <c r="E61" s="2">
        <f>'Raw Data'!L64</f>
        <v>18</v>
      </c>
      <c r="F61">
        <f>'Raw Data'!M64</f>
        <v>2</v>
      </c>
      <c r="G61">
        <f>'Raw Data'!O64</f>
        <v>8</v>
      </c>
      <c r="H61">
        <f>'Raw Data'!P64</f>
        <v>3</v>
      </c>
      <c r="I61">
        <f>'Raw Data'!BB64</f>
        <v>0</v>
      </c>
      <c r="J61">
        <f>IF('Raw Data'!BJ64&gt;0, 2, 1)</f>
        <v>1</v>
      </c>
      <c r="K61">
        <f t="shared" si="4"/>
        <v>0</v>
      </c>
      <c r="L61" s="2">
        <f>IF(B61=2, 'Raw Data'!BF64, 'Raw Data'!BC64)</f>
        <v>0</v>
      </c>
      <c r="M61">
        <f t="shared" si="5"/>
        <v>0</v>
      </c>
      <c r="N61" s="2">
        <f>IF(B61=2, 'Raw Data'!BG64, 'Raw Data'!BD64)</f>
        <v>0</v>
      </c>
      <c r="O61" s="2">
        <f>IF(B61=2, 'Raw Data'!BH64, 'Raw Data'!BE64)</f>
        <v>0</v>
      </c>
      <c r="P61" s="1" t="s">
        <v>281</v>
      </c>
      <c r="Q61">
        <v>1</v>
      </c>
      <c r="R61">
        <f>IF('Raw Data'!AU64=2, 1, 0)</f>
        <v>0</v>
      </c>
      <c r="S61">
        <f>'Raw Data'!BI64</f>
        <v>0</v>
      </c>
    </row>
    <row r="62" spans="1:19" x14ac:dyDescent="0.2">
      <c r="A62" s="1"/>
      <c r="E62" s="2"/>
      <c r="L62" s="2"/>
      <c r="N62" s="2"/>
      <c r="O62" s="2"/>
      <c r="P62" s="1"/>
    </row>
    <row r="63" spans="1:19" x14ac:dyDescent="0.2">
      <c r="A63" s="1"/>
      <c r="E63" s="2"/>
      <c r="L63" s="2"/>
      <c r="N63" s="2"/>
      <c r="O63" s="2"/>
      <c r="P63" s="1"/>
    </row>
    <row r="64" spans="1:19" x14ac:dyDescent="0.2">
      <c r="A64" s="1"/>
      <c r="E64" s="2"/>
      <c r="L64" s="2"/>
      <c r="N64" s="2"/>
      <c r="O64" s="2"/>
      <c r="P64" s="1"/>
    </row>
    <row r="65" spans="1:16" x14ac:dyDescent="0.2">
      <c r="A65" s="1"/>
      <c r="E65" s="2"/>
      <c r="L65" s="2"/>
      <c r="N65" s="2"/>
      <c r="O65" s="2"/>
      <c r="P65" s="1"/>
    </row>
    <row r="66" spans="1:16" x14ac:dyDescent="0.2">
      <c r="A66" s="1"/>
      <c r="E66" s="2"/>
      <c r="L66" s="2"/>
      <c r="N66" s="2"/>
      <c r="O66" s="2"/>
      <c r="P66" s="1"/>
    </row>
    <row r="67" spans="1:16" x14ac:dyDescent="0.2">
      <c r="A67" s="1"/>
      <c r="E67" s="2"/>
      <c r="L67" s="2"/>
      <c r="N67" s="2"/>
      <c r="O67" s="2"/>
      <c r="P67" s="1"/>
    </row>
    <row r="68" spans="1:16" x14ac:dyDescent="0.2">
      <c r="A68" s="1"/>
      <c r="E68" s="2"/>
      <c r="L68" s="2"/>
      <c r="N68" s="2"/>
      <c r="O68" s="2"/>
      <c r="P68" s="1"/>
    </row>
    <row r="69" spans="1:16" x14ac:dyDescent="0.2">
      <c r="A69" s="1"/>
      <c r="E69" s="2"/>
      <c r="L69" s="2"/>
      <c r="N69" s="2"/>
      <c r="O69" s="2"/>
      <c r="P69" s="1"/>
    </row>
    <row r="70" spans="1:16" x14ac:dyDescent="0.2">
      <c r="A70" s="1"/>
      <c r="E70" s="2"/>
      <c r="L70" s="2"/>
      <c r="N70" s="2"/>
      <c r="O70" s="2"/>
      <c r="P70" s="1"/>
    </row>
    <row r="71" spans="1:16" x14ac:dyDescent="0.2">
      <c r="A71" s="1"/>
      <c r="E71" s="2"/>
      <c r="L71" s="2"/>
      <c r="N71" s="2"/>
      <c r="O71" s="2"/>
      <c r="P71" s="1"/>
    </row>
    <row r="72" spans="1:16" x14ac:dyDescent="0.2">
      <c r="A72" s="1"/>
      <c r="E72" s="2"/>
      <c r="L72" s="2"/>
      <c r="N72" s="2"/>
      <c r="O72" s="2"/>
      <c r="P72" s="1"/>
    </row>
    <row r="73" spans="1:16" x14ac:dyDescent="0.2">
      <c r="A73" s="1"/>
      <c r="E73" s="2"/>
      <c r="L73" s="2"/>
      <c r="N73" s="2"/>
      <c r="O73" s="2"/>
      <c r="P73" s="1"/>
    </row>
    <row r="74" spans="1:16" x14ac:dyDescent="0.2">
      <c r="A74" s="1"/>
      <c r="E74" s="2"/>
      <c r="L74" s="2"/>
      <c r="N74" s="2"/>
      <c r="O74" s="2"/>
      <c r="P74" s="1"/>
    </row>
    <row r="75" spans="1:16" x14ac:dyDescent="0.2">
      <c r="A75" s="1"/>
      <c r="E75" s="2"/>
      <c r="L75" s="2"/>
      <c r="N75" s="2"/>
      <c r="O75" s="2"/>
      <c r="P75" s="1"/>
    </row>
    <row r="76" spans="1:16" x14ac:dyDescent="0.2">
      <c r="A76" s="1"/>
      <c r="E76" s="2"/>
      <c r="L76" s="2"/>
      <c r="N76" s="2"/>
      <c r="O76" s="2"/>
      <c r="P76" s="1"/>
    </row>
    <row r="77" spans="1:16" x14ac:dyDescent="0.2">
      <c r="A77" s="1"/>
      <c r="E77" s="2"/>
      <c r="L77" s="2"/>
      <c r="N77" s="2"/>
      <c r="O77" s="2"/>
      <c r="P77" s="1"/>
    </row>
    <row r="78" spans="1:16" x14ac:dyDescent="0.2">
      <c r="A78" s="1"/>
      <c r="E78" s="1"/>
      <c r="L78" s="2"/>
      <c r="N78" s="2"/>
      <c r="O78" s="2"/>
      <c r="P78" s="1"/>
    </row>
    <row r="79" spans="1:16" x14ac:dyDescent="0.2">
      <c r="A79" s="1"/>
      <c r="E79" s="1"/>
      <c r="L79" s="2"/>
      <c r="N79" s="2"/>
      <c r="O79" s="2"/>
      <c r="P79" s="1"/>
    </row>
    <row r="80" spans="1:16" x14ac:dyDescent="0.2">
      <c r="A80" s="1"/>
      <c r="E80" s="1"/>
      <c r="L80" s="2"/>
      <c r="N80" s="2"/>
      <c r="O80" s="2"/>
      <c r="P80" s="1"/>
    </row>
    <row r="81" spans="1:16" x14ac:dyDescent="0.2">
      <c r="A81" s="1"/>
      <c r="E81" s="1"/>
      <c r="L81" s="2"/>
      <c r="N81" s="2"/>
      <c r="O81" s="2"/>
      <c r="P81" s="1"/>
    </row>
    <row r="82" spans="1:16" x14ac:dyDescent="0.2">
      <c r="A82" s="1"/>
      <c r="E82" s="1"/>
      <c r="L82" s="2"/>
      <c r="N82" s="2"/>
      <c r="O82" s="2"/>
      <c r="P82" s="1"/>
    </row>
    <row r="83" spans="1:16" x14ac:dyDescent="0.2">
      <c r="A83" s="1"/>
      <c r="E83" s="1"/>
      <c r="L83" s="2"/>
      <c r="N83" s="2"/>
      <c r="O83" s="2"/>
      <c r="P83" s="1"/>
    </row>
    <row r="84" spans="1:16" x14ac:dyDescent="0.2">
      <c r="A84" s="1"/>
      <c r="E84" s="1"/>
      <c r="L84" s="2"/>
      <c r="N84" s="2"/>
      <c r="O84" s="2"/>
      <c r="P84" s="1"/>
    </row>
    <row r="85" spans="1:16" x14ac:dyDescent="0.2">
      <c r="A85" s="1"/>
      <c r="E85" s="1"/>
      <c r="L85" s="2"/>
      <c r="N85" s="2"/>
      <c r="O85" s="2"/>
      <c r="P85" s="1"/>
    </row>
    <row r="86" spans="1:16" x14ac:dyDescent="0.2">
      <c r="A86" s="1"/>
      <c r="E86" s="1"/>
      <c r="L86" s="2"/>
      <c r="N86" s="2"/>
      <c r="O86" s="2"/>
      <c r="P86" s="1"/>
    </row>
    <row r="87" spans="1:16" x14ac:dyDescent="0.2">
      <c r="A87" s="1"/>
      <c r="E87" s="1"/>
      <c r="L87" s="2"/>
      <c r="N87" s="2"/>
      <c r="O87" s="2"/>
      <c r="P87" s="1"/>
    </row>
    <row r="88" spans="1:16" x14ac:dyDescent="0.2">
      <c r="A88" s="1"/>
      <c r="E88" s="1"/>
      <c r="L88" s="2"/>
      <c r="N88" s="2"/>
      <c r="O88" s="2"/>
      <c r="P88" s="1"/>
    </row>
    <row r="89" spans="1:16" x14ac:dyDescent="0.2">
      <c r="A89" s="1"/>
      <c r="E89" s="1"/>
      <c r="L89" s="2"/>
      <c r="N89" s="2"/>
      <c r="O89" s="2"/>
      <c r="P89" s="1"/>
    </row>
    <row r="90" spans="1:16" x14ac:dyDescent="0.2">
      <c r="A90" s="1"/>
      <c r="E90" s="1"/>
      <c r="L90" s="2"/>
      <c r="N90" s="2"/>
      <c r="O90" s="2"/>
      <c r="P90" s="1"/>
    </row>
    <row r="91" spans="1:16" x14ac:dyDescent="0.2">
      <c r="A91" s="1"/>
      <c r="E91" s="1"/>
      <c r="L91" s="2"/>
      <c r="N91" s="2"/>
      <c r="O91" s="2"/>
      <c r="P91" s="1"/>
    </row>
    <row r="92" spans="1:16" x14ac:dyDescent="0.2">
      <c r="A92" s="1"/>
      <c r="E92" s="1"/>
      <c r="L92" s="2"/>
      <c r="N92" s="2"/>
      <c r="O92" s="2"/>
      <c r="P92" s="1"/>
    </row>
    <row r="93" spans="1:16" x14ac:dyDescent="0.2">
      <c r="A93" s="1"/>
      <c r="E93" s="1"/>
      <c r="L93" s="2"/>
      <c r="N93" s="2"/>
      <c r="O93" s="2"/>
      <c r="P93" s="1"/>
    </row>
    <row r="94" spans="1:16" x14ac:dyDescent="0.2">
      <c r="A94" s="1"/>
      <c r="E94" s="1"/>
      <c r="L94" s="2"/>
      <c r="N94" s="2"/>
      <c r="O94" s="2"/>
      <c r="P94" s="1"/>
    </row>
    <row r="95" spans="1:16" x14ac:dyDescent="0.2">
      <c r="A95" s="1"/>
      <c r="E95" s="1"/>
      <c r="L95" s="2"/>
      <c r="N95" s="2"/>
      <c r="O95" s="2"/>
      <c r="P95" s="1"/>
    </row>
    <row r="96" spans="1:16" x14ac:dyDescent="0.2">
      <c r="A96" s="1"/>
      <c r="E96" s="1"/>
      <c r="L96" s="2"/>
      <c r="N96" s="2"/>
      <c r="O96" s="2"/>
      <c r="P96" s="1"/>
    </row>
    <row r="97" spans="1:16" x14ac:dyDescent="0.2">
      <c r="A97" s="1"/>
      <c r="E97" s="1"/>
      <c r="L97" s="2"/>
      <c r="N97" s="2"/>
      <c r="O97" s="2"/>
      <c r="P97" s="1"/>
    </row>
    <row r="98" spans="1:16" x14ac:dyDescent="0.2">
      <c r="A98" s="1"/>
      <c r="E98" s="1"/>
      <c r="L98" s="2"/>
      <c r="N98" s="2"/>
      <c r="O98" s="2"/>
      <c r="P98" s="1"/>
    </row>
    <row r="99" spans="1:16" x14ac:dyDescent="0.2">
      <c r="A99" s="1"/>
      <c r="E99" s="1"/>
      <c r="L99" s="2"/>
      <c r="N99" s="2"/>
      <c r="O99" s="2"/>
      <c r="P99" s="1"/>
    </row>
    <row r="100" spans="1:16" x14ac:dyDescent="0.2">
      <c r="A100" s="1"/>
      <c r="E100" s="1"/>
      <c r="L100" s="2"/>
      <c r="N100" s="2"/>
      <c r="O100" s="2"/>
      <c r="P100" s="1"/>
    </row>
    <row r="101" spans="1:16" x14ac:dyDescent="0.2">
      <c r="A101" s="1"/>
      <c r="E101" s="1"/>
      <c r="L101" s="2"/>
      <c r="N101" s="2"/>
      <c r="O101" s="2"/>
      <c r="P101" s="1"/>
    </row>
    <row r="102" spans="1:16" x14ac:dyDescent="0.2">
      <c r="A102" s="1"/>
      <c r="E102" s="1"/>
      <c r="L102" s="2"/>
      <c r="N102" s="2"/>
      <c r="O102" s="2"/>
      <c r="P102" s="1"/>
    </row>
    <row r="103" spans="1:16" x14ac:dyDescent="0.2">
      <c r="A103" s="1"/>
      <c r="E103" s="1"/>
      <c r="L103" s="2"/>
      <c r="N103" s="2"/>
      <c r="O103" s="2"/>
      <c r="P103" s="1"/>
    </row>
    <row r="104" spans="1:16" x14ac:dyDescent="0.2">
      <c r="A104" s="1"/>
      <c r="E104" s="1"/>
      <c r="L104" s="2"/>
      <c r="N104" s="2"/>
      <c r="O104" s="2"/>
      <c r="P104" s="1"/>
    </row>
    <row r="105" spans="1:16" x14ac:dyDescent="0.2">
      <c r="A105" s="1"/>
      <c r="E105" s="1"/>
      <c r="L105" s="2"/>
      <c r="N105" s="2"/>
      <c r="O105" s="2"/>
      <c r="P105" s="1"/>
    </row>
    <row r="106" spans="1:16" x14ac:dyDescent="0.2">
      <c r="A106" s="1"/>
      <c r="E106" s="1"/>
      <c r="L106" s="2"/>
      <c r="N106" s="2"/>
      <c r="O106" s="2"/>
      <c r="P106" s="1"/>
    </row>
    <row r="107" spans="1:16" x14ac:dyDescent="0.2">
      <c r="A107" s="1"/>
      <c r="E107" s="1"/>
      <c r="L107" s="2"/>
      <c r="N107" s="2"/>
      <c r="O107" s="2"/>
      <c r="P107" s="1"/>
    </row>
    <row r="108" spans="1:16" x14ac:dyDescent="0.2">
      <c r="A108" s="1"/>
      <c r="E108" s="1"/>
      <c r="L108" s="2"/>
      <c r="N108" s="2"/>
      <c r="O108" s="2"/>
      <c r="P108" s="1"/>
    </row>
    <row r="109" spans="1:16" x14ac:dyDescent="0.2">
      <c r="A109" s="1"/>
      <c r="E109" s="1"/>
      <c r="L109" s="2"/>
      <c r="N109" s="2"/>
      <c r="O109" s="2"/>
      <c r="P109" s="1"/>
    </row>
    <row r="110" spans="1:16" x14ac:dyDescent="0.2">
      <c r="A110" s="1"/>
      <c r="E110" s="1"/>
      <c r="L110" s="2"/>
      <c r="N110" s="2"/>
      <c r="O110" s="2"/>
      <c r="P110" s="1"/>
    </row>
    <row r="111" spans="1:16" x14ac:dyDescent="0.2">
      <c r="A111" s="1"/>
      <c r="E111" s="1"/>
      <c r="L111" s="2"/>
      <c r="N111" s="2"/>
      <c r="O111" s="2"/>
      <c r="P111" s="1"/>
    </row>
    <row r="112" spans="1:16" x14ac:dyDescent="0.2">
      <c r="A112" s="1"/>
      <c r="E112" s="1"/>
      <c r="L112" s="2"/>
      <c r="N112" s="2"/>
      <c r="O112" s="2"/>
      <c r="P112" s="1"/>
    </row>
    <row r="113" spans="1:16" x14ac:dyDescent="0.2">
      <c r="A113" s="1"/>
      <c r="E113" s="1"/>
      <c r="L113" s="2"/>
      <c r="N113" s="2"/>
      <c r="O113" s="2"/>
      <c r="P113" s="1"/>
    </row>
    <row r="114" spans="1:16" x14ac:dyDescent="0.2">
      <c r="A114" s="1"/>
      <c r="E114" s="1"/>
      <c r="L114" s="2"/>
      <c r="N114" s="2"/>
      <c r="O114" s="2"/>
      <c r="P114" s="1"/>
    </row>
    <row r="115" spans="1:16" x14ac:dyDescent="0.2">
      <c r="A115" s="1"/>
      <c r="E115" s="1"/>
      <c r="L115" s="2"/>
      <c r="N115" s="2"/>
      <c r="O115" s="2"/>
      <c r="P115" s="1"/>
    </row>
    <row r="116" spans="1:16" x14ac:dyDescent="0.2">
      <c r="A116" s="1"/>
      <c r="E116" s="1"/>
      <c r="L116" s="2"/>
      <c r="N116" s="2"/>
      <c r="O116" s="2"/>
      <c r="P116" s="1"/>
    </row>
    <row r="117" spans="1:16" x14ac:dyDescent="0.2">
      <c r="A117" s="1"/>
      <c r="E117" s="1"/>
      <c r="L117" s="2"/>
      <c r="N117" s="2"/>
      <c r="O117" s="2"/>
      <c r="P117" s="1"/>
    </row>
    <row r="118" spans="1:16" x14ac:dyDescent="0.2">
      <c r="A118" s="1"/>
      <c r="E118" s="1"/>
      <c r="L118" s="2"/>
      <c r="N118" s="2"/>
      <c r="O118" s="2"/>
      <c r="P118" s="1"/>
    </row>
    <row r="119" spans="1:16" x14ac:dyDescent="0.2">
      <c r="A119" s="1"/>
      <c r="E119" s="1"/>
      <c r="L119" s="2"/>
      <c r="N119" s="2"/>
      <c r="O119" s="2"/>
      <c r="P119" s="1"/>
    </row>
    <row r="120" spans="1:16" x14ac:dyDescent="0.2">
      <c r="A120" s="1"/>
      <c r="E120" s="1"/>
      <c r="L120" s="2"/>
      <c r="N120" s="2"/>
      <c r="O120" s="2"/>
      <c r="P120" s="1"/>
    </row>
    <row r="121" spans="1:16" x14ac:dyDescent="0.2">
      <c r="A121" s="1"/>
      <c r="E121" s="1"/>
      <c r="L121" s="2"/>
      <c r="N121" s="2"/>
      <c r="O121" s="2"/>
      <c r="P121" s="1"/>
    </row>
    <row r="122" spans="1:16" x14ac:dyDescent="0.2">
      <c r="A122" s="1"/>
      <c r="E122" s="1"/>
      <c r="L122" s="2"/>
      <c r="N122" s="2"/>
      <c r="O122" s="2"/>
      <c r="P122" s="1"/>
    </row>
    <row r="123" spans="1:16" x14ac:dyDescent="0.2">
      <c r="A123" s="1"/>
      <c r="E123" s="1"/>
      <c r="L123" s="2"/>
      <c r="N123" s="2"/>
      <c r="O123" s="2"/>
      <c r="P123" s="1"/>
    </row>
    <row r="124" spans="1:16" x14ac:dyDescent="0.2">
      <c r="A124" s="1"/>
      <c r="E124" s="1"/>
      <c r="L124" s="2"/>
      <c r="N124" s="2"/>
      <c r="O124" s="2"/>
      <c r="P124" s="1"/>
    </row>
    <row r="125" spans="1:16" x14ac:dyDescent="0.2">
      <c r="A125" s="1"/>
      <c r="E125" s="1"/>
      <c r="L125" s="2"/>
      <c r="N125" s="2"/>
      <c r="O125" s="2"/>
      <c r="P125" s="1"/>
    </row>
    <row r="126" spans="1:16" x14ac:dyDescent="0.2">
      <c r="A126" s="1"/>
      <c r="E126" s="1"/>
      <c r="L126" s="2"/>
      <c r="N126" s="2"/>
      <c r="O126" s="2"/>
      <c r="P126" s="1"/>
    </row>
    <row r="127" spans="1:16" x14ac:dyDescent="0.2">
      <c r="A127" s="1"/>
      <c r="E127" s="1"/>
      <c r="L127" s="2"/>
      <c r="N127" s="2"/>
      <c r="O127" s="2"/>
      <c r="P127" s="1"/>
    </row>
    <row r="128" spans="1:16" x14ac:dyDescent="0.2">
      <c r="A128" s="1"/>
      <c r="E128" s="1"/>
      <c r="L128" s="2"/>
      <c r="N128" s="2"/>
      <c r="O128" s="2"/>
      <c r="P128" s="1"/>
    </row>
    <row r="129" spans="1:16" x14ac:dyDescent="0.2">
      <c r="A129" s="1"/>
      <c r="E129" s="1"/>
      <c r="L129" s="2"/>
      <c r="N129" s="2"/>
      <c r="O129" s="2"/>
      <c r="P129" s="1"/>
    </row>
    <row r="130" spans="1:16" x14ac:dyDescent="0.2">
      <c r="A130" s="1"/>
      <c r="E130" s="1"/>
      <c r="L130" s="2"/>
      <c r="N130" s="2"/>
      <c r="O130" s="2"/>
      <c r="P130" s="1"/>
    </row>
    <row r="131" spans="1:16" x14ac:dyDescent="0.2">
      <c r="A131" s="1"/>
      <c r="E131" s="1"/>
      <c r="L131" s="2"/>
      <c r="N131" s="2"/>
      <c r="O131" s="2"/>
      <c r="P131" s="1"/>
    </row>
    <row r="132" spans="1:16" x14ac:dyDescent="0.2">
      <c r="A132" s="1"/>
      <c r="E132" s="1"/>
      <c r="L132" s="2"/>
      <c r="N132" s="2"/>
      <c r="O132" s="2"/>
      <c r="P132" s="1"/>
    </row>
    <row r="133" spans="1:16" x14ac:dyDescent="0.2">
      <c r="A133" s="1"/>
      <c r="E133" s="1"/>
      <c r="L133" s="2"/>
      <c r="N133" s="2"/>
      <c r="O133" s="2"/>
      <c r="P133" s="1"/>
    </row>
    <row r="134" spans="1:16" x14ac:dyDescent="0.2">
      <c r="A134" s="1"/>
      <c r="E134" s="1"/>
      <c r="L134" s="2"/>
      <c r="N134" s="2"/>
      <c r="O134" s="2"/>
      <c r="P134" s="1"/>
    </row>
    <row r="135" spans="1:16" x14ac:dyDescent="0.2">
      <c r="A135" s="1"/>
      <c r="E135" s="1"/>
      <c r="L135" s="2"/>
      <c r="N135" s="2"/>
      <c r="O135" s="2"/>
      <c r="P135" s="1"/>
    </row>
    <row r="136" spans="1:16" x14ac:dyDescent="0.2">
      <c r="A136" s="1"/>
      <c r="E136" s="1"/>
      <c r="L136" s="2"/>
      <c r="N136" s="2"/>
      <c r="O136" s="2"/>
      <c r="P136" s="1"/>
    </row>
    <row r="137" spans="1:16" x14ac:dyDescent="0.2">
      <c r="A137" s="1"/>
      <c r="E137" s="1"/>
      <c r="L137" s="2"/>
      <c r="N137" s="2"/>
      <c r="O137" s="2"/>
      <c r="P137" s="1"/>
    </row>
    <row r="138" spans="1:16" x14ac:dyDescent="0.2">
      <c r="A138" s="1"/>
      <c r="E138" s="1"/>
      <c r="L138" s="2"/>
      <c r="N138" s="2"/>
      <c r="O138" s="2"/>
      <c r="P138" s="1"/>
    </row>
    <row r="139" spans="1:16" x14ac:dyDescent="0.2">
      <c r="A139" s="1"/>
      <c r="E139" s="1"/>
      <c r="L139" s="2"/>
      <c r="N139" s="2"/>
      <c r="O139" s="2"/>
      <c r="P139" s="1"/>
    </row>
    <row r="140" spans="1:16" x14ac:dyDescent="0.2">
      <c r="A140" s="1"/>
      <c r="E140" s="1"/>
      <c r="L140" s="2"/>
      <c r="N140" s="2"/>
      <c r="O140" s="2"/>
      <c r="P140" s="1"/>
    </row>
    <row r="141" spans="1:16" x14ac:dyDescent="0.2">
      <c r="A141" s="1"/>
      <c r="E141" s="1"/>
      <c r="L141" s="2"/>
      <c r="N141" s="2"/>
      <c r="O141" s="2"/>
      <c r="P141" s="1"/>
    </row>
    <row r="142" spans="1:16" x14ac:dyDescent="0.2">
      <c r="A142" s="1"/>
      <c r="E142" s="1"/>
      <c r="L142" s="2"/>
      <c r="N142" s="2"/>
      <c r="O142" s="2"/>
      <c r="P142" s="1"/>
    </row>
    <row r="143" spans="1:16" x14ac:dyDescent="0.2">
      <c r="A143" s="1"/>
      <c r="E143" s="1"/>
      <c r="L143" s="2"/>
      <c r="N143" s="2"/>
      <c r="O143" s="2"/>
      <c r="P143" s="1"/>
    </row>
    <row r="144" spans="1:16" x14ac:dyDescent="0.2">
      <c r="A144" s="1"/>
      <c r="E144" s="1"/>
      <c r="L144" s="2"/>
      <c r="N144" s="2"/>
      <c r="O144" s="2"/>
      <c r="P144" s="1"/>
    </row>
    <row r="145" spans="1:16" x14ac:dyDescent="0.2">
      <c r="A145" s="1"/>
      <c r="E145" s="1"/>
      <c r="L145" s="2"/>
      <c r="N145" s="2"/>
      <c r="O145" s="2"/>
      <c r="P145" s="1"/>
    </row>
    <row r="146" spans="1:16" x14ac:dyDescent="0.2">
      <c r="A146" s="1"/>
      <c r="E146" s="1"/>
      <c r="L146" s="2"/>
      <c r="N146" s="2"/>
      <c r="O146" s="2"/>
      <c r="P146" s="1"/>
    </row>
    <row r="147" spans="1:16" x14ac:dyDescent="0.2">
      <c r="A147" s="1"/>
      <c r="E147" s="1"/>
      <c r="L147" s="2"/>
      <c r="N147" s="2"/>
      <c r="O147" s="2"/>
      <c r="P147" s="1"/>
    </row>
    <row r="148" spans="1:16" x14ac:dyDescent="0.2">
      <c r="A148" s="1"/>
      <c r="E148" s="1"/>
      <c r="L148" s="2"/>
      <c r="N148" s="2"/>
      <c r="O148" s="2"/>
      <c r="P148" s="1"/>
    </row>
    <row r="149" spans="1:16" x14ac:dyDescent="0.2">
      <c r="A149" s="1"/>
      <c r="E149" s="1"/>
      <c r="L149" s="2"/>
      <c r="N149" s="2"/>
      <c r="O149" s="2"/>
      <c r="P149" s="1"/>
    </row>
    <row r="150" spans="1:16" x14ac:dyDescent="0.2">
      <c r="A150" s="1"/>
      <c r="E150" s="1"/>
      <c r="L150" s="2"/>
      <c r="N150" s="2"/>
      <c r="O150" s="2"/>
      <c r="P150" s="1"/>
    </row>
    <row r="151" spans="1:16" x14ac:dyDescent="0.2">
      <c r="A151" s="1"/>
      <c r="E151" s="1"/>
      <c r="L151" s="2"/>
      <c r="N151" s="2"/>
      <c r="O151" s="2"/>
      <c r="P151" s="1"/>
    </row>
    <row r="152" spans="1:16" x14ac:dyDescent="0.2">
      <c r="A152" s="1"/>
      <c r="E152" s="1"/>
      <c r="L152" s="2"/>
      <c r="N152" s="2"/>
      <c r="O152" s="2"/>
      <c r="P152" s="1"/>
    </row>
    <row r="153" spans="1:16" x14ac:dyDescent="0.2">
      <c r="A153" s="1"/>
      <c r="E153" s="1"/>
      <c r="L153" s="2"/>
      <c r="N153" s="2"/>
      <c r="O153" s="2"/>
      <c r="P153" s="1"/>
    </row>
    <row r="154" spans="1:16" x14ac:dyDescent="0.2">
      <c r="A154" s="1"/>
      <c r="E154" s="1"/>
      <c r="L154" s="2"/>
      <c r="N154" s="2"/>
      <c r="O154" s="2"/>
      <c r="P154" s="1"/>
    </row>
    <row r="155" spans="1:16" x14ac:dyDescent="0.2">
      <c r="A155" s="1"/>
      <c r="E155" s="1"/>
      <c r="L155" s="2"/>
      <c r="N155" s="2"/>
      <c r="O155" s="2"/>
      <c r="P155" s="1"/>
    </row>
    <row r="156" spans="1:16" x14ac:dyDescent="0.2">
      <c r="A156" s="1"/>
      <c r="E156" s="1"/>
      <c r="L156" s="2"/>
      <c r="N156" s="2"/>
      <c r="O156" s="2"/>
      <c r="P156" s="1"/>
    </row>
    <row r="157" spans="1:16" x14ac:dyDescent="0.2">
      <c r="A157" s="1"/>
      <c r="E157" s="1"/>
      <c r="L157" s="2"/>
      <c r="N157" s="2"/>
      <c r="O157" s="2"/>
      <c r="P157" s="1"/>
    </row>
    <row r="158" spans="1:16" x14ac:dyDescent="0.2">
      <c r="A158" s="1"/>
      <c r="E158" s="1"/>
      <c r="L158" s="2"/>
      <c r="N158" s="2"/>
      <c r="O158" s="2"/>
      <c r="P158" s="1"/>
    </row>
    <row r="159" spans="1:16" x14ac:dyDescent="0.2">
      <c r="A159" s="1"/>
      <c r="E159" s="1"/>
      <c r="L159" s="2"/>
      <c r="N159" s="2"/>
      <c r="O159" s="2"/>
      <c r="P159" s="1"/>
    </row>
    <row r="160" spans="1:16" x14ac:dyDescent="0.2">
      <c r="A160" s="1"/>
      <c r="E160" s="1"/>
      <c r="L160" s="2"/>
      <c r="N160" s="2"/>
      <c r="O160" s="2"/>
      <c r="P160" s="1"/>
    </row>
    <row r="161" spans="1:16" x14ac:dyDescent="0.2">
      <c r="A161" s="1"/>
      <c r="E161" s="1"/>
      <c r="L161" s="2"/>
      <c r="N161" s="2"/>
      <c r="O161" s="2"/>
      <c r="P161" s="1"/>
    </row>
    <row r="162" spans="1:16" x14ac:dyDescent="0.2">
      <c r="A162" s="1"/>
      <c r="E162" s="1"/>
      <c r="L162" s="2"/>
      <c r="N162" s="2"/>
      <c r="O162" s="2"/>
      <c r="P162" s="1"/>
    </row>
    <row r="163" spans="1:16" x14ac:dyDescent="0.2">
      <c r="A163" s="1"/>
      <c r="E163" s="1"/>
      <c r="L163" s="2"/>
      <c r="N163" s="2"/>
      <c r="O163" s="2"/>
      <c r="P163" s="1"/>
    </row>
    <row r="164" spans="1:16" x14ac:dyDescent="0.2">
      <c r="A164" s="1"/>
      <c r="E164" s="1"/>
      <c r="L164" s="2"/>
      <c r="N164" s="2"/>
      <c r="O164" s="2"/>
      <c r="P164" s="1"/>
    </row>
    <row r="165" spans="1:16" x14ac:dyDescent="0.2">
      <c r="A165" s="1"/>
      <c r="E165" s="1"/>
      <c r="L165" s="2"/>
      <c r="N165" s="2"/>
      <c r="O165" s="2"/>
      <c r="P165" s="1"/>
    </row>
    <row r="166" spans="1:16" x14ac:dyDescent="0.2">
      <c r="A166" s="1"/>
      <c r="E166" s="1"/>
      <c r="L166" s="2"/>
      <c r="N166" s="2"/>
      <c r="O166" s="2"/>
      <c r="P166" s="1"/>
    </row>
    <row r="167" spans="1:16" x14ac:dyDescent="0.2">
      <c r="A167" s="1"/>
      <c r="E167" s="1"/>
      <c r="L167" s="2"/>
      <c r="N167" s="2"/>
      <c r="O167" s="2"/>
      <c r="P167" s="1"/>
    </row>
    <row r="168" spans="1:16" x14ac:dyDescent="0.2">
      <c r="A168" s="1"/>
      <c r="E168" s="1"/>
      <c r="L168" s="2"/>
      <c r="N168" s="2"/>
      <c r="O168" s="2"/>
      <c r="P168" s="1"/>
    </row>
    <row r="169" spans="1:16" x14ac:dyDescent="0.2">
      <c r="A169" s="1"/>
      <c r="E169" s="1"/>
      <c r="L169" s="2"/>
      <c r="N169" s="2"/>
      <c r="O169" s="2"/>
      <c r="P169" s="1"/>
    </row>
    <row r="170" spans="1:16" x14ac:dyDescent="0.2">
      <c r="A170" s="1"/>
      <c r="E170" s="1"/>
      <c r="L170" s="2"/>
      <c r="N170" s="2"/>
      <c r="O170" s="2"/>
      <c r="P170" s="1"/>
    </row>
    <row r="171" spans="1:16" x14ac:dyDescent="0.2">
      <c r="A171" s="1"/>
      <c r="E171" s="1"/>
      <c r="L171" s="2"/>
      <c r="N171" s="2"/>
      <c r="O171" s="2"/>
      <c r="P171" s="1"/>
    </row>
    <row r="172" spans="1:16" x14ac:dyDescent="0.2">
      <c r="A172" s="1"/>
      <c r="E172" s="1"/>
      <c r="L172" s="2"/>
      <c r="N172" s="2"/>
      <c r="O172" s="2"/>
      <c r="P172" s="1"/>
    </row>
    <row r="173" spans="1:16" x14ac:dyDescent="0.2">
      <c r="A173" s="1"/>
      <c r="E173" s="1"/>
      <c r="L173" s="2"/>
      <c r="N173" s="2"/>
      <c r="O173" s="2"/>
      <c r="P173" s="1"/>
    </row>
    <row r="174" spans="1:16" x14ac:dyDescent="0.2">
      <c r="A174" s="1"/>
      <c r="E174" s="1"/>
      <c r="L174" s="2"/>
      <c r="N174" s="2"/>
      <c r="O174" s="2"/>
      <c r="P174" s="1"/>
    </row>
    <row r="175" spans="1:16" x14ac:dyDescent="0.2">
      <c r="A175" s="1"/>
      <c r="E175" s="1"/>
      <c r="L175" s="2"/>
      <c r="N175" s="2"/>
      <c r="O175" s="2"/>
      <c r="P175" s="1"/>
    </row>
    <row r="176" spans="1:16" x14ac:dyDescent="0.2">
      <c r="A176" s="1"/>
      <c r="E176" s="1"/>
      <c r="L176" s="2"/>
      <c r="N176" s="2"/>
      <c r="O176" s="2"/>
      <c r="P176" s="1"/>
    </row>
    <row r="177" spans="1:16" x14ac:dyDescent="0.2">
      <c r="A177" s="1"/>
      <c r="E177" s="1"/>
      <c r="L177" s="2"/>
      <c r="N177" s="2"/>
      <c r="O177" s="2"/>
      <c r="P177" s="1"/>
    </row>
    <row r="178" spans="1:16" x14ac:dyDescent="0.2">
      <c r="A178" s="1"/>
      <c r="E178" s="1"/>
      <c r="L178" s="2"/>
      <c r="N178" s="2"/>
      <c r="O178" s="2"/>
      <c r="P178" s="1"/>
    </row>
    <row r="179" spans="1:16" x14ac:dyDescent="0.2">
      <c r="A179" s="1"/>
      <c r="E179" s="1"/>
      <c r="L179" s="2"/>
      <c r="N179" s="2"/>
      <c r="O179" s="2"/>
      <c r="P179" s="1"/>
    </row>
    <row r="180" spans="1:16" x14ac:dyDescent="0.2">
      <c r="A180" s="1"/>
      <c r="E180" s="1"/>
      <c r="L180" s="2"/>
      <c r="N180" s="2"/>
      <c r="O180" s="2"/>
      <c r="P180" s="1"/>
    </row>
    <row r="181" spans="1:16" x14ac:dyDescent="0.2">
      <c r="A181" s="1"/>
      <c r="E181" s="1"/>
      <c r="L181" s="2"/>
      <c r="N181" s="2"/>
      <c r="O181" s="2"/>
      <c r="P181" s="1"/>
    </row>
    <row r="182" spans="1:16" x14ac:dyDescent="0.2">
      <c r="A182" s="1"/>
      <c r="E182" s="1"/>
      <c r="L182" s="2"/>
      <c r="N182" s="2"/>
      <c r="O182" s="2"/>
      <c r="P182" s="1"/>
    </row>
    <row r="183" spans="1:16" x14ac:dyDescent="0.2">
      <c r="A183" s="1"/>
      <c r="E183" s="1"/>
      <c r="L183" s="2"/>
      <c r="N183" s="2"/>
      <c r="O183" s="2"/>
      <c r="P183" s="1"/>
    </row>
    <row r="184" spans="1:16" x14ac:dyDescent="0.2">
      <c r="A184" s="1"/>
      <c r="E184" s="1"/>
      <c r="L184" s="2"/>
      <c r="N184" s="2"/>
      <c r="O184" s="2"/>
      <c r="P184" s="1"/>
    </row>
    <row r="185" spans="1:16" x14ac:dyDescent="0.2">
      <c r="A185" s="1"/>
      <c r="E185" s="1"/>
      <c r="L185" s="2"/>
      <c r="N185" s="2"/>
      <c r="O185" s="2"/>
      <c r="P185" s="1"/>
    </row>
    <row r="186" spans="1:16" x14ac:dyDescent="0.2">
      <c r="A186" s="1"/>
      <c r="E186" s="1"/>
      <c r="L186" s="2"/>
      <c r="N186" s="2"/>
      <c r="O186" s="2"/>
      <c r="P186" s="1"/>
    </row>
    <row r="187" spans="1:16" x14ac:dyDescent="0.2">
      <c r="A187" s="1"/>
      <c r="E187" s="1"/>
      <c r="L187" s="2"/>
      <c r="N187" s="2"/>
      <c r="O187" s="2"/>
      <c r="P187" s="1"/>
    </row>
    <row r="188" spans="1:16" x14ac:dyDescent="0.2">
      <c r="A188" s="1"/>
      <c r="E188" s="1"/>
      <c r="L188" s="2"/>
      <c r="N188" s="2"/>
      <c r="O188" s="2"/>
      <c r="P188" s="1"/>
    </row>
    <row r="189" spans="1:16" x14ac:dyDescent="0.2">
      <c r="A189" s="1"/>
      <c r="E189" s="1"/>
      <c r="L189" s="2"/>
      <c r="N189" s="2"/>
      <c r="O189" s="2"/>
      <c r="P189" s="1"/>
    </row>
    <row r="190" spans="1:16" x14ac:dyDescent="0.2">
      <c r="A190" s="1"/>
      <c r="E190" s="1"/>
      <c r="L190" s="2"/>
      <c r="N190" s="2"/>
      <c r="O190" s="2"/>
      <c r="P190" s="1"/>
    </row>
    <row r="191" spans="1:16" x14ac:dyDescent="0.2">
      <c r="A191" s="1"/>
      <c r="E191" s="1"/>
      <c r="L191" s="2"/>
      <c r="N191" s="2"/>
      <c r="O191" s="2"/>
      <c r="P191" s="1"/>
    </row>
    <row r="192" spans="1:16" x14ac:dyDescent="0.2">
      <c r="A192" s="1"/>
      <c r="E192" s="1"/>
      <c r="L192" s="2"/>
      <c r="N192" s="2"/>
      <c r="O192" s="2"/>
      <c r="P192" s="1"/>
    </row>
    <row r="193" spans="1:16" x14ac:dyDescent="0.2">
      <c r="A193" s="1"/>
      <c r="E193" s="1"/>
      <c r="L193" s="2"/>
      <c r="N193" s="2"/>
      <c r="O193" s="2"/>
      <c r="P193" s="1"/>
    </row>
    <row r="194" spans="1:16" x14ac:dyDescent="0.2">
      <c r="A194" s="1"/>
      <c r="E194" s="1"/>
      <c r="L194" s="2"/>
      <c r="N194" s="2"/>
      <c r="O194" s="2"/>
      <c r="P194" s="1"/>
    </row>
    <row r="195" spans="1:16" x14ac:dyDescent="0.2">
      <c r="A195" s="1"/>
      <c r="E195" s="1"/>
      <c r="L195" s="2"/>
      <c r="N195" s="2"/>
      <c r="O195" s="2"/>
      <c r="P195" s="1"/>
    </row>
    <row r="196" spans="1:16" x14ac:dyDescent="0.2">
      <c r="A196" s="1"/>
      <c r="E196" s="1"/>
      <c r="L196" s="2"/>
      <c r="N196" s="2"/>
      <c r="O196" s="2"/>
      <c r="P196" s="1"/>
    </row>
    <row r="197" spans="1:16" x14ac:dyDescent="0.2">
      <c r="A197" s="1"/>
      <c r="E197" s="1"/>
      <c r="L197" s="2"/>
      <c r="N197" s="2"/>
      <c r="O197" s="2"/>
      <c r="P197" s="1"/>
    </row>
    <row r="198" spans="1:16" x14ac:dyDescent="0.2">
      <c r="A198" s="1"/>
      <c r="E198" s="1"/>
      <c r="L198" s="2"/>
      <c r="N198" s="2"/>
      <c r="O198" s="2"/>
      <c r="P198" s="1"/>
    </row>
    <row r="199" spans="1:16" x14ac:dyDescent="0.2">
      <c r="A199" s="1"/>
      <c r="E199" s="1"/>
      <c r="L199" s="2"/>
      <c r="N199" s="2"/>
      <c r="O199" s="2"/>
      <c r="P199" s="1"/>
    </row>
    <row r="200" spans="1:16" x14ac:dyDescent="0.2">
      <c r="A200" s="1"/>
      <c r="E200" s="1"/>
      <c r="L200" s="2"/>
      <c r="N200" s="2"/>
      <c r="O200" s="2"/>
      <c r="P200" s="1"/>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Samuel Taylor</cp:lastModifiedBy>
  <dcterms:created xsi:type="dcterms:W3CDTF">2020-03-04T14:01:17Z</dcterms:created>
  <dcterms:modified xsi:type="dcterms:W3CDTF">2020-05-11T09:36:59Z</dcterms:modified>
</cp:coreProperties>
</file>