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1-lx10\docs\"/>
    </mc:Choice>
  </mc:AlternateContent>
  <xr:revisionPtr revIDLastSave="0" documentId="13_ncr:40009_{FDC47A79-F3A1-479D-9427-57DC0FF89604}" xr6:coauthVersionLast="47" xr6:coauthVersionMax="47" xr10:uidLastSave="{00000000-0000-0000-0000-000000000000}"/>
  <bookViews>
    <workbookView xWindow="-120" yWindow="-120" windowWidth="20730" windowHeight="11040" tabRatio="388" firstSheet="3" activeTab="8"/>
  </bookViews>
  <sheets>
    <sheet name="Modelos" sheetId="1" r:id="rId1"/>
    <sheet name="Fisica" sheetId="2" r:id="rId2"/>
    <sheet name="Sist." sheetId="3" r:id="rId3"/>
    <sheet name="Unidades" sheetId="4" r:id="rId4"/>
    <sheet name="IPv4" sheetId="5" r:id="rId5"/>
    <sheet name="IPv6" sheetId="6" r:id="rId6"/>
    <sheet name="Classic" sheetId="7" r:id="rId7"/>
    <sheet name="VLSM" sheetId="8" r:id="rId8"/>
    <sheet name="Ports" sheetId="9" r:id="rId9"/>
  </sheets>
  <definedNames>
    <definedName name="_xlnm._FilterDatabase" localSheetId="1" hidden="1">Fisica!$E$2:$G$9</definedName>
    <definedName name="Tabla1">Fisica!$E$2:$G$9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2" i="8" l="1"/>
  <c r="M43" i="8"/>
  <c r="M44" i="8"/>
  <c r="M45" i="8"/>
  <c r="M46" i="8"/>
  <c r="M47" i="8"/>
  <c r="M41" i="8"/>
  <c r="G14" i="7"/>
  <c r="G5" i="7"/>
  <c r="M6" i="6"/>
  <c r="U6" i="6"/>
  <c r="M3" i="5"/>
  <c r="M4" i="5"/>
  <c r="M5" i="5"/>
  <c r="B8" i="5"/>
</calcChain>
</file>

<file path=xl/sharedStrings.xml><?xml version="1.0" encoding="utf-8"?>
<sst xmlns="http://schemas.openxmlformats.org/spreadsheetml/2006/main" count="1120" uniqueCount="702">
  <si>
    <t>OSI de ISO</t>
  </si>
  <si>
    <t>PDU</t>
  </si>
  <si>
    <t>Aplicación</t>
  </si>
  <si>
    <t>TCP/IP de IETF</t>
  </si>
  <si>
    <t>LAN</t>
  </si>
  <si>
    <t>Unidad</t>
  </si>
  <si>
    <t xml:space="preserve">Protocolos y Normas </t>
  </si>
  <si>
    <t>WAN</t>
  </si>
  <si>
    <t>Capa 7: Aplicación</t>
  </si>
  <si>
    <t>datos</t>
  </si>
  <si>
    <t>http - https - pop - imap - smtp - ftp - sftp - dns - dhcp - ssh - telnet</t>
  </si>
  <si>
    <t>Capa 6: Presentacion</t>
  </si>
  <si>
    <t>Capa 5: Sesion</t>
  </si>
  <si>
    <t>Capa 4: Transporte</t>
  </si>
  <si>
    <t>Segmento</t>
  </si>
  <si>
    <t>tcp - udp</t>
  </si>
  <si>
    <t>Transporte</t>
  </si>
  <si>
    <t>Capa 3: Red</t>
  </si>
  <si>
    <t>Paquete</t>
  </si>
  <si>
    <t>ip - icmp - arp</t>
  </si>
  <si>
    <t>Internet</t>
  </si>
  <si>
    <t>Capa 2: Enlace Datos</t>
  </si>
  <si>
    <t>Trama</t>
  </si>
  <si>
    <t>ethernet - lldp - cdp</t>
  </si>
  <si>
    <t>Acceso a la Red</t>
  </si>
  <si>
    <t>Capa 1: Fisica</t>
  </si>
  <si>
    <t>Bit</t>
  </si>
  <si>
    <t>100baseT - 100baseTX - 10GbaseLX - 100baseCX</t>
  </si>
  <si>
    <t>Telecomunications International Association</t>
  </si>
  <si>
    <t>Cableado Fibra Optica</t>
  </si>
  <si>
    <t>568-A</t>
  </si>
  <si>
    <t>568-B</t>
  </si>
  <si>
    <t>Caracteristica</t>
  </si>
  <si>
    <t>Monomodo</t>
  </si>
  <si>
    <t>Multimodo</t>
  </si>
  <si>
    <t>Conectores</t>
  </si>
  <si>
    <t>Tx</t>
  </si>
  <si>
    <t>Luz</t>
  </si>
  <si>
    <t>Laser</t>
  </si>
  <si>
    <t>LED</t>
  </si>
  <si>
    <t>SC</t>
  </si>
  <si>
    <t>Suscriber Connector</t>
  </si>
  <si>
    <t>Nucleo</t>
  </si>
  <si>
    <t>9 micrones</t>
  </si>
  <si>
    <t>60 micrones</t>
  </si>
  <si>
    <t>FC</t>
  </si>
  <si>
    <t>Ferrule Connector</t>
  </si>
  <si>
    <t>Rx</t>
  </si>
  <si>
    <t>Distancia</t>
  </si>
  <si>
    <t>100km</t>
  </si>
  <si>
    <t>100m</t>
  </si>
  <si>
    <t>LC</t>
  </si>
  <si>
    <t>Local Connector</t>
  </si>
  <si>
    <t>Ancho de Banda</t>
  </si>
  <si>
    <t>10Gb</t>
  </si>
  <si>
    <t>100Gb</t>
  </si>
  <si>
    <t>ST</t>
  </si>
  <si>
    <t>Straight Connector</t>
  </si>
  <si>
    <t>Ventajas</t>
  </si>
  <si>
    <t>Electronica</t>
  </si>
  <si>
    <t>Economica</t>
  </si>
  <si>
    <t>Terminaciones</t>
  </si>
  <si>
    <t>Contras</t>
  </si>
  <si>
    <t>PC</t>
  </si>
  <si>
    <t>Physical Contact</t>
  </si>
  <si>
    <t>Implementacion</t>
  </si>
  <si>
    <t>Empresas</t>
  </si>
  <si>
    <t>Hogares</t>
  </si>
  <si>
    <t>UPC</t>
  </si>
  <si>
    <t>Ultra Physical Contact</t>
  </si>
  <si>
    <t>APC</t>
  </si>
  <si>
    <t>Angled Physical Contact</t>
  </si>
  <si>
    <t>Comunicación</t>
  </si>
  <si>
    <t>Funcionamiento</t>
  </si>
  <si>
    <t>Problematicas</t>
  </si>
  <si>
    <t>Definicion</t>
  </si>
  <si>
    <t>Simplex</t>
  </si>
  <si>
    <t>se envia solamente</t>
  </si>
  <si>
    <t>Colision</t>
  </si>
  <si>
    <t>Cruce no intencional de señales</t>
  </si>
  <si>
    <t>Carrier</t>
  </si>
  <si>
    <t>Señal Portadora</t>
  </si>
  <si>
    <t>Half Duplex</t>
  </si>
  <si>
    <t>se envia o se recibe</t>
  </si>
  <si>
    <t>EMI</t>
  </si>
  <si>
    <t>Interferencia electromagnetica</t>
  </si>
  <si>
    <t>AM</t>
  </si>
  <si>
    <t>Amplitud Modulada</t>
  </si>
  <si>
    <t>Full Duplex</t>
  </si>
  <si>
    <t>se envia y se recibe</t>
  </si>
  <si>
    <t>RFI</t>
  </si>
  <si>
    <t>Interferencia por Radiofrecuencia</t>
  </si>
  <si>
    <t>FM</t>
  </si>
  <si>
    <t>Frecuencia Modulada</t>
  </si>
  <si>
    <t>Full Full Duplex</t>
  </si>
  <si>
    <t>varios envian y reciben</t>
  </si>
  <si>
    <t>Crosstalk</t>
  </si>
  <si>
    <t>Cruce de datos producto del EMI</t>
  </si>
  <si>
    <t>PM</t>
  </si>
  <si>
    <t>Fase Modulada</t>
  </si>
  <si>
    <t>Configuracion</t>
  </si>
  <si>
    <t>MDIX</t>
  </si>
  <si>
    <t>Detecta la funcion de los pines en el otro extremo</t>
  </si>
  <si>
    <t>SPEED</t>
  </si>
  <si>
    <t>Establece el ancho de banda de la interfaz</t>
  </si>
  <si>
    <t>DUPLEX</t>
  </si>
  <si>
    <t>Define el tipo de comunicación a estabecer</t>
  </si>
  <si>
    <t>DECIMAL</t>
  </si>
  <si>
    <t>BIN</t>
  </si>
  <si>
    <t>2^7</t>
  </si>
  <si>
    <t>2^6</t>
  </si>
  <si>
    <t>2^5</t>
  </si>
  <si>
    <t>2^4</t>
  </si>
  <si>
    <t>2^3</t>
  </si>
  <si>
    <t>2^2</t>
  </si>
  <si>
    <t>2^1</t>
  </si>
  <si>
    <t>2^0</t>
  </si>
  <si>
    <t>10^3</t>
  </si>
  <si>
    <t>10^2</t>
  </si>
  <si>
    <t>10^1</t>
  </si>
  <si>
    <t>10^0</t>
  </si>
  <si>
    <t>VAL</t>
  </si>
  <si>
    <t>DEC</t>
  </si>
  <si>
    <t>BINARIO</t>
  </si>
  <si>
    <t>0x</t>
  </si>
  <si>
    <t>7F</t>
  </si>
  <si>
    <t>0A</t>
  </si>
  <si>
    <t>C</t>
  </si>
  <si>
    <t>A</t>
  </si>
  <si>
    <t>AC</t>
  </si>
  <si>
    <t>C0</t>
  </si>
  <si>
    <t>HEXADECIMAL</t>
  </si>
  <si>
    <t>16^3</t>
  </si>
  <si>
    <t>16^2</t>
  </si>
  <si>
    <t>16^1</t>
  </si>
  <si>
    <t>16^0</t>
  </si>
  <si>
    <t>1F</t>
  </si>
  <si>
    <t>C8</t>
  </si>
  <si>
    <t>F0</t>
  </si>
  <si>
    <t>FF</t>
  </si>
  <si>
    <t>HEX</t>
  </si>
  <si>
    <t>DF</t>
  </si>
  <si>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</si>
  <si>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</si>
  <si>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</si>
  <si>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</si>
  <si>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</si>
  <si>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</si>
  <si>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</si>
  <si>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</si>
  <si>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</si>
  <si>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</si>
  <si>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</si>
  <si>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</si>
  <si>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</si>
  <si>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</si>
  <si>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</si>
  <si>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</si>
  <si>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Binary Digit</t>
  </si>
  <si>
    <t>b</t>
  </si>
  <si>
    <t>Almacenamiento</t>
  </si>
  <si>
    <t>Equivalencia</t>
  </si>
  <si>
    <t>Decimal</t>
  </si>
  <si>
    <t>Byte</t>
  </si>
  <si>
    <t>8 bits</t>
  </si>
  <si>
    <t>Bits per Second</t>
  </si>
  <si>
    <t>1 bit / seg.</t>
  </si>
  <si>
    <t>KiloByte</t>
  </si>
  <si>
    <t>1000B</t>
  </si>
  <si>
    <t>Kilobits per Second</t>
  </si>
  <si>
    <t>1000bps</t>
  </si>
  <si>
    <t>MegaByte</t>
  </si>
  <si>
    <t>1000KB</t>
  </si>
  <si>
    <t>10^6</t>
  </si>
  <si>
    <t>Megabits per Second</t>
  </si>
  <si>
    <t>1000Kbps</t>
  </si>
  <si>
    <t>GigaByte</t>
  </si>
  <si>
    <t>1000MB</t>
  </si>
  <si>
    <t>10^9</t>
  </si>
  <si>
    <t>Gigabits per Second</t>
  </si>
  <si>
    <t>1000Mbps</t>
  </si>
  <si>
    <t>TeraByte</t>
  </si>
  <si>
    <t>1000GB</t>
  </si>
  <si>
    <t>10^12</t>
  </si>
  <si>
    <t>Terabit per Second</t>
  </si>
  <si>
    <t>1000Gbps</t>
  </si>
  <si>
    <t>PetaByte</t>
  </si>
  <si>
    <t>1000TB</t>
  </si>
  <si>
    <t>10^15</t>
  </si>
  <si>
    <t>ExaByte</t>
  </si>
  <si>
    <t>1000PB</t>
  </si>
  <si>
    <t>10^18</t>
  </si>
  <si>
    <t>Frecuencia</t>
  </si>
  <si>
    <t>ZettaByte</t>
  </si>
  <si>
    <t>1000XB</t>
  </si>
  <si>
    <t>10^21</t>
  </si>
  <si>
    <t>Hertz</t>
  </si>
  <si>
    <t>1 ciclo/seg.</t>
  </si>
  <si>
    <t>YotaByte</t>
  </si>
  <si>
    <t>1000ZB</t>
  </si>
  <si>
    <t>10^24</t>
  </si>
  <si>
    <t>KiloHertz</t>
  </si>
  <si>
    <t>1000Hz</t>
  </si>
  <si>
    <t>BrontoByte</t>
  </si>
  <si>
    <t>1000YB</t>
  </si>
  <si>
    <t>10^27</t>
  </si>
  <si>
    <t>MegaHertz</t>
  </si>
  <si>
    <t>1000KHz</t>
  </si>
  <si>
    <t>GeopByte</t>
  </si>
  <si>
    <t>1000BB</t>
  </si>
  <si>
    <t>10^30</t>
  </si>
  <si>
    <t>GigaHertz</t>
  </si>
  <si>
    <t>1000MHz</t>
  </si>
  <si>
    <t>SanganByte</t>
  </si>
  <si>
    <t>1000GeB</t>
  </si>
  <si>
    <t>10^33</t>
  </si>
  <si>
    <t>TeraHertz</t>
  </si>
  <si>
    <t>1000GHz</t>
  </si>
  <si>
    <t>Concepto</t>
  </si>
  <si>
    <t>Significado</t>
  </si>
  <si>
    <t>IPv4</t>
  </si>
  <si>
    <t>Publica</t>
  </si>
  <si>
    <t>Privada</t>
  </si>
  <si>
    <t>B</t>
  </si>
  <si>
    <t>D</t>
  </si>
  <si>
    <t>E</t>
  </si>
  <si>
    <t>Clase</t>
  </si>
  <si>
    <t>total</t>
  </si>
  <si>
    <t>inicio</t>
  </si>
  <si>
    <t>fin</t>
  </si>
  <si>
    <t>0.0.0.0</t>
  </si>
  <si>
    <t>00000000</t>
  </si>
  <si>
    <t>128.0.0.0</t>
  </si>
  <si>
    <t>192.0.0.0</t>
  </si>
  <si>
    <t>224.0.0.0</t>
  </si>
  <si>
    <t>240.0.0.0</t>
  </si>
  <si>
    <t>11111111</t>
  </si>
  <si>
    <t>-</t>
  </si>
  <si>
    <t>10.0.0.0</t>
  </si>
  <si>
    <t>172.16.0.0</t>
  </si>
  <si>
    <t>172.31.255.255</t>
  </si>
  <si>
    <t>192.168.0.0</t>
  </si>
  <si>
    <t>00001010</t>
  </si>
  <si>
    <t>10101100</t>
  </si>
  <si>
    <t>10101100.
00010000.</t>
  </si>
  <si>
    <t>10101100.
00011111.</t>
  </si>
  <si>
    <t>11000000.
10101000.
00000000</t>
  </si>
  <si>
    <t>11000000.
10101000.
11111111</t>
  </si>
  <si>
    <t>Subredes</t>
  </si>
  <si>
    <t>cidr</t>
  </si>
  <si>
    <t>/8</t>
  </si>
  <si>
    <t>/16</t>
  </si>
  <si>
    <t>/24</t>
  </si>
  <si>
    <t>255.0.0.0</t>
  </si>
  <si>
    <t>255.255.0.0</t>
  </si>
  <si>
    <t>255.255.255.0</t>
  </si>
  <si>
    <t>Subnet Mask</t>
  </si>
  <si>
    <t>Subnets</t>
  </si>
  <si>
    <t>Hosts</t>
  </si>
  <si>
    <t>Reservado</t>
  </si>
  <si>
    <t>127.0.0.0</t>
  </si>
  <si>
    <t>169.254.0.0</t>
  </si>
  <si>
    <t>Multicast</t>
  </si>
  <si>
    <t>Research</t>
  </si>
  <si>
    <t>Direccion</t>
  </si>
  <si>
    <t>Uso</t>
  </si>
  <si>
    <t>LoopBack</t>
  </si>
  <si>
    <t>APIPA</t>
  </si>
  <si>
    <t>Documentacion</t>
  </si>
  <si>
    <t>AND</t>
  </si>
  <si>
    <t>10.54.12.32</t>
  </si>
  <si>
    <t>IP</t>
  </si>
  <si>
    <t>Byte 1</t>
  </si>
  <si>
    <t>Byte 2</t>
  </si>
  <si>
    <t>Byte 3</t>
  </si>
  <si>
    <t>Byte 4</t>
  </si>
  <si>
    <t>SM</t>
  </si>
  <si>
    <t>NET</t>
  </si>
  <si>
    <t>BC</t>
  </si>
  <si>
    <t>00110110</t>
  </si>
  <si>
    <t>00001100</t>
  </si>
  <si>
    <t>00100000</t>
  </si>
  <si>
    <t>172.20.86.25</t>
  </si>
  <si>
    <t>00010100</t>
  </si>
  <si>
    <t>01010110</t>
  </si>
  <si>
    <t>00011001</t>
  </si>
  <si>
    <t>172.20.0.0</t>
  </si>
  <si>
    <t>172.20.255.255</t>
  </si>
  <si>
    <t>192.168.252.15</t>
  </si>
  <si>
    <t>00001111</t>
  </si>
  <si>
    <t>192.168.252.0</t>
  </si>
  <si>
    <t>10.0.1.0</t>
  </si>
  <si>
    <t>00000001</t>
  </si>
  <si>
    <t>10.0.1.255</t>
  </si>
  <si>
    <t>Reglas</t>
  </si>
  <si>
    <t>Global Address</t>
  </si>
  <si>
    <t>Interface ID</t>
  </si>
  <si>
    <t>2001:</t>
  </si>
  <si>
    <t>ACAD:</t>
  </si>
  <si>
    <t>0DB6:</t>
  </si>
  <si>
    <t>0001:</t>
  </si>
  <si>
    <t>0000:</t>
  </si>
  <si>
    <t>0001</t>
  </si>
  <si>
    <t>/64</t>
  </si>
  <si>
    <t>Prefix</t>
  </si>
  <si>
    <t>Sn ID</t>
  </si>
  <si>
    <t>DB6:</t>
  </si>
  <si>
    <t>1:</t>
  </si>
  <si>
    <t>0:</t>
  </si>
  <si>
    <t>1</t>
  </si>
  <si>
    <t>ceros izq.</t>
  </si>
  <si>
    <t>001</t>
  </si>
  <si>
    <t>original</t>
  </si>
  <si>
    <t>resumen</t>
  </si>
  <si>
    <t>::</t>
  </si>
  <si>
    <t>resultado</t>
  </si>
  <si>
    <t>tipo</t>
  </si>
  <si>
    <t>Global</t>
  </si>
  <si>
    <t>Link-Local</t>
  </si>
  <si>
    <t>Unique-Local</t>
  </si>
  <si>
    <t>equivalencia</t>
  </si>
  <si>
    <t>Publica IPv4</t>
  </si>
  <si>
    <t>A.P.I.P.A.</t>
  </si>
  <si>
    <t>Privada IPv4</t>
  </si>
  <si>
    <t>bits</t>
  </si>
  <si>
    <t>binario</t>
  </si>
  <si>
    <t>2000::</t>
  </si>
  <si>
    <t>FE80::</t>
  </si>
  <si>
    <t>3FFF::</t>
  </si>
  <si>
    <t>FC00:</t>
  </si>
  <si>
    <t>Comunicación LAN</t>
  </si>
  <si>
    <t>Enrutamiento WAN</t>
  </si>
  <si>
    <t>Enrutamiento LAN</t>
  </si>
  <si>
    <t>FF00:</t>
  </si>
  <si>
    <t>11111110</t>
  </si>
  <si>
    <t>FEFF::</t>
  </si>
  <si>
    <t>FDFF::</t>
  </si>
  <si>
    <t>FFFF::</t>
  </si>
  <si>
    <t>11111100</t>
  </si>
  <si>
    <t>Grupo de Difusion</t>
  </si>
  <si>
    <t>EUI-64 (Extended Unique Identifier)</t>
  </si>
  <si>
    <t>B784</t>
  </si>
  <si>
    <t>2533</t>
  </si>
  <si>
    <t>000C</t>
  </si>
  <si>
    <t>mac</t>
  </si>
  <si>
    <t>16 bits</t>
  </si>
  <si>
    <r>
      <t>B7</t>
    </r>
    <r>
      <rPr>
        <sz val="10"/>
        <color indexed="10"/>
        <rFont val="Arial"/>
        <family val="2"/>
      </rPr>
      <t>FF</t>
    </r>
  </si>
  <si>
    <r>
      <rPr>
        <sz val="10"/>
        <color indexed="10"/>
        <rFont val="Arial"/>
        <family val="2"/>
      </rPr>
      <t>FE</t>
    </r>
    <r>
      <rPr>
        <sz val="10"/>
        <rFont val="Arial"/>
        <family val="2"/>
      </rPr>
      <t>84</t>
    </r>
  </si>
  <si>
    <t>!bit 7</t>
  </si>
  <si>
    <r>
      <t>0</t>
    </r>
    <r>
      <rPr>
        <sz val="10"/>
        <color indexed="10"/>
        <rFont val="Arial"/>
        <family val="2"/>
      </rPr>
      <t>2</t>
    </r>
    <r>
      <rPr>
        <sz val="10"/>
        <rFont val="Arial"/>
        <family val="2"/>
      </rPr>
      <t>0C</t>
    </r>
  </si>
  <si>
    <t>2^10</t>
  </si>
  <si>
    <t>8</t>
  </si>
  <si>
    <t>4</t>
  </si>
  <si>
    <t>2</t>
  </si>
  <si>
    <t>2^15</t>
  </si>
  <si>
    <t>2^14</t>
  </si>
  <si>
    <t>2^13</t>
  </si>
  <si>
    <t>2^12</t>
  </si>
  <si>
    <t>2^11</t>
  </si>
  <si>
    <t>2^9</t>
  </si>
  <si>
    <t>2^8</t>
  </si>
  <si>
    <t>Rel</t>
  </si>
  <si>
    <t>Abs</t>
  </si>
  <si>
    <t>Bin</t>
  </si>
  <si>
    <t>Hex</t>
  </si>
  <si>
    <t>Dec</t>
  </si>
  <si>
    <t>Byte 02</t>
  </si>
  <si>
    <t>Byte 01</t>
  </si>
  <si>
    <r>
      <rPr>
        <sz val="10"/>
        <color indexed="63"/>
        <rFont val="Arial"/>
        <family val="2"/>
      </rPr>
      <t>2001:ACAD:DB6:</t>
    </r>
    <r>
      <rPr>
        <sz val="10"/>
        <color indexed="25"/>
        <rFont val="Arial"/>
        <family val="2"/>
      </rPr>
      <t>1</t>
    </r>
    <r>
      <rPr>
        <sz val="10"/>
        <color indexed="8"/>
        <rFont val="Arial"/>
        <family val="2"/>
      </rPr>
      <t>::</t>
    </r>
    <r>
      <rPr>
        <sz val="10"/>
        <color indexed="56"/>
        <rFont val="Arial"/>
        <family val="2"/>
      </rPr>
      <t>1</t>
    </r>
  </si>
  <si>
    <t>0A-00-27-00-00-05</t>
  </si>
  <si>
    <t>2700</t>
  </si>
  <si>
    <t>0005</t>
  </si>
  <si>
    <t>27FF</t>
  </si>
  <si>
    <t>FE00</t>
  </si>
  <si>
    <t>5</t>
  </si>
  <si>
    <t>27FF:</t>
  </si>
  <si>
    <t>FE00:</t>
  </si>
  <si>
    <t>! Bit 7</t>
  </si>
  <si>
    <t>0A00</t>
  </si>
  <si>
    <t>800:</t>
  </si>
  <si>
    <t>9C-B6-54-A4-2C-8C</t>
  </si>
  <si>
    <t>54FF</t>
  </si>
  <si>
    <t>FEA4</t>
  </si>
  <si>
    <t>2C8C</t>
  </si>
  <si>
    <t>9CB6</t>
  </si>
  <si>
    <t>9EB6</t>
  </si>
  <si>
    <t>47FF:</t>
  </si>
  <si>
    <t>FE21:</t>
  </si>
  <si>
    <t>260:</t>
  </si>
  <si>
    <t>0060</t>
  </si>
  <si>
    <t>4721</t>
  </si>
  <si>
    <t>8139</t>
  </si>
  <si>
    <t>Direcciones</t>
  </si>
  <si>
    <r>
      <rPr>
        <sz val="10"/>
        <color indexed="25"/>
        <rFont val="Arial"/>
        <family val="2"/>
      </rPr>
      <t>0</t>
    </r>
    <r>
      <rPr>
        <sz val="10"/>
        <color indexed="8"/>
        <rFont val="Arial"/>
        <family val="2"/>
      </rPr>
      <t>0000000</t>
    </r>
  </si>
  <si>
    <r>
      <rPr>
        <sz val="10"/>
        <color indexed="25"/>
        <rFont val="Arial"/>
        <family val="2"/>
      </rPr>
      <t>0</t>
    </r>
    <r>
      <rPr>
        <sz val="10"/>
        <color indexed="8"/>
        <rFont val="Arial"/>
        <family val="2"/>
      </rPr>
      <t>1111111</t>
    </r>
  </si>
  <si>
    <r>
      <rPr>
        <sz val="10"/>
        <color indexed="25"/>
        <rFont val="Arial"/>
        <family val="2"/>
      </rPr>
      <t>10</t>
    </r>
    <r>
      <rPr>
        <sz val="10"/>
        <color indexed="8"/>
        <rFont val="Arial"/>
        <family val="2"/>
      </rPr>
      <t>000000</t>
    </r>
  </si>
  <si>
    <r>
      <rPr>
        <sz val="10"/>
        <color indexed="25"/>
        <rFont val="Arial"/>
        <family val="2"/>
      </rPr>
      <t>10</t>
    </r>
    <r>
      <rPr>
        <sz val="10"/>
        <color indexed="8"/>
        <rFont val="Arial"/>
        <family val="2"/>
      </rPr>
      <t>111111</t>
    </r>
  </si>
  <si>
    <r>
      <rPr>
        <sz val="10"/>
        <color indexed="25"/>
        <rFont val="Arial"/>
        <family val="2"/>
      </rPr>
      <t>110</t>
    </r>
    <r>
      <rPr>
        <sz val="10"/>
        <color indexed="8"/>
        <rFont val="Arial"/>
        <family val="2"/>
      </rPr>
      <t>00000</t>
    </r>
  </si>
  <si>
    <r>
      <rPr>
        <sz val="10"/>
        <color indexed="25"/>
        <rFont val="Arial"/>
        <family val="2"/>
      </rPr>
      <t>110</t>
    </r>
    <r>
      <rPr>
        <sz val="10"/>
        <color indexed="8"/>
        <rFont val="Arial"/>
        <family val="2"/>
      </rPr>
      <t>11111</t>
    </r>
  </si>
  <si>
    <r>
      <rPr>
        <sz val="10"/>
        <color indexed="25"/>
        <rFont val="Arial"/>
        <family val="2"/>
      </rPr>
      <t>1110</t>
    </r>
    <r>
      <rPr>
        <sz val="10"/>
        <color indexed="8"/>
        <rFont val="Arial"/>
        <family val="2"/>
      </rPr>
      <t>0000</t>
    </r>
  </si>
  <si>
    <r>
      <rPr>
        <sz val="10"/>
        <color indexed="25"/>
        <rFont val="Arial"/>
        <family val="2"/>
      </rPr>
      <t>1110</t>
    </r>
    <r>
      <rPr>
        <sz val="10"/>
        <color indexed="8"/>
        <rFont val="Arial"/>
        <family val="2"/>
      </rPr>
      <t>1111</t>
    </r>
  </si>
  <si>
    <r>
      <rPr>
        <sz val="10"/>
        <color indexed="25"/>
        <rFont val="Arial"/>
        <family val="2"/>
      </rPr>
      <t>1111</t>
    </r>
    <r>
      <rPr>
        <sz val="10"/>
        <color indexed="8"/>
        <rFont val="Arial"/>
        <family val="2"/>
      </rPr>
      <t>0000</t>
    </r>
  </si>
  <si>
    <r>
      <rPr>
        <sz val="10"/>
        <color indexed="25"/>
        <rFont val="Arial"/>
        <family val="2"/>
      </rPr>
      <t>1111</t>
    </r>
    <r>
      <rPr>
        <sz val="10"/>
        <color indexed="8"/>
        <rFont val="Arial"/>
        <family val="2"/>
      </rPr>
      <t>1111</t>
    </r>
  </si>
  <si>
    <t>Subnetting Clasico</t>
  </si>
  <si>
    <t>hosts</t>
  </si>
  <si>
    <t>Solicitado</t>
  </si>
  <si>
    <t>R</t>
  </si>
  <si>
    <t>2^n &gt;= R</t>
  </si>
  <si>
    <t>Bits</t>
  </si>
  <si>
    <t>Mask</t>
  </si>
  <si>
    <t>M + n</t>
  </si>
  <si>
    <t>CIDR</t>
  </si>
  <si>
    <t>Next Hop</t>
  </si>
  <si>
    <t>256/subred</t>
  </si>
  <si>
    <t>Bits Subnet</t>
  </si>
  <si>
    <t>Bits Host</t>
  </si>
  <si>
    <t>32 - CIDR</t>
  </si>
  <si>
    <t>Bits Hosts</t>
  </si>
  <si>
    <t>2^h - 2</t>
  </si>
  <si>
    <t>Network</t>
  </si>
  <si>
    <t>Primer IP</t>
  </si>
  <si>
    <t>Ultima IP</t>
  </si>
  <si>
    <t>Broadcast</t>
  </si>
  <si>
    <t>10.0.0.1</t>
  </si>
  <si>
    <t>10.63.255.255</t>
  </si>
  <si>
    <t>10.63.255.254</t>
  </si>
  <si>
    <t>/10</t>
  </si>
  <si>
    <t>255.192.0.0</t>
  </si>
  <si>
    <t>10.64.0.1</t>
  </si>
  <si>
    <t>10.128.0.1</t>
  </si>
  <si>
    <t>10.192.0.1</t>
  </si>
  <si>
    <t>Red</t>
  </si>
  <si>
    <t>172.20.0.1</t>
  </si>
  <si>
    <t>172.20.16.1</t>
  </si>
  <si>
    <t>172.20.32.1</t>
  </si>
  <si>
    <t>172.20.48.1</t>
  </si>
  <si>
    <t>172.20.64.1</t>
  </si>
  <si>
    <t>172.20.80.1</t>
  </si>
  <si>
    <t>172.20.96.1</t>
  </si>
  <si>
    <t>172.20.112.1</t>
  </si>
  <si>
    <t>172.20.128.1</t>
  </si>
  <si>
    <t>172.20.144.1</t>
  </si>
  <si>
    <t>172.20.160.1</t>
  </si>
  <si>
    <t>172.20.176.1</t>
  </si>
  <si>
    <t>172.20.192.1</t>
  </si>
  <si>
    <t>172.20.208.1</t>
  </si>
  <si>
    <t>172.20.224.1</t>
  </si>
  <si>
    <t>172.20.240.1</t>
  </si>
  <si>
    <t>172.20.15.255</t>
  </si>
  <si>
    <t>172.20.31.255</t>
  </si>
  <si>
    <t>172.20.47.255</t>
  </si>
  <si>
    <t>172.20.63.255</t>
  </si>
  <si>
    <t>172.20.79.255</t>
  </si>
  <si>
    <t>172.20.95.255</t>
  </si>
  <si>
    <t>172.20.111.255</t>
  </si>
  <si>
    <t>172.20.127.255</t>
  </si>
  <si>
    <t>172.20.143.255</t>
  </si>
  <si>
    <t>172.20.159.255</t>
  </si>
  <si>
    <t>172.20.175.255</t>
  </si>
  <si>
    <t>172.20.191.255</t>
  </si>
  <si>
    <t>172.20.207.255</t>
  </si>
  <si>
    <t>172.20.223.255</t>
  </si>
  <si>
    <t>172.20.239.255</t>
  </si>
  <si>
    <t>172.20.15.254</t>
  </si>
  <si>
    <t>172.20.31.254</t>
  </si>
  <si>
    <t>172.20.47.254</t>
  </si>
  <si>
    <t>172.20.63.254</t>
  </si>
  <si>
    <t>172.20.79.254</t>
  </si>
  <si>
    <t>172.20.95.254</t>
  </si>
  <si>
    <t>172.20.111.254</t>
  </si>
  <si>
    <t>172.20.127.254</t>
  </si>
  <si>
    <t>172.20.143.254</t>
  </si>
  <si>
    <t>172.20.159.254</t>
  </si>
  <si>
    <t>172.20.175.254</t>
  </si>
  <si>
    <t>172.20.191.254</t>
  </si>
  <si>
    <t>172.20.207.254</t>
  </si>
  <si>
    <t>172.20.223.254</t>
  </si>
  <si>
    <t>172.20.239.254</t>
  </si>
  <si>
    <t>172.20.255.254</t>
  </si>
  <si>
    <t>/20</t>
  </si>
  <si>
    <t>/27</t>
  </si>
  <si>
    <t>255.255.240.0</t>
  </si>
  <si>
    <t>192.168.0.1</t>
  </si>
  <si>
    <t>par</t>
  </si>
  <si>
    <t>impar</t>
  </si>
  <si>
    <t>192.168.0.31</t>
  </si>
  <si>
    <t>192.168.0.30</t>
  </si>
  <si>
    <t>192.168.0.33</t>
  </si>
  <si>
    <t>192.168.0.65</t>
  </si>
  <si>
    <t>192.168.0.97</t>
  </si>
  <si>
    <t>192.168.0.129</t>
  </si>
  <si>
    <t>192.168.0.161</t>
  </si>
  <si>
    <t>192.168.0.193</t>
  </si>
  <si>
    <t>192.168.0.225</t>
  </si>
  <si>
    <t>192.168.0.62</t>
  </si>
  <si>
    <t>192.168.0.94</t>
  </si>
  <si>
    <t>192.168.0.126</t>
  </si>
  <si>
    <t>192.168.0.158</t>
  </si>
  <si>
    <t>192.168.0.190</t>
  </si>
  <si>
    <t>192.168.0.222</t>
  </si>
  <si>
    <t>192.168.0.254</t>
  </si>
  <si>
    <t>192.168.0.63</t>
  </si>
  <si>
    <t>192.168.0.95</t>
  </si>
  <si>
    <t>192.168.0.127</t>
  </si>
  <si>
    <t>192.168.0.159</t>
  </si>
  <si>
    <t>192.168.0.191</t>
  </si>
  <si>
    <t>192.168.0.223</t>
  </si>
  <si>
    <t>192.168.0.255</t>
  </si>
  <si>
    <r>
      <rPr>
        <sz val="10"/>
        <color indexed="25"/>
        <rFont val="Arial"/>
        <family val="2"/>
      </rPr>
      <t>000</t>
    </r>
    <r>
      <rPr>
        <sz val="10"/>
        <color indexed="8"/>
        <rFont val="Arial"/>
        <family val="2"/>
      </rPr>
      <t>00000</t>
    </r>
  </si>
  <si>
    <r>
      <rPr>
        <sz val="10"/>
        <color indexed="25"/>
        <rFont val="Arial"/>
        <family val="2"/>
      </rPr>
      <t>001</t>
    </r>
    <r>
      <rPr>
        <sz val="10"/>
        <color indexed="8"/>
        <rFont val="Arial"/>
        <family val="2"/>
      </rPr>
      <t>00000</t>
    </r>
  </si>
  <si>
    <r>
      <rPr>
        <sz val="10"/>
        <color indexed="25"/>
        <rFont val="Arial"/>
        <family val="2"/>
      </rPr>
      <t>010</t>
    </r>
    <r>
      <rPr>
        <sz val="10"/>
        <color indexed="8"/>
        <rFont val="Arial"/>
        <family val="2"/>
      </rPr>
      <t>00000</t>
    </r>
  </si>
  <si>
    <r>
      <rPr>
        <sz val="10"/>
        <color indexed="25"/>
        <rFont val="Arial"/>
        <family val="2"/>
      </rPr>
      <t>011</t>
    </r>
    <r>
      <rPr>
        <sz val="10"/>
        <color indexed="8"/>
        <rFont val="Arial"/>
        <family val="2"/>
      </rPr>
      <t>00000</t>
    </r>
  </si>
  <si>
    <r>
      <rPr>
        <sz val="10"/>
        <color indexed="25"/>
        <rFont val="Arial"/>
        <family val="2"/>
      </rPr>
      <t>100</t>
    </r>
    <r>
      <rPr>
        <sz val="10"/>
        <color indexed="8"/>
        <rFont val="Arial"/>
        <family val="2"/>
      </rPr>
      <t>00000</t>
    </r>
  </si>
  <si>
    <r>
      <rPr>
        <sz val="10"/>
        <color indexed="25"/>
        <rFont val="Arial"/>
        <family val="2"/>
      </rPr>
      <t>101</t>
    </r>
    <r>
      <rPr>
        <sz val="10"/>
        <color indexed="8"/>
        <rFont val="Arial"/>
        <family val="2"/>
      </rPr>
      <t>00000</t>
    </r>
  </si>
  <si>
    <r>
      <rPr>
        <sz val="10"/>
        <color indexed="25"/>
        <rFont val="Arial"/>
        <family val="2"/>
      </rPr>
      <t>110</t>
    </r>
    <r>
      <rPr>
        <sz val="10"/>
        <color indexed="8"/>
        <rFont val="Arial"/>
        <family val="2"/>
      </rPr>
      <t>00000</t>
    </r>
  </si>
  <si>
    <r>
      <rPr>
        <sz val="10"/>
        <color indexed="25"/>
        <rFont val="Arial"/>
        <family val="2"/>
      </rPr>
      <t>111</t>
    </r>
    <r>
      <rPr>
        <sz val="10"/>
        <color indexed="8"/>
        <rFont val="Arial"/>
        <family val="2"/>
      </rPr>
      <t>00000</t>
    </r>
  </si>
  <si>
    <r>
      <t>192.168.0.</t>
    </r>
    <r>
      <rPr>
        <sz val="10"/>
        <color indexed="25"/>
        <rFont val="Arial"/>
        <family val="2"/>
      </rPr>
      <t>0</t>
    </r>
  </si>
  <si>
    <r>
      <t>192.168.0.</t>
    </r>
    <r>
      <rPr>
        <sz val="10"/>
        <color indexed="25"/>
        <rFont val="Arial"/>
        <family val="2"/>
      </rPr>
      <t>32</t>
    </r>
  </si>
  <si>
    <r>
      <t>192.168.0.</t>
    </r>
    <r>
      <rPr>
        <sz val="10"/>
        <color indexed="25"/>
        <rFont val="Arial"/>
        <family val="2"/>
      </rPr>
      <t>64</t>
    </r>
  </si>
  <si>
    <r>
      <t>192.168.0.</t>
    </r>
    <r>
      <rPr>
        <sz val="10"/>
        <color indexed="25"/>
        <rFont val="Arial"/>
        <family val="2"/>
      </rPr>
      <t>96</t>
    </r>
  </si>
  <si>
    <r>
      <t>192.168.0.</t>
    </r>
    <r>
      <rPr>
        <sz val="10"/>
        <color indexed="25"/>
        <rFont val="Arial"/>
        <family val="2"/>
      </rPr>
      <t>128</t>
    </r>
  </si>
  <si>
    <r>
      <t>192.168.0.</t>
    </r>
    <r>
      <rPr>
        <sz val="10"/>
        <color indexed="25"/>
        <rFont val="Arial"/>
        <family val="2"/>
      </rPr>
      <t>160</t>
    </r>
  </si>
  <si>
    <r>
      <t>192.168.0.</t>
    </r>
    <r>
      <rPr>
        <sz val="10"/>
        <color indexed="25"/>
        <rFont val="Arial"/>
        <family val="2"/>
      </rPr>
      <t>192</t>
    </r>
  </si>
  <si>
    <r>
      <t>192.168.0.</t>
    </r>
    <r>
      <rPr>
        <sz val="10"/>
        <color indexed="25"/>
        <rFont val="Arial"/>
        <family val="2"/>
      </rPr>
      <t>224</t>
    </r>
  </si>
  <si>
    <t>VLSM</t>
  </si>
  <si>
    <t>practica que consiste en dividir la red en porciones mas pequeñas</t>
  </si>
  <si>
    <t>practica que consiste en dividir la red en porciones mas pequeñas priorizando la porcion de HOST</t>
  </si>
  <si>
    <t>2^h - 2 &gt;= H</t>
  </si>
  <si>
    <t>a</t>
  </si>
  <si>
    <t>c</t>
  </si>
  <si>
    <t>e</t>
  </si>
  <si>
    <t>d</t>
  </si>
  <si>
    <t>32 - h</t>
  </si>
  <si>
    <t>Ultimo Bit 1</t>
  </si>
  <si>
    <t>10.0.0.128</t>
  </si>
  <si>
    <t>10.0.0.126</t>
  </si>
  <si>
    <t>10.0.0.127</t>
  </si>
  <si>
    <t>10.0.0.192</t>
  </si>
  <si>
    <t>10.0.0.191</t>
  </si>
  <si>
    <t>10.0.0.190</t>
  </si>
  <si>
    <t>10.0.0.129</t>
  </si>
  <si>
    <t>10.0.0.255</t>
  </si>
  <si>
    <t>10.0.0.254</t>
  </si>
  <si>
    <t>10.0.0.193</t>
  </si>
  <si>
    <t>10.0.1.32</t>
  </si>
  <si>
    <t>10.0.1.1</t>
  </si>
  <si>
    <t>10.0.1.30</t>
  </si>
  <si>
    <t>10.0.1.31</t>
  </si>
  <si>
    <t>10.0.1.33</t>
  </si>
  <si>
    <t>10.0.1.48</t>
  </si>
  <si>
    <t>10.0.1.46</t>
  </si>
  <si>
    <t>10.0.1.47</t>
  </si>
  <si>
    <r>
      <rPr>
        <sz val="10"/>
        <color indexed="25"/>
        <rFont val="Arial"/>
        <family val="2"/>
      </rPr>
      <t>00</t>
    </r>
    <r>
      <rPr>
        <sz val="10"/>
        <color indexed="8"/>
        <rFont val="Arial"/>
        <family val="2"/>
      </rPr>
      <t>000000</t>
    </r>
  </si>
  <si>
    <r>
      <t>10.</t>
    </r>
    <r>
      <rPr>
        <sz val="10"/>
        <color indexed="25"/>
        <rFont val="Arial"/>
        <family val="2"/>
      </rPr>
      <t>0</t>
    </r>
    <r>
      <rPr>
        <sz val="10"/>
        <color indexed="8"/>
        <rFont val="Arial"/>
        <family val="2"/>
      </rPr>
      <t>.0.0</t>
    </r>
  </si>
  <si>
    <r>
      <rPr>
        <sz val="10"/>
        <color indexed="25"/>
        <rFont val="Arial"/>
        <family val="2"/>
      </rPr>
      <t>01</t>
    </r>
    <r>
      <rPr>
        <sz val="10"/>
        <color indexed="8"/>
        <rFont val="Arial"/>
        <family val="2"/>
      </rPr>
      <t>000000</t>
    </r>
  </si>
  <si>
    <r>
      <t>10.</t>
    </r>
    <r>
      <rPr>
        <sz val="10"/>
        <color indexed="25"/>
        <rFont val="Arial"/>
        <family val="2"/>
      </rPr>
      <t>64</t>
    </r>
    <r>
      <rPr>
        <sz val="10"/>
        <color indexed="8"/>
        <rFont val="Arial"/>
        <family val="2"/>
      </rPr>
      <t>.0.0</t>
    </r>
  </si>
  <si>
    <r>
      <rPr>
        <sz val="10"/>
        <color indexed="25"/>
        <rFont val="Arial"/>
        <family val="2"/>
      </rPr>
      <t>10</t>
    </r>
    <r>
      <rPr>
        <sz val="10"/>
        <color indexed="8"/>
        <rFont val="Arial"/>
        <family val="2"/>
      </rPr>
      <t>000000</t>
    </r>
  </si>
  <si>
    <r>
      <t>10.</t>
    </r>
    <r>
      <rPr>
        <sz val="10"/>
        <color indexed="25"/>
        <rFont val="Arial"/>
        <family val="2"/>
      </rPr>
      <t>128</t>
    </r>
    <r>
      <rPr>
        <sz val="10"/>
        <color indexed="8"/>
        <rFont val="Arial"/>
        <family val="2"/>
      </rPr>
      <t>.0.0</t>
    </r>
  </si>
  <si>
    <r>
      <rPr>
        <sz val="10"/>
        <color indexed="25"/>
        <rFont val="Arial"/>
        <family val="2"/>
      </rPr>
      <t>11</t>
    </r>
    <r>
      <rPr>
        <sz val="10"/>
        <color indexed="8"/>
        <rFont val="Arial"/>
        <family val="2"/>
      </rPr>
      <t>000000</t>
    </r>
  </si>
  <si>
    <r>
      <t>10.</t>
    </r>
    <r>
      <rPr>
        <sz val="10"/>
        <color indexed="25"/>
        <rFont val="Arial"/>
        <family val="2"/>
      </rPr>
      <t>192</t>
    </r>
    <r>
      <rPr>
        <sz val="10"/>
        <color indexed="8"/>
        <rFont val="Arial"/>
        <family val="2"/>
      </rPr>
      <t>.0.0</t>
    </r>
  </si>
  <si>
    <r>
      <rPr>
        <sz val="10"/>
        <color indexed="25"/>
        <rFont val="Arial"/>
        <family val="2"/>
      </rPr>
      <t>0000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</si>
  <si>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0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</si>
  <si>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0001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</si>
  <si>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16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</si>
  <si>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0010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</si>
  <si>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32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</si>
  <si>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0011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</si>
  <si>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48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</si>
  <si>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0100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</si>
  <si>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64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</si>
  <si>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0101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</si>
  <si>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80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</si>
  <si>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0110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</si>
  <si>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96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</si>
  <si>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0111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</si>
  <si>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112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</si>
  <si>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1000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</si>
  <si>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128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</si>
  <si>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1001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</si>
  <si>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144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</si>
  <si>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1010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</si>
  <si>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160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</si>
  <si>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1011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</si>
  <si>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176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</si>
  <si>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1100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</si>
  <si>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192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</si>
  <si>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1101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</si>
  <si>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208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</si>
  <si>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1110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</si>
  <si>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224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</si>
  <si>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1111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</si>
  <si>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240</t>
    </r>
    <r>
      <rPr>
        <sz val="10"/>
        <color indexed="8"/>
        <rFont val="Arial"/>
        <family val="2"/>
      </rPr>
      <t>.0</t>
    </r>
  </si>
  <si>
    <t>10.0.0.30</t>
  </si>
  <si>
    <t>10.0.0.31</t>
  </si>
  <si>
    <t>10.0.0.33</t>
  </si>
  <si>
    <t>10.0.0.94</t>
  </si>
  <si>
    <t>10.0.0.97</t>
  </si>
  <si>
    <t>10.0.0.222</t>
  </si>
  <si>
    <t>10.0.0.225</t>
  </si>
  <si>
    <t>MAX</t>
  </si>
  <si>
    <t xml:space="preserve">MAX </t>
  </si>
  <si>
    <t>dto</t>
  </si>
  <si>
    <r>
      <t>10.0.0.</t>
    </r>
    <r>
      <rPr>
        <sz val="10"/>
        <color indexed="25"/>
        <rFont val="Arial"/>
        <family val="2"/>
      </rPr>
      <t>32</t>
    </r>
  </si>
  <si>
    <r>
      <t>10.0.0.</t>
    </r>
    <r>
      <rPr>
        <sz val="10"/>
        <color indexed="25"/>
        <rFont val="Arial"/>
        <family val="2"/>
      </rPr>
      <t>95</t>
    </r>
  </si>
  <si>
    <r>
      <t>10.0.0.</t>
    </r>
    <r>
      <rPr>
        <sz val="10"/>
        <color indexed="25"/>
        <rFont val="Arial"/>
        <family val="2"/>
      </rPr>
      <t>96</t>
    </r>
  </si>
  <si>
    <r>
      <t>10.0.0.</t>
    </r>
    <r>
      <rPr>
        <sz val="10"/>
        <color indexed="25"/>
        <rFont val="Arial"/>
        <family val="2"/>
      </rPr>
      <t>223</t>
    </r>
  </si>
  <si>
    <r>
      <t>10.0.0.</t>
    </r>
    <r>
      <rPr>
        <sz val="10"/>
        <color indexed="25"/>
        <rFont val="Arial"/>
        <family val="2"/>
      </rPr>
      <t>224</t>
    </r>
  </si>
  <si>
    <r>
      <t>10.0.1.</t>
    </r>
    <r>
      <rPr>
        <sz val="10"/>
        <color indexed="25"/>
        <rFont val="Arial"/>
        <family val="2"/>
      </rPr>
      <t>31</t>
    </r>
  </si>
  <si>
    <t>255.255.254.0</t>
  </si>
  <si>
    <t>10.0.0.64</t>
  </si>
  <si>
    <t>10.0.0.65</t>
  </si>
  <si>
    <t>10.0.1.62</t>
  </si>
  <si>
    <t>10.0.1.63</t>
  </si>
  <si>
    <t>10.0.1.64</t>
  </si>
  <si>
    <t>10.0.1.65</t>
  </si>
  <si>
    <t>10.0.1.80</t>
  </si>
  <si>
    <t>10.0.1.78</t>
  </si>
  <si>
    <t>10.0.1.79</t>
  </si>
  <si>
    <t>10.0.1.254</t>
  </si>
  <si>
    <t>10.0.2.0</t>
  </si>
  <si>
    <t>10.0.2.1</t>
  </si>
  <si>
    <t>10.0.3.254</t>
  </si>
  <si>
    <t>10.0.3.255</t>
  </si>
  <si>
    <t>10.0.4.0</t>
  </si>
  <si>
    <t>10.0.4.1</t>
  </si>
  <si>
    <t>10.0.4.254</t>
  </si>
  <si>
    <t>10.0.4.255</t>
  </si>
  <si>
    <t>10.0.5.0</t>
  </si>
  <si>
    <t>10.0.5.1</t>
  </si>
  <si>
    <t>10.0.5.254</t>
  </si>
  <si>
    <t>10.0.5.255</t>
  </si>
  <si>
    <t>10.0.6.0</t>
  </si>
  <si>
    <t>10.0.6.1</t>
  </si>
  <si>
    <t>10.0.6.126</t>
  </si>
  <si>
    <t>10.0.6.127</t>
  </si>
  <si>
    <t>10.0.6.128</t>
  </si>
  <si>
    <t>0000 0000 0000 0000</t>
  </si>
  <si>
    <t>0000 0010 0000 0000</t>
  </si>
  <si>
    <t>0000 0100 0000 0000</t>
  </si>
  <si>
    <t>0000 0101 0000 0000</t>
  </si>
  <si>
    <t>NETWORK</t>
  </si>
  <si>
    <t>::3FE</t>
  </si>
  <si>
    <t>::1FE</t>
  </si>
  <si>
    <t>::201</t>
  </si>
  <si>
    <t>::1</t>
  </si>
  <si>
    <t>::200</t>
  </si>
  <si>
    <t>::1FF</t>
  </si>
  <si>
    <t>::3FF</t>
  </si>
  <si>
    <t>::400</t>
  </si>
  <si>
    <t>::401</t>
  </si>
  <si>
    <t>::500</t>
  </si>
  <si>
    <t>::4FE</t>
  </si>
  <si>
    <t>::4FF</t>
  </si>
  <si>
    <t>0000 0110 0000 0000</t>
  </si>
  <si>
    <t>::600</t>
  </si>
  <si>
    <t>::501</t>
  </si>
  <si>
    <t>::5FE</t>
  </si>
  <si>
    <t>::5FF</t>
  </si>
  <si>
    <t>::601</t>
  </si>
  <si>
    <t>0000 0110 1000 0000</t>
  </si>
  <si>
    <t>::680</t>
  </si>
  <si>
    <t>::681</t>
  </si>
  <si>
    <t>::67E</t>
  </si>
  <si>
    <t>::67F</t>
  </si>
  <si>
    <t>GLOBAL</t>
  </si>
  <si>
    <t>2022:CAFE:C215</t>
  </si>
  <si>
    <t>0000 0110 1000 0100</t>
  </si>
  <si>
    <t>::682</t>
  </si>
  <si>
    <t>::683</t>
  </si>
  <si>
    <t>::684</t>
  </si>
  <si>
    <t>::685</t>
  </si>
  <si>
    <t>::686</t>
  </si>
  <si>
    <t>::687</t>
  </si>
  <si>
    <t>::68C</t>
  </si>
  <si>
    <t>::688</t>
  </si>
  <si>
    <t>::689</t>
  </si>
  <si>
    <t>::68A</t>
  </si>
  <si>
    <t>::68B</t>
  </si>
  <si>
    <t>0000 0110 1000 1100</t>
  </si>
  <si>
    <t>0000 0110 1000 1000</t>
  </si>
  <si>
    <t>SN ID</t>
  </si>
  <si>
    <t>0000 - FFFF</t>
  </si>
  <si>
    <t>TCP</t>
  </si>
  <si>
    <t>UDP</t>
  </si>
  <si>
    <t>Caracteristicas</t>
  </si>
  <si>
    <t>Transport Control Protocol</t>
  </si>
  <si>
    <t>User Datagram Protocol</t>
  </si>
  <si>
    <t>Datagrama</t>
  </si>
  <si>
    <t>Tamaño</t>
  </si>
  <si>
    <t>20 bytes</t>
  </si>
  <si>
    <t>8 bytes</t>
  </si>
  <si>
    <t>confiable</t>
  </si>
  <si>
    <t>esfuerzo maximo</t>
  </si>
  <si>
    <t>Protocolos</t>
  </si>
  <si>
    <t>http - https - ftp - sftp - dns - pop - smtp - imap</t>
  </si>
  <si>
    <t>dhcp - dns - tftp - snmp</t>
  </si>
  <si>
    <t>Puertos</t>
  </si>
  <si>
    <t>Inicio</t>
  </si>
  <si>
    <t>Fin</t>
  </si>
  <si>
    <t>Conocidos</t>
  </si>
  <si>
    <t>Registrados</t>
  </si>
  <si>
    <t>Dinamicos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</si>
</sst>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6" formatCode="_-* #,##0_-;\-* #,##0_-;_-* &quot;-&quot;??_-;_-@_-"/>
  </numFmts>
  <fonts count="19" x14ac:knownFonts="1"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indexed="9"/>
      <name val="Calibri"/>
      <family val="2"/>
      <charset val="1"/>
    </font>
    <font>
      <sz val="11"/>
      <color indexed="9"/>
      <name val="Calibri"/>
      <family val="2"/>
      <charset val="1"/>
    </font>
    <font>
      <sz val="10"/>
      <color indexed="25"/>
      <name val="Arial"/>
      <family val="2"/>
    </font>
    <font>
      <sz val="8"/>
      <name val="Arial"/>
      <family val="2"/>
    </font>
    <font>
      <sz val="10"/>
      <color indexed="63"/>
      <name val="Arial"/>
      <family val="2"/>
    </font>
    <font>
      <sz val="10"/>
      <color indexed="56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25"/>
      <name val="Arial"/>
      <family val="2"/>
    </font>
    <font>
      <sz val="10"/>
      <color indexed="25"/>
      <name val="Arial"/>
      <family val="2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1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48"/>
        <bgColor indexed="54"/>
      </patternFill>
    </fill>
    <fill>
      <patternFill patternType="solid">
        <fgColor indexed="27"/>
        <bgColor indexed="31"/>
      </patternFill>
    </fill>
    <fill>
      <patternFill patternType="solid">
        <fgColor indexed="56"/>
        <bgColor indexed="62"/>
      </patternFill>
    </fill>
    <fill>
      <patternFill patternType="solid">
        <fgColor indexed="63"/>
        <bgColor indexed="59"/>
      </patternFill>
    </fill>
    <fill>
      <patternFill patternType="solid">
        <fgColor indexed="19"/>
        <bgColor indexed="57"/>
      </patternFill>
    </fill>
    <fill>
      <patternFill patternType="solid">
        <fgColor indexed="52"/>
        <bgColor indexed="53"/>
      </patternFill>
    </fill>
    <fill>
      <patternFill patternType="solid">
        <fgColor indexed="53"/>
        <bgColor indexed="25"/>
      </patternFill>
    </fill>
    <fill>
      <patternFill patternType="solid">
        <fgColor indexed="25"/>
        <bgColor indexed="53"/>
      </patternFill>
    </fill>
    <fill>
      <patternFill patternType="solid">
        <fgColor indexed="16"/>
        <bgColor indexed="37"/>
      </patternFill>
    </fill>
    <fill>
      <patternFill patternType="solid">
        <fgColor indexed="22"/>
        <bgColor indexed="44"/>
      </patternFill>
    </fill>
    <fill>
      <patternFill patternType="solid">
        <fgColor indexed="45"/>
        <bgColor indexed="47"/>
      </patternFill>
    </fill>
    <fill>
      <patternFill patternType="solid">
        <fgColor indexed="55"/>
        <bgColor indexed="24"/>
      </patternFill>
    </fill>
    <fill>
      <patternFill patternType="solid">
        <fgColor indexed="47"/>
        <bgColor indexed="45"/>
      </patternFill>
    </fill>
    <fill>
      <patternFill patternType="solid">
        <fgColor indexed="60"/>
        <bgColor indexed="61"/>
      </patternFill>
    </fill>
    <fill>
      <patternFill patternType="solid">
        <fgColor indexed="31"/>
        <bgColor indexed="27"/>
      </patternFill>
    </fill>
    <fill>
      <patternFill patternType="solid">
        <fgColor indexed="26"/>
        <bgColor indexed="27"/>
      </patternFill>
    </fill>
    <fill>
      <patternFill patternType="solid">
        <fgColor indexed="24"/>
        <bgColor indexed="55"/>
      </patternFill>
    </fill>
    <fill>
      <patternFill patternType="solid">
        <f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</fills>
  <borders count="30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4">
    <xf numFmtId="0" fontId="0" fillId="0" borderId="0"/>
    <xf numFmtId="0" fontId="15" fillId="19" borderId="0" applyNumberFormat="0" applyBorder="0" applyAlignment="0" applyProtection="0"/>
    <xf numFmtId="0" fontId="2" fillId="0" borderId="0"/>
    <xf numFmtId="43" fontId="1" fillId="0" borderId="0" applyFill="0" applyBorder="0" applyAlignment="0" applyProtection="0"/>
  </cellStyleXfs>
  <cellXfs count="187">
    <xf numFmtId="0" fontId="0" fillId="0" borderId="0" xfId="0"/>
    <xf numFmtId="0" fontId="2" fillId="0" borderId="0" xfId="2" applyAlignment="1">
      <alignment horizontal="left" indent="1"/>
    </xf>
    <xf numFmtId="0" fontId="2" fillId="0" borderId="0" xfId="2"/>
    <xf numFmtId="0" fontId="3" fillId="2" borderId="1" xfId="2" applyFont="1" applyFill="1" applyBorder="1" applyAlignment="1">
      <alignment horizontal="left" indent="1"/>
    </xf>
    <xf numFmtId="0" fontId="3" fillId="2" borderId="2" xfId="2" applyFont="1" applyFill="1" applyBorder="1" applyAlignment="1">
      <alignment horizontal="left" indent="1"/>
    </xf>
    <xf numFmtId="0" fontId="4" fillId="2" borderId="3" xfId="2" applyFont="1" applyFill="1" applyBorder="1" applyAlignment="1">
      <alignment horizontal="left" indent="1"/>
    </xf>
    <xf numFmtId="0" fontId="2" fillId="3" borderId="4" xfId="2" applyFont="1" applyFill="1" applyBorder="1" applyAlignment="1">
      <alignment horizontal="left" indent="1"/>
    </xf>
    <xf numFmtId="0" fontId="2" fillId="3" borderId="5" xfId="2" applyFont="1" applyFill="1" applyBorder="1" applyAlignment="1">
      <alignment horizontal="left" indent="1"/>
    </xf>
    <xf numFmtId="0" fontId="2" fillId="3" borderId="6" xfId="2" applyFont="1" applyFill="1" applyBorder="1" applyAlignment="1">
      <alignment horizontal="left" indent="1"/>
    </xf>
    <xf numFmtId="0" fontId="5" fillId="4" borderId="0" xfId="2" applyFont="1" applyFill="1" applyAlignment="1">
      <alignment horizontal="left" indent="1"/>
    </xf>
    <xf numFmtId="0" fontId="5" fillId="5" borderId="0" xfId="2" applyFont="1" applyFill="1" applyAlignment="1">
      <alignment horizontal="left" indent="1"/>
    </xf>
    <xf numFmtId="0" fontId="5" fillId="6" borderId="0" xfId="2" applyFont="1" applyFill="1" applyAlignment="1">
      <alignment horizontal="left" indent="1"/>
    </xf>
    <xf numFmtId="0" fontId="5" fillId="7" borderId="0" xfId="2" applyFont="1" applyFill="1" applyAlignment="1">
      <alignment horizontal="left" indent="1"/>
    </xf>
    <xf numFmtId="0" fontId="5" fillId="7" borderId="0" xfId="2" applyFont="1" applyFill="1" applyAlignment="1">
      <alignment horizontal="left" vertical="center" indent="1"/>
    </xf>
    <xf numFmtId="0" fontId="5" fillId="8" borderId="0" xfId="2" applyFont="1" applyFill="1" applyAlignment="1">
      <alignment horizontal="left" indent="1"/>
    </xf>
    <xf numFmtId="0" fontId="5" fillId="8" borderId="0" xfId="2" applyFont="1" applyFill="1" applyAlignment="1">
      <alignment horizontal="left" vertical="center" indent="1"/>
    </xf>
    <xf numFmtId="0" fontId="5" fillId="9" borderId="0" xfId="2" applyFont="1" applyFill="1" applyAlignment="1">
      <alignment horizontal="left" vertical="center" indent="1"/>
    </xf>
    <xf numFmtId="0" fontId="5" fillId="10" borderId="0" xfId="2" applyFont="1" applyFill="1" applyAlignment="1">
      <alignment horizontal="left" vertical="center" indent="1"/>
    </xf>
    <xf numFmtId="0" fontId="5" fillId="10" borderId="0" xfId="2" applyFont="1" applyFill="1" applyAlignment="1">
      <alignment horizontal="left" vertical="center" wrapText="1" indent="1"/>
    </xf>
    <xf numFmtId="0" fontId="4" fillId="2" borderId="4" xfId="2" applyFont="1" applyFill="1" applyBorder="1" applyAlignment="1">
      <alignment horizontal="center"/>
    </xf>
    <xf numFmtId="0" fontId="2" fillId="0" borderId="0" xfId="2" applyAlignment="1">
      <alignment horizontal="center"/>
    </xf>
    <xf numFmtId="0" fontId="5" fillId="11" borderId="0" xfId="2" applyFont="1" applyFill="1" applyAlignment="1">
      <alignment horizontal="center"/>
    </xf>
    <xf numFmtId="0" fontId="5" fillId="12" borderId="0" xfId="2" applyFont="1" applyFill="1" applyAlignment="1">
      <alignment horizontal="center"/>
    </xf>
    <xf numFmtId="0" fontId="2" fillId="3" borderId="1" xfId="2" applyFont="1" applyFill="1" applyBorder="1"/>
    <xf numFmtId="0" fontId="2" fillId="3" borderId="3" xfId="2" applyFont="1" applyFill="1" applyBorder="1"/>
    <xf numFmtId="0" fontId="5" fillId="6" borderId="0" xfId="2" applyFont="1" applyFill="1" applyAlignment="1">
      <alignment horizontal="center"/>
    </xf>
    <xf numFmtId="0" fontId="5" fillId="8" borderId="0" xfId="2" applyFont="1" applyFill="1" applyAlignment="1">
      <alignment horizontal="center"/>
    </xf>
    <xf numFmtId="0" fontId="2" fillId="0" borderId="1" xfId="2" applyFont="1" applyBorder="1"/>
    <xf numFmtId="0" fontId="2" fillId="0" borderId="3" xfId="2" applyFont="1" applyBorder="1"/>
    <xf numFmtId="0" fontId="5" fillId="4" borderId="0" xfId="2" applyFont="1" applyFill="1" applyAlignment="1">
      <alignment horizontal="center"/>
    </xf>
    <xf numFmtId="0" fontId="5" fillId="13" borderId="0" xfId="2" applyFont="1" applyFill="1" applyAlignment="1">
      <alignment horizontal="center"/>
    </xf>
    <xf numFmtId="0" fontId="5" fillId="14" borderId="0" xfId="2" applyFont="1" applyFill="1" applyAlignment="1">
      <alignment horizontal="center"/>
    </xf>
    <xf numFmtId="0" fontId="5" fillId="15" borderId="0" xfId="2" applyFont="1" applyFill="1" applyAlignment="1">
      <alignment horizontal="center"/>
    </xf>
    <xf numFmtId="49" fontId="2" fillId="0" borderId="0" xfId="2" applyNumberFormat="1" applyAlignment="1">
      <alignment horizontal="right"/>
    </xf>
    <xf numFmtId="0" fontId="2" fillId="0" borderId="4" xfId="2" applyFont="1" applyBorder="1"/>
    <xf numFmtId="0" fontId="2" fillId="0" borderId="6" xfId="2" applyFont="1" applyBorder="1"/>
    <xf numFmtId="0" fontId="4" fillId="2" borderId="1" xfId="2" applyFont="1" applyFill="1" applyBorder="1"/>
    <xf numFmtId="0" fontId="0" fillId="0" borderId="0" xfId="0" applyAlignment="1">
      <alignment horizontal="center"/>
    </xf>
    <xf numFmtId="0" fontId="2" fillId="3" borderId="1" xfId="2" applyFont="1" applyFill="1" applyBorder="1" applyAlignment="1">
      <alignment horizontal="center"/>
    </xf>
    <xf numFmtId="0" fontId="2" fillId="3" borderId="6" xfId="2" applyFont="1" applyFill="1" applyBorder="1" applyAlignment="1">
      <alignment horizontal="center"/>
    </xf>
    <xf numFmtId="0" fontId="2" fillId="0" borderId="1" xfId="2" applyBorder="1" applyAlignment="1">
      <alignment horizontal="center"/>
    </xf>
    <xf numFmtId="0" fontId="2" fillId="0" borderId="6" xfId="2" applyBorder="1" applyAlignment="1">
      <alignment horizontal="center"/>
    </xf>
    <xf numFmtId="0" fontId="0" fillId="16" borderId="0" xfId="0" applyFill="1"/>
    <xf numFmtId="0" fontId="0" fillId="17" borderId="0" xfId="0" applyFill="1"/>
    <xf numFmtId="0" fontId="0" fillId="0" borderId="0" xfId="0" applyFont="1" applyAlignment="1">
      <alignment horizontal="right"/>
    </xf>
    <xf numFmtId="0" fontId="0" fillId="18" borderId="0" xfId="0" applyFill="1"/>
    <xf numFmtId="0" fontId="0" fillId="18" borderId="0" xfId="0" applyFill="1" applyAlignment="1">
      <alignment horizontal="center"/>
    </xf>
    <xf numFmtId="0" fontId="0" fillId="0" borderId="0" xfId="0" applyFill="1"/>
    <xf numFmtId="0" fontId="16" fillId="0" borderId="0" xfId="2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0" fontId="17" fillId="0" borderId="18" xfId="0" applyFont="1" applyBorder="1"/>
    <xf numFmtId="0" fontId="17" fillId="0" borderId="19" xfId="0" applyFont="1" applyBorder="1"/>
    <xf numFmtId="0" fontId="17" fillId="0" borderId="20" xfId="0" applyFont="1" applyBorder="1"/>
    <xf numFmtId="0" fontId="18" fillId="20" borderId="21" xfId="0" applyFont="1" applyFill="1" applyBorder="1"/>
    <xf numFmtId="0" fontId="18" fillId="20" borderId="22" xfId="0" applyFont="1" applyFill="1" applyBorder="1"/>
    <xf numFmtId="0" fontId="18" fillId="20" borderId="23" xfId="0" applyFont="1" applyFill="1" applyBorder="1"/>
    <xf numFmtId="49" fontId="17" fillId="21" borderId="21" xfId="0" applyNumberFormat="1" applyFont="1" applyFill="1" applyBorder="1" applyAlignment="1">
      <alignment horizontal="left"/>
    </xf>
    <xf numFmtId="0" fontId="17" fillId="21" borderId="22" xfId="0" applyFont="1" applyFill="1" applyBorder="1"/>
    <xf numFmtId="49" fontId="17" fillId="21" borderId="22" xfId="0" applyNumberFormat="1" applyFont="1" applyFill="1" applyBorder="1" applyAlignment="1">
      <alignment horizontal="center" vertical="center"/>
    </xf>
    <xf numFmtId="0" fontId="17" fillId="21" borderId="23" xfId="0" applyFont="1" applyFill="1" applyBorder="1"/>
    <xf numFmtId="49" fontId="17" fillId="0" borderId="21" xfId="0" applyNumberFormat="1" applyFont="1" applyBorder="1" applyAlignment="1">
      <alignment horizontal="left"/>
    </xf>
    <xf numFmtId="0" fontId="17" fillId="0" borderId="22" xfId="0" applyFont="1" applyBorder="1"/>
    <xf numFmtId="49" fontId="17" fillId="0" borderId="22" xfId="0" applyNumberFormat="1" applyFont="1" applyBorder="1" applyAlignment="1">
      <alignment horizontal="center" vertical="center"/>
    </xf>
    <xf numFmtId="0" fontId="17" fillId="0" borderId="23" xfId="0" applyFont="1" applyBorder="1"/>
    <xf numFmtId="0" fontId="17" fillId="21" borderId="21" xfId="0" applyFont="1" applyFill="1" applyBorder="1" applyAlignment="1">
      <alignment horizontal="left"/>
    </xf>
    <xf numFmtId="49" fontId="17" fillId="0" borderId="18" xfId="0" applyNumberFormat="1" applyFont="1" applyBorder="1" applyAlignment="1">
      <alignment horizontal="center" vertical="center"/>
    </xf>
    <xf numFmtId="0" fontId="17" fillId="0" borderId="7" xfId="0" applyFont="1" applyBorder="1"/>
    <xf numFmtId="0" fontId="17" fillId="0" borderId="8" xfId="0" applyFont="1" applyBorder="1"/>
    <xf numFmtId="0" fontId="17" fillId="0" borderId="9" xfId="0" applyFont="1" applyBorder="1"/>
    <xf numFmtId="0" fontId="17" fillId="21" borderId="10" xfId="0" applyFont="1" applyFill="1" applyBorder="1"/>
    <xf numFmtId="0" fontId="17" fillId="21" borderId="11" xfId="0" applyFont="1" applyFill="1" applyBorder="1"/>
    <xf numFmtId="0" fontId="18" fillId="20" borderId="0" xfId="0" applyFont="1" applyFill="1" applyBorder="1"/>
    <xf numFmtId="0" fontId="18" fillId="20" borderId="12" xfId="0" applyFont="1" applyFill="1" applyBorder="1"/>
    <xf numFmtId="0" fontId="18" fillId="20" borderId="13" xfId="0" applyFont="1" applyFill="1" applyBorder="1"/>
    <xf numFmtId="49" fontId="18" fillId="20" borderId="12" xfId="0" applyNumberFormat="1" applyFont="1" applyFill="1" applyBorder="1"/>
    <xf numFmtId="0" fontId="17" fillId="21" borderId="14" xfId="0" applyFont="1" applyFill="1" applyBorder="1"/>
    <xf numFmtId="0" fontId="17" fillId="0" borderId="15" xfId="0" applyFont="1" applyFill="1" applyBorder="1"/>
    <xf numFmtId="0" fontId="17" fillId="21" borderId="15" xfId="0" applyFont="1" applyFill="1" applyBorder="1"/>
    <xf numFmtId="0" fontId="0" fillId="0" borderId="15" xfId="0" applyBorder="1"/>
    <xf numFmtId="0" fontId="0" fillId="0" borderId="16" xfId="0" applyBorder="1"/>
    <xf numFmtId="0" fontId="17" fillId="21" borderId="21" xfId="0" applyFont="1" applyFill="1" applyBorder="1"/>
    <xf numFmtId="49" fontId="17" fillId="21" borderId="22" xfId="0" applyNumberFormat="1" applyFont="1" applyFill="1" applyBorder="1"/>
    <xf numFmtId="49" fontId="17" fillId="21" borderId="23" xfId="0" applyNumberFormat="1" applyFont="1" applyFill="1" applyBorder="1"/>
    <xf numFmtId="0" fontId="17" fillId="0" borderId="21" xfId="0" applyFont="1" applyBorder="1"/>
    <xf numFmtId="49" fontId="17" fillId="0" borderId="22" xfId="0" applyNumberFormat="1" applyFont="1" applyBorder="1" applyAlignment="1">
      <alignment horizontal="center"/>
    </xf>
    <xf numFmtId="49" fontId="17" fillId="0" borderId="23" xfId="0" applyNumberFormat="1" applyFont="1" applyBorder="1"/>
    <xf numFmtId="49" fontId="17" fillId="21" borderId="22" xfId="0" applyNumberFormat="1" applyFont="1" applyFill="1" applyBorder="1" applyAlignment="1">
      <alignment horizontal="center"/>
    </xf>
    <xf numFmtId="0" fontId="17" fillId="21" borderId="22" xfId="0" applyFont="1" applyFill="1" applyBorder="1" applyAlignment="1">
      <alignment horizontal="center"/>
    </xf>
    <xf numFmtId="0" fontId="17" fillId="21" borderId="18" xfId="0" applyFont="1" applyFill="1" applyBorder="1"/>
    <xf numFmtId="0" fontId="18" fillId="20" borderId="21" xfId="0" applyFont="1" applyFill="1" applyBorder="1" applyAlignment="1">
      <alignment horizontal="right"/>
    </xf>
    <xf numFmtId="0" fontId="17" fillId="21" borderId="21" xfId="0" applyFont="1" applyFill="1" applyBorder="1" applyAlignment="1">
      <alignment horizontal="center" vertical="center"/>
    </xf>
    <xf numFmtId="0" fontId="17" fillId="21" borderId="22" xfId="0" applyFont="1" applyFill="1" applyBorder="1" applyAlignment="1">
      <alignment horizontal="center" vertical="center"/>
    </xf>
    <xf numFmtId="0" fontId="17" fillId="21" borderId="23" xfId="0" applyFont="1" applyFill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3" fontId="17" fillId="0" borderId="22" xfId="0" applyNumberFormat="1" applyFont="1" applyBorder="1" applyAlignment="1">
      <alignment horizontal="center" vertical="center"/>
    </xf>
    <xf numFmtId="166" fontId="17" fillId="0" borderId="22" xfId="3" applyNumberFormat="1" applyFont="1" applyBorder="1" applyAlignment="1">
      <alignment horizontal="center" vertical="center"/>
    </xf>
    <xf numFmtId="0" fontId="17" fillId="0" borderId="22" xfId="0" applyFont="1" applyBorder="1" applyAlignment="1">
      <alignment horizontal="center"/>
    </xf>
    <xf numFmtId="0" fontId="17" fillId="0" borderId="23" xfId="0" applyFont="1" applyBorder="1" applyAlignment="1">
      <alignment horizontal="center" vertical="center"/>
    </xf>
    <xf numFmtId="3" fontId="17" fillId="21" borderId="22" xfId="0" applyNumberFormat="1" applyFont="1" applyFill="1" applyBorder="1" applyAlignment="1">
      <alignment horizontal="center" vertical="center"/>
    </xf>
    <xf numFmtId="49" fontId="17" fillId="21" borderId="22" xfId="0" applyNumberFormat="1" applyFont="1" applyFill="1" applyBorder="1" applyAlignment="1">
      <alignment horizontal="center" vertical="center" wrapText="1"/>
    </xf>
    <xf numFmtId="166" fontId="17" fillId="21" borderId="22" xfId="3" applyNumberFormat="1" applyFont="1" applyFill="1" applyBorder="1" applyAlignment="1">
      <alignment horizontal="center" vertical="center"/>
    </xf>
    <xf numFmtId="49" fontId="17" fillId="0" borderId="22" xfId="0" applyNumberFormat="1" applyFont="1" applyBorder="1" applyAlignment="1">
      <alignment horizontal="center" vertical="center" wrapText="1"/>
    </xf>
    <xf numFmtId="0" fontId="17" fillId="21" borderId="20" xfId="0" applyFont="1" applyFill="1" applyBorder="1" applyAlignment="1">
      <alignment horizontal="center" vertical="center"/>
    </xf>
    <xf numFmtId="166" fontId="17" fillId="21" borderId="18" xfId="3" applyNumberFormat="1" applyFont="1" applyFill="1" applyBorder="1" applyAlignment="1">
      <alignment horizontal="center" vertical="center"/>
    </xf>
    <xf numFmtId="0" fontId="17" fillId="21" borderId="18" xfId="0" applyFont="1" applyFill="1" applyBorder="1" applyAlignment="1">
      <alignment horizontal="center"/>
    </xf>
    <xf numFmtId="0" fontId="17" fillId="21" borderId="19" xfId="0" applyFont="1" applyFill="1" applyBorder="1"/>
    <xf numFmtId="49" fontId="17" fillId="0" borderId="18" xfId="0" applyNumberFormat="1" applyFont="1" applyBorder="1" applyAlignment="1">
      <alignment horizontal="center"/>
    </xf>
    <xf numFmtId="49" fontId="17" fillId="0" borderId="19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18" fillId="20" borderId="20" xfId="0" applyFont="1" applyFill="1" applyBorder="1"/>
    <xf numFmtId="0" fontId="18" fillId="20" borderId="18" xfId="0" applyFont="1" applyFill="1" applyBorder="1"/>
    <xf numFmtId="0" fontId="18" fillId="20" borderId="19" xfId="0" applyFont="1" applyFill="1" applyBorder="1"/>
    <xf numFmtId="49" fontId="17" fillId="21" borderId="20" xfId="0" applyNumberFormat="1" applyFont="1" applyFill="1" applyBorder="1"/>
    <xf numFmtId="49" fontId="17" fillId="21" borderId="18" xfId="0" applyNumberFormat="1" applyFont="1" applyFill="1" applyBorder="1"/>
    <xf numFmtId="49" fontId="17" fillId="0" borderId="20" xfId="0" applyNumberFormat="1" applyFont="1" applyBorder="1"/>
    <xf numFmtId="49" fontId="17" fillId="0" borderId="18" xfId="0" applyNumberFormat="1" applyFont="1" applyBorder="1"/>
    <xf numFmtId="3" fontId="17" fillId="0" borderId="18" xfId="0" applyNumberFormat="1" applyFont="1" applyBorder="1"/>
    <xf numFmtId="3" fontId="17" fillId="21" borderId="18" xfId="0" applyNumberFormat="1" applyFont="1" applyFill="1" applyBorder="1"/>
    <xf numFmtId="166" fontId="17" fillId="21" borderId="23" xfId="3" applyNumberFormat="1" applyFont="1" applyFill="1" applyBorder="1"/>
    <xf numFmtId="166" fontId="17" fillId="0" borderId="19" xfId="3" applyNumberFormat="1" applyFont="1" applyBorder="1"/>
    <xf numFmtId="49" fontId="17" fillId="21" borderId="21" xfId="0" applyNumberFormat="1" applyFont="1" applyFill="1" applyBorder="1"/>
    <xf numFmtId="49" fontId="17" fillId="0" borderId="21" xfId="0" applyNumberFormat="1" applyFont="1" applyBorder="1"/>
    <xf numFmtId="3" fontId="17" fillId="0" borderId="22" xfId="0" applyNumberFormat="1" applyFont="1" applyBorder="1"/>
    <xf numFmtId="3" fontId="17" fillId="21" borderId="22" xfId="0" applyNumberFormat="1" applyFont="1" applyFill="1" applyBorder="1"/>
    <xf numFmtId="49" fontId="17" fillId="0" borderId="22" xfId="0" applyNumberFormat="1" applyFont="1" applyBorder="1"/>
    <xf numFmtId="0" fontId="18" fillId="20" borderId="21" xfId="0" applyFont="1" applyFill="1" applyBorder="1" applyAlignment="1">
      <alignment horizontal="center" vertical="center"/>
    </xf>
    <xf numFmtId="49" fontId="18" fillId="20" borderId="22" xfId="0" applyNumberFormat="1" applyFont="1" applyFill="1" applyBorder="1" applyAlignment="1">
      <alignment horizontal="center" vertical="center"/>
    </xf>
    <xf numFmtId="0" fontId="18" fillId="20" borderId="22" xfId="0" applyFont="1" applyFill="1" applyBorder="1" applyAlignment="1">
      <alignment horizontal="left" vertical="center"/>
    </xf>
    <xf numFmtId="49" fontId="18" fillId="20" borderId="22" xfId="0" applyNumberFormat="1" applyFont="1" applyFill="1" applyBorder="1" applyAlignment="1">
      <alignment horizontal="left" vertical="center"/>
    </xf>
    <xf numFmtId="0" fontId="18" fillId="20" borderId="22" xfId="0" applyFont="1" applyFill="1" applyBorder="1" applyAlignment="1">
      <alignment horizontal="left"/>
    </xf>
    <xf numFmtId="0" fontId="18" fillId="20" borderId="23" xfId="0" applyFont="1" applyFill="1" applyBorder="1" applyAlignment="1">
      <alignment horizontal="left"/>
    </xf>
    <xf numFmtId="49" fontId="17" fillId="21" borderId="23" xfId="0" applyNumberFormat="1" applyFont="1" applyFill="1" applyBorder="1" applyAlignment="1">
      <alignment horizontal="center"/>
    </xf>
    <xf numFmtId="49" fontId="17" fillId="0" borderId="23" xfId="0" applyNumberFormat="1" applyFont="1" applyBorder="1" applyAlignment="1">
      <alignment horizontal="center"/>
    </xf>
    <xf numFmtId="0" fontId="17" fillId="0" borderId="20" xfId="0" applyFont="1" applyBorder="1" applyAlignment="1">
      <alignment horizontal="center" vertical="center"/>
    </xf>
    <xf numFmtId="3" fontId="17" fillId="0" borderId="18" xfId="0" applyNumberFormat="1" applyFont="1" applyBorder="1" applyAlignment="1">
      <alignment horizontal="center"/>
    </xf>
    <xf numFmtId="0" fontId="17" fillId="21" borderId="20" xfId="0" applyFont="1" applyFill="1" applyBorder="1"/>
    <xf numFmtId="49" fontId="17" fillId="0" borderId="19" xfId="0" applyNumberFormat="1" applyFont="1" applyBorder="1" applyAlignment="1"/>
    <xf numFmtId="0" fontId="18" fillId="20" borderId="21" xfId="0" applyFont="1" applyFill="1" applyBorder="1" applyAlignment="1">
      <alignment wrapText="1"/>
    </xf>
    <xf numFmtId="0" fontId="18" fillId="22" borderId="24" xfId="0" applyFont="1" applyFill="1" applyBorder="1"/>
    <xf numFmtId="0" fontId="18" fillId="22" borderId="25" xfId="0" applyFont="1" applyFill="1" applyBorder="1"/>
    <xf numFmtId="0" fontId="18" fillId="22" borderId="26" xfId="0" applyFont="1" applyFill="1" applyBorder="1"/>
    <xf numFmtId="0" fontId="17" fillId="0" borderId="24" xfId="0" applyFont="1" applyBorder="1"/>
    <xf numFmtId="0" fontId="17" fillId="0" borderId="25" xfId="0" applyFont="1" applyBorder="1"/>
    <xf numFmtId="0" fontId="17" fillId="0" borderId="26" xfId="0" applyFont="1" applyBorder="1"/>
    <xf numFmtId="0" fontId="17" fillId="0" borderId="27" xfId="0" applyFont="1" applyBorder="1"/>
    <xf numFmtId="0" fontId="17" fillId="0" borderId="28" xfId="0" applyFont="1" applyBorder="1"/>
    <xf numFmtId="0" fontId="17" fillId="0" borderId="29" xfId="0" applyFont="1" applyBorder="1"/>
    <xf numFmtId="3" fontId="17" fillId="0" borderId="25" xfId="0" applyNumberFormat="1" applyFont="1" applyBorder="1"/>
    <xf numFmtId="0" fontId="17" fillId="0" borderId="0" xfId="0" applyFont="1" applyFill="1" applyBorder="1"/>
    <xf numFmtId="0" fontId="18" fillId="0" borderId="0" xfId="0" applyFont="1" applyFill="1" applyBorder="1"/>
    <xf numFmtId="0" fontId="17" fillId="0" borderId="22" xfId="0" applyFont="1" applyFill="1" applyBorder="1"/>
    <xf numFmtId="3" fontId="17" fillId="0" borderId="22" xfId="0" applyNumberFormat="1" applyFont="1" applyFill="1" applyBorder="1"/>
    <xf numFmtId="0" fontId="18" fillId="0" borderId="22" xfId="0" applyFont="1" applyFill="1" applyBorder="1"/>
    <xf numFmtId="0" fontId="17" fillId="0" borderId="18" xfId="0" applyFont="1" applyFill="1" applyBorder="1"/>
    <xf numFmtId="0" fontId="0" fillId="0" borderId="22" xfId="0" applyFill="1" applyBorder="1"/>
    <xf numFmtId="3" fontId="17" fillId="0" borderId="18" xfId="0" applyNumberFormat="1" applyFont="1" applyFill="1" applyBorder="1"/>
    <xf numFmtId="3" fontId="17" fillId="0" borderId="0" xfId="0" applyNumberFormat="1" applyFont="1" applyFill="1" applyBorder="1"/>
    <xf numFmtId="0" fontId="5" fillId="4" borderId="0" xfId="2" applyFont="1" applyFill="1" applyBorder="1" applyAlignment="1">
      <alignment horizontal="left" vertical="center" wrapText="1" indent="1"/>
    </xf>
    <xf numFmtId="0" fontId="5" fillId="4" borderId="0" xfId="2" applyFont="1" applyFill="1" applyBorder="1" applyAlignment="1">
      <alignment horizontal="left" vertical="center" indent="1"/>
    </xf>
    <xf numFmtId="0" fontId="5" fillId="10" borderId="0" xfId="2" applyFont="1" applyFill="1" applyBorder="1" applyAlignment="1">
      <alignment horizontal="left" vertical="center" indent="1"/>
    </xf>
    <xf numFmtId="0" fontId="2" fillId="0" borderId="0" xfId="2" applyFont="1" applyBorder="1" applyAlignment="1">
      <alignment horizontal="center"/>
    </xf>
    <xf numFmtId="0" fontId="4" fillId="2" borderId="17" xfId="2" applyFont="1" applyFill="1" applyBorder="1" applyAlignment="1">
      <alignment horizontal="center"/>
    </xf>
    <xf numFmtId="0" fontId="4" fillId="2" borderId="0" xfId="2" applyFont="1" applyFill="1" applyBorder="1" applyAlignment="1">
      <alignment horizontal="left" indent="1"/>
    </xf>
    <xf numFmtId="0" fontId="4" fillId="2" borderId="6" xfId="2" applyFont="1" applyFill="1" applyBorder="1" applyAlignment="1">
      <alignment horizontal="center"/>
    </xf>
    <xf numFmtId="0" fontId="2" fillId="3" borderId="5" xfId="2" applyFont="1" applyFill="1" applyBorder="1"/>
    <xf numFmtId="0" fontId="2" fillId="3" borderId="6" xfId="2" applyFont="1" applyFill="1" applyBorder="1" applyAlignment="1">
      <alignment horizontal="left"/>
    </xf>
    <xf numFmtId="0" fontId="2" fillId="0" borderId="5" xfId="2" applyFont="1" applyBorder="1"/>
    <xf numFmtId="0" fontId="2" fillId="0" borderId="6" xfId="2" applyFont="1" applyBorder="1" applyAlignment="1">
      <alignment horizontal="left"/>
    </xf>
    <xf numFmtId="0" fontId="4" fillId="2" borderId="1" xfId="2" applyFont="1" applyFill="1" applyBorder="1"/>
    <xf numFmtId="0" fontId="0" fillId="0" borderId="0" xfId="0" applyFont="1" applyBorder="1"/>
    <xf numFmtId="0" fontId="4" fillId="2" borderId="1" xfId="2" applyFont="1" applyFill="1" applyBorder="1" applyAlignment="1">
      <alignment horizontal="center"/>
    </xf>
    <xf numFmtId="0" fontId="15" fillId="19" borderId="0" xfId="1"/>
    <xf numFmtId="0" fontId="18" fillId="20" borderId="18" xfId="0" applyFont="1" applyFill="1" applyBorder="1" applyAlignment="1">
      <alignment horizontal="center"/>
    </xf>
    <xf numFmtId="0" fontId="18" fillId="20" borderId="19" xfId="0" applyFont="1" applyFill="1" applyBorder="1" applyAlignment="1">
      <alignment horizontal="center"/>
    </xf>
    <xf numFmtId="0" fontId="18" fillId="20" borderId="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49" fontId="17" fillId="21" borderId="18" xfId="0" applyNumberFormat="1" applyFont="1" applyFill="1" applyBorder="1" applyAlignment="1">
      <alignment horizontal="center"/>
    </xf>
    <xf numFmtId="49" fontId="17" fillId="0" borderId="18" xfId="0" applyNumberFormat="1" applyFont="1" applyBorder="1" applyAlignment="1">
      <alignment horizontal="center"/>
    </xf>
    <xf numFmtId="49" fontId="17" fillId="0" borderId="19" xfId="0" applyNumberFormat="1" applyFont="1" applyBorder="1" applyAlignment="1">
      <alignment horizontal="center"/>
    </xf>
    <xf numFmtId="43" fontId="1" fillId="21" borderId="22" xfId="3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">
    <cellStyle name="Énfasis1" xfId="1" builtinId="29"/>
    <cellStyle name="Excel Built-in Normal" xfId="2"/>
    <cellStyle name="Millares" xfId="3" builtinId="3"/>
    <cellStyle name="Normal" xfId="0" builtinId="0"/>
  </cellStyles>
  <dxfs count="27"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A9D18E"/>
      <rgbColor rgb="00808080"/>
      <rgbColor rgb="009999FF"/>
      <rgbColor rgb="00CC3300"/>
      <rgbColor rgb="00EEEEEE"/>
      <rgbColor rgb="00DAE3F3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4B183"/>
      <rgbColor rgb="00CC99FF"/>
      <rgbColor rgb="00FFD966"/>
      <rgbColor rgb="004472C4"/>
      <rgbColor rgb="0033CCCC"/>
      <rgbColor rgb="0099CC00"/>
      <rgbColor rgb="00FFCC00"/>
      <rgbColor rgb="00BF9000"/>
      <rgbColor rgb="00C55A11"/>
      <rgbColor rgb="00666699"/>
      <rgbColor rgb="008FAADC"/>
      <rgbColor rgb="00203864"/>
      <rgbColor rgb="00339966"/>
      <rgbColor rgb="00003300"/>
      <rgbColor rgb="00333300"/>
      <rgbColor rgb="00843C0B"/>
      <rgbColor rgb="00993366"/>
      <rgbColor rgb="00333399"/>
      <rgbColor rgb="0038572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923925</xdr:colOff>
      <xdr:row>2</xdr:row>
      <xdr:rowOff>85725</xdr:rowOff>
    </xdr:from>
    <xdr:to>
      <xdr:col>2</xdr:col>
      <xdr:colOff>76200</xdr:colOff>
      <xdr:row>4</xdr:row>
      <xdr:rowOff>104775</xdr:rowOff>
    </xdr:to>
    <xdr:sp macro="" textlink="">
      <xdr:nvSpPr>
        <xdr:cNvPr id="2236" name="Conector recto 2">
          <a:extLst>
            <a:ext uri="{FF2B5EF4-FFF2-40B4-BE49-F238E27FC236}">
              <a16:creationId xmlns:a16="http://schemas.microsoft.com/office/drawing/2014/main" id="{475F818E-0EC7-4FC8-A39D-47B5E1CFDB29}"/>
            </a:ext>
          </a:extLst>
        </xdr:cNvPr>
        <xdr:cNvSpPr>
          <a:spLocks noChangeShapeType="1"/>
        </xdr:cNvSpPr>
      </xdr:nvSpPr>
      <xdr:spPr bwMode="auto">
        <a:xfrm>
          <a:off x="923925" y="466725"/>
          <a:ext cx="723900" cy="400050"/>
        </a:xfrm>
        <a:prstGeom prst="line">
          <a:avLst/>
        </a:prstGeom>
        <a:noFill/>
        <a:ln w="76320">
          <a:solidFill>
            <a:srgbClr val="A9D18E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923925</xdr:colOff>
      <xdr:row>3</xdr:row>
      <xdr:rowOff>95250</xdr:rowOff>
    </xdr:from>
    <xdr:to>
      <xdr:col>2</xdr:col>
      <xdr:colOff>85725</xdr:colOff>
      <xdr:row>7</xdr:row>
      <xdr:rowOff>133350</xdr:rowOff>
    </xdr:to>
    <xdr:sp macro="" textlink="">
      <xdr:nvSpPr>
        <xdr:cNvPr id="2237" name="Conector recto 3">
          <a:extLst>
            <a:ext uri="{FF2B5EF4-FFF2-40B4-BE49-F238E27FC236}">
              <a16:creationId xmlns:a16="http://schemas.microsoft.com/office/drawing/2014/main" id="{9E3589F6-7AC9-4728-AB02-B113CDEC615F}"/>
            </a:ext>
          </a:extLst>
        </xdr:cNvPr>
        <xdr:cNvSpPr>
          <a:spLocks noChangeShapeType="1"/>
        </xdr:cNvSpPr>
      </xdr:nvSpPr>
      <xdr:spPr bwMode="auto">
        <a:xfrm>
          <a:off x="923925" y="666750"/>
          <a:ext cx="733425" cy="800100"/>
        </a:xfrm>
        <a:prstGeom prst="line">
          <a:avLst/>
        </a:prstGeom>
        <a:noFill/>
        <a:ln w="76320">
          <a:solidFill>
            <a:srgbClr val="548235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914400</xdr:colOff>
      <xdr:row>2</xdr:row>
      <xdr:rowOff>85725</xdr:rowOff>
    </xdr:from>
    <xdr:to>
      <xdr:col>2</xdr:col>
      <xdr:colOff>95250</xdr:colOff>
      <xdr:row>4</xdr:row>
      <xdr:rowOff>123825</xdr:rowOff>
    </xdr:to>
    <xdr:sp macro="" textlink="">
      <xdr:nvSpPr>
        <xdr:cNvPr id="2238" name="Conector recto 5">
          <a:extLst>
            <a:ext uri="{FF2B5EF4-FFF2-40B4-BE49-F238E27FC236}">
              <a16:creationId xmlns:a16="http://schemas.microsoft.com/office/drawing/2014/main" id="{60CDBC8C-A96F-4228-94DA-B7A58B1EC7B2}"/>
            </a:ext>
          </a:extLst>
        </xdr:cNvPr>
        <xdr:cNvSpPr>
          <a:spLocks noChangeShapeType="1"/>
        </xdr:cNvSpPr>
      </xdr:nvSpPr>
      <xdr:spPr bwMode="auto">
        <a:xfrm flipH="1">
          <a:off x="914400" y="466725"/>
          <a:ext cx="752475" cy="419100"/>
        </a:xfrm>
        <a:prstGeom prst="line">
          <a:avLst/>
        </a:prstGeom>
        <a:noFill/>
        <a:ln w="76320">
          <a:solidFill>
            <a:srgbClr val="F4B183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933450</xdr:colOff>
      <xdr:row>3</xdr:row>
      <xdr:rowOff>57150</xdr:rowOff>
    </xdr:from>
    <xdr:to>
      <xdr:col>2</xdr:col>
      <xdr:colOff>104775</xdr:colOff>
      <xdr:row>7</xdr:row>
      <xdr:rowOff>114300</xdr:rowOff>
    </xdr:to>
    <xdr:sp macro="" textlink="">
      <xdr:nvSpPr>
        <xdr:cNvPr id="2239" name="Conector recto 8">
          <a:extLst>
            <a:ext uri="{FF2B5EF4-FFF2-40B4-BE49-F238E27FC236}">
              <a16:creationId xmlns:a16="http://schemas.microsoft.com/office/drawing/2014/main" id="{217EDF07-B02B-4E6E-951D-539E4181BA7A}"/>
            </a:ext>
          </a:extLst>
        </xdr:cNvPr>
        <xdr:cNvSpPr>
          <a:spLocks noChangeShapeType="1"/>
        </xdr:cNvSpPr>
      </xdr:nvSpPr>
      <xdr:spPr bwMode="auto">
        <a:xfrm flipV="1">
          <a:off x="933450" y="628650"/>
          <a:ext cx="742950" cy="819150"/>
        </a:xfrm>
        <a:prstGeom prst="line">
          <a:avLst/>
        </a:prstGeom>
        <a:noFill/>
        <a:ln w="76320">
          <a:solidFill>
            <a:srgbClr val="C55A1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4" name="Tabla5" displayName="Tabla5" ref="E2:G9" totalsRowShown="0" headerRowDxfId="26" headerRowCellStyle="Excel Built-in Normal" dataCellStyle="Excel Built-in Normal">
  <autoFilter ref="E2:G9"/>
  <tableColumns count="3">
    <tableColumn id="1" name="Caracteristica" dataCellStyle="Excel Built-in Normal"/>
    <tableColumn id="2" name="Monomodo" dataCellStyle="Excel Built-in Normal"/>
    <tableColumn id="3" name="Multimodo" dataCellStyle="Excel Built-in 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a6" displayName="Tabla6" ref="I12:J16" totalsRowShown="0" headerRowCellStyle="Excel Built-in Normal" dataCellStyle="Excel Built-in Normal">
  <autoFilter ref="I12:J16"/>
  <tableColumns count="2">
    <tableColumn id="1" name="Concepto" dataCellStyle="Excel Built-in Normal"/>
    <tableColumn id="2" name="Significado" dataCellStyle="Excel Built-in Nor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a2" displayName="Tabla2" ref="A4:C16" totalsRowShown="0">
  <autoFilter ref="A4:C16"/>
  <tableColumns count="3">
    <tableColumn id="1" name="Unidad"/>
    <tableColumn id="2" name="Equivalencia"/>
    <tableColumn id="3" name="Deci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a3" displayName="Tabla3" ref="E4:G9" totalsRowShown="0">
  <autoFilter ref="E4:G9"/>
  <tableColumns count="3">
    <tableColumn id="1" name="Unidad"/>
    <tableColumn id="2" name="Equivalencia"/>
    <tableColumn id="3" name="Decim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a4" displayName="Tabla4" ref="E12:G16" totalsRowShown="0">
  <autoFilter ref="E12:G16"/>
  <tableColumns count="3">
    <tableColumn id="1" name="Hertz"/>
    <tableColumn id="2" name="1 ciclo/seg."/>
    <tableColumn id="3" name="10^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9" name="Tabla49" displayName="Tabla49" ref="A30:J36" totalsRowShown="0" headerRowDxfId="15" dataDxfId="14" tableBorderDxfId="13">
  <autoFilter ref="A30:J36"/>
  <tableColumns count="10">
    <tableColumn id="1" name="dto" dataDxfId="25"/>
    <tableColumn id="2" name="hosts" dataDxfId="24"/>
    <tableColumn id="3" name="bits" dataDxfId="23"/>
    <tableColumn id="4" name="Mask" dataDxfId="22"/>
    <tableColumn id="5" name="CIDR" dataDxfId="21"/>
    <tableColumn id="6" name="Red" dataDxfId="20"/>
    <tableColumn id="7" name="Primer IP" dataDxfId="19"/>
    <tableColumn id="8" name="Ultima IP" dataDxfId="18"/>
    <tableColumn id="9" name="Broadcast" dataDxfId="17"/>
    <tableColumn id="10" name="MAX" dataDxfId="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6" name="Tabla4957" displayName="Tabla4957" ref="A40:J49" totalsRowShown="0" headerRowDxfId="2" dataDxfId="1" tableBorderDxfId="0">
  <autoFilter ref="A40:J49"/>
  <sortState xmlns:xlrd2="http://schemas.microsoft.com/office/spreadsheetml/2017/richdata2" ref="A41:J49">
    <sortCondition ref="A40:A49"/>
  </sortState>
  <tableColumns count="10">
    <tableColumn id="1" name="dto" dataDxfId="12"/>
    <tableColumn id="2" name="hosts" dataDxfId="11"/>
    <tableColumn id="3" name="bits" dataDxfId="10"/>
    <tableColumn id="4" name="NETWORK" dataDxfId="9"/>
    <tableColumn id="5" name="CIDR" dataDxfId="8"/>
    <tableColumn id="6" name="Red" dataDxfId="7"/>
    <tableColumn id="7" name="Primer IP" dataDxfId="6"/>
    <tableColumn id="8" name="Ultima IP" dataDxfId="5"/>
    <tableColumn id="9" name="Broadcast" dataDxfId="4"/>
    <tableColumn id="10" name="MAX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65" name="Tabla65" displayName="Tabla65" ref="E1:G4" totalsRowShown="0">
  <autoFilter ref="E1:G4"/>
  <tableColumns count="3">
    <tableColumn id="1" name="Puertos"/>
    <tableColumn id="2" name="Inicio"/>
    <tableColumn id="3" name="Fi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66" name="Tabla66" displayName="Tabla66" ref="A1:C6" totalsRowShown="0">
  <autoFilter ref="A1:C6"/>
  <tableColumns count="3">
    <tableColumn id="1" name="Caracteristicas"/>
    <tableColumn id="2" name="TCP"/>
    <tableColumn id="3" name="UD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30" zoomScaleNormal="130" workbookViewId="0">
      <selection activeCell="C6" sqref="C6"/>
    </sheetView>
  </sheetViews>
  <sheetFormatPr baseColWidth="10" defaultColWidth="10.7109375" defaultRowHeight="15" x14ac:dyDescent="0.25"/>
  <cols>
    <col min="1" max="1" width="20.85546875" style="1" customWidth="1"/>
    <col min="2" max="2" width="11.28515625" style="1" customWidth="1"/>
    <col min="3" max="3" width="22.5703125" style="1" customWidth="1"/>
    <col min="4" max="4" width="15.85546875" style="1" customWidth="1"/>
    <col min="5" max="16384" width="10.7109375" style="2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6" t="s">
        <v>4</v>
      </c>
      <c r="B2" s="7" t="s">
        <v>5</v>
      </c>
      <c r="C2" s="7" t="s">
        <v>6</v>
      </c>
      <c r="D2" s="8" t="s">
        <v>7</v>
      </c>
    </row>
    <row r="3" spans="1:4" ht="12.75" customHeight="1" x14ac:dyDescent="0.25">
      <c r="A3" s="9" t="s">
        <v>8</v>
      </c>
      <c r="B3" s="9" t="s">
        <v>9</v>
      </c>
      <c r="C3" s="160" t="s">
        <v>10</v>
      </c>
      <c r="D3" s="161" t="s">
        <v>2</v>
      </c>
    </row>
    <row r="4" spans="1:4" x14ac:dyDescent="0.25">
      <c r="A4" s="10" t="s">
        <v>11</v>
      </c>
      <c r="B4" s="10" t="s">
        <v>9</v>
      </c>
      <c r="C4" s="160"/>
      <c r="D4" s="161"/>
    </row>
    <row r="5" spans="1:4" x14ac:dyDescent="0.25">
      <c r="A5" s="11" t="s">
        <v>12</v>
      </c>
      <c r="B5" s="11" t="s">
        <v>9</v>
      </c>
      <c r="C5" s="160"/>
      <c r="D5" s="161"/>
    </row>
    <row r="6" spans="1:4" x14ac:dyDescent="0.25">
      <c r="A6" s="12" t="s">
        <v>13</v>
      </c>
      <c r="B6" s="12" t="s">
        <v>14</v>
      </c>
      <c r="C6" s="13" t="s">
        <v>15</v>
      </c>
      <c r="D6" s="12" t="s">
        <v>16</v>
      </c>
    </row>
    <row r="7" spans="1:4" x14ac:dyDescent="0.25">
      <c r="A7" s="14" t="s">
        <v>17</v>
      </c>
      <c r="B7" s="14" t="s">
        <v>18</v>
      </c>
      <c r="C7" s="15" t="s">
        <v>19</v>
      </c>
      <c r="D7" s="14" t="s">
        <v>20</v>
      </c>
    </row>
    <row r="8" spans="1:4" ht="29.25" customHeight="1" x14ac:dyDescent="0.25">
      <c r="A8" s="16" t="s">
        <v>21</v>
      </c>
      <c r="B8" s="16" t="s">
        <v>22</v>
      </c>
      <c r="C8" s="16" t="s">
        <v>23</v>
      </c>
      <c r="D8" s="162" t="s">
        <v>24</v>
      </c>
    </row>
    <row r="9" spans="1:4" ht="45" x14ac:dyDescent="0.25">
      <c r="A9" s="17" t="s">
        <v>25</v>
      </c>
      <c r="B9" s="17" t="s">
        <v>26</v>
      </c>
      <c r="C9" s="18" t="s">
        <v>27</v>
      </c>
      <c r="D9" s="162"/>
    </row>
  </sheetData>
  <sheetProtection selectLockedCells="1" selectUnlockedCells="1"/>
  <mergeCells count="3">
    <mergeCell ref="C3:C5"/>
    <mergeCell ref="D3:D5"/>
    <mergeCell ref="D8:D9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A2" zoomScale="130" zoomScaleNormal="130" workbookViewId="0">
      <selection activeCell="J13" sqref="J13"/>
    </sheetView>
  </sheetViews>
  <sheetFormatPr baseColWidth="10" defaultColWidth="10.7109375" defaultRowHeight="15" x14ac:dyDescent="0.25"/>
  <cols>
    <col min="1" max="1" width="14.85546875" style="2" customWidth="1"/>
    <col min="2" max="2" width="8.7109375" style="2" customWidth="1"/>
    <col min="3" max="3" width="14.85546875" style="2" customWidth="1"/>
    <col min="4" max="4" width="3.5703125" style="2" customWidth="1"/>
    <col min="5" max="5" width="15.28515625" style="2" customWidth="1"/>
    <col min="6" max="7" width="14.85546875" style="2" customWidth="1"/>
    <col min="8" max="8" width="10.7109375" style="2"/>
    <col min="9" max="9" width="11.5703125" style="2" customWidth="1"/>
    <col min="10" max="10" width="22.42578125" style="2" customWidth="1"/>
    <col min="11" max="16384" width="10.7109375" style="2"/>
  </cols>
  <sheetData>
    <row r="1" spans="1:10" x14ac:dyDescent="0.25">
      <c r="A1" s="163" t="s">
        <v>28</v>
      </c>
      <c r="B1" s="163"/>
      <c r="C1" s="163"/>
      <c r="E1" s="2" t="s">
        <v>29</v>
      </c>
    </row>
    <row r="2" spans="1:10" x14ac:dyDescent="0.25">
      <c r="A2" s="19" t="s">
        <v>30</v>
      </c>
      <c r="B2" s="20"/>
      <c r="C2" s="19" t="s">
        <v>31</v>
      </c>
      <c r="E2" s="48" t="s">
        <v>32</v>
      </c>
      <c r="F2" s="48" t="s">
        <v>33</v>
      </c>
      <c r="G2" s="48" t="s">
        <v>34</v>
      </c>
      <c r="I2" s="164" t="s">
        <v>35</v>
      </c>
      <c r="J2" s="164"/>
    </row>
    <row r="3" spans="1:10" x14ac:dyDescent="0.25">
      <c r="A3" s="21" t="s">
        <v>36</v>
      </c>
      <c r="B3" s="1"/>
      <c r="C3" s="22" t="s">
        <v>36</v>
      </c>
      <c r="E3" s="2" t="s">
        <v>37</v>
      </c>
      <c r="F3" s="2" t="s">
        <v>38</v>
      </c>
      <c r="G3" s="2" t="s">
        <v>39</v>
      </c>
      <c r="I3" s="23" t="s">
        <v>40</v>
      </c>
      <c r="J3" s="24" t="s">
        <v>41</v>
      </c>
    </row>
    <row r="4" spans="1:10" x14ac:dyDescent="0.25">
      <c r="A4" s="25" t="s">
        <v>36</v>
      </c>
      <c r="B4" s="1"/>
      <c r="C4" s="26" t="s">
        <v>36</v>
      </c>
      <c r="E4" s="2" t="s">
        <v>42</v>
      </c>
      <c r="F4" s="2" t="s">
        <v>43</v>
      </c>
      <c r="G4" s="2" t="s">
        <v>44</v>
      </c>
      <c r="I4" s="27" t="s">
        <v>45</v>
      </c>
      <c r="J4" s="28" t="s">
        <v>46</v>
      </c>
    </row>
    <row r="5" spans="1:10" x14ac:dyDescent="0.25">
      <c r="A5" s="22" t="s">
        <v>47</v>
      </c>
      <c r="B5" s="1"/>
      <c r="C5" s="21" t="s">
        <v>47</v>
      </c>
      <c r="E5" s="2" t="s">
        <v>48</v>
      </c>
      <c r="F5" s="2" t="s">
        <v>49</v>
      </c>
      <c r="G5" s="2" t="s">
        <v>50</v>
      </c>
      <c r="I5" s="23" t="s">
        <v>51</v>
      </c>
      <c r="J5" s="24" t="s">
        <v>52</v>
      </c>
    </row>
    <row r="6" spans="1:10" x14ac:dyDescent="0.25">
      <c r="A6" s="29"/>
      <c r="B6" s="1"/>
      <c r="C6" s="29"/>
      <c r="E6" s="2" t="s">
        <v>53</v>
      </c>
      <c r="F6" s="2" t="s">
        <v>54</v>
      </c>
      <c r="G6" s="2" t="s">
        <v>55</v>
      </c>
      <c r="I6" s="27" t="s">
        <v>56</v>
      </c>
      <c r="J6" s="28" t="s">
        <v>57</v>
      </c>
    </row>
    <row r="7" spans="1:10" x14ac:dyDescent="0.25">
      <c r="A7" s="30"/>
      <c r="B7" s="1"/>
      <c r="C7" s="30"/>
      <c r="E7" s="2" t="s">
        <v>58</v>
      </c>
      <c r="F7" s="2" t="s">
        <v>59</v>
      </c>
      <c r="G7" s="2" t="s">
        <v>60</v>
      </c>
      <c r="I7" s="164" t="s">
        <v>61</v>
      </c>
      <c r="J7" s="164"/>
    </row>
    <row r="8" spans="1:10" x14ac:dyDescent="0.25">
      <c r="A8" s="26" t="s">
        <v>47</v>
      </c>
      <c r="B8" s="1"/>
      <c r="C8" s="25" t="s">
        <v>47</v>
      </c>
      <c r="E8" s="2" t="s">
        <v>62</v>
      </c>
      <c r="F8" s="2" t="s">
        <v>60</v>
      </c>
      <c r="G8" s="2" t="s">
        <v>59</v>
      </c>
      <c r="I8" s="27" t="s">
        <v>63</v>
      </c>
      <c r="J8" s="28" t="s">
        <v>64</v>
      </c>
    </row>
    <row r="9" spans="1:10" x14ac:dyDescent="0.25">
      <c r="A9" s="31"/>
      <c r="B9" s="1"/>
      <c r="C9" s="31"/>
      <c r="E9" s="2" t="s">
        <v>65</v>
      </c>
      <c r="F9" s="2" t="s">
        <v>66</v>
      </c>
      <c r="G9" s="2" t="s">
        <v>67</v>
      </c>
      <c r="I9" s="23" t="s">
        <v>68</v>
      </c>
      <c r="J9" s="24" t="s">
        <v>69</v>
      </c>
    </row>
    <row r="10" spans="1:10" x14ac:dyDescent="0.25">
      <c r="A10" s="32"/>
      <c r="B10" s="1"/>
      <c r="C10" s="32"/>
      <c r="F10" s="33"/>
      <c r="I10" s="34" t="s">
        <v>70</v>
      </c>
      <c r="J10" s="35" t="s">
        <v>71</v>
      </c>
    </row>
    <row r="12" spans="1:10" x14ac:dyDescent="0.25">
      <c r="A12" s="36" t="s">
        <v>72</v>
      </c>
      <c r="B12" s="165" t="s">
        <v>73</v>
      </c>
      <c r="C12" s="165"/>
      <c r="E12" s="36" t="s">
        <v>74</v>
      </c>
      <c r="F12" s="166" t="s">
        <v>75</v>
      </c>
      <c r="G12" s="166"/>
      <c r="I12" s="2" t="s">
        <v>218</v>
      </c>
      <c r="J12" s="2" t="s">
        <v>219</v>
      </c>
    </row>
    <row r="13" spans="1:10" x14ac:dyDescent="0.25">
      <c r="A13" s="23" t="s">
        <v>76</v>
      </c>
      <c r="B13" s="167" t="s">
        <v>77</v>
      </c>
      <c r="C13" s="167"/>
      <c r="E13" s="23" t="s">
        <v>78</v>
      </c>
      <c r="F13" s="168" t="s">
        <v>79</v>
      </c>
      <c r="G13" s="168"/>
      <c r="I13" s="2" t="s">
        <v>80</v>
      </c>
      <c r="J13" s="2" t="s">
        <v>81</v>
      </c>
    </row>
    <row r="14" spans="1:10" x14ac:dyDescent="0.25">
      <c r="A14" s="27" t="s">
        <v>82</v>
      </c>
      <c r="B14" s="169" t="s">
        <v>83</v>
      </c>
      <c r="C14" s="169"/>
      <c r="E14" s="27" t="s">
        <v>84</v>
      </c>
      <c r="F14" s="170" t="s">
        <v>85</v>
      </c>
      <c r="G14" s="170"/>
      <c r="I14" s="2" t="s">
        <v>86</v>
      </c>
      <c r="J14" s="2" t="s">
        <v>87</v>
      </c>
    </row>
    <row r="15" spans="1:10" x14ac:dyDescent="0.25">
      <c r="A15" s="23" t="s">
        <v>88</v>
      </c>
      <c r="B15" s="167" t="s">
        <v>89</v>
      </c>
      <c r="C15" s="167"/>
      <c r="E15" s="23" t="s">
        <v>90</v>
      </c>
      <c r="F15" s="168" t="s">
        <v>91</v>
      </c>
      <c r="G15" s="168"/>
      <c r="I15" s="2" t="s">
        <v>92</v>
      </c>
      <c r="J15" s="2" t="s">
        <v>93</v>
      </c>
    </row>
    <row r="16" spans="1:10" x14ac:dyDescent="0.25">
      <c r="A16" s="34" t="s">
        <v>94</v>
      </c>
      <c r="B16" s="169" t="s">
        <v>95</v>
      </c>
      <c r="C16" s="169"/>
      <c r="E16" s="34" t="s">
        <v>96</v>
      </c>
      <c r="F16" s="170" t="s">
        <v>97</v>
      </c>
      <c r="G16" s="170"/>
      <c r="I16" s="2" t="s">
        <v>98</v>
      </c>
      <c r="J16" s="2" t="s">
        <v>99</v>
      </c>
    </row>
    <row r="18" spans="1:2" x14ac:dyDescent="0.25">
      <c r="A18" s="2" t="s">
        <v>100</v>
      </c>
      <c r="B18" s="2" t="s">
        <v>75</v>
      </c>
    </row>
    <row r="19" spans="1:2" x14ac:dyDescent="0.25">
      <c r="A19" s="2" t="s">
        <v>101</v>
      </c>
      <c r="B19" s="2" t="s">
        <v>102</v>
      </c>
    </row>
    <row r="20" spans="1:2" x14ac:dyDescent="0.25">
      <c r="A20" s="2" t="s">
        <v>103</v>
      </c>
      <c r="B20" s="2" t="s">
        <v>104</v>
      </c>
    </row>
    <row r="21" spans="1:2" x14ac:dyDescent="0.25">
      <c r="A21" s="2" t="s">
        <v>105</v>
      </c>
      <c r="B21" s="2" t="s">
        <v>106</v>
      </c>
    </row>
  </sheetData>
  <sheetProtection selectLockedCells="1" selectUnlockedCells="1"/>
  <mergeCells count="13">
    <mergeCell ref="B14:C14"/>
    <mergeCell ref="F14:G14"/>
    <mergeCell ref="B15:C15"/>
    <mergeCell ref="F15:G15"/>
    <mergeCell ref="B16:C16"/>
    <mergeCell ref="F16:G16"/>
    <mergeCell ref="A1:C1"/>
    <mergeCell ref="I2:J2"/>
    <mergeCell ref="I7:J7"/>
    <mergeCell ref="B12:C12"/>
    <mergeCell ref="F12:G12"/>
    <mergeCell ref="B13:C13"/>
    <mergeCell ref="F13:G13"/>
  </mergeCells>
  <pageMargins left="0.7" right="0.7" top="0.75" bottom="0.75" header="0.51180555555555551" footer="0.51180555555555551"/>
  <pageSetup firstPageNumber="0" orientation="portrait" horizontalDpi="300" verticalDpi="300"/>
  <headerFooter alignWithMargins="0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zoomScale="130" zoomScaleNormal="130" workbookViewId="0">
      <selection activeCell="A12" sqref="A12"/>
    </sheetView>
  </sheetViews>
  <sheetFormatPr baseColWidth="10" defaultColWidth="11.5703125" defaultRowHeight="12.75" x14ac:dyDescent="0.2"/>
  <cols>
    <col min="1" max="2" width="5.85546875" customWidth="1"/>
    <col min="3" max="4" width="5.7109375" customWidth="1"/>
    <col min="5" max="5" width="4" customWidth="1"/>
    <col min="6" max="14" width="5.140625" customWidth="1"/>
    <col min="15" max="15" width="3.140625" style="37" customWidth="1"/>
    <col min="16" max="16" width="3.42578125" style="37" customWidth="1"/>
    <col min="17" max="26" width="5.140625" customWidth="1"/>
  </cols>
  <sheetData>
    <row r="1" spans="1:25" ht="15" x14ac:dyDescent="0.25">
      <c r="A1" s="171" t="s">
        <v>107</v>
      </c>
      <c r="B1" s="171"/>
      <c r="C1" s="171"/>
      <c r="D1" s="171"/>
      <c r="F1" t="s">
        <v>108</v>
      </c>
      <c r="G1" s="37" t="s">
        <v>109</v>
      </c>
      <c r="H1" s="37" t="s">
        <v>110</v>
      </c>
      <c r="I1" s="37" t="s">
        <v>111</v>
      </c>
      <c r="J1" s="37" t="s">
        <v>112</v>
      </c>
      <c r="K1" s="37" t="s">
        <v>113</v>
      </c>
      <c r="L1" s="37" t="s">
        <v>114</v>
      </c>
      <c r="M1" s="37" t="s">
        <v>115</v>
      </c>
      <c r="N1" s="37" t="s">
        <v>116</v>
      </c>
    </row>
    <row r="2" spans="1:25" ht="15" x14ac:dyDescent="0.25">
      <c r="A2" s="38" t="s">
        <v>117</v>
      </c>
      <c r="B2" s="39" t="s">
        <v>118</v>
      </c>
      <c r="C2" s="39" t="s">
        <v>119</v>
      </c>
      <c r="D2" s="38" t="s">
        <v>120</v>
      </c>
      <c r="F2" t="s">
        <v>121</v>
      </c>
      <c r="G2" s="37">
        <v>128</v>
      </c>
      <c r="H2" s="37">
        <v>64</v>
      </c>
      <c r="I2" s="37">
        <v>32</v>
      </c>
      <c r="J2" s="37">
        <v>16</v>
      </c>
      <c r="K2" s="37">
        <v>8</v>
      </c>
      <c r="L2" s="37">
        <v>4</v>
      </c>
      <c r="M2" s="37">
        <v>2</v>
      </c>
      <c r="N2" s="37">
        <v>1</v>
      </c>
    </row>
    <row r="3" spans="1:25" ht="15" x14ac:dyDescent="0.25">
      <c r="A3" s="40">
        <v>1000</v>
      </c>
      <c r="B3" s="41">
        <v>100</v>
      </c>
      <c r="C3" s="41">
        <v>10</v>
      </c>
      <c r="D3" s="40">
        <v>1</v>
      </c>
    </row>
    <row r="4" spans="1:25" ht="15" x14ac:dyDescent="0.25">
      <c r="A4" s="38">
        <v>2</v>
      </c>
      <c r="B4" s="39">
        <v>0</v>
      </c>
      <c r="C4" s="39">
        <v>2</v>
      </c>
      <c r="D4" s="38">
        <v>5</v>
      </c>
      <c r="F4" t="s">
        <v>122</v>
      </c>
      <c r="G4" s="172" t="s">
        <v>123</v>
      </c>
      <c r="H4" s="172"/>
      <c r="I4" s="172"/>
      <c r="J4" s="172"/>
      <c r="K4" s="172"/>
      <c r="L4" s="172"/>
      <c r="M4" s="172"/>
      <c r="N4" s="172"/>
    </row>
    <row r="5" spans="1:25" x14ac:dyDescent="0.2">
      <c r="A5" s="37"/>
      <c r="B5" s="37"/>
      <c r="C5" s="37"/>
      <c r="D5" s="37"/>
      <c r="G5">
        <v>8</v>
      </c>
      <c r="H5">
        <v>4</v>
      </c>
      <c r="I5">
        <v>2</v>
      </c>
      <c r="J5">
        <v>1</v>
      </c>
      <c r="K5">
        <v>8</v>
      </c>
      <c r="L5">
        <v>4</v>
      </c>
      <c r="M5">
        <v>2</v>
      </c>
      <c r="N5">
        <v>1</v>
      </c>
    </row>
    <row r="6" spans="1:25" ht="15" x14ac:dyDescent="0.25">
      <c r="A6" s="173" t="s">
        <v>123</v>
      </c>
      <c r="B6" s="173"/>
      <c r="C6" s="173"/>
      <c r="D6" s="173"/>
      <c r="F6">
        <v>128</v>
      </c>
      <c r="G6" s="42">
        <v>1</v>
      </c>
      <c r="H6" s="42">
        <v>0</v>
      </c>
      <c r="I6" s="42">
        <v>0</v>
      </c>
      <c r="J6" s="42">
        <v>0</v>
      </c>
      <c r="K6" s="43">
        <v>0</v>
      </c>
      <c r="L6" s="43">
        <v>0</v>
      </c>
      <c r="M6" s="43">
        <v>0</v>
      </c>
      <c r="N6" s="43">
        <v>0</v>
      </c>
      <c r="O6" s="44" t="s">
        <v>124</v>
      </c>
      <c r="P6" s="37">
        <v>80</v>
      </c>
      <c r="R6">
        <v>128</v>
      </c>
      <c r="S6" s="45">
        <v>16</v>
      </c>
      <c r="U6" s="37">
        <v>172</v>
      </c>
      <c r="V6" s="46">
        <v>16</v>
      </c>
    </row>
    <row r="7" spans="1:25" ht="15" x14ac:dyDescent="0.25">
      <c r="A7" s="38" t="s">
        <v>113</v>
      </c>
      <c r="B7" s="39" t="s">
        <v>114</v>
      </c>
      <c r="C7" s="39" t="s">
        <v>115</v>
      </c>
      <c r="D7" s="38" t="s">
        <v>116</v>
      </c>
      <c r="F7">
        <v>127</v>
      </c>
      <c r="G7" s="43">
        <v>0</v>
      </c>
      <c r="H7" s="43">
        <v>1</v>
      </c>
      <c r="I7" s="43">
        <v>1</v>
      </c>
      <c r="J7" s="43">
        <v>1</v>
      </c>
      <c r="K7" s="42">
        <v>1</v>
      </c>
      <c r="L7" s="42">
        <v>1</v>
      </c>
      <c r="M7" s="42">
        <v>1</v>
      </c>
      <c r="N7" s="42">
        <v>1</v>
      </c>
      <c r="O7" s="44" t="s">
        <v>124</v>
      </c>
      <c r="P7" s="37" t="s">
        <v>125</v>
      </c>
      <c r="R7">
        <v>0</v>
      </c>
      <c r="S7">
        <v>8</v>
      </c>
      <c r="U7" s="37">
        <v>12</v>
      </c>
      <c r="V7" s="37">
        <v>10</v>
      </c>
    </row>
    <row r="8" spans="1:25" ht="15" x14ac:dyDescent="0.25">
      <c r="A8" s="40">
        <v>8</v>
      </c>
      <c r="B8" s="41">
        <v>4</v>
      </c>
      <c r="C8" s="41">
        <v>2</v>
      </c>
      <c r="D8" s="40">
        <v>1</v>
      </c>
      <c r="F8">
        <v>10</v>
      </c>
      <c r="G8" s="42">
        <v>0</v>
      </c>
      <c r="H8" s="42">
        <v>0</v>
      </c>
      <c r="I8" s="42">
        <v>0</v>
      </c>
      <c r="J8" s="42">
        <v>0</v>
      </c>
      <c r="K8" s="43">
        <v>1</v>
      </c>
      <c r="L8" s="43">
        <v>0</v>
      </c>
      <c r="M8" s="43">
        <v>1</v>
      </c>
      <c r="N8" s="43">
        <v>0</v>
      </c>
      <c r="O8" s="44" t="s">
        <v>124</v>
      </c>
      <c r="P8" s="37" t="s">
        <v>126</v>
      </c>
      <c r="U8" s="37" t="s">
        <v>127</v>
      </c>
      <c r="V8" s="37" t="s">
        <v>128</v>
      </c>
    </row>
    <row r="9" spans="1:25" ht="15" x14ac:dyDescent="0.25">
      <c r="A9" s="38">
        <v>1</v>
      </c>
      <c r="B9" s="39">
        <v>0</v>
      </c>
      <c r="C9" s="39">
        <v>1</v>
      </c>
      <c r="D9" s="38">
        <v>0</v>
      </c>
      <c r="F9">
        <v>172</v>
      </c>
      <c r="G9" s="43">
        <v>1</v>
      </c>
      <c r="H9" s="43">
        <v>0</v>
      </c>
      <c r="I9" s="43">
        <v>1</v>
      </c>
      <c r="J9" s="43">
        <v>0</v>
      </c>
      <c r="K9" s="42">
        <v>1</v>
      </c>
      <c r="L9" s="42">
        <v>1</v>
      </c>
      <c r="M9" s="42">
        <v>0</v>
      </c>
      <c r="N9" s="42">
        <v>0</v>
      </c>
      <c r="O9" s="44" t="s">
        <v>124</v>
      </c>
      <c r="P9" s="37" t="s">
        <v>129</v>
      </c>
      <c r="R9">
        <v>172</v>
      </c>
      <c r="S9" s="45">
        <v>2</v>
      </c>
      <c r="T9" s="45"/>
      <c r="U9" s="45"/>
      <c r="V9" s="45"/>
      <c r="W9" s="45"/>
      <c r="X9" s="45"/>
      <c r="Y9" s="45"/>
    </row>
    <row r="10" spans="1:25" x14ac:dyDescent="0.2">
      <c r="A10" s="37"/>
      <c r="B10" s="37"/>
      <c r="C10" s="37"/>
      <c r="D10" s="37"/>
      <c r="F10">
        <v>192</v>
      </c>
      <c r="G10" s="42">
        <v>1</v>
      </c>
      <c r="H10" s="42">
        <v>1</v>
      </c>
      <c r="I10" s="42">
        <v>0</v>
      </c>
      <c r="J10" s="42">
        <v>0</v>
      </c>
      <c r="K10" s="43">
        <v>0</v>
      </c>
      <c r="L10" s="43">
        <v>0</v>
      </c>
      <c r="M10" s="43">
        <v>0</v>
      </c>
      <c r="N10" s="43">
        <v>0</v>
      </c>
      <c r="O10" s="44" t="s">
        <v>124</v>
      </c>
      <c r="P10" s="37" t="s">
        <v>130</v>
      </c>
      <c r="R10">
        <v>0</v>
      </c>
      <c r="S10">
        <v>86</v>
      </c>
      <c r="T10" s="45">
        <v>2</v>
      </c>
      <c r="U10" s="45"/>
      <c r="V10" s="45"/>
      <c r="W10" s="45"/>
      <c r="X10" s="45"/>
      <c r="Y10" s="45"/>
    </row>
    <row r="11" spans="1:25" ht="15" x14ac:dyDescent="0.25">
      <c r="A11" s="173" t="s">
        <v>131</v>
      </c>
      <c r="B11" s="173"/>
      <c r="C11" s="173"/>
      <c r="D11" s="173"/>
      <c r="F11">
        <v>16</v>
      </c>
      <c r="G11" s="43">
        <v>0</v>
      </c>
      <c r="H11" s="43">
        <v>0</v>
      </c>
      <c r="I11" s="43">
        <v>0</v>
      </c>
      <c r="J11" s="43">
        <v>1</v>
      </c>
      <c r="K11" s="42">
        <v>0</v>
      </c>
      <c r="L11" s="42">
        <v>0</v>
      </c>
      <c r="M11" s="42">
        <v>0</v>
      </c>
      <c r="N11" s="42">
        <v>0</v>
      </c>
      <c r="O11" s="44" t="s">
        <v>124</v>
      </c>
      <c r="P11" s="37">
        <v>10</v>
      </c>
      <c r="S11">
        <v>0</v>
      </c>
      <c r="T11">
        <v>43</v>
      </c>
      <c r="U11" s="45">
        <v>2</v>
      </c>
      <c r="V11" s="45"/>
      <c r="W11" s="45"/>
      <c r="X11" s="45"/>
      <c r="Y11" s="45"/>
    </row>
    <row r="12" spans="1:25" ht="15" x14ac:dyDescent="0.25">
      <c r="A12" s="38" t="s">
        <v>132</v>
      </c>
      <c r="B12" s="39" t="s">
        <v>133</v>
      </c>
      <c r="C12" s="39" t="s">
        <v>134</v>
      </c>
      <c r="D12" s="38" t="s">
        <v>135</v>
      </c>
      <c r="F12">
        <v>31</v>
      </c>
      <c r="G12" s="42">
        <v>0</v>
      </c>
      <c r="H12" s="42">
        <v>0</v>
      </c>
      <c r="I12" s="42">
        <v>0</v>
      </c>
      <c r="J12" s="42">
        <v>1</v>
      </c>
      <c r="K12" s="43">
        <v>1</v>
      </c>
      <c r="L12" s="43">
        <v>1</v>
      </c>
      <c r="M12" s="43">
        <v>1</v>
      </c>
      <c r="N12" s="43">
        <v>1</v>
      </c>
      <c r="O12" s="44" t="s">
        <v>124</v>
      </c>
      <c r="P12" s="37" t="s">
        <v>136</v>
      </c>
      <c r="T12">
        <v>1</v>
      </c>
      <c r="U12">
        <v>21</v>
      </c>
      <c r="V12" s="45">
        <v>2</v>
      </c>
      <c r="W12" s="45"/>
      <c r="X12" s="45"/>
      <c r="Y12" s="45"/>
    </row>
    <row r="13" spans="1:25" ht="15" x14ac:dyDescent="0.25">
      <c r="A13" s="40">
        <v>4096</v>
      </c>
      <c r="B13" s="41">
        <v>256</v>
      </c>
      <c r="C13" s="41">
        <v>16</v>
      </c>
      <c r="D13" s="40">
        <v>1</v>
      </c>
      <c r="F13">
        <v>200</v>
      </c>
      <c r="G13" s="43">
        <v>1</v>
      </c>
      <c r="H13" s="43">
        <v>1</v>
      </c>
      <c r="I13" s="43">
        <v>0</v>
      </c>
      <c r="J13" s="43">
        <v>0</v>
      </c>
      <c r="K13" s="42">
        <v>1</v>
      </c>
      <c r="L13" s="42">
        <v>0</v>
      </c>
      <c r="M13" s="42">
        <v>0</v>
      </c>
      <c r="N13" s="42">
        <v>0</v>
      </c>
      <c r="O13" s="44" t="s">
        <v>124</v>
      </c>
      <c r="P13" s="37" t="s">
        <v>137</v>
      </c>
      <c r="U13">
        <v>1</v>
      </c>
      <c r="V13">
        <v>10</v>
      </c>
      <c r="W13" s="45">
        <v>2</v>
      </c>
      <c r="X13" s="45"/>
      <c r="Y13" s="45"/>
    </row>
    <row r="14" spans="1:25" ht="15" x14ac:dyDescent="0.25">
      <c r="A14" s="38">
        <v>0</v>
      </c>
      <c r="B14" s="39">
        <v>0</v>
      </c>
      <c r="C14" s="39" t="s">
        <v>127</v>
      </c>
      <c r="D14" s="38">
        <v>0</v>
      </c>
      <c r="F14">
        <v>240</v>
      </c>
      <c r="G14" s="42">
        <v>1</v>
      </c>
      <c r="H14" s="42">
        <v>1</v>
      </c>
      <c r="I14" s="42">
        <v>1</v>
      </c>
      <c r="J14" s="42">
        <v>1</v>
      </c>
      <c r="K14" s="43">
        <v>0</v>
      </c>
      <c r="L14" s="43">
        <v>0</v>
      </c>
      <c r="M14" s="43">
        <v>0</v>
      </c>
      <c r="N14" s="43">
        <v>0</v>
      </c>
      <c r="O14" s="44" t="s">
        <v>124</v>
      </c>
      <c r="P14" s="37" t="s">
        <v>138</v>
      </c>
      <c r="V14">
        <v>0</v>
      </c>
      <c r="W14">
        <v>5</v>
      </c>
      <c r="X14" s="45">
        <v>2</v>
      </c>
      <c r="Y14" s="45"/>
    </row>
    <row r="15" spans="1:25" x14ac:dyDescent="0.2">
      <c r="F15">
        <v>255</v>
      </c>
      <c r="G15" s="43">
        <v>1</v>
      </c>
      <c r="H15" s="43">
        <v>1</v>
      </c>
      <c r="I15" s="43">
        <v>1</v>
      </c>
      <c r="J15" s="43">
        <v>1</v>
      </c>
      <c r="K15" s="42">
        <v>1</v>
      </c>
      <c r="L15" s="42">
        <v>1</v>
      </c>
      <c r="M15" s="42">
        <v>1</v>
      </c>
      <c r="N15" s="42">
        <v>1</v>
      </c>
      <c r="O15" s="44" t="s">
        <v>124</v>
      </c>
      <c r="P15" s="37" t="s">
        <v>139</v>
      </c>
      <c r="W15">
        <v>1</v>
      </c>
      <c r="X15" s="47">
        <v>2</v>
      </c>
      <c r="Y15" s="45">
        <v>2</v>
      </c>
    </row>
    <row r="16" spans="1:25" x14ac:dyDescent="0.2">
      <c r="A16" t="s">
        <v>122</v>
      </c>
      <c r="B16" t="s">
        <v>108</v>
      </c>
      <c r="C16" t="s">
        <v>140</v>
      </c>
      <c r="F16">
        <v>223</v>
      </c>
      <c r="G16" s="42">
        <v>1</v>
      </c>
      <c r="H16" s="42">
        <v>1</v>
      </c>
      <c r="I16" s="42">
        <v>0</v>
      </c>
      <c r="J16" s="42">
        <v>1</v>
      </c>
      <c r="K16" s="43">
        <v>1</v>
      </c>
      <c r="L16" s="43">
        <v>1</v>
      </c>
      <c r="M16" s="43">
        <v>1</v>
      </c>
      <c r="N16" s="43">
        <v>1</v>
      </c>
      <c r="O16" s="44" t="s">
        <v>124</v>
      </c>
      <c r="P16" s="37" t="s">
        <v>141</v>
      </c>
      <c r="X16">
        <v>0</v>
      </c>
      <c r="Y16">
        <v>1</v>
      </c>
    </row>
    <row r="17" spans="1:16" x14ac:dyDescent="0.2">
      <c r="A17">
        <v>0</v>
      </c>
      <c r="B17">
        <v>0</v>
      </c>
      <c r="C17" s="37" t="s">
        <v>142</v>
      </c>
      <c r="F17">
        <v>80</v>
      </c>
      <c r="G17" s="43">
        <v>0</v>
      </c>
      <c r="H17" s="43">
        <v>1</v>
      </c>
      <c r="I17" s="43">
        <v>0</v>
      </c>
      <c r="J17" s="43">
        <v>1</v>
      </c>
      <c r="K17" s="42">
        <v>0</v>
      </c>
      <c r="L17" s="42">
        <v>0</v>
      </c>
      <c r="M17" s="42">
        <v>0</v>
      </c>
      <c r="N17" s="42">
        <v>0</v>
      </c>
      <c r="O17" s="44" t="s">
        <v>124</v>
      </c>
      <c r="P17" s="37">
        <v>50</v>
      </c>
    </row>
    <row r="18" spans="1:16" x14ac:dyDescent="0.2">
      <c r="A18">
        <v>1</v>
      </c>
      <c r="B18">
        <v>1</v>
      </c>
      <c r="C18" s="37" t="s">
        <v>143</v>
      </c>
      <c r="F18">
        <v>96</v>
      </c>
      <c r="G18" s="42">
        <v>0</v>
      </c>
      <c r="H18" s="42">
        <v>1</v>
      </c>
      <c r="I18" s="42">
        <v>1</v>
      </c>
      <c r="J18" s="42">
        <v>0</v>
      </c>
      <c r="K18" s="43">
        <v>0</v>
      </c>
      <c r="L18" s="43">
        <v>0</v>
      </c>
      <c r="M18" s="43">
        <v>0</v>
      </c>
      <c r="N18" s="43">
        <v>0</v>
      </c>
      <c r="O18" s="44" t="s">
        <v>124</v>
      </c>
      <c r="P18" s="37">
        <v>60</v>
      </c>
    </row>
    <row r="19" spans="1:16" x14ac:dyDescent="0.2">
      <c r="A19">
        <v>2</v>
      </c>
      <c r="B19">
        <v>10</v>
      </c>
      <c r="C19" s="37" t="s">
        <v>144</v>
      </c>
    </row>
    <row r="20" spans="1:16" x14ac:dyDescent="0.2">
      <c r="A20">
        <v>3</v>
      </c>
      <c r="B20">
        <v>11</v>
      </c>
      <c r="C20" s="37" t="s">
        <v>145</v>
      </c>
    </row>
    <row r="21" spans="1:16" x14ac:dyDescent="0.2">
      <c r="A21">
        <v>4</v>
      </c>
      <c r="B21">
        <v>100</v>
      </c>
      <c r="C21" s="37" t="s">
        <v>146</v>
      </c>
    </row>
    <row r="22" spans="1:16" x14ac:dyDescent="0.2">
      <c r="A22">
        <v>5</v>
      </c>
      <c r="B22">
        <v>101</v>
      </c>
      <c r="C22" s="37" t="s">
        <v>147</v>
      </c>
    </row>
    <row r="23" spans="1:16" x14ac:dyDescent="0.2">
      <c r="A23">
        <v>6</v>
      </c>
      <c r="B23">
        <v>110</v>
      </c>
      <c r="C23" s="37" t="s">
        <v>148</v>
      </c>
    </row>
    <row r="24" spans="1:16" x14ac:dyDescent="0.2">
      <c r="A24">
        <v>7</v>
      </c>
      <c r="B24">
        <v>111</v>
      </c>
      <c r="C24" s="37" t="s">
        <v>149</v>
      </c>
    </row>
    <row r="25" spans="1:16" x14ac:dyDescent="0.2">
      <c r="A25">
        <v>8</v>
      </c>
      <c r="B25">
        <v>1000</v>
      </c>
      <c r="C25" s="37" t="s">
        <v>150</v>
      </c>
    </row>
    <row r="26" spans="1:16" x14ac:dyDescent="0.2">
      <c r="A26">
        <v>9</v>
      </c>
      <c r="B26">
        <v>1001</v>
      </c>
      <c r="C26" s="37" t="s">
        <v>151</v>
      </c>
    </row>
    <row r="27" spans="1:16" x14ac:dyDescent="0.2">
      <c r="A27">
        <v>10</v>
      </c>
      <c r="B27">
        <v>1010</v>
      </c>
      <c r="C27" s="37" t="s">
        <v>152</v>
      </c>
    </row>
    <row r="28" spans="1:16" x14ac:dyDescent="0.2">
      <c r="A28">
        <v>11</v>
      </c>
      <c r="B28">
        <v>1011</v>
      </c>
      <c r="C28" s="37" t="s">
        <v>153</v>
      </c>
    </row>
    <row r="29" spans="1:16" x14ac:dyDescent="0.2">
      <c r="A29">
        <v>12</v>
      </c>
      <c r="B29">
        <v>1100</v>
      </c>
      <c r="C29" s="37" t="s">
        <v>154</v>
      </c>
    </row>
    <row r="30" spans="1:16" x14ac:dyDescent="0.2">
      <c r="A30">
        <v>13</v>
      </c>
      <c r="B30">
        <v>1101</v>
      </c>
      <c r="C30" s="37" t="s">
        <v>155</v>
      </c>
    </row>
    <row r="31" spans="1:16" x14ac:dyDescent="0.2">
      <c r="A31">
        <v>14</v>
      </c>
      <c r="B31">
        <v>1110</v>
      </c>
      <c r="C31" s="37" t="s">
        <v>156</v>
      </c>
    </row>
    <row r="32" spans="1:16" x14ac:dyDescent="0.2">
      <c r="A32">
        <v>15</v>
      </c>
      <c r="B32">
        <v>1111</v>
      </c>
      <c r="C32" s="37" t="s">
        <v>157</v>
      </c>
    </row>
  </sheetData>
  <sheetProtection selectLockedCells="1" selectUnlockedCells="1"/>
  <mergeCells count="4">
    <mergeCell ref="A1:D1"/>
    <mergeCell ref="G4:N4"/>
    <mergeCell ref="A6:D6"/>
    <mergeCell ref="A11:D11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30" zoomScaleNormal="130" workbookViewId="0">
      <selection activeCell="G14" sqref="G14"/>
    </sheetView>
  </sheetViews>
  <sheetFormatPr baseColWidth="10" defaultColWidth="11.5703125" defaultRowHeight="12.75" x14ac:dyDescent="0.2"/>
  <cols>
    <col min="1" max="1" width="11.140625" customWidth="1"/>
    <col min="2" max="2" width="12.5703125" customWidth="1"/>
    <col min="3" max="3" width="8.85546875" customWidth="1"/>
    <col min="4" max="4" width="3.42578125" customWidth="1"/>
    <col min="5" max="5" width="18.28515625" customWidth="1"/>
    <col min="6" max="6" width="12.5703125" customWidth="1"/>
    <col min="7" max="7" width="8.85546875" customWidth="1"/>
  </cols>
  <sheetData>
    <row r="1" spans="1:7" x14ac:dyDescent="0.2">
      <c r="A1" t="s">
        <v>26</v>
      </c>
      <c r="B1" t="s">
        <v>158</v>
      </c>
      <c r="C1" t="s">
        <v>159</v>
      </c>
    </row>
    <row r="3" spans="1:7" ht="15" x14ac:dyDescent="0.25">
      <c r="A3" s="174" t="s">
        <v>160</v>
      </c>
      <c r="B3" s="174"/>
      <c r="C3" s="174"/>
      <c r="E3" s="174" t="s">
        <v>53</v>
      </c>
      <c r="F3" s="174"/>
      <c r="G3" s="174"/>
    </row>
    <row r="4" spans="1:7" x14ac:dyDescent="0.2">
      <c r="A4" t="s">
        <v>5</v>
      </c>
      <c r="B4" t="s">
        <v>161</v>
      </c>
      <c r="C4" t="s">
        <v>162</v>
      </c>
      <c r="E4" t="s">
        <v>5</v>
      </c>
      <c r="F4" t="s">
        <v>161</v>
      </c>
      <c r="G4" t="s">
        <v>162</v>
      </c>
    </row>
    <row r="5" spans="1:7" x14ac:dyDescent="0.2">
      <c r="A5" t="s">
        <v>163</v>
      </c>
      <c r="B5" t="s">
        <v>164</v>
      </c>
      <c r="C5" t="s">
        <v>120</v>
      </c>
      <c r="E5" t="s">
        <v>165</v>
      </c>
      <c r="F5" t="s">
        <v>166</v>
      </c>
      <c r="G5" t="s">
        <v>120</v>
      </c>
    </row>
    <row r="6" spans="1:7" x14ac:dyDescent="0.2">
      <c r="A6" t="s">
        <v>167</v>
      </c>
      <c r="B6" t="s">
        <v>168</v>
      </c>
      <c r="C6" t="s">
        <v>117</v>
      </c>
      <c r="E6" t="s">
        <v>169</v>
      </c>
      <c r="F6" t="s">
        <v>170</v>
      </c>
      <c r="G6" t="s">
        <v>117</v>
      </c>
    </row>
    <row r="7" spans="1:7" x14ac:dyDescent="0.2">
      <c r="A7" t="s">
        <v>171</v>
      </c>
      <c r="B7" t="s">
        <v>172</v>
      </c>
      <c r="C7" t="s">
        <v>173</v>
      </c>
      <c r="E7" t="s">
        <v>174</v>
      </c>
      <c r="F7" t="s">
        <v>175</v>
      </c>
      <c r="G7" t="s">
        <v>173</v>
      </c>
    </row>
    <row r="8" spans="1:7" x14ac:dyDescent="0.2">
      <c r="A8" t="s">
        <v>176</v>
      </c>
      <c r="B8" t="s">
        <v>177</v>
      </c>
      <c r="C8" t="s">
        <v>178</v>
      </c>
      <c r="E8" t="s">
        <v>179</v>
      </c>
      <c r="F8" t="s">
        <v>180</v>
      </c>
      <c r="G8" t="s">
        <v>178</v>
      </c>
    </row>
    <row r="9" spans="1:7" x14ac:dyDescent="0.2">
      <c r="A9" t="s">
        <v>181</v>
      </c>
      <c r="B9" t="s">
        <v>182</v>
      </c>
      <c r="C9" t="s">
        <v>183</v>
      </c>
      <c r="E9" t="s">
        <v>184</v>
      </c>
      <c r="F9" t="s">
        <v>185</v>
      </c>
      <c r="G9" t="s">
        <v>183</v>
      </c>
    </row>
    <row r="10" spans="1:7" x14ac:dyDescent="0.2">
      <c r="A10" t="s">
        <v>186</v>
      </c>
      <c r="B10" t="s">
        <v>187</v>
      </c>
      <c r="C10" t="s">
        <v>188</v>
      </c>
    </row>
    <row r="11" spans="1:7" ht="15" x14ac:dyDescent="0.25">
      <c r="A11" t="s">
        <v>189</v>
      </c>
      <c r="B11" t="s">
        <v>190</v>
      </c>
      <c r="C11" t="s">
        <v>191</v>
      </c>
      <c r="E11" s="174" t="s">
        <v>192</v>
      </c>
      <c r="F11" s="174"/>
      <c r="G11" s="174"/>
    </row>
    <row r="12" spans="1:7" x14ac:dyDescent="0.2">
      <c r="A12" t="s">
        <v>193</v>
      </c>
      <c r="B12" t="s">
        <v>194</v>
      </c>
      <c r="C12" t="s">
        <v>195</v>
      </c>
      <c r="E12" t="s">
        <v>196</v>
      </c>
      <c r="F12" t="s">
        <v>197</v>
      </c>
      <c r="G12" t="s">
        <v>120</v>
      </c>
    </row>
    <row r="13" spans="1:7" x14ac:dyDescent="0.2">
      <c r="A13" t="s">
        <v>198</v>
      </c>
      <c r="B13" t="s">
        <v>199</v>
      </c>
      <c r="C13" t="s">
        <v>200</v>
      </c>
      <c r="E13" t="s">
        <v>201</v>
      </c>
      <c r="F13" t="s">
        <v>202</v>
      </c>
      <c r="G13" t="s">
        <v>117</v>
      </c>
    </row>
    <row r="14" spans="1:7" x14ac:dyDescent="0.2">
      <c r="A14" t="s">
        <v>203</v>
      </c>
      <c r="B14" t="s">
        <v>204</v>
      </c>
      <c r="C14" t="s">
        <v>205</v>
      </c>
      <c r="E14" t="s">
        <v>206</v>
      </c>
      <c r="F14" t="s">
        <v>207</v>
      </c>
      <c r="G14" t="s">
        <v>173</v>
      </c>
    </row>
    <row r="15" spans="1:7" x14ac:dyDescent="0.2">
      <c r="A15" t="s">
        <v>208</v>
      </c>
      <c r="B15" t="s">
        <v>209</v>
      </c>
      <c r="C15" t="s">
        <v>210</v>
      </c>
      <c r="E15" t="s">
        <v>211</v>
      </c>
      <c r="F15" t="s">
        <v>212</v>
      </c>
      <c r="G15" t="s">
        <v>178</v>
      </c>
    </row>
    <row r="16" spans="1:7" x14ac:dyDescent="0.2">
      <c r="A16" t="s">
        <v>213</v>
      </c>
      <c r="B16" t="s">
        <v>214</v>
      </c>
      <c r="C16" t="s">
        <v>215</v>
      </c>
      <c r="E16" t="s">
        <v>216</v>
      </c>
      <c r="F16" t="s">
        <v>217</v>
      </c>
      <c r="G16" t="s">
        <v>183</v>
      </c>
    </row>
  </sheetData>
  <sheetProtection selectLockedCells="1" selectUnlockedCells="1"/>
  <mergeCells count="3">
    <mergeCell ref="A3:C3"/>
    <mergeCell ref="E3:G3"/>
    <mergeCell ref="E11:G11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opLeftCell="A25" zoomScale="145" zoomScaleNormal="145" workbookViewId="0">
      <selection activeCell="A34" sqref="A34:F38"/>
    </sheetView>
  </sheetViews>
  <sheetFormatPr baseColWidth="10" defaultRowHeight="12.75" x14ac:dyDescent="0.2"/>
  <cols>
    <col min="1" max="1" width="6.140625" customWidth="1"/>
    <col min="2" max="2" width="15.42578125" bestFit="1" customWidth="1"/>
    <col min="5" max="5" width="15.42578125" bestFit="1" customWidth="1"/>
    <col min="9" max="9" width="16.5703125" bestFit="1" customWidth="1"/>
    <col min="10" max="10" width="10.28515625" customWidth="1"/>
    <col min="11" max="11" width="13.28515625" bestFit="1" customWidth="1"/>
    <col min="12" max="12" width="10.5703125" customWidth="1"/>
    <col min="13" max="13" width="11.7109375" bestFit="1" customWidth="1"/>
    <col min="15" max="15" width="14" bestFit="1" customWidth="1"/>
  </cols>
  <sheetData>
    <row r="1" spans="1:15" x14ac:dyDescent="0.2">
      <c r="A1" s="91" t="s">
        <v>220</v>
      </c>
      <c r="B1" s="175" t="s">
        <v>221</v>
      </c>
      <c r="C1" s="175"/>
      <c r="D1" s="175"/>
      <c r="E1" s="175"/>
      <c r="F1" s="175" t="s">
        <v>222</v>
      </c>
      <c r="G1" s="175"/>
      <c r="H1" s="175"/>
      <c r="I1" s="175"/>
      <c r="J1" s="175" t="s">
        <v>248</v>
      </c>
      <c r="K1" s="175"/>
      <c r="L1" s="175"/>
      <c r="M1" s="175"/>
      <c r="N1" s="175" t="s">
        <v>259</v>
      </c>
      <c r="O1" s="176"/>
    </row>
    <row r="2" spans="1:15" x14ac:dyDescent="0.2">
      <c r="A2" s="92" t="s">
        <v>226</v>
      </c>
      <c r="B2" s="93" t="s">
        <v>228</v>
      </c>
      <c r="C2" s="93"/>
      <c r="D2" s="93" t="s">
        <v>229</v>
      </c>
      <c r="E2" s="93"/>
      <c r="F2" s="93" t="s">
        <v>228</v>
      </c>
      <c r="G2" s="93"/>
      <c r="H2" s="93" t="s">
        <v>229</v>
      </c>
      <c r="I2" s="93"/>
      <c r="J2" s="59" t="s">
        <v>249</v>
      </c>
      <c r="K2" s="89" t="s">
        <v>256</v>
      </c>
      <c r="L2" s="59" t="s">
        <v>257</v>
      </c>
      <c r="M2" s="59" t="s">
        <v>258</v>
      </c>
      <c r="N2" s="59" t="s">
        <v>264</v>
      </c>
      <c r="O2" s="94" t="s">
        <v>265</v>
      </c>
    </row>
    <row r="3" spans="1:15" x14ac:dyDescent="0.2">
      <c r="A3" s="95" t="s">
        <v>128</v>
      </c>
      <c r="B3" s="64" t="s">
        <v>393</v>
      </c>
      <c r="C3" s="96" t="s">
        <v>230</v>
      </c>
      <c r="D3" s="64" t="s">
        <v>394</v>
      </c>
      <c r="E3" s="97">
        <v>127255255255</v>
      </c>
      <c r="F3" s="64" t="s">
        <v>242</v>
      </c>
      <c r="G3" s="64" t="s">
        <v>238</v>
      </c>
      <c r="H3" s="64" t="s">
        <v>242</v>
      </c>
      <c r="I3" s="98">
        <v>10255255255</v>
      </c>
      <c r="J3" s="64" t="s">
        <v>250</v>
      </c>
      <c r="K3" s="64" t="s">
        <v>253</v>
      </c>
      <c r="L3" s="99">
        <v>1</v>
      </c>
      <c r="M3" s="98">
        <f>2^24 - 2</f>
        <v>16777214</v>
      </c>
      <c r="N3" s="63" t="s">
        <v>260</v>
      </c>
      <c r="O3" s="100" t="s">
        <v>266</v>
      </c>
    </row>
    <row r="4" spans="1:15" ht="25.5" x14ac:dyDescent="0.2">
      <c r="A4" s="92" t="s">
        <v>223</v>
      </c>
      <c r="B4" s="60" t="s">
        <v>395</v>
      </c>
      <c r="C4" s="93" t="s">
        <v>232</v>
      </c>
      <c r="D4" s="60" t="s">
        <v>396</v>
      </c>
      <c r="E4" s="101">
        <v>191255255255</v>
      </c>
      <c r="F4" s="102" t="s">
        <v>244</v>
      </c>
      <c r="G4" s="60" t="s">
        <v>239</v>
      </c>
      <c r="H4" s="102" t="s">
        <v>245</v>
      </c>
      <c r="I4" s="103" t="s">
        <v>240</v>
      </c>
      <c r="J4" s="93" t="s">
        <v>251</v>
      </c>
      <c r="K4" s="93" t="s">
        <v>254</v>
      </c>
      <c r="L4" s="93">
        <v>16</v>
      </c>
      <c r="M4" s="103">
        <f>2^16-2</f>
        <v>65534</v>
      </c>
      <c r="N4" s="93" t="s">
        <v>261</v>
      </c>
      <c r="O4" s="94" t="s">
        <v>267</v>
      </c>
    </row>
    <row r="5" spans="1:15" ht="38.25" x14ac:dyDescent="0.2">
      <c r="A5" s="95" t="s">
        <v>127</v>
      </c>
      <c r="B5" s="64" t="s">
        <v>397</v>
      </c>
      <c r="C5" s="96" t="s">
        <v>233</v>
      </c>
      <c r="D5" s="64" t="s">
        <v>398</v>
      </c>
      <c r="E5" s="97">
        <v>223255255255</v>
      </c>
      <c r="F5" s="104" t="s">
        <v>246</v>
      </c>
      <c r="G5" s="64" t="s">
        <v>241</v>
      </c>
      <c r="H5" s="104" t="s">
        <v>247</v>
      </c>
      <c r="I5" s="98">
        <v>192168255255</v>
      </c>
      <c r="J5" s="96" t="s">
        <v>252</v>
      </c>
      <c r="K5" s="96" t="s">
        <v>255</v>
      </c>
      <c r="L5" s="96">
        <v>256</v>
      </c>
      <c r="M5" s="98">
        <f>2^8-2</f>
        <v>254</v>
      </c>
      <c r="N5" s="63"/>
      <c r="O5" s="100" t="s">
        <v>268</v>
      </c>
    </row>
    <row r="6" spans="1:15" x14ac:dyDescent="0.2">
      <c r="A6" s="92" t="s">
        <v>224</v>
      </c>
      <c r="B6" s="60" t="s">
        <v>399</v>
      </c>
      <c r="C6" s="93" t="s">
        <v>234</v>
      </c>
      <c r="D6" s="60" t="s">
        <v>400</v>
      </c>
      <c r="E6" s="101">
        <v>239255255255</v>
      </c>
      <c r="F6" s="60" t="s">
        <v>237</v>
      </c>
      <c r="G6" s="60"/>
      <c r="H6" s="60"/>
      <c r="I6" s="60"/>
      <c r="J6" s="89" t="s">
        <v>262</v>
      </c>
      <c r="K6" s="89"/>
      <c r="L6" s="89"/>
      <c r="M6" s="89"/>
      <c r="N6" s="59" t="s">
        <v>234</v>
      </c>
      <c r="O6" s="94" t="s">
        <v>262</v>
      </c>
    </row>
    <row r="7" spans="1:15" x14ac:dyDescent="0.2">
      <c r="A7" s="95" t="s">
        <v>225</v>
      </c>
      <c r="B7" s="64" t="s">
        <v>401</v>
      </c>
      <c r="C7" s="96" t="s">
        <v>235</v>
      </c>
      <c r="D7" s="64" t="s">
        <v>402</v>
      </c>
      <c r="E7" s="97">
        <v>255255255255</v>
      </c>
      <c r="F7" s="64" t="s">
        <v>237</v>
      </c>
      <c r="G7" s="64"/>
      <c r="H7" s="64"/>
      <c r="I7" s="64"/>
      <c r="J7" s="99" t="s">
        <v>263</v>
      </c>
      <c r="K7" s="99"/>
      <c r="L7" s="99"/>
      <c r="M7" s="99"/>
      <c r="N7" s="63" t="s">
        <v>235</v>
      </c>
      <c r="O7" s="100" t="s">
        <v>263</v>
      </c>
    </row>
    <row r="8" spans="1:15" x14ac:dyDescent="0.2">
      <c r="A8" s="105" t="s">
        <v>227</v>
      </c>
      <c r="B8" s="106">
        <f>2^32</f>
        <v>4294967296</v>
      </c>
      <c r="C8" s="106"/>
      <c r="D8" s="106"/>
      <c r="E8" s="106"/>
      <c r="F8" s="106"/>
      <c r="G8" s="106"/>
      <c r="H8" s="106"/>
      <c r="I8" s="106"/>
      <c r="J8" s="90"/>
      <c r="K8" s="90"/>
      <c r="L8" s="107"/>
      <c r="M8" s="107"/>
      <c r="N8" s="90"/>
      <c r="O8" s="108"/>
    </row>
    <row r="10" spans="1:15" x14ac:dyDescent="0.2">
      <c r="A10" s="128" t="s">
        <v>269</v>
      </c>
      <c r="B10" s="129" t="s">
        <v>162</v>
      </c>
      <c r="C10" s="130" t="s">
        <v>272</v>
      </c>
      <c r="D10" s="131" t="s">
        <v>273</v>
      </c>
      <c r="E10" s="132" t="s">
        <v>274</v>
      </c>
      <c r="F10" s="133" t="s">
        <v>275</v>
      </c>
    </row>
    <row r="11" spans="1:15" x14ac:dyDescent="0.2">
      <c r="A11" s="92" t="s">
        <v>271</v>
      </c>
      <c r="B11" s="60" t="s">
        <v>270</v>
      </c>
      <c r="C11" s="83" t="s">
        <v>242</v>
      </c>
      <c r="D11" s="88" t="s">
        <v>279</v>
      </c>
      <c r="E11" s="88" t="s">
        <v>280</v>
      </c>
      <c r="F11" s="134" t="s">
        <v>281</v>
      </c>
    </row>
    <row r="12" spans="1:15" x14ac:dyDescent="0.2">
      <c r="A12" s="95" t="s">
        <v>276</v>
      </c>
      <c r="B12" s="64" t="s">
        <v>253</v>
      </c>
      <c r="C12" s="127" t="s">
        <v>236</v>
      </c>
      <c r="D12" s="86" t="s">
        <v>231</v>
      </c>
      <c r="E12" s="86" t="s">
        <v>231</v>
      </c>
      <c r="F12" s="135" t="s">
        <v>231</v>
      </c>
    </row>
    <row r="13" spans="1:15" x14ac:dyDescent="0.2">
      <c r="A13" s="92" t="s">
        <v>277</v>
      </c>
      <c r="B13" s="60" t="s">
        <v>238</v>
      </c>
      <c r="C13" s="83" t="s">
        <v>242</v>
      </c>
      <c r="D13" s="88" t="s">
        <v>231</v>
      </c>
      <c r="E13" s="88" t="s">
        <v>231</v>
      </c>
      <c r="F13" s="134" t="s">
        <v>231</v>
      </c>
    </row>
    <row r="14" spans="1:15" x14ac:dyDescent="0.2">
      <c r="A14" s="136" t="s">
        <v>278</v>
      </c>
      <c r="B14" s="137">
        <v>10255255255</v>
      </c>
      <c r="C14" s="118" t="s">
        <v>242</v>
      </c>
      <c r="D14" s="109" t="s">
        <v>236</v>
      </c>
      <c r="E14" s="109" t="s">
        <v>236</v>
      </c>
      <c r="F14" s="110" t="s">
        <v>236</v>
      </c>
    </row>
    <row r="16" spans="1:15" x14ac:dyDescent="0.2">
      <c r="A16" s="128" t="s">
        <v>269</v>
      </c>
      <c r="B16" s="129" t="s">
        <v>162</v>
      </c>
      <c r="C16" s="130" t="s">
        <v>272</v>
      </c>
      <c r="D16" s="131" t="s">
        <v>273</v>
      </c>
      <c r="E16" s="132" t="s">
        <v>274</v>
      </c>
      <c r="F16" s="133" t="s">
        <v>275</v>
      </c>
    </row>
    <row r="17" spans="1:6" x14ac:dyDescent="0.2">
      <c r="A17" s="92" t="s">
        <v>271</v>
      </c>
      <c r="B17" s="60" t="s">
        <v>282</v>
      </c>
      <c r="C17" s="83" t="s">
        <v>243</v>
      </c>
      <c r="D17" s="88" t="s">
        <v>283</v>
      </c>
      <c r="E17" s="88" t="s">
        <v>284</v>
      </c>
      <c r="F17" s="134" t="s">
        <v>285</v>
      </c>
    </row>
    <row r="18" spans="1:6" x14ac:dyDescent="0.2">
      <c r="A18" s="95" t="s">
        <v>276</v>
      </c>
      <c r="B18" s="64" t="s">
        <v>254</v>
      </c>
      <c r="C18" s="127" t="s">
        <v>236</v>
      </c>
      <c r="D18" s="86" t="s">
        <v>236</v>
      </c>
      <c r="E18" s="86" t="s">
        <v>231</v>
      </c>
      <c r="F18" s="135" t="s">
        <v>231</v>
      </c>
    </row>
    <row r="19" spans="1:6" x14ac:dyDescent="0.2">
      <c r="A19" s="92" t="s">
        <v>277</v>
      </c>
      <c r="B19" s="60" t="s">
        <v>286</v>
      </c>
      <c r="C19" s="83" t="s">
        <v>243</v>
      </c>
      <c r="D19" s="88" t="s">
        <v>283</v>
      </c>
      <c r="E19" s="88" t="s">
        <v>231</v>
      </c>
      <c r="F19" s="134" t="s">
        <v>231</v>
      </c>
    </row>
    <row r="20" spans="1:6" x14ac:dyDescent="0.2">
      <c r="A20" s="136" t="s">
        <v>278</v>
      </c>
      <c r="B20" s="137" t="s">
        <v>287</v>
      </c>
      <c r="C20" s="118" t="s">
        <v>243</v>
      </c>
      <c r="D20" s="109" t="s">
        <v>283</v>
      </c>
      <c r="E20" s="109" t="s">
        <v>236</v>
      </c>
      <c r="F20" s="110" t="s">
        <v>236</v>
      </c>
    </row>
    <row r="22" spans="1:6" x14ac:dyDescent="0.2">
      <c r="A22" s="128" t="s">
        <v>269</v>
      </c>
      <c r="B22" s="129" t="s">
        <v>162</v>
      </c>
      <c r="C22" s="130" t="s">
        <v>272</v>
      </c>
      <c r="D22" s="131" t="s">
        <v>273</v>
      </c>
      <c r="E22" s="132" t="s">
        <v>274</v>
      </c>
      <c r="F22" s="133" t="s">
        <v>275</v>
      </c>
    </row>
    <row r="23" spans="1:6" x14ac:dyDescent="0.2">
      <c r="A23" s="92" t="s">
        <v>271</v>
      </c>
      <c r="B23" s="60" t="s">
        <v>288</v>
      </c>
      <c r="C23" s="83">
        <v>11000000</v>
      </c>
      <c r="D23" s="88">
        <v>10101000</v>
      </c>
      <c r="E23" s="88">
        <v>11111100</v>
      </c>
      <c r="F23" s="134" t="s">
        <v>289</v>
      </c>
    </row>
    <row r="24" spans="1:6" x14ac:dyDescent="0.2">
      <c r="A24" s="95" t="s">
        <v>276</v>
      </c>
      <c r="B24" s="64" t="s">
        <v>255</v>
      </c>
      <c r="C24" s="127" t="s">
        <v>236</v>
      </c>
      <c r="D24" s="86" t="s">
        <v>236</v>
      </c>
      <c r="E24" s="86" t="s">
        <v>236</v>
      </c>
      <c r="F24" s="135" t="s">
        <v>231</v>
      </c>
    </row>
    <row r="25" spans="1:6" x14ac:dyDescent="0.2">
      <c r="A25" s="92" t="s">
        <v>277</v>
      </c>
      <c r="B25" s="60" t="s">
        <v>290</v>
      </c>
      <c r="C25" s="83">
        <v>11000000</v>
      </c>
      <c r="D25" s="88">
        <v>10101000</v>
      </c>
      <c r="E25" s="88">
        <v>11111100</v>
      </c>
      <c r="F25" s="134" t="s">
        <v>231</v>
      </c>
    </row>
    <row r="26" spans="1:6" x14ac:dyDescent="0.2">
      <c r="A26" s="136" t="s">
        <v>278</v>
      </c>
      <c r="B26" s="137">
        <v>192168252255</v>
      </c>
      <c r="C26" s="118">
        <v>11000000</v>
      </c>
      <c r="D26" s="109">
        <v>10101000</v>
      </c>
      <c r="E26" s="109">
        <v>11111100</v>
      </c>
      <c r="F26" s="110">
        <v>11111111</v>
      </c>
    </row>
    <row r="28" spans="1:6" x14ac:dyDescent="0.2">
      <c r="A28" s="128" t="s">
        <v>269</v>
      </c>
      <c r="B28" s="129" t="s">
        <v>162</v>
      </c>
      <c r="C28" s="130" t="s">
        <v>272</v>
      </c>
      <c r="D28" s="131" t="s">
        <v>273</v>
      </c>
      <c r="E28" s="132" t="s">
        <v>274</v>
      </c>
      <c r="F28" s="133" t="s">
        <v>275</v>
      </c>
    </row>
    <row r="29" spans="1:6" x14ac:dyDescent="0.2">
      <c r="A29" s="92" t="s">
        <v>271</v>
      </c>
      <c r="B29" s="60" t="s">
        <v>291</v>
      </c>
      <c r="C29" s="83" t="s">
        <v>242</v>
      </c>
      <c r="D29" s="88" t="s">
        <v>231</v>
      </c>
      <c r="E29" s="88" t="s">
        <v>292</v>
      </c>
      <c r="F29" s="134" t="s">
        <v>231</v>
      </c>
    </row>
    <row r="30" spans="1:6" x14ac:dyDescent="0.2">
      <c r="A30" s="95" t="s">
        <v>276</v>
      </c>
      <c r="B30" s="64" t="s">
        <v>253</v>
      </c>
      <c r="C30" s="127" t="s">
        <v>236</v>
      </c>
      <c r="D30" s="86" t="s">
        <v>231</v>
      </c>
      <c r="E30" s="86" t="s">
        <v>231</v>
      </c>
      <c r="F30" s="135" t="s">
        <v>231</v>
      </c>
    </row>
    <row r="31" spans="1:6" x14ac:dyDescent="0.2">
      <c r="A31" s="92" t="s">
        <v>277</v>
      </c>
      <c r="B31" s="60" t="s">
        <v>238</v>
      </c>
      <c r="C31" s="83" t="s">
        <v>242</v>
      </c>
      <c r="D31" s="88" t="s">
        <v>231</v>
      </c>
      <c r="E31" s="88" t="s">
        <v>231</v>
      </c>
      <c r="F31" s="134" t="s">
        <v>231</v>
      </c>
    </row>
    <row r="32" spans="1:6" x14ac:dyDescent="0.2">
      <c r="A32" s="136" t="s">
        <v>278</v>
      </c>
      <c r="B32" s="137">
        <v>10255255255</v>
      </c>
      <c r="C32" s="118" t="s">
        <v>242</v>
      </c>
      <c r="D32" s="109" t="s">
        <v>236</v>
      </c>
      <c r="E32" s="109" t="s">
        <v>236</v>
      </c>
      <c r="F32" s="110" t="s">
        <v>236</v>
      </c>
    </row>
    <row r="34" spans="1:6" x14ac:dyDescent="0.2">
      <c r="A34" s="128" t="s">
        <v>269</v>
      </c>
      <c r="B34" s="129" t="s">
        <v>162</v>
      </c>
      <c r="C34" s="130" t="s">
        <v>272</v>
      </c>
      <c r="D34" s="131" t="s">
        <v>273</v>
      </c>
      <c r="E34" s="132" t="s">
        <v>274</v>
      </c>
      <c r="F34" s="133" t="s">
        <v>275</v>
      </c>
    </row>
    <row r="35" spans="1:6" x14ac:dyDescent="0.2">
      <c r="A35" s="92" t="s">
        <v>271</v>
      </c>
      <c r="B35" s="60" t="s">
        <v>293</v>
      </c>
      <c r="C35" s="83" t="s">
        <v>242</v>
      </c>
      <c r="D35" s="88" t="s">
        <v>231</v>
      </c>
      <c r="E35" s="88" t="s">
        <v>292</v>
      </c>
      <c r="F35" s="134" t="s">
        <v>236</v>
      </c>
    </row>
    <row r="36" spans="1:6" x14ac:dyDescent="0.2">
      <c r="A36" s="95" t="s">
        <v>276</v>
      </c>
      <c r="B36" s="64" t="s">
        <v>253</v>
      </c>
      <c r="C36" s="127" t="s">
        <v>236</v>
      </c>
      <c r="D36" s="86" t="s">
        <v>231</v>
      </c>
      <c r="E36" s="86" t="s">
        <v>231</v>
      </c>
      <c r="F36" s="135" t="s">
        <v>231</v>
      </c>
    </row>
    <row r="37" spans="1:6" x14ac:dyDescent="0.2">
      <c r="A37" s="92" t="s">
        <v>277</v>
      </c>
      <c r="B37" s="60" t="s">
        <v>238</v>
      </c>
      <c r="C37" s="83" t="s">
        <v>242</v>
      </c>
      <c r="D37" s="88" t="s">
        <v>231</v>
      </c>
      <c r="E37" s="88" t="s">
        <v>231</v>
      </c>
      <c r="F37" s="134" t="s">
        <v>231</v>
      </c>
    </row>
    <row r="38" spans="1:6" x14ac:dyDescent="0.2">
      <c r="A38" s="136" t="s">
        <v>278</v>
      </c>
      <c r="B38" s="137">
        <v>10255255255</v>
      </c>
      <c r="C38" s="118" t="s">
        <v>242</v>
      </c>
      <c r="D38" s="109" t="s">
        <v>236</v>
      </c>
      <c r="E38" s="109" t="s">
        <v>236</v>
      </c>
      <c r="F38" s="110" t="s">
        <v>236</v>
      </c>
    </row>
  </sheetData>
  <mergeCells count="4">
    <mergeCell ref="N1:O1"/>
    <mergeCell ref="J1:M1"/>
    <mergeCell ref="B1:E1"/>
    <mergeCell ref="F1:I1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zoomScale="145" zoomScaleNormal="145" workbookViewId="0">
      <selection activeCell="D23" sqref="D23:G23"/>
    </sheetView>
  </sheetViews>
  <sheetFormatPr baseColWidth="10" defaultRowHeight="12.75" x14ac:dyDescent="0.2"/>
  <cols>
    <col min="1" max="1" width="10.42578125" bestFit="1" customWidth="1"/>
    <col min="2" max="2" width="6.85546875" bestFit="1" customWidth="1"/>
    <col min="3" max="3" width="6.7109375" bestFit="1" customWidth="1"/>
    <col min="4" max="4" width="6.28515625" bestFit="1" customWidth="1"/>
    <col min="5" max="5" width="5.85546875" bestFit="1" customWidth="1"/>
    <col min="6" max="8" width="5.7109375" bestFit="1" customWidth="1"/>
    <col min="9" max="9" width="5.28515625" bestFit="1" customWidth="1"/>
    <col min="10" max="10" width="6.42578125" bestFit="1" customWidth="1"/>
    <col min="11" max="11" width="5.5703125" customWidth="1"/>
    <col min="13" max="13" width="6.5703125" bestFit="1" customWidth="1"/>
    <col min="14" max="14" width="6.85546875" bestFit="1" customWidth="1"/>
    <col min="15" max="15" width="9.5703125" bestFit="1" customWidth="1"/>
    <col min="16" max="16" width="5.140625" customWidth="1"/>
    <col min="17" max="17" width="12.42578125" customWidth="1"/>
    <col min="18" max="18" width="17" bestFit="1" customWidth="1"/>
    <col min="19" max="19" width="2.28515625" customWidth="1"/>
    <col min="20" max="20" width="4.42578125" bestFit="1" customWidth="1"/>
    <col min="21" max="36" width="4.85546875" customWidth="1"/>
  </cols>
  <sheetData>
    <row r="1" spans="1:36" x14ac:dyDescent="0.2">
      <c r="A1" s="55" t="s">
        <v>294</v>
      </c>
      <c r="B1" s="175" t="s">
        <v>295</v>
      </c>
      <c r="C1" s="175"/>
      <c r="D1" s="175"/>
      <c r="E1" s="56" t="s">
        <v>305</v>
      </c>
      <c r="F1" s="175" t="s">
        <v>296</v>
      </c>
      <c r="G1" s="175"/>
      <c r="H1" s="175"/>
      <c r="I1" s="175"/>
      <c r="J1" s="57" t="s">
        <v>304</v>
      </c>
      <c r="L1" s="55" t="s">
        <v>316</v>
      </c>
      <c r="M1" s="56" t="s">
        <v>228</v>
      </c>
      <c r="N1" s="56" t="s">
        <v>229</v>
      </c>
      <c r="O1" s="56" t="s">
        <v>325</v>
      </c>
      <c r="P1" s="56" t="s">
        <v>324</v>
      </c>
      <c r="Q1" s="56" t="s">
        <v>320</v>
      </c>
      <c r="R1" s="57" t="s">
        <v>2</v>
      </c>
      <c r="T1" s="73" t="s">
        <v>121</v>
      </c>
      <c r="U1" s="177" t="s">
        <v>367</v>
      </c>
      <c r="V1" s="177"/>
      <c r="W1" s="177"/>
      <c r="X1" s="177"/>
      <c r="Y1" s="177"/>
      <c r="Z1" s="177"/>
      <c r="AA1" s="177"/>
      <c r="AB1" s="177"/>
      <c r="AC1" s="177" t="s">
        <v>366</v>
      </c>
      <c r="AD1" s="177"/>
      <c r="AE1" s="177"/>
      <c r="AF1" s="177"/>
      <c r="AG1" s="177"/>
      <c r="AH1" s="177"/>
      <c r="AI1" s="177"/>
      <c r="AJ1" s="177"/>
    </row>
    <row r="2" spans="1:36" x14ac:dyDescent="0.2">
      <c r="A2" s="82" t="s">
        <v>312</v>
      </c>
      <c r="B2" s="83" t="s">
        <v>297</v>
      </c>
      <c r="C2" s="83" t="s">
        <v>298</v>
      </c>
      <c r="D2" s="83" t="s">
        <v>299</v>
      </c>
      <c r="E2" s="83" t="s">
        <v>300</v>
      </c>
      <c r="F2" s="83" t="s">
        <v>301</v>
      </c>
      <c r="G2" s="83" t="s">
        <v>301</v>
      </c>
      <c r="H2" s="83" t="s">
        <v>301</v>
      </c>
      <c r="I2" s="83" t="s">
        <v>302</v>
      </c>
      <c r="J2" s="84" t="s">
        <v>303</v>
      </c>
      <c r="L2" s="58" t="s">
        <v>317</v>
      </c>
      <c r="M2" s="59" t="s">
        <v>326</v>
      </c>
      <c r="N2" s="59" t="s">
        <v>328</v>
      </c>
      <c r="O2" s="60" t="s">
        <v>311</v>
      </c>
      <c r="P2" s="59">
        <v>3</v>
      </c>
      <c r="Q2" s="59" t="s">
        <v>321</v>
      </c>
      <c r="R2" s="61" t="s">
        <v>331</v>
      </c>
      <c r="T2" s="77" t="s">
        <v>361</v>
      </c>
      <c r="U2" s="76" t="s">
        <v>351</v>
      </c>
      <c r="V2" s="74" t="s">
        <v>352</v>
      </c>
      <c r="W2" s="74" t="s">
        <v>353</v>
      </c>
      <c r="X2" s="74" t="s">
        <v>309</v>
      </c>
      <c r="Y2" s="74">
        <v>8</v>
      </c>
      <c r="Z2" s="74">
        <v>4</v>
      </c>
      <c r="AA2" s="74">
        <v>2</v>
      </c>
      <c r="AB2" s="74">
        <v>1</v>
      </c>
      <c r="AC2" s="74">
        <v>8</v>
      </c>
      <c r="AD2" s="74">
        <v>4</v>
      </c>
      <c r="AE2" s="74">
        <v>2</v>
      </c>
      <c r="AF2" s="74">
        <v>1</v>
      </c>
      <c r="AG2" s="74">
        <v>8</v>
      </c>
      <c r="AH2" s="74">
        <v>4</v>
      </c>
      <c r="AI2" s="74">
        <v>2</v>
      </c>
      <c r="AJ2" s="75">
        <v>1</v>
      </c>
    </row>
    <row r="3" spans="1:36" x14ac:dyDescent="0.2">
      <c r="A3" s="85" t="s">
        <v>310</v>
      </c>
      <c r="B3" s="86" t="s">
        <v>297</v>
      </c>
      <c r="C3" s="86" t="s">
        <v>298</v>
      </c>
      <c r="D3" s="86" t="s">
        <v>306</v>
      </c>
      <c r="E3" s="86" t="s">
        <v>307</v>
      </c>
      <c r="F3" s="86" t="s">
        <v>308</v>
      </c>
      <c r="G3" s="86" t="s">
        <v>308</v>
      </c>
      <c r="H3" s="86" t="s">
        <v>308</v>
      </c>
      <c r="I3" s="86" t="s">
        <v>309</v>
      </c>
      <c r="J3" s="87" t="s">
        <v>303</v>
      </c>
      <c r="L3" s="62" t="s">
        <v>318</v>
      </c>
      <c r="M3" s="63" t="s">
        <v>327</v>
      </c>
      <c r="N3" s="63" t="s">
        <v>335</v>
      </c>
      <c r="O3" s="64" t="s">
        <v>334</v>
      </c>
      <c r="P3" s="63">
        <v>8</v>
      </c>
      <c r="Q3" s="63" t="s">
        <v>322</v>
      </c>
      <c r="R3" s="65" t="s">
        <v>330</v>
      </c>
      <c r="T3" s="78" t="s">
        <v>362</v>
      </c>
      <c r="U3" s="72" t="s">
        <v>354</v>
      </c>
      <c r="V3" s="72" t="s">
        <v>355</v>
      </c>
      <c r="W3" s="72" t="s">
        <v>356</v>
      </c>
      <c r="X3" s="72" t="s">
        <v>357</v>
      </c>
      <c r="Y3" s="72" t="s">
        <v>358</v>
      </c>
      <c r="Z3" s="72" t="s">
        <v>350</v>
      </c>
      <c r="AA3" s="72" t="s">
        <v>359</v>
      </c>
      <c r="AB3" s="72" t="s">
        <v>360</v>
      </c>
      <c r="AC3" s="72" t="s">
        <v>109</v>
      </c>
      <c r="AD3" s="72" t="s">
        <v>110</v>
      </c>
      <c r="AE3" s="72" t="s">
        <v>111</v>
      </c>
      <c r="AF3" s="72" t="s">
        <v>112</v>
      </c>
      <c r="AG3" s="72" t="s">
        <v>113</v>
      </c>
      <c r="AH3" s="72" t="s">
        <v>114</v>
      </c>
      <c r="AI3" s="72" t="s">
        <v>115</v>
      </c>
      <c r="AJ3" s="71" t="s">
        <v>116</v>
      </c>
    </row>
    <row r="4" spans="1:36" x14ac:dyDescent="0.2">
      <c r="A4" s="82" t="s">
        <v>313</v>
      </c>
      <c r="B4" s="88" t="s">
        <v>297</v>
      </c>
      <c r="C4" s="88" t="s">
        <v>298</v>
      </c>
      <c r="D4" s="88" t="s">
        <v>306</v>
      </c>
      <c r="E4" s="88" t="s">
        <v>309</v>
      </c>
      <c r="F4" s="88" t="s">
        <v>314</v>
      </c>
      <c r="G4" s="88"/>
      <c r="H4" s="88"/>
      <c r="I4" s="88" t="s">
        <v>309</v>
      </c>
      <c r="J4" s="84" t="s">
        <v>303</v>
      </c>
      <c r="L4" s="66" t="s">
        <v>319</v>
      </c>
      <c r="M4" s="59" t="s">
        <v>329</v>
      </c>
      <c r="N4" s="59" t="s">
        <v>336</v>
      </c>
      <c r="O4" s="60" t="s">
        <v>338</v>
      </c>
      <c r="P4" s="59">
        <v>8</v>
      </c>
      <c r="Q4" s="59" t="s">
        <v>323</v>
      </c>
      <c r="R4" s="61" t="s">
        <v>332</v>
      </c>
      <c r="T4" s="79" t="s">
        <v>363</v>
      </c>
      <c r="U4" s="69">
        <v>0</v>
      </c>
      <c r="V4" s="69">
        <v>0</v>
      </c>
      <c r="W4" s="69">
        <v>0</v>
      </c>
      <c r="X4" s="69">
        <v>0</v>
      </c>
      <c r="Y4" s="68">
        <v>1</v>
      </c>
      <c r="Z4" s="69">
        <v>0</v>
      </c>
      <c r="AA4" s="69">
        <v>1</v>
      </c>
      <c r="AB4" s="69">
        <v>0</v>
      </c>
      <c r="AC4" s="68">
        <v>0</v>
      </c>
      <c r="AD4" s="69">
        <v>0</v>
      </c>
      <c r="AE4" s="69">
        <v>0</v>
      </c>
      <c r="AF4" s="69">
        <v>1</v>
      </c>
      <c r="AG4" s="68">
        <v>0</v>
      </c>
      <c r="AH4" s="69">
        <v>0</v>
      </c>
      <c r="AI4" s="69">
        <v>0</v>
      </c>
      <c r="AJ4" s="70">
        <v>1</v>
      </c>
    </row>
    <row r="5" spans="1:36" x14ac:dyDescent="0.2">
      <c r="A5" s="54" t="s">
        <v>315</v>
      </c>
      <c r="B5" s="181" t="s">
        <v>368</v>
      </c>
      <c r="C5" s="181"/>
      <c r="D5" s="181"/>
      <c r="E5" s="181"/>
      <c r="F5" s="181"/>
      <c r="G5" s="181"/>
      <c r="H5" s="181"/>
      <c r="I5" s="181"/>
      <c r="J5" s="182"/>
      <c r="L5" s="54" t="s">
        <v>262</v>
      </c>
      <c r="M5" s="52" t="s">
        <v>333</v>
      </c>
      <c r="N5" s="52" t="s">
        <v>337</v>
      </c>
      <c r="O5" s="67">
        <v>11111111</v>
      </c>
      <c r="P5" s="52">
        <v>8</v>
      </c>
      <c r="Q5" s="52" t="s">
        <v>262</v>
      </c>
      <c r="R5" s="53" t="s">
        <v>339</v>
      </c>
      <c r="T5" s="80" t="s">
        <v>364</v>
      </c>
      <c r="U5" s="178">
        <v>0</v>
      </c>
      <c r="V5" s="178"/>
      <c r="W5" s="178"/>
      <c r="X5" s="178"/>
      <c r="Y5" s="178" t="s">
        <v>128</v>
      </c>
      <c r="Z5" s="178"/>
      <c r="AA5" s="178"/>
      <c r="AB5" s="178"/>
      <c r="AC5" s="178">
        <v>1</v>
      </c>
      <c r="AD5" s="178"/>
      <c r="AE5" s="178"/>
      <c r="AF5" s="178"/>
      <c r="AG5" s="178">
        <v>1</v>
      </c>
      <c r="AH5" s="178"/>
      <c r="AI5" s="178"/>
      <c r="AJ5" s="179"/>
    </row>
    <row r="6" spans="1:36" x14ac:dyDescent="0.2">
      <c r="B6" s="49"/>
      <c r="C6" s="49"/>
      <c r="D6" s="49"/>
      <c r="E6" s="49"/>
      <c r="F6" s="49"/>
      <c r="G6" s="49"/>
      <c r="H6" s="49"/>
      <c r="I6" s="49"/>
      <c r="L6" s="66" t="s">
        <v>392</v>
      </c>
      <c r="M6" s="183">
        <f>2^128</f>
        <v>3.4028236692093846E+38</v>
      </c>
      <c r="N6" s="183"/>
      <c r="O6" s="183"/>
      <c r="P6" s="183"/>
      <c r="Q6" s="183"/>
      <c r="R6" s="183"/>
      <c r="T6" s="81" t="s">
        <v>365</v>
      </c>
      <c r="U6" s="178">
        <f>2048+512+16+1</f>
        <v>2577</v>
      </c>
      <c r="V6" s="178"/>
      <c r="W6" s="178"/>
      <c r="X6" s="178"/>
      <c r="Y6" s="178"/>
      <c r="Z6" s="178"/>
      <c r="AA6" s="178"/>
      <c r="AB6" s="178"/>
      <c r="AC6" s="178"/>
      <c r="AD6" s="178"/>
      <c r="AE6" s="178"/>
      <c r="AF6" s="178"/>
      <c r="AG6" s="178"/>
      <c r="AH6" s="178"/>
      <c r="AI6" s="178"/>
      <c r="AJ6" s="179"/>
    </row>
    <row r="7" spans="1:36" x14ac:dyDescent="0.2">
      <c r="A7" s="55" t="s">
        <v>318</v>
      </c>
      <c r="B7" s="175" t="s">
        <v>340</v>
      </c>
      <c r="C7" s="175"/>
      <c r="D7" s="175"/>
      <c r="E7" s="175"/>
      <c r="F7" s="175"/>
      <c r="G7" s="175"/>
      <c r="H7" s="175"/>
      <c r="I7" s="175"/>
      <c r="J7" s="176"/>
    </row>
    <row r="8" spans="1:36" x14ac:dyDescent="0.2">
      <c r="A8" s="82" t="s">
        <v>344</v>
      </c>
      <c r="B8" s="180" t="s">
        <v>343</v>
      </c>
      <c r="C8" s="180"/>
      <c r="D8" s="180" t="s">
        <v>341</v>
      </c>
      <c r="E8" s="180"/>
      <c r="F8" s="180"/>
      <c r="G8" s="180"/>
      <c r="H8" s="180" t="s">
        <v>342</v>
      </c>
      <c r="I8" s="180"/>
      <c r="J8" s="84" t="s">
        <v>303</v>
      </c>
    </row>
    <row r="9" spans="1:36" x14ac:dyDescent="0.2">
      <c r="A9" s="85" t="s">
        <v>345</v>
      </c>
      <c r="B9" s="181" t="s">
        <v>343</v>
      </c>
      <c r="C9" s="181"/>
      <c r="D9" s="181" t="s">
        <v>346</v>
      </c>
      <c r="E9" s="181"/>
      <c r="F9" s="181" t="s">
        <v>347</v>
      </c>
      <c r="G9" s="181"/>
      <c r="H9" s="181" t="s">
        <v>342</v>
      </c>
      <c r="I9" s="181"/>
      <c r="J9" s="87" t="s">
        <v>303</v>
      </c>
    </row>
    <row r="10" spans="1:36" x14ac:dyDescent="0.2">
      <c r="A10" s="82" t="s">
        <v>348</v>
      </c>
      <c r="B10" s="180" t="s">
        <v>349</v>
      </c>
      <c r="C10" s="180"/>
      <c r="D10" s="180" t="s">
        <v>346</v>
      </c>
      <c r="E10" s="180"/>
      <c r="F10" s="180" t="s">
        <v>347</v>
      </c>
      <c r="G10" s="180"/>
      <c r="H10" s="180" t="s">
        <v>342</v>
      </c>
      <c r="I10" s="180"/>
      <c r="J10" s="84" t="s">
        <v>303</v>
      </c>
    </row>
    <row r="11" spans="1:36" x14ac:dyDescent="0.2">
      <c r="A11" s="54" t="s">
        <v>327</v>
      </c>
      <c r="B11" s="181" t="s">
        <v>349</v>
      </c>
      <c r="C11" s="181"/>
      <c r="D11" s="181" t="s">
        <v>346</v>
      </c>
      <c r="E11" s="181"/>
      <c r="F11" s="181" t="s">
        <v>347</v>
      </c>
      <c r="G11" s="181"/>
      <c r="H11" s="181" t="s">
        <v>342</v>
      </c>
      <c r="I11" s="181"/>
      <c r="J11" s="139" t="s">
        <v>303</v>
      </c>
    </row>
    <row r="12" spans="1:36" x14ac:dyDescent="0.2">
      <c r="B12" s="51"/>
      <c r="C12" s="51"/>
      <c r="D12" s="51"/>
      <c r="E12" s="51"/>
      <c r="F12" s="51"/>
      <c r="G12" s="51"/>
      <c r="H12" s="51"/>
      <c r="I12" s="51"/>
    </row>
    <row r="13" spans="1:36" x14ac:dyDescent="0.2">
      <c r="A13" s="82" t="s">
        <v>344</v>
      </c>
      <c r="B13" s="180" t="s">
        <v>369</v>
      </c>
      <c r="C13" s="180"/>
      <c r="D13" s="180"/>
      <c r="E13" s="180"/>
      <c r="F13" s="180"/>
      <c r="G13" s="180"/>
      <c r="H13" s="180"/>
      <c r="I13" s="180"/>
      <c r="J13" s="84"/>
    </row>
    <row r="14" spans="1:36" x14ac:dyDescent="0.2">
      <c r="A14" s="85" t="s">
        <v>345</v>
      </c>
      <c r="B14" s="181" t="s">
        <v>378</v>
      </c>
      <c r="C14" s="181"/>
      <c r="D14" s="181" t="s">
        <v>370</v>
      </c>
      <c r="E14" s="181"/>
      <c r="F14" s="181"/>
      <c r="G14" s="181"/>
      <c r="H14" s="181" t="s">
        <v>371</v>
      </c>
      <c r="I14" s="181"/>
      <c r="J14" s="87" t="s">
        <v>303</v>
      </c>
    </row>
    <row r="15" spans="1:36" x14ac:dyDescent="0.2">
      <c r="A15" s="82" t="s">
        <v>377</v>
      </c>
      <c r="B15" s="180" t="s">
        <v>378</v>
      </c>
      <c r="C15" s="180"/>
      <c r="D15" s="180" t="s">
        <v>372</v>
      </c>
      <c r="E15" s="180"/>
      <c r="F15" s="180" t="s">
        <v>373</v>
      </c>
      <c r="G15" s="180"/>
      <c r="H15" s="180" t="s">
        <v>371</v>
      </c>
      <c r="I15" s="180"/>
      <c r="J15" s="84" t="s">
        <v>303</v>
      </c>
    </row>
    <row r="16" spans="1:36" x14ac:dyDescent="0.2">
      <c r="A16" s="54" t="s">
        <v>327</v>
      </c>
      <c r="B16" s="181" t="s">
        <v>379</v>
      </c>
      <c r="C16" s="181"/>
      <c r="D16" s="181" t="s">
        <v>375</v>
      </c>
      <c r="E16" s="181"/>
      <c r="F16" s="181" t="s">
        <v>376</v>
      </c>
      <c r="G16" s="181"/>
      <c r="H16" s="181" t="s">
        <v>374</v>
      </c>
      <c r="I16" s="181"/>
      <c r="J16" s="139" t="s">
        <v>303</v>
      </c>
    </row>
    <row r="18" spans="1:10" x14ac:dyDescent="0.2">
      <c r="A18" s="82" t="s">
        <v>344</v>
      </c>
      <c r="B18" s="180" t="s">
        <v>380</v>
      </c>
      <c r="C18" s="180"/>
      <c r="D18" s="180"/>
      <c r="E18" s="180"/>
      <c r="F18" s="180"/>
      <c r="G18" s="180"/>
      <c r="H18" s="180"/>
      <c r="I18" s="180"/>
      <c r="J18" s="84"/>
    </row>
    <row r="19" spans="1:10" x14ac:dyDescent="0.2">
      <c r="A19" s="85" t="s">
        <v>327</v>
      </c>
      <c r="B19" s="181" t="s">
        <v>384</v>
      </c>
      <c r="C19" s="181"/>
      <c r="D19" s="181" t="s">
        <v>381</v>
      </c>
      <c r="E19" s="181"/>
      <c r="F19" s="181" t="s">
        <v>382</v>
      </c>
      <c r="G19" s="181"/>
      <c r="H19" s="181" t="s">
        <v>383</v>
      </c>
      <c r="I19" s="181"/>
      <c r="J19" s="87" t="s">
        <v>303</v>
      </c>
    </row>
    <row r="20" spans="1:10" x14ac:dyDescent="0.2">
      <c r="A20" s="82" t="s">
        <v>327</v>
      </c>
      <c r="B20" s="180" t="s">
        <v>385</v>
      </c>
      <c r="C20" s="180"/>
      <c r="D20" s="180" t="s">
        <v>381</v>
      </c>
      <c r="E20" s="180"/>
      <c r="F20" s="180" t="s">
        <v>382</v>
      </c>
      <c r="G20" s="180"/>
      <c r="H20" s="180" t="s">
        <v>383</v>
      </c>
      <c r="I20" s="180"/>
      <c r="J20" s="84" t="s">
        <v>303</v>
      </c>
    </row>
    <row r="23" spans="1:10" x14ac:dyDescent="0.2">
      <c r="A23" s="82"/>
      <c r="B23" s="180" t="s">
        <v>389</v>
      </c>
      <c r="C23" s="180"/>
      <c r="D23" s="180" t="s">
        <v>390</v>
      </c>
      <c r="E23" s="180"/>
      <c r="F23" s="180"/>
      <c r="G23" s="180"/>
      <c r="H23" s="180" t="s">
        <v>391</v>
      </c>
      <c r="I23" s="180"/>
      <c r="J23" s="84"/>
    </row>
    <row r="24" spans="1:10" x14ac:dyDescent="0.2">
      <c r="A24" s="54" t="s">
        <v>327</v>
      </c>
      <c r="B24" s="181" t="s">
        <v>388</v>
      </c>
      <c r="C24" s="181"/>
      <c r="D24" s="181" t="s">
        <v>386</v>
      </c>
      <c r="E24" s="181"/>
      <c r="F24" s="181" t="s">
        <v>387</v>
      </c>
      <c r="G24" s="181"/>
      <c r="H24" s="181">
        <v>8139</v>
      </c>
      <c r="I24" s="181"/>
      <c r="J24" s="139"/>
    </row>
  </sheetData>
  <mergeCells count="55">
    <mergeCell ref="D23:G23"/>
    <mergeCell ref="H23:I23"/>
    <mergeCell ref="B18:I18"/>
    <mergeCell ref="B19:C19"/>
    <mergeCell ref="B20:C20"/>
    <mergeCell ref="D20:E20"/>
    <mergeCell ref="F20:G20"/>
    <mergeCell ref="H20:I20"/>
    <mergeCell ref="M6:R6"/>
    <mergeCell ref="B24:C24"/>
    <mergeCell ref="D24:E24"/>
    <mergeCell ref="F24:G24"/>
    <mergeCell ref="H24:I24"/>
    <mergeCell ref="B23:C23"/>
    <mergeCell ref="B16:C16"/>
    <mergeCell ref="D16:E16"/>
    <mergeCell ref="F16:G16"/>
    <mergeCell ref="H16:I16"/>
    <mergeCell ref="D19:E19"/>
    <mergeCell ref="F19:G19"/>
    <mergeCell ref="H19:I19"/>
    <mergeCell ref="F10:G10"/>
    <mergeCell ref="H11:I11"/>
    <mergeCell ref="D11:E11"/>
    <mergeCell ref="B15:C15"/>
    <mergeCell ref="D15:E15"/>
    <mergeCell ref="F15:G15"/>
    <mergeCell ref="H15:I15"/>
    <mergeCell ref="H9:I9"/>
    <mergeCell ref="D9:E9"/>
    <mergeCell ref="F9:G9"/>
    <mergeCell ref="B5:J5"/>
    <mergeCell ref="B13:I13"/>
    <mergeCell ref="B14:C14"/>
    <mergeCell ref="D14:G14"/>
    <mergeCell ref="H14:I14"/>
    <mergeCell ref="B10:C10"/>
    <mergeCell ref="D10:E10"/>
    <mergeCell ref="H10:I10"/>
    <mergeCell ref="B1:D1"/>
    <mergeCell ref="F1:I1"/>
    <mergeCell ref="B7:J7"/>
    <mergeCell ref="B8:C8"/>
    <mergeCell ref="F11:G11"/>
    <mergeCell ref="B11:C11"/>
    <mergeCell ref="H8:I8"/>
    <mergeCell ref="D8:G8"/>
    <mergeCell ref="B9:C9"/>
    <mergeCell ref="AC1:AJ1"/>
    <mergeCell ref="Y5:AB5"/>
    <mergeCell ref="AC5:AF5"/>
    <mergeCell ref="AG5:AJ5"/>
    <mergeCell ref="U6:AJ6"/>
    <mergeCell ref="U5:X5"/>
    <mergeCell ref="U1:AB1"/>
  </mergeCells>
  <phoneticPr fontId="7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zoomScale="145" zoomScaleNormal="145" workbookViewId="0">
      <pane ySplit="2" topLeftCell="A18" activePane="bottomLeft" state="frozen"/>
      <selection pane="bottomLeft" sqref="A1:G2"/>
    </sheetView>
  </sheetViews>
  <sheetFormatPr baseColWidth="10" defaultRowHeight="12.75" x14ac:dyDescent="0.2"/>
  <cols>
    <col min="1" max="1" width="15.85546875" customWidth="1"/>
    <col min="2" max="3" width="13.28515625" bestFit="1" customWidth="1"/>
    <col min="4" max="5" width="14.28515625" bestFit="1" customWidth="1"/>
    <col min="6" max="6" width="15.42578125" bestFit="1" customWidth="1"/>
    <col min="7" max="7" width="10.7109375" bestFit="1" customWidth="1"/>
    <col min="9" max="9" width="12.140625" bestFit="1" customWidth="1"/>
    <col min="10" max="10" width="13.28515625" customWidth="1"/>
  </cols>
  <sheetData>
    <row r="1" spans="1:10" ht="25.5" customHeight="1" x14ac:dyDescent="0.2">
      <c r="A1" s="140" t="s">
        <v>403</v>
      </c>
      <c r="B1" s="56" t="s">
        <v>405</v>
      </c>
      <c r="C1" s="56" t="s">
        <v>414</v>
      </c>
      <c r="D1" s="56" t="s">
        <v>411</v>
      </c>
      <c r="E1" s="56" t="s">
        <v>412</v>
      </c>
      <c r="F1" s="56" t="s">
        <v>415</v>
      </c>
      <c r="G1" s="57" t="s">
        <v>258</v>
      </c>
      <c r="H1" s="111"/>
      <c r="I1" s="111"/>
      <c r="J1" s="111"/>
    </row>
    <row r="2" spans="1:10" x14ac:dyDescent="0.2">
      <c r="A2" s="138" t="s">
        <v>525</v>
      </c>
      <c r="B2" s="90" t="s">
        <v>406</v>
      </c>
      <c r="C2" s="90" t="s">
        <v>407</v>
      </c>
      <c r="D2" s="90" t="s">
        <v>410</v>
      </c>
      <c r="E2" s="90" t="s">
        <v>413</v>
      </c>
      <c r="F2" s="90" t="s">
        <v>416</v>
      </c>
      <c r="G2" s="108" t="s">
        <v>418</v>
      </c>
    </row>
    <row r="4" spans="1:10" x14ac:dyDescent="0.2">
      <c r="A4" s="114" t="s">
        <v>431</v>
      </c>
      <c r="B4" s="55" t="s">
        <v>405</v>
      </c>
      <c r="C4" s="56" t="s">
        <v>408</v>
      </c>
      <c r="D4" s="56" t="s">
        <v>411</v>
      </c>
      <c r="E4" s="56" t="s">
        <v>412</v>
      </c>
      <c r="F4" s="56" t="s">
        <v>417</v>
      </c>
      <c r="G4" s="57" t="s">
        <v>258</v>
      </c>
    </row>
    <row r="5" spans="1:10" x14ac:dyDescent="0.2">
      <c r="A5" s="108" t="s">
        <v>238</v>
      </c>
      <c r="B5" s="82">
        <v>3</v>
      </c>
      <c r="C5" s="59">
        <v>2</v>
      </c>
      <c r="D5" s="59">
        <v>10</v>
      </c>
      <c r="E5" s="59">
        <v>64</v>
      </c>
      <c r="F5" s="59">
        <v>22</v>
      </c>
      <c r="G5" s="121">
        <f>2^22 - 2</f>
        <v>4194302</v>
      </c>
    </row>
    <row r="6" spans="1:10" x14ac:dyDescent="0.2">
      <c r="B6" s="54" t="s">
        <v>483</v>
      </c>
      <c r="C6" s="52" t="s">
        <v>484</v>
      </c>
      <c r="D6" s="52" t="s">
        <v>483</v>
      </c>
      <c r="E6" s="52" t="s">
        <v>484</v>
      </c>
      <c r="F6" s="52"/>
      <c r="G6" s="122"/>
    </row>
    <row r="7" spans="1:10" x14ac:dyDescent="0.2">
      <c r="A7" s="55" t="s">
        <v>408</v>
      </c>
      <c r="B7" s="56" t="s">
        <v>419</v>
      </c>
      <c r="C7" s="56" t="s">
        <v>420</v>
      </c>
      <c r="D7" s="56" t="s">
        <v>421</v>
      </c>
      <c r="E7" s="56" t="s">
        <v>422</v>
      </c>
      <c r="F7" s="56" t="s">
        <v>409</v>
      </c>
      <c r="G7" s="57" t="s">
        <v>411</v>
      </c>
    </row>
    <row r="8" spans="1:10" x14ac:dyDescent="0.2">
      <c r="A8" s="123" t="s">
        <v>552</v>
      </c>
      <c r="B8" s="59" t="s">
        <v>553</v>
      </c>
      <c r="C8" s="59" t="s">
        <v>423</v>
      </c>
      <c r="D8" s="59" t="s">
        <v>425</v>
      </c>
      <c r="E8" s="59" t="s">
        <v>424</v>
      </c>
      <c r="F8" s="59" t="s">
        <v>427</v>
      </c>
      <c r="G8" s="61" t="s">
        <v>426</v>
      </c>
    </row>
    <row r="9" spans="1:10" x14ac:dyDescent="0.2">
      <c r="A9" s="124" t="s">
        <v>554</v>
      </c>
      <c r="B9" s="63" t="s">
        <v>555</v>
      </c>
      <c r="C9" s="63" t="s">
        <v>428</v>
      </c>
      <c r="D9" s="125">
        <v>10127255254</v>
      </c>
      <c r="E9" s="125">
        <v>10127255255</v>
      </c>
      <c r="F9" s="63" t="s">
        <v>427</v>
      </c>
      <c r="G9" s="65" t="s">
        <v>426</v>
      </c>
    </row>
    <row r="10" spans="1:10" x14ac:dyDescent="0.2">
      <c r="A10" s="123" t="s">
        <v>556</v>
      </c>
      <c r="B10" s="59" t="s">
        <v>557</v>
      </c>
      <c r="C10" s="59" t="s">
        <v>429</v>
      </c>
      <c r="D10" s="126">
        <v>10191255254</v>
      </c>
      <c r="E10" s="126">
        <v>10191255255</v>
      </c>
      <c r="F10" s="59" t="s">
        <v>427</v>
      </c>
      <c r="G10" s="61" t="s">
        <v>426</v>
      </c>
    </row>
    <row r="11" spans="1:10" x14ac:dyDescent="0.2">
      <c r="A11" s="117" t="s">
        <v>558</v>
      </c>
      <c r="B11" s="52" t="s">
        <v>559</v>
      </c>
      <c r="C11" s="52" t="s">
        <v>430</v>
      </c>
      <c r="D11" s="119">
        <v>10255255254</v>
      </c>
      <c r="E11" s="119">
        <v>10255255255</v>
      </c>
      <c r="F11" s="52" t="s">
        <v>427</v>
      </c>
      <c r="G11" s="53" t="s">
        <v>426</v>
      </c>
    </row>
    <row r="13" spans="1:10" x14ac:dyDescent="0.2">
      <c r="A13" s="114" t="s">
        <v>431</v>
      </c>
      <c r="B13" s="55" t="s">
        <v>405</v>
      </c>
      <c r="C13" s="56" t="s">
        <v>408</v>
      </c>
      <c r="D13" s="56" t="s">
        <v>411</v>
      </c>
      <c r="E13" s="56" t="s">
        <v>412</v>
      </c>
      <c r="F13" s="56" t="s">
        <v>417</v>
      </c>
      <c r="G13" s="57" t="s">
        <v>258</v>
      </c>
    </row>
    <row r="14" spans="1:10" x14ac:dyDescent="0.2">
      <c r="A14" s="108" t="s">
        <v>286</v>
      </c>
      <c r="B14" s="82">
        <v>10</v>
      </c>
      <c r="C14" s="59">
        <v>4</v>
      </c>
      <c r="D14" s="59">
        <v>20</v>
      </c>
      <c r="E14" s="59">
        <v>16</v>
      </c>
      <c r="F14" s="59">
        <v>12</v>
      </c>
      <c r="G14" s="121">
        <f>2^12-2</f>
        <v>4094</v>
      </c>
    </row>
    <row r="15" spans="1:10" x14ac:dyDescent="0.2">
      <c r="B15" s="54" t="s">
        <v>483</v>
      </c>
      <c r="C15" s="52" t="s">
        <v>484</v>
      </c>
      <c r="D15" s="52" t="s">
        <v>483</v>
      </c>
      <c r="E15" s="52" t="s">
        <v>484</v>
      </c>
      <c r="F15" s="52"/>
      <c r="G15" s="122"/>
    </row>
    <row r="16" spans="1:10" x14ac:dyDescent="0.2">
      <c r="A16" s="55" t="s">
        <v>408</v>
      </c>
      <c r="B16" s="56" t="s">
        <v>419</v>
      </c>
      <c r="C16" s="56" t="s">
        <v>420</v>
      </c>
      <c r="D16" s="56" t="s">
        <v>421</v>
      </c>
      <c r="E16" s="56" t="s">
        <v>422</v>
      </c>
      <c r="F16" s="56" t="s">
        <v>409</v>
      </c>
      <c r="G16" s="57" t="s">
        <v>411</v>
      </c>
    </row>
    <row r="17" spans="1:7" x14ac:dyDescent="0.2">
      <c r="A17" s="123" t="s">
        <v>560</v>
      </c>
      <c r="B17" s="83" t="s">
        <v>561</v>
      </c>
      <c r="C17" s="83" t="s">
        <v>432</v>
      </c>
      <c r="D17" s="59" t="s">
        <v>463</v>
      </c>
      <c r="E17" s="59" t="s">
        <v>448</v>
      </c>
      <c r="F17" s="59" t="s">
        <v>481</v>
      </c>
      <c r="G17" s="61" t="s">
        <v>479</v>
      </c>
    </row>
    <row r="18" spans="1:7" x14ac:dyDescent="0.2">
      <c r="A18" s="124" t="s">
        <v>562</v>
      </c>
      <c r="B18" s="127" t="s">
        <v>563</v>
      </c>
      <c r="C18" s="127" t="s">
        <v>433</v>
      </c>
      <c r="D18" s="125" t="s">
        <v>464</v>
      </c>
      <c r="E18" s="125" t="s">
        <v>449</v>
      </c>
      <c r="F18" s="63" t="s">
        <v>481</v>
      </c>
      <c r="G18" s="65" t="s">
        <v>479</v>
      </c>
    </row>
    <row r="19" spans="1:7" x14ac:dyDescent="0.2">
      <c r="A19" s="123" t="s">
        <v>564</v>
      </c>
      <c r="B19" s="83" t="s">
        <v>565</v>
      </c>
      <c r="C19" s="83" t="s">
        <v>434</v>
      </c>
      <c r="D19" s="126" t="s">
        <v>465</v>
      </c>
      <c r="E19" s="126" t="s">
        <v>450</v>
      </c>
      <c r="F19" s="59" t="s">
        <v>481</v>
      </c>
      <c r="G19" s="61" t="s">
        <v>479</v>
      </c>
    </row>
    <row r="20" spans="1:7" x14ac:dyDescent="0.2">
      <c r="A20" s="124" t="s">
        <v>566</v>
      </c>
      <c r="B20" s="127" t="s">
        <v>567</v>
      </c>
      <c r="C20" s="127" t="s">
        <v>435</v>
      </c>
      <c r="D20" s="125" t="s">
        <v>466</v>
      </c>
      <c r="E20" s="125" t="s">
        <v>451</v>
      </c>
      <c r="F20" s="63" t="s">
        <v>481</v>
      </c>
      <c r="G20" s="65" t="s">
        <v>479</v>
      </c>
    </row>
    <row r="21" spans="1:7" x14ac:dyDescent="0.2">
      <c r="A21" s="123" t="s">
        <v>568</v>
      </c>
      <c r="B21" s="83" t="s">
        <v>569</v>
      </c>
      <c r="C21" s="83" t="s">
        <v>436</v>
      </c>
      <c r="D21" s="126" t="s">
        <v>467</v>
      </c>
      <c r="E21" s="126" t="s">
        <v>452</v>
      </c>
      <c r="F21" s="59" t="s">
        <v>481</v>
      </c>
      <c r="G21" s="61" t="s">
        <v>479</v>
      </c>
    </row>
    <row r="22" spans="1:7" x14ac:dyDescent="0.2">
      <c r="A22" s="124" t="s">
        <v>570</v>
      </c>
      <c r="B22" s="127" t="s">
        <v>571</v>
      </c>
      <c r="C22" s="127" t="s">
        <v>437</v>
      </c>
      <c r="D22" s="125" t="s">
        <v>468</v>
      </c>
      <c r="E22" s="125" t="s">
        <v>453</v>
      </c>
      <c r="F22" s="63" t="s">
        <v>481</v>
      </c>
      <c r="G22" s="65" t="s">
        <v>479</v>
      </c>
    </row>
    <row r="23" spans="1:7" x14ac:dyDescent="0.2">
      <c r="A23" s="123" t="s">
        <v>572</v>
      </c>
      <c r="B23" s="83" t="s">
        <v>573</v>
      </c>
      <c r="C23" s="83" t="s">
        <v>438</v>
      </c>
      <c r="D23" s="126" t="s">
        <v>469</v>
      </c>
      <c r="E23" s="126" t="s">
        <v>454</v>
      </c>
      <c r="F23" s="59" t="s">
        <v>481</v>
      </c>
      <c r="G23" s="61" t="s">
        <v>479</v>
      </c>
    </row>
    <row r="24" spans="1:7" x14ac:dyDescent="0.2">
      <c r="A24" s="124" t="s">
        <v>574</v>
      </c>
      <c r="B24" s="127" t="s">
        <v>575</v>
      </c>
      <c r="C24" s="127" t="s">
        <v>439</v>
      </c>
      <c r="D24" s="125" t="s">
        <v>470</v>
      </c>
      <c r="E24" s="125" t="s">
        <v>455</v>
      </c>
      <c r="F24" s="63" t="s">
        <v>481</v>
      </c>
      <c r="G24" s="65" t="s">
        <v>479</v>
      </c>
    </row>
    <row r="25" spans="1:7" x14ac:dyDescent="0.2">
      <c r="A25" s="123" t="s">
        <v>576</v>
      </c>
      <c r="B25" s="83" t="s">
        <v>577</v>
      </c>
      <c r="C25" s="83" t="s">
        <v>440</v>
      </c>
      <c r="D25" s="126" t="s">
        <v>471</v>
      </c>
      <c r="E25" s="126" t="s">
        <v>456</v>
      </c>
      <c r="F25" s="59" t="s">
        <v>481</v>
      </c>
      <c r="G25" s="61" t="s">
        <v>479</v>
      </c>
    </row>
    <row r="26" spans="1:7" x14ac:dyDescent="0.2">
      <c r="A26" s="124" t="s">
        <v>578</v>
      </c>
      <c r="B26" s="127" t="s">
        <v>579</v>
      </c>
      <c r="C26" s="127" t="s">
        <v>441</v>
      </c>
      <c r="D26" s="125" t="s">
        <v>472</v>
      </c>
      <c r="E26" s="125" t="s">
        <v>457</v>
      </c>
      <c r="F26" s="63" t="s">
        <v>481</v>
      </c>
      <c r="G26" s="65" t="s">
        <v>479</v>
      </c>
    </row>
    <row r="27" spans="1:7" x14ac:dyDescent="0.2">
      <c r="A27" s="123" t="s">
        <v>580</v>
      </c>
      <c r="B27" s="83" t="s">
        <v>581</v>
      </c>
      <c r="C27" s="83" t="s">
        <v>442</v>
      </c>
      <c r="D27" s="126" t="s">
        <v>473</v>
      </c>
      <c r="E27" s="126" t="s">
        <v>458</v>
      </c>
      <c r="F27" s="59" t="s">
        <v>481</v>
      </c>
      <c r="G27" s="61" t="s">
        <v>479</v>
      </c>
    </row>
    <row r="28" spans="1:7" x14ac:dyDescent="0.2">
      <c r="A28" s="124" t="s">
        <v>582</v>
      </c>
      <c r="B28" s="127" t="s">
        <v>583</v>
      </c>
      <c r="C28" s="127" t="s">
        <v>443</v>
      </c>
      <c r="D28" s="125" t="s">
        <v>474</v>
      </c>
      <c r="E28" s="125" t="s">
        <v>459</v>
      </c>
      <c r="F28" s="63" t="s">
        <v>481</v>
      </c>
      <c r="G28" s="65" t="s">
        <v>479</v>
      </c>
    </row>
    <row r="29" spans="1:7" x14ac:dyDescent="0.2">
      <c r="A29" s="123" t="s">
        <v>584</v>
      </c>
      <c r="B29" s="83" t="s">
        <v>585</v>
      </c>
      <c r="C29" s="83" t="s">
        <v>444</v>
      </c>
      <c r="D29" s="126" t="s">
        <v>475</v>
      </c>
      <c r="E29" s="126" t="s">
        <v>460</v>
      </c>
      <c r="F29" s="59" t="s">
        <v>481</v>
      </c>
      <c r="G29" s="61" t="s">
        <v>479</v>
      </c>
    </row>
    <row r="30" spans="1:7" x14ac:dyDescent="0.2">
      <c r="A30" s="124" t="s">
        <v>586</v>
      </c>
      <c r="B30" s="127" t="s">
        <v>587</v>
      </c>
      <c r="C30" s="127" t="s">
        <v>445</v>
      </c>
      <c r="D30" s="125" t="s">
        <v>476</v>
      </c>
      <c r="E30" s="125" t="s">
        <v>461</v>
      </c>
      <c r="F30" s="63" t="s">
        <v>481</v>
      </c>
      <c r="G30" s="65" t="s">
        <v>479</v>
      </c>
    </row>
    <row r="31" spans="1:7" x14ac:dyDescent="0.2">
      <c r="A31" s="123" t="s">
        <v>588</v>
      </c>
      <c r="B31" s="83" t="s">
        <v>589</v>
      </c>
      <c r="C31" s="83" t="s">
        <v>446</v>
      </c>
      <c r="D31" s="126" t="s">
        <v>477</v>
      </c>
      <c r="E31" s="126" t="s">
        <v>462</v>
      </c>
      <c r="F31" s="59" t="s">
        <v>481</v>
      </c>
      <c r="G31" s="61" t="s">
        <v>479</v>
      </c>
    </row>
    <row r="32" spans="1:7" x14ac:dyDescent="0.2">
      <c r="A32" s="117" t="s">
        <v>590</v>
      </c>
      <c r="B32" s="118" t="s">
        <v>591</v>
      </c>
      <c r="C32" s="118" t="s">
        <v>447</v>
      </c>
      <c r="D32" s="119" t="s">
        <v>478</v>
      </c>
      <c r="E32" s="119" t="s">
        <v>287</v>
      </c>
      <c r="F32" s="52" t="s">
        <v>481</v>
      </c>
      <c r="G32" s="53" t="s">
        <v>479</v>
      </c>
    </row>
    <row r="34" spans="1:7" x14ac:dyDescent="0.2">
      <c r="A34" s="114" t="s">
        <v>431</v>
      </c>
      <c r="B34" s="55" t="s">
        <v>405</v>
      </c>
      <c r="C34" s="56" t="s">
        <v>408</v>
      </c>
      <c r="D34" s="56" t="s">
        <v>411</v>
      </c>
      <c r="E34" s="56" t="s">
        <v>412</v>
      </c>
      <c r="F34" s="56" t="s">
        <v>417</v>
      </c>
      <c r="G34" s="57" t="s">
        <v>258</v>
      </c>
    </row>
    <row r="35" spans="1:7" x14ac:dyDescent="0.2">
      <c r="A35" s="108" t="s">
        <v>241</v>
      </c>
      <c r="B35" s="82">
        <v>5</v>
      </c>
      <c r="C35" s="59">
        <v>3</v>
      </c>
      <c r="D35" s="59">
        <v>27</v>
      </c>
      <c r="E35" s="59">
        <v>32</v>
      </c>
      <c r="F35" s="59">
        <v>5</v>
      </c>
      <c r="G35" s="121">
        <v>30</v>
      </c>
    </row>
    <row r="36" spans="1:7" x14ac:dyDescent="0.2">
      <c r="B36" s="54" t="s">
        <v>483</v>
      </c>
      <c r="C36" s="52" t="s">
        <v>484</v>
      </c>
      <c r="D36" s="52" t="s">
        <v>483</v>
      </c>
      <c r="E36" s="52" t="s">
        <v>484</v>
      </c>
      <c r="F36" s="52"/>
      <c r="G36" s="122"/>
    </row>
    <row r="37" spans="1:7" x14ac:dyDescent="0.2">
      <c r="A37" s="112" t="s">
        <v>408</v>
      </c>
      <c r="B37" s="113" t="s">
        <v>419</v>
      </c>
      <c r="C37" s="113" t="s">
        <v>420</v>
      </c>
      <c r="D37" s="113" t="s">
        <v>421</v>
      </c>
      <c r="E37" s="113" t="s">
        <v>422</v>
      </c>
      <c r="F37" s="113" t="s">
        <v>409</v>
      </c>
      <c r="G37" s="114" t="s">
        <v>411</v>
      </c>
    </row>
    <row r="38" spans="1:7" x14ac:dyDescent="0.2">
      <c r="A38" s="115" t="s">
        <v>508</v>
      </c>
      <c r="B38" s="116" t="s">
        <v>516</v>
      </c>
      <c r="C38" s="116" t="s">
        <v>482</v>
      </c>
      <c r="D38" s="90" t="s">
        <v>486</v>
      </c>
      <c r="E38" s="90" t="s">
        <v>485</v>
      </c>
      <c r="F38" s="120">
        <v>255255255224</v>
      </c>
      <c r="G38" s="108" t="s">
        <v>480</v>
      </c>
    </row>
    <row r="39" spans="1:7" x14ac:dyDescent="0.2">
      <c r="A39" s="117" t="s">
        <v>509</v>
      </c>
      <c r="B39" s="118" t="s">
        <v>517</v>
      </c>
      <c r="C39" s="118" t="s">
        <v>487</v>
      </c>
      <c r="D39" s="119" t="s">
        <v>494</v>
      </c>
      <c r="E39" s="119" t="s">
        <v>501</v>
      </c>
      <c r="F39" s="119">
        <v>255255255224</v>
      </c>
      <c r="G39" s="53" t="s">
        <v>480</v>
      </c>
    </row>
    <row r="40" spans="1:7" x14ac:dyDescent="0.2">
      <c r="A40" s="115" t="s">
        <v>510</v>
      </c>
      <c r="B40" s="116" t="s">
        <v>518</v>
      </c>
      <c r="C40" s="116" t="s">
        <v>488</v>
      </c>
      <c r="D40" s="90" t="s">
        <v>495</v>
      </c>
      <c r="E40" s="90" t="s">
        <v>502</v>
      </c>
      <c r="F40" s="120">
        <v>255255255224</v>
      </c>
      <c r="G40" s="108" t="s">
        <v>480</v>
      </c>
    </row>
    <row r="41" spans="1:7" x14ac:dyDescent="0.2">
      <c r="A41" s="117" t="s">
        <v>511</v>
      </c>
      <c r="B41" s="118" t="s">
        <v>519</v>
      </c>
      <c r="C41" s="118" t="s">
        <v>489</v>
      </c>
      <c r="D41" s="119" t="s">
        <v>496</v>
      </c>
      <c r="E41" s="119" t="s">
        <v>503</v>
      </c>
      <c r="F41" s="119">
        <v>255255255224</v>
      </c>
      <c r="G41" s="53" t="s">
        <v>480</v>
      </c>
    </row>
    <row r="42" spans="1:7" x14ac:dyDescent="0.2">
      <c r="A42" s="115" t="s">
        <v>512</v>
      </c>
      <c r="B42" s="116" t="s">
        <v>520</v>
      </c>
      <c r="C42" s="116" t="s">
        <v>490</v>
      </c>
      <c r="D42" s="90" t="s">
        <v>497</v>
      </c>
      <c r="E42" s="90" t="s">
        <v>504</v>
      </c>
      <c r="F42" s="120">
        <v>255255255224</v>
      </c>
      <c r="G42" s="108" t="s">
        <v>480</v>
      </c>
    </row>
    <row r="43" spans="1:7" x14ac:dyDescent="0.2">
      <c r="A43" s="117" t="s">
        <v>513</v>
      </c>
      <c r="B43" s="118" t="s">
        <v>521</v>
      </c>
      <c r="C43" s="118" t="s">
        <v>491</v>
      </c>
      <c r="D43" s="119" t="s">
        <v>498</v>
      </c>
      <c r="E43" s="119" t="s">
        <v>505</v>
      </c>
      <c r="F43" s="119">
        <v>255255255224</v>
      </c>
      <c r="G43" s="53" t="s">
        <v>480</v>
      </c>
    </row>
    <row r="44" spans="1:7" x14ac:dyDescent="0.2">
      <c r="A44" s="115" t="s">
        <v>514</v>
      </c>
      <c r="B44" s="116" t="s">
        <v>522</v>
      </c>
      <c r="C44" s="116" t="s">
        <v>492</v>
      </c>
      <c r="D44" s="90" t="s">
        <v>499</v>
      </c>
      <c r="E44" s="90" t="s">
        <v>506</v>
      </c>
      <c r="F44" s="120">
        <v>255255255224</v>
      </c>
      <c r="G44" s="108" t="s">
        <v>480</v>
      </c>
    </row>
    <row r="45" spans="1:7" x14ac:dyDescent="0.2">
      <c r="A45" s="117" t="s">
        <v>515</v>
      </c>
      <c r="B45" s="118" t="s">
        <v>523</v>
      </c>
      <c r="C45" s="118" t="s">
        <v>493</v>
      </c>
      <c r="D45" s="119" t="s">
        <v>500</v>
      </c>
      <c r="E45" s="119" t="s">
        <v>507</v>
      </c>
      <c r="F45" s="119">
        <v>255255255224</v>
      </c>
      <c r="G45" s="53" t="s">
        <v>480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opLeftCell="D37" zoomScale="175" zoomScaleNormal="175" workbookViewId="0">
      <selection activeCell="M41" sqref="M41:M47"/>
    </sheetView>
  </sheetViews>
  <sheetFormatPr baseColWidth="10" defaultRowHeight="12.75" x14ac:dyDescent="0.2"/>
  <cols>
    <col min="1" max="1" width="4.7109375" customWidth="1"/>
    <col min="2" max="2" width="7" customWidth="1"/>
    <col min="3" max="3" width="5.28515625" customWidth="1"/>
    <col min="4" max="4" width="19.85546875" bestFit="1" customWidth="1"/>
    <col min="5" max="5" width="6.42578125" customWidth="1"/>
    <col min="6" max="6" width="15" bestFit="1" customWidth="1"/>
    <col min="7" max="8" width="10" bestFit="1" customWidth="1"/>
    <col min="9" max="9" width="11.140625" customWidth="1"/>
    <col min="10" max="10" width="6" customWidth="1"/>
    <col min="11" max="11" width="2.42578125" customWidth="1"/>
    <col min="12" max="12" width="5.42578125" customWidth="1"/>
    <col min="13" max="13" width="23.7109375" bestFit="1" customWidth="1"/>
    <col min="14" max="14" width="9.42578125" bestFit="1" customWidth="1"/>
    <col min="15" max="15" width="10.7109375" bestFit="1" customWidth="1"/>
    <col min="16" max="16" width="9.42578125" bestFit="1" customWidth="1"/>
    <col min="17" max="17" width="15.28515625" bestFit="1" customWidth="1"/>
  </cols>
  <sheetData>
    <row r="1" spans="1:17" x14ac:dyDescent="0.2">
      <c r="L1" t="s">
        <v>524</v>
      </c>
      <c r="M1" t="s">
        <v>258</v>
      </c>
      <c r="N1" t="s">
        <v>411</v>
      </c>
      <c r="O1" t="s">
        <v>412</v>
      </c>
    </row>
    <row r="2" spans="1:17" x14ac:dyDescent="0.2">
      <c r="L2" t="s">
        <v>526</v>
      </c>
      <c r="M2" t="s">
        <v>527</v>
      </c>
      <c r="N2" t="s">
        <v>532</v>
      </c>
      <c r="O2" t="s">
        <v>533</v>
      </c>
    </row>
    <row r="6" spans="1:17" x14ac:dyDescent="0.2">
      <c r="A6" s="55" t="s">
        <v>601</v>
      </c>
      <c r="B6" s="56" t="s">
        <v>404</v>
      </c>
      <c r="C6" s="56" t="s">
        <v>324</v>
      </c>
      <c r="D6" s="56" t="s">
        <v>409</v>
      </c>
      <c r="E6" s="56" t="s">
        <v>411</v>
      </c>
      <c r="F6" s="56" t="s">
        <v>431</v>
      </c>
      <c r="G6" s="56" t="s">
        <v>420</v>
      </c>
      <c r="H6" s="56" t="s">
        <v>421</v>
      </c>
      <c r="I6" s="56" t="s">
        <v>422</v>
      </c>
      <c r="J6" s="57" t="s">
        <v>599</v>
      </c>
    </row>
    <row r="7" spans="1:17" x14ac:dyDescent="0.2">
      <c r="A7" s="82" t="s">
        <v>529</v>
      </c>
      <c r="B7" s="59">
        <v>100</v>
      </c>
      <c r="C7" s="59">
        <v>7</v>
      </c>
      <c r="D7" s="126">
        <v>255255255128</v>
      </c>
      <c r="E7" s="59">
        <v>25</v>
      </c>
      <c r="F7" s="59" t="s">
        <v>238</v>
      </c>
      <c r="G7" s="59" t="s">
        <v>423</v>
      </c>
      <c r="H7" s="59" t="s">
        <v>535</v>
      </c>
      <c r="I7" s="59" t="s">
        <v>536</v>
      </c>
      <c r="J7" s="61">
        <v>126</v>
      </c>
    </row>
    <row r="8" spans="1:17" x14ac:dyDescent="0.2">
      <c r="A8" s="85" t="s">
        <v>159</v>
      </c>
      <c r="B8" s="63">
        <v>54</v>
      </c>
      <c r="C8" s="63">
        <v>6</v>
      </c>
      <c r="D8" s="125">
        <v>255255255192</v>
      </c>
      <c r="E8" s="63">
        <v>26</v>
      </c>
      <c r="F8" s="63" t="s">
        <v>534</v>
      </c>
      <c r="G8" s="63" t="s">
        <v>540</v>
      </c>
      <c r="H8" s="63" t="s">
        <v>539</v>
      </c>
      <c r="I8" s="63" t="s">
        <v>538</v>
      </c>
      <c r="J8" s="65">
        <v>62</v>
      </c>
    </row>
    <row r="9" spans="1:17" x14ac:dyDescent="0.2">
      <c r="A9" s="82" t="s">
        <v>531</v>
      </c>
      <c r="B9" s="59">
        <v>32</v>
      </c>
      <c r="C9" s="59">
        <v>6</v>
      </c>
      <c r="D9" s="126">
        <v>255255255192</v>
      </c>
      <c r="E9" s="59">
        <v>26</v>
      </c>
      <c r="F9" s="59" t="s">
        <v>537</v>
      </c>
      <c r="G9" s="59" t="s">
        <v>543</v>
      </c>
      <c r="H9" s="59" t="s">
        <v>542</v>
      </c>
      <c r="I9" s="59" t="s">
        <v>541</v>
      </c>
      <c r="J9" s="61">
        <v>62</v>
      </c>
    </row>
    <row r="10" spans="1:17" x14ac:dyDescent="0.2">
      <c r="A10" s="85" t="s">
        <v>528</v>
      </c>
      <c r="B10" s="63">
        <v>30</v>
      </c>
      <c r="C10" s="63">
        <v>5</v>
      </c>
      <c r="D10" s="125">
        <v>255255255224</v>
      </c>
      <c r="E10" s="63">
        <v>27</v>
      </c>
      <c r="F10" s="63" t="s">
        <v>291</v>
      </c>
      <c r="G10" s="63" t="s">
        <v>545</v>
      </c>
      <c r="H10" s="63" t="s">
        <v>546</v>
      </c>
      <c r="I10" s="63" t="s">
        <v>547</v>
      </c>
      <c r="J10" s="65">
        <v>30</v>
      </c>
    </row>
    <row r="11" spans="1:17" x14ac:dyDescent="0.2">
      <c r="A11" s="82" t="s">
        <v>530</v>
      </c>
      <c r="B11" s="59">
        <v>10</v>
      </c>
      <c r="C11" s="59">
        <v>4</v>
      </c>
      <c r="D11" s="126">
        <v>255255255240</v>
      </c>
      <c r="E11" s="59">
        <v>28</v>
      </c>
      <c r="F11" s="59" t="s">
        <v>544</v>
      </c>
      <c r="G11" s="59" t="s">
        <v>548</v>
      </c>
      <c r="H11" s="59" t="s">
        <v>550</v>
      </c>
      <c r="I11" s="59" t="s">
        <v>551</v>
      </c>
      <c r="J11" s="61">
        <v>14</v>
      </c>
    </row>
    <row r="12" spans="1:17" x14ac:dyDescent="0.2">
      <c r="A12" s="54"/>
      <c r="B12" s="52"/>
      <c r="C12" s="52"/>
      <c r="D12" s="52"/>
      <c r="E12" s="52"/>
      <c r="F12" s="52" t="s">
        <v>549</v>
      </c>
      <c r="G12" s="52"/>
      <c r="H12" s="52"/>
      <c r="I12" s="52"/>
      <c r="J12" s="53"/>
    </row>
    <row r="14" spans="1:17" x14ac:dyDescent="0.2">
      <c r="A14" s="141" t="s">
        <v>601</v>
      </c>
      <c r="B14" s="142" t="s">
        <v>404</v>
      </c>
      <c r="C14" s="142" t="s">
        <v>324</v>
      </c>
      <c r="D14" s="142" t="s">
        <v>409</v>
      </c>
      <c r="E14" s="142" t="s">
        <v>411</v>
      </c>
      <c r="F14" s="142" t="s">
        <v>431</v>
      </c>
      <c r="G14" s="142" t="s">
        <v>420</v>
      </c>
      <c r="H14" s="142" t="s">
        <v>421</v>
      </c>
      <c r="I14" s="142" t="s">
        <v>422</v>
      </c>
      <c r="J14" s="143" t="s">
        <v>600</v>
      </c>
    </row>
    <row r="15" spans="1:17" x14ac:dyDescent="0.2">
      <c r="A15" s="144" t="s">
        <v>528</v>
      </c>
      <c r="B15" s="145">
        <v>30</v>
      </c>
      <c r="C15" s="145">
        <v>5</v>
      </c>
      <c r="D15" s="150">
        <v>255255255224</v>
      </c>
      <c r="E15" s="145">
        <v>27</v>
      </c>
      <c r="F15" s="145" t="s">
        <v>238</v>
      </c>
      <c r="G15" s="145" t="s">
        <v>423</v>
      </c>
      <c r="H15" s="145" t="s">
        <v>592</v>
      </c>
      <c r="I15" s="145" t="s">
        <v>593</v>
      </c>
      <c r="J15" s="146">
        <v>30</v>
      </c>
      <c r="M15" s="49"/>
      <c r="N15" s="49"/>
      <c r="O15" s="49"/>
      <c r="P15" s="49"/>
    </row>
    <row r="16" spans="1:17" x14ac:dyDescent="0.2">
      <c r="A16" s="144" t="s">
        <v>159</v>
      </c>
      <c r="B16" s="145">
        <v>54</v>
      </c>
      <c r="C16" s="145">
        <v>6</v>
      </c>
      <c r="D16" s="150">
        <v>255255255192</v>
      </c>
      <c r="E16" s="145">
        <v>26</v>
      </c>
      <c r="F16" s="145" t="s">
        <v>602</v>
      </c>
      <c r="G16" s="145" t="s">
        <v>594</v>
      </c>
      <c r="H16" s="145" t="s">
        <v>595</v>
      </c>
      <c r="I16" s="145" t="s">
        <v>603</v>
      </c>
      <c r="J16" s="146">
        <v>62</v>
      </c>
      <c r="M16" s="49"/>
      <c r="N16" s="49"/>
      <c r="O16" s="49"/>
      <c r="P16" s="49"/>
      <c r="Q16" s="50"/>
    </row>
    <row r="17" spans="1:17" x14ac:dyDescent="0.2">
      <c r="A17" s="144" t="s">
        <v>529</v>
      </c>
      <c r="B17" s="145">
        <v>100</v>
      </c>
      <c r="C17" s="145">
        <v>7</v>
      </c>
      <c r="D17" s="150">
        <v>255255255128</v>
      </c>
      <c r="E17" s="145">
        <v>25</v>
      </c>
      <c r="F17" s="145" t="s">
        <v>604</v>
      </c>
      <c r="G17" s="145" t="s">
        <v>596</v>
      </c>
      <c r="H17" s="145" t="s">
        <v>597</v>
      </c>
      <c r="I17" s="145" t="s">
        <v>605</v>
      </c>
      <c r="J17" s="146">
        <v>126</v>
      </c>
      <c r="M17" s="49"/>
      <c r="N17" s="49"/>
      <c r="O17" s="49"/>
      <c r="P17" s="49"/>
      <c r="Q17" s="49"/>
    </row>
    <row r="18" spans="1:17" x14ac:dyDescent="0.2">
      <c r="A18" s="144" t="s">
        <v>531</v>
      </c>
      <c r="B18" s="145">
        <v>32</v>
      </c>
      <c r="C18" s="145">
        <v>6</v>
      </c>
      <c r="D18" s="150">
        <v>255255255192</v>
      </c>
      <c r="E18" s="145">
        <v>26</v>
      </c>
      <c r="F18" s="145" t="s">
        <v>606</v>
      </c>
      <c r="G18" s="145" t="s">
        <v>598</v>
      </c>
      <c r="H18" s="145" t="s">
        <v>546</v>
      </c>
      <c r="I18" s="145" t="s">
        <v>607</v>
      </c>
      <c r="J18" s="146">
        <v>62</v>
      </c>
      <c r="M18" s="49"/>
      <c r="N18" s="49"/>
      <c r="O18" s="49"/>
      <c r="P18" s="49"/>
      <c r="Q18" s="49"/>
    </row>
    <row r="19" spans="1:17" x14ac:dyDescent="0.2">
      <c r="A19" s="144" t="s">
        <v>530</v>
      </c>
      <c r="B19" s="145">
        <v>10</v>
      </c>
      <c r="C19" s="145">
        <v>4</v>
      </c>
      <c r="D19" s="150">
        <v>255255255240</v>
      </c>
      <c r="E19" s="145">
        <v>28</v>
      </c>
      <c r="F19" s="145" t="s">
        <v>544</v>
      </c>
      <c r="G19" s="145" t="s">
        <v>548</v>
      </c>
      <c r="H19" s="145" t="s">
        <v>550</v>
      </c>
      <c r="I19" s="145" t="s">
        <v>551</v>
      </c>
      <c r="J19" s="146">
        <v>14</v>
      </c>
      <c r="M19" s="49"/>
    </row>
    <row r="20" spans="1:17" x14ac:dyDescent="0.2">
      <c r="A20" s="147"/>
      <c r="B20" s="148"/>
      <c r="C20" s="148"/>
      <c r="D20" s="148"/>
      <c r="E20" s="148"/>
      <c r="F20" s="148" t="s">
        <v>549</v>
      </c>
      <c r="G20" s="148"/>
      <c r="H20" s="148"/>
      <c r="I20" s="148"/>
      <c r="J20" s="149"/>
    </row>
    <row r="22" spans="1:17" x14ac:dyDescent="0.2">
      <c r="B22" s="142" t="s">
        <v>404</v>
      </c>
      <c r="C22" s="142" t="s">
        <v>324</v>
      </c>
      <c r="D22" s="142" t="s">
        <v>409</v>
      </c>
      <c r="E22" s="142" t="s">
        <v>411</v>
      </c>
      <c r="F22" s="142" t="s">
        <v>431</v>
      </c>
      <c r="G22" s="142" t="s">
        <v>420</v>
      </c>
      <c r="H22" s="142" t="s">
        <v>421</v>
      </c>
      <c r="I22" s="142" t="s">
        <v>422</v>
      </c>
      <c r="J22" s="143" t="s">
        <v>600</v>
      </c>
    </row>
    <row r="23" spans="1:17" x14ac:dyDescent="0.2">
      <c r="B23" s="145">
        <v>30</v>
      </c>
      <c r="C23" s="145">
        <v>5</v>
      </c>
      <c r="D23" s="150">
        <v>255255255224</v>
      </c>
      <c r="E23" s="145">
        <v>27</v>
      </c>
      <c r="F23" s="145" t="s">
        <v>238</v>
      </c>
      <c r="G23" s="145" t="s">
        <v>423</v>
      </c>
      <c r="H23" s="145" t="s">
        <v>592</v>
      </c>
      <c r="I23" s="145" t="s">
        <v>593</v>
      </c>
      <c r="J23" s="146">
        <v>30</v>
      </c>
      <c r="L23" s="151"/>
    </row>
    <row r="24" spans="1:17" x14ac:dyDescent="0.2">
      <c r="B24" s="145">
        <v>54</v>
      </c>
      <c r="C24" s="145">
        <v>6</v>
      </c>
      <c r="D24" s="150">
        <v>255255255192</v>
      </c>
      <c r="E24" s="145">
        <v>26</v>
      </c>
      <c r="F24" s="145" t="s">
        <v>609</v>
      </c>
      <c r="G24" s="145" t="s">
        <v>610</v>
      </c>
      <c r="H24" s="145" t="s">
        <v>535</v>
      </c>
      <c r="I24" s="145" t="s">
        <v>536</v>
      </c>
      <c r="J24" s="146">
        <v>62</v>
      </c>
    </row>
    <row r="25" spans="1:17" x14ac:dyDescent="0.2">
      <c r="B25" s="145">
        <v>100</v>
      </c>
      <c r="C25" s="145">
        <v>7</v>
      </c>
      <c r="D25" s="150">
        <v>255255255128</v>
      </c>
      <c r="E25" s="145">
        <v>25</v>
      </c>
      <c r="F25" s="145" t="s">
        <v>534</v>
      </c>
      <c r="G25" s="145" t="s">
        <v>540</v>
      </c>
      <c r="H25" s="145" t="s">
        <v>542</v>
      </c>
      <c r="I25" s="145" t="s">
        <v>541</v>
      </c>
      <c r="J25" s="146">
        <v>126</v>
      </c>
    </row>
    <row r="26" spans="1:17" x14ac:dyDescent="0.2">
      <c r="B26" s="145">
        <v>32</v>
      </c>
      <c r="C26" s="145">
        <v>6</v>
      </c>
      <c r="D26" s="150">
        <v>255255255192</v>
      </c>
      <c r="E26" s="145">
        <v>26</v>
      </c>
      <c r="F26" s="145" t="s">
        <v>291</v>
      </c>
      <c r="G26" s="145" t="s">
        <v>545</v>
      </c>
      <c r="H26" s="145" t="s">
        <v>611</v>
      </c>
      <c r="I26" s="145" t="s">
        <v>612</v>
      </c>
      <c r="J26" s="146">
        <v>62</v>
      </c>
    </row>
    <row r="27" spans="1:17" x14ac:dyDescent="0.2">
      <c r="B27" s="145">
        <v>10</v>
      </c>
      <c r="C27" s="145">
        <v>4</v>
      </c>
      <c r="D27" s="150">
        <v>255255255240</v>
      </c>
      <c r="E27" s="145">
        <v>28</v>
      </c>
      <c r="F27" s="145" t="s">
        <v>613</v>
      </c>
      <c r="G27" s="145" t="s">
        <v>614</v>
      </c>
      <c r="H27" s="145" t="s">
        <v>616</v>
      </c>
      <c r="I27" s="145" t="s">
        <v>617</v>
      </c>
      <c r="J27" s="146">
        <v>14</v>
      </c>
    </row>
    <row r="28" spans="1:17" x14ac:dyDescent="0.2">
      <c r="B28" s="148"/>
      <c r="C28" s="148"/>
      <c r="D28" s="148"/>
      <c r="E28" s="148"/>
      <c r="F28" s="148" t="s">
        <v>615</v>
      </c>
      <c r="G28" s="148"/>
      <c r="H28" s="148"/>
      <c r="I28" s="148"/>
      <c r="J28" s="149"/>
    </row>
    <row r="30" spans="1:17" x14ac:dyDescent="0.2">
      <c r="A30" s="152" t="s">
        <v>601</v>
      </c>
      <c r="B30" s="152" t="s">
        <v>404</v>
      </c>
      <c r="C30" s="152" t="s">
        <v>324</v>
      </c>
      <c r="D30" s="152" t="s">
        <v>409</v>
      </c>
      <c r="E30" s="152" t="s">
        <v>411</v>
      </c>
      <c r="F30" s="152" t="s">
        <v>431</v>
      </c>
      <c r="G30" s="152" t="s">
        <v>420</v>
      </c>
      <c r="H30" s="152" t="s">
        <v>421</v>
      </c>
      <c r="I30" s="152" t="s">
        <v>422</v>
      </c>
      <c r="J30" s="152" t="s">
        <v>599</v>
      </c>
    </row>
    <row r="31" spans="1:17" x14ac:dyDescent="0.2">
      <c r="A31" s="153" t="s">
        <v>529</v>
      </c>
      <c r="B31" s="153">
        <v>500</v>
      </c>
      <c r="C31" s="153">
        <v>9</v>
      </c>
      <c r="D31" s="154" t="s">
        <v>608</v>
      </c>
      <c r="E31" s="153">
        <v>23</v>
      </c>
      <c r="F31" s="153" t="s">
        <v>238</v>
      </c>
      <c r="G31" s="153" t="s">
        <v>423</v>
      </c>
      <c r="H31" s="153" t="s">
        <v>618</v>
      </c>
      <c r="I31" s="153" t="s">
        <v>293</v>
      </c>
      <c r="J31" s="153">
        <v>510</v>
      </c>
    </row>
    <row r="32" spans="1:17" x14ac:dyDescent="0.2">
      <c r="A32" s="153" t="s">
        <v>528</v>
      </c>
      <c r="B32" s="153">
        <v>300</v>
      </c>
      <c r="C32" s="153">
        <v>9</v>
      </c>
      <c r="D32" s="154" t="s">
        <v>608</v>
      </c>
      <c r="E32" s="153">
        <v>23</v>
      </c>
      <c r="F32" s="153" t="s">
        <v>619</v>
      </c>
      <c r="G32" s="153" t="s">
        <v>620</v>
      </c>
      <c r="H32" s="153" t="s">
        <v>621</v>
      </c>
      <c r="I32" s="153" t="s">
        <v>622</v>
      </c>
      <c r="J32" s="153">
        <v>510</v>
      </c>
    </row>
    <row r="33" spans="1:13" x14ac:dyDescent="0.2">
      <c r="A33" s="153" t="s">
        <v>531</v>
      </c>
      <c r="B33" s="153">
        <v>250</v>
      </c>
      <c r="C33" s="153">
        <v>8</v>
      </c>
      <c r="D33" s="154" t="s">
        <v>255</v>
      </c>
      <c r="E33" s="153">
        <v>24</v>
      </c>
      <c r="F33" s="153" t="s">
        <v>623</v>
      </c>
      <c r="G33" s="153" t="s">
        <v>624</v>
      </c>
      <c r="H33" s="153" t="s">
        <v>625</v>
      </c>
      <c r="I33" s="153" t="s">
        <v>626</v>
      </c>
      <c r="J33" s="153">
        <v>254</v>
      </c>
    </row>
    <row r="34" spans="1:13" x14ac:dyDescent="0.2">
      <c r="A34" s="153" t="s">
        <v>159</v>
      </c>
      <c r="B34" s="153">
        <v>150</v>
      </c>
      <c r="C34" s="153">
        <v>8</v>
      </c>
      <c r="D34" s="154" t="s">
        <v>255</v>
      </c>
      <c r="E34" s="153">
        <v>24</v>
      </c>
      <c r="F34" s="153" t="s">
        <v>627</v>
      </c>
      <c r="G34" s="153" t="s">
        <v>628</v>
      </c>
      <c r="H34" s="153" t="s">
        <v>629</v>
      </c>
      <c r="I34" s="153" t="s">
        <v>630</v>
      </c>
      <c r="J34" s="153">
        <v>254</v>
      </c>
    </row>
    <row r="35" spans="1:13" x14ac:dyDescent="0.2">
      <c r="A35" s="153" t="s">
        <v>530</v>
      </c>
      <c r="B35" s="153">
        <v>100</v>
      </c>
      <c r="C35" s="153">
        <v>7</v>
      </c>
      <c r="D35" s="154">
        <v>255255255128</v>
      </c>
      <c r="E35" s="153">
        <v>25</v>
      </c>
      <c r="F35" s="153" t="s">
        <v>631</v>
      </c>
      <c r="G35" s="153" t="s">
        <v>632</v>
      </c>
      <c r="H35" s="153" t="s">
        <v>633</v>
      </c>
      <c r="I35" s="153" t="s">
        <v>634</v>
      </c>
      <c r="J35" s="153">
        <v>126</v>
      </c>
    </row>
    <row r="36" spans="1:13" x14ac:dyDescent="0.2">
      <c r="A36" s="155"/>
      <c r="B36" s="156"/>
      <c r="C36" s="156"/>
      <c r="D36" s="156"/>
      <c r="E36" s="156"/>
      <c r="F36" s="156" t="s">
        <v>635</v>
      </c>
      <c r="G36" s="156"/>
      <c r="H36" s="156"/>
      <c r="I36" s="156"/>
      <c r="J36" s="156"/>
    </row>
    <row r="37" spans="1:13" x14ac:dyDescent="0.2">
      <c r="A37" s="152"/>
      <c r="B37" s="153"/>
      <c r="C37" s="153"/>
      <c r="D37" s="151"/>
      <c r="E37" s="153"/>
      <c r="F37" s="153"/>
      <c r="G37" s="153"/>
      <c r="H37" s="153"/>
      <c r="I37" s="153"/>
      <c r="J37" s="153"/>
    </row>
    <row r="38" spans="1:13" x14ac:dyDescent="0.2">
      <c r="A38" s="184" t="s">
        <v>664</v>
      </c>
      <c r="B38" s="184"/>
      <c r="C38" s="184"/>
      <c r="D38" s="47" t="s">
        <v>665</v>
      </c>
      <c r="E38" s="47" t="s">
        <v>680</v>
      </c>
      <c r="F38" s="153" t="s">
        <v>681</v>
      </c>
      <c r="G38" s="153"/>
    </row>
    <row r="39" spans="1:13" x14ac:dyDescent="0.2">
      <c r="E39" s="153"/>
      <c r="F39" s="153"/>
      <c r="G39" s="153"/>
      <c r="H39" s="153"/>
      <c r="I39" s="153"/>
      <c r="J39" s="153"/>
    </row>
    <row r="40" spans="1:13" x14ac:dyDescent="0.2">
      <c r="A40" s="152" t="s">
        <v>601</v>
      </c>
      <c r="B40" s="152" t="s">
        <v>404</v>
      </c>
      <c r="C40" s="152" t="s">
        <v>324</v>
      </c>
      <c r="D40" s="152" t="s">
        <v>640</v>
      </c>
      <c r="E40" s="152" t="s">
        <v>411</v>
      </c>
      <c r="F40" s="152" t="s">
        <v>431</v>
      </c>
      <c r="G40" s="152" t="s">
        <v>420</v>
      </c>
      <c r="H40" s="152" t="s">
        <v>421</v>
      </c>
      <c r="I40" s="152" t="s">
        <v>422</v>
      </c>
      <c r="J40" s="152" t="s">
        <v>599</v>
      </c>
    </row>
    <row r="41" spans="1:13" x14ac:dyDescent="0.2">
      <c r="A41" s="153">
        <v>1</v>
      </c>
      <c r="B41" s="153">
        <v>2</v>
      </c>
      <c r="C41" s="153">
        <v>2</v>
      </c>
      <c r="D41" s="153" t="s">
        <v>659</v>
      </c>
      <c r="E41" s="153">
        <v>126</v>
      </c>
      <c r="F41" s="153" t="s">
        <v>660</v>
      </c>
      <c r="G41" s="153" t="s">
        <v>661</v>
      </c>
      <c r="H41" s="153" t="s">
        <v>667</v>
      </c>
      <c r="I41" s="153" t="s">
        <v>668</v>
      </c>
      <c r="J41" s="153">
        <v>2</v>
      </c>
      <c r="M41" t="str">
        <f>_xlfn.CONCAT(A41&amp;" Gi0/ "&amp;$D$38&amp;G41&amp;"/"&amp;E41)</f>
        <v>1 Gi0/ 2022:CAFE:C215::681/126</v>
      </c>
    </row>
    <row r="42" spans="1:13" x14ac:dyDescent="0.2">
      <c r="A42" s="157">
        <v>2</v>
      </c>
      <c r="B42" s="153">
        <v>2</v>
      </c>
      <c r="C42" s="153">
        <v>2</v>
      </c>
      <c r="D42" s="157" t="s">
        <v>666</v>
      </c>
      <c r="E42" s="153">
        <v>126</v>
      </c>
      <c r="F42" s="153" t="s">
        <v>669</v>
      </c>
      <c r="G42" s="153" t="s">
        <v>670</v>
      </c>
      <c r="H42" s="153" t="s">
        <v>671</v>
      </c>
      <c r="I42" s="153" t="s">
        <v>672</v>
      </c>
      <c r="J42" s="153"/>
      <c r="M42" t="str">
        <f t="shared" ref="M42:M47" si="0">_xlfn.CONCAT(A42&amp;" Gi0/ "&amp;$D$38&amp;G42&amp;"/"&amp;E42)</f>
        <v>2 Gi0/ 2022:CAFE:C215::685/126</v>
      </c>
    </row>
    <row r="43" spans="1:13" x14ac:dyDescent="0.2">
      <c r="A43" s="153" t="s">
        <v>528</v>
      </c>
      <c r="B43" s="153">
        <v>300</v>
      </c>
      <c r="C43" s="153">
        <v>9</v>
      </c>
      <c r="D43" s="154" t="s">
        <v>637</v>
      </c>
      <c r="E43" s="153">
        <v>119</v>
      </c>
      <c r="F43" s="153" t="s">
        <v>645</v>
      </c>
      <c r="G43" s="153" t="s">
        <v>643</v>
      </c>
      <c r="H43" s="153" t="s">
        <v>641</v>
      </c>
      <c r="I43" s="153" t="s">
        <v>647</v>
      </c>
      <c r="J43" s="153">
        <v>510</v>
      </c>
      <c r="M43" t="str">
        <f t="shared" si="0"/>
        <v>a Gi0/ 2022:CAFE:C215::201/119</v>
      </c>
    </row>
    <row r="44" spans="1:13" x14ac:dyDescent="0.2">
      <c r="A44" s="153" t="s">
        <v>159</v>
      </c>
      <c r="B44" s="153">
        <v>150</v>
      </c>
      <c r="C44" s="153">
        <v>8</v>
      </c>
      <c r="D44" s="154" t="s">
        <v>639</v>
      </c>
      <c r="E44" s="153">
        <v>120</v>
      </c>
      <c r="F44" s="153" t="s">
        <v>650</v>
      </c>
      <c r="G44" s="153" t="s">
        <v>655</v>
      </c>
      <c r="H44" s="153" t="s">
        <v>656</v>
      </c>
      <c r="I44" s="153" t="s">
        <v>657</v>
      </c>
      <c r="J44" s="153">
        <v>254</v>
      </c>
      <c r="M44" t="str">
        <f t="shared" si="0"/>
        <v>b Gi0/ 2022:CAFE:C215::501/120</v>
      </c>
    </row>
    <row r="45" spans="1:13" x14ac:dyDescent="0.2">
      <c r="A45" s="153" t="s">
        <v>529</v>
      </c>
      <c r="B45" s="153">
        <v>500</v>
      </c>
      <c r="C45" s="153">
        <v>9</v>
      </c>
      <c r="D45" s="154" t="s">
        <v>636</v>
      </c>
      <c r="E45" s="153">
        <v>119</v>
      </c>
      <c r="F45" s="153" t="s">
        <v>314</v>
      </c>
      <c r="G45" s="153" t="s">
        <v>644</v>
      </c>
      <c r="H45" s="153" t="s">
        <v>642</v>
      </c>
      <c r="I45" s="153" t="s">
        <v>646</v>
      </c>
      <c r="J45" s="153">
        <v>510</v>
      </c>
      <c r="M45" t="str">
        <f t="shared" si="0"/>
        <v>c Gi0/ 2022:CAFE:C215::1/119</v>
      </c>
    </row>
    <row r="46" spans="1:13" x14ac:dyDescent="0.2">
      <c r="A46" s="153" t="s">
        <v>531</v>
      </c>
      <c r="B46" s="156">
        <v>250</v>
      </c>
      <c r="C46" s="156">
        <v>8</v>
      </c>
      <c r="D46" s="158" t="s">
        <v>638</v>
      </c>
      <c r="E46" s="156">
        <v>120</v>
      </c>
      <c r="F46" s="156" t="s">
        <v>648</v>
      </c>
      <c r="G46" s="156" t="s">
        <v>649</v>
      </c>
      <c r="H46" s="156" t="s">
        <v>651</v>
      </c>
      <c r="I46" s="156" t="s">
        <v>652</v>
      </c>
      <c r="J46" s="156">
        <v>254</v>
      </c>
      <c r="M46" t="str">
        <f t="shared" si="0"/>
        <v>d Gi0/ 2022:CAFE:C215::401/120</v>
      </c>
    </row>
    <row r="47" spans="1:13" x14ac:dyDescent="0.2">
      <c r="A47" s="151" t="s">
        <v>530</v>
      </c>
      <c r="B47" s="153">
        <v>100</v>
      </c>
      <c r="C47" s="153">
        <v>7</v>
      </c>
      <c r="D47" s="159" t="s">
        <v>653</v>
      </c>
      <c r="E47" s="153">
        <v>121</v>
      </c>
      <c r="F47" s="153" t="s">
        <v>654</v>
      </c>
      <c r="G47" s="153" t="s">
        <v>658</v>
      </c>
      <c r="H47" s="153" t="s">
        <v>662</v>
      </c>
      <c r="I47" s="153" t="s">
        <v>663</v>
      </c>
      <c r="J47" s="153">
        <v>126</v>
      </c>
      <c r="M47" t="str">
        <f t="shared" si="0"/>
        <v>e Gi0/ 2022:CAFE:C215::601/121</v>
      </c>
    </row>
    <row r="48" spans="1:13" x14ac:dyDescent="0.2">
      <c r="A48" s="47"/>
      <c r="B48" s="153"/>
      <c r="C48" s="153"/>
      <c r="D48" s="47" t="s">
        <v>679</v>
      </c>
      <c r="E48" s="153"/>
      <c r="F48" s="153" t="s">
        <v>674</v>
      </c>
      <c r="G48" s="153" t="s">
        <v>675</v>
      </c>
      <c r="H48" s="153" t="s">
        <v>676</v>
      </c>
      <c r="I48" s="153" t="s">
        <v>677</v>
      </c>
      <c r="J48" s="153"/>
    </row>
    <row r="49" spans="1:10" x14ac:dyDescent="0.2">
      <c r="A49" s="47"/>
      <c r="B49" s="153"/>
      <c r="C49" s="153"/>
      <c r="D49" s="47" t="s">
        <v>678</v>
      </c>
      <c r="E49" s="153"/>
      <c r="F49" s="153" t="s">
        <v>673</v>
      </c>
      <c r="G49" s="153"/>
      <c r="H49" s="153"/>
      <c r="I49" s="153"/>
      <c r="J49" s="153"/>
    </row>
  </sheetData>
  <mergeCells count="1">
    <mergeCell ref="A38:C38"/>
  </mergeCells>
  <phoneticPr fontId="7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45" zoomScaleNormal="145" workbookViewId="0">
      <selection activeCell="D4" sqref="D4"/>
    </sheetView>
  </sheetViews>
  <sheetFormatPr baseColWidth="10" defaultRowHeight="12.75" x14ac:dyDescent="0.2"/>
  <cols>
    <col min="1" max="1" width="14.42578125" customWidth="1"/>
    <col min="2" max="2" width="23.140625" bestFit="1" customWidth="1"/>
    <col min="3" max="3" width="21" bestFit="1" customWidth="1"/>
    <col min="4" max="4" width="3.28515625" customWidth="1"/>
    <col min="6" max="6" width="6.5703125" customWidth="1"/>
    <col min="7" max="7" width="6.28515625" bestFit="1" customWidth="1"/>
  </cols>
  <sheetData>
    <row r="1" spans="1:7" x14ac:dyDescent="0.2">
      <c r="A1" t="s">
        <v>684</v>
      </c>
      <c r="B1" t="s">
        <v>682</v>
      </c>
      <c r="C1" t="s">
        <v>683</v>
      </c>
      <c r="E1" t="s">
        <v>696</v>
      </c>
      <c r="F1" t="s">
        <v>697</v>
      </c>
      <c r="G1" t="s">
        <v>698</v>
      </c>
    </row>
    <row r="2" spans="1:7" x14ac:dyDescent="0.2">
      <c r="A2" t="s">
        <v>75</v>
      </c>
      <c r="B2" t="s">
        <v>685</v>
      </c>
      <c r="C2" t="s">
        <v>686</v>
      </c>
      <c r="E2" t="s">
        <v>699</v>
      </c>
      <c r="F2">
        <v>0</v>
      </c>
      <c r="G2">
        <v>1023</v>
      </c>
    </row>
    <row r="3" spans="1:7" x14ac:dyDescent="0.2">
      <c r="A3" t="s">
        <v>1</v>
      </c>
      <c r="B3" t="s">
        <v>14</v>
      </c>
      <c r="C3" t="s">
        <v>687</v>
      </c>
      <c r="E3" t="s">
        <v>700</v>
      </c>
      <c r="F3">
        <v>1024</v>
      </c>
      <c r="G3">
        <v>49151</v>
      </c>
    </row>
    <row r="4" spans="1:7" x14ac:dyDescent="0.2">
      <c r="A4" t="s">
        <v>688</v>
      </c>
      <c r="B4" t="s">
        <v>689</v>
      </c>
      <c r="C4" t="s">
        <v>690</v>
      </c>
      <c r="E4" t="s">
        <v>701</v>
      </c>
      <c r="F4">
        <v>49152</v>
      </c>
      <c r="G4">
        <v>65535</v>
      </c>
    </row>
    <row r="5" spans="1:7" x14ac:dyDescent="0.2">
      <c r="A5" t="s">
        <v>316</v>
      </c>
      <c r="B5" t="s">
        <v>691</v>
      </c>
      <c r="C5" t="s">
        <v>692</v>
      </c>
    </row>
    <row r="6" spans="1:7" ht="25.5" x14ac:dyDescent="0.2">
      <c r="A6" s="185" t="s">
        <v>693</v>
      </c>
      <c r="B6" s="186" t="s">
        <v>694</v>
      </c>
      <c r="C6" s="185" t="s">
        <v>695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Modelos</vt:lpstr>
      <vt:lpstr>Fisica</vt:lpstr>
      <vt:lpstr>Sist.</vt:lpstr>
      <vt:lpstr>Unidades</vt:lpstr>
      <vt:lpstr>IPv4</vt:lpstr>
      <vt:lpstr>IPv6</vt:lpstr>
      <vt:lpstr>Classic</vt:lpstr>
      <vt:lpstr>VLSM</vt:lpstr>
      <vt:lpstr>Ports</vt:lpstr>
      <vt:lpstr>Tabla1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2022-09-19T14:30:41Z</dcterms:created>
  <dcterms:modified xsi:type="dcterms:W3CDTF">2022-09-28T14:31:22Z</dcterms:modified>
</cp:coreProperties>
</file>