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av-lx19\db\"/>
    </mc:Choice>
  </mc:AlternateContent>
  <xr:revisionPtr revIDLastSave="0" documentId="13_ncr:1_{47367DC4-D2A5-40BC-B539-308498E85842}" xr6:coauthVersionLast="47" xr6:coauthVersionMax="47" xr10:uidLastSave="{00000000-0000-0000-0000-000000000000}"/>
  <bookViews>
    <workbookView xWindow="-120" yWindow="-120" windowWidth="20730" windowHeight="11040" firstSheet="1" activeTab="4" xr2:uid="{5CF3F11C-861B-42E5-830C-852C2911491C}"/>
  </bookViews>
  <sheets>
    <sheet name="Listas" sheetId="3" state="hidden" r:id="rId1"/>
    <sheet name="Sintomas" sheetId="5" r:id="rId2"/>
    <sheet name="EPS" sheetId="7" r:id="rId3"/>
    <sheet name="Estadisticas" sheetId="2" r:id="rId4"/>
    <sheet name="Atencion" sheetId="1" r:id="rId5"/>
  </sheets>
  <definedNames>
    <definedName name="_xlnm._FilterDatabase" localSheetId="4" hidden="1">Atencion!$A$1:$L$37</definedName>
    <definedName name="campo_BD">Estadisticas!$D$1</definedName>
    <definedName name="condiciones_BD">Estadisticas!$A$1:$J$2</definedName>
    <definedName name="DIAGNOSTICO">Listas!$E$2:$E$4</definedName>
    <definedName name="EPS">Listas!$D$2:$D$5</definedName>
    <definedName name="MEDICO">Listas!$G$2:$G$4</definedName>
    <definedName name="PRECIO">Listas!$B$2:$B$6</definedName>
    <definedName name="SALA">Listas!$H$2:$H$6</definedName>
    <definedName name="SEXO">Listas!$A$2:$A$4</definedName>
    <definedName name="SINTOMAS">Listas!$C$2:$C$6</definedName>
    <definedName name="tabla_BD">Atencion!$A:$L</definedName>
    <definedName name="TIPO">Listas!$F$2:$F$4</definedName>
  </definedNames>
  <calcPr calcId="191029"/>
  <pivotCaches>
    <pivotCache cacheId="1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9" i="2"/>
  <c r="B8" i="2"/>
  <c r="B7" i="2"/>
</calcChain>
</file>

<file path=xl/sharedStrings.xml><?xml version="1.0" encoding="utf-8"?>
<sst xmlns="http://schemas.openxmlformats.org/spreadsheetml/2006/main" count="369" uniqueCount="82">
  <si>
    <t>PACIENTE</t>
  </si>
  <si>
    <t>FECHA ENTRADA</t>
  </si>
  <si>
    <t>SEXO</t>
  </si>
  <si>
    <t>EDAD</t>
  </si>
  <si>
    <t>VALOR CONSULTA</t>
  </si>
  <si>
    <t>SINTOMAS</t>
  </si>
  <si>
    <t>EPS</t>
  </si>
  <si>
    <t>DIAGNOSTICO</t>
  </si>
  <si>
    <t>SALA</t>
  </si>
  <si>
    <t>MEDICO</t>
  </si>
  <si>
    <t>Nº SALA</t>
  </si>
  <si>
    <t>CARLOS</t>
  </si>
  <si>
    <t>M</t>
  </si>
  <si>
    <t>DOLOR DE CABEZA</t>
  </si>
  <si>
    <t>SALUDCCOOP</t>
  </si>
  <si>
    <t>GRIPE</t>
  </si>
  <si>
    <t>URGENCIAS</t>
  </si>
  <si>
    <t>JUAN</t>
  </si>
  <si>
    <t>ANDRES</t>
  </si>
  <si>
    <t>MAREOS</t>
  </si>
  <si>
    <t>COOMEVA</t>
  </si>
  <si>
    <t>COLESTEROL ALTO</t>
  </si>
  <si>
    <t>UCI</t>
  </si>
  <si>
    <t>PEDRO</t>
  </si>
  <si>
    <t>MARIA</t>
  </si>
  <si>
    <t>F</t>
  </si>
  <si>
    <t>TOS</t>
  </si>
  <si>
    <t>SALUDTOTAL</t>
  </si>
  <si>
    <t>GENERAL</t>
  </si>
  <si>
    <t>DIARREA</t>
  </si>
  <si>
    <t>NUEVA EPS</t>
  </si>
  <si>
    <t>PARASITOS</t>
  </si>
  <si>
    <t>ROSA</t>
  </si>
  <si>
    <t>FIEBRE</t>
  </si>
  <si>
    <t>ANA</t>
  </si>
  <si>
    <t>GLORIA</t>
  </si>
  <si>
    <t>JAIRO</t>
  </si>
  <si>
    <t>ONESIMO</t>
  </si>
  <si>
    <t>BERTHA</t>
  </si>
  <si>
    <t>BELKIS</t>
  </si>
  <si>
    <t>DORIS</t>
  </si>
  <si>
    <t>MARIO</t>
  </si>
  <si>
    <t>JAMES</t>
  </si>
  <si>
    <t>DAIRO</t>
  </si>
  <si>
    <t>DEIBER</t>
  </si>
  <si>
    <t>JULIA</t>
  </si>
  <si>
    <t>JORGE</t>
  </si>
  <si>
    <t>MARTHA</t>
  </si>
  <si>
    <t>DIANA</t>
  </si>
  <si>
    <t>NANCY</t>
  </si>
  <si>
    <t>YAMILE</t>
  </si>
  <si>
    <t>SAMIR</t>
  </si>
  <si>
    <t>JHON</t>
  </si>
  <si>
    <t>CINTIA</t>
  </si>
  <si>
    <t>SINDY</t>
  </si>
  <si>
    <t>ANAIS</t>
  </si>
  <si>
    <t>HENRY</t>
  </si>
  <si>
    <t>ALBERTO</t>
  </si>
  <si>
    <t>ALEX</t>
  </si>
  <si>
    <t>FREDY</t>
  </si>
  <si>
    <t>ISABEL</t>
  </si>
  <si>
    <t>GIOVANNY</t>
  </si>
  <si>
    <t>ID</t>
  </si>
  <si>
    <t/>
  </si>
  <si>
    <t>PRECIO</t>
  </si>
  <si>
    <t>TIPO</t>
  </si>
  <si>
    <t>X</t>
  </si>
  <si>
    <t>Cantidad</t>
  </si>
  <si>
    <t>Recaudado</t>
  </si>
  <si>
    <t>Min</t>
  </si>
  <si>
    <t>Max</t>
  </si>
  <si>
    <t>Promedio</t>
  </si>
  <si>
    <t>Etiquetas de fila</t>
  </si>
  <si>
    <t>(en blanco)</t>
  </si>
  <si>
    <t>Total general</t>
  </si>
  <si>
    <t>Etiquetas de columna</t>
  </si>
  <si>
    <t>Suma de VALOR CONSULTA</t>
  </si>
  <si>
    <t>(Todas)</t>
  </si>
  <si>
    <t>Total cant</t>
  </si>
  <si>
    <t>cant</t>
  </si>
  <si>
    <t>Total precio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</si>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</sst>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Fill="1" applyBorder="1"/>
    <xf numFmtId="14" fontId="1" fillId="0" borderId="0" xfId="0" applyNumberFormat="1" applyFont="1" applyFill="1" applyBorder="1"/>
    <xf numFmtId="6" fontId="1" fillId="0" borderId="0" xfId="0" applyNumberFormat="1" applyFont="1" applyFill="1" applyBorder="1"/>
    <xf numFmtId="0" fontId="0" fillId="0" borderId="0" xfId="0" applyNumberFormat="1"/>
    <xf numFmtId="44" fontId="0" fillId="0" borderId="0" xfId="1" applyFont="1"/>
    <xf numFmtId="0" fontId="3" fillId="0" borderId="0" xfId="0" applyFont="1"/>
    <xf numFmtId="0" fontId="3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Moneda" xfId="1" builtinId="4"/>
    <cellStyle name="Normal" xfId="0" builtinId="0"/>
  </cellStyles>
  <dxfs count="22"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theme="5" tint="-0.24994659260841701"/>
      </font>
      <fill>
        <patternFill>
          <bgColor theme="7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theme="5" tint="-0.24994659260841701"/>
      </font>
      <fill>
        <patternFill>
          <bgColor theme="7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theme="5" tint="-0.24994659260841701"/>
      </font>
      <fill>
        <patternFill>
          <bgColor theme="7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theme="5" tint="-0.24994659260841701"/>
      </font>
      <fill>
        <patternFill>
          <bgColor theme="7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theme="5" tint="-0.24994659260841701"/>
      </font>
      <fill>
        <patternFill>
          <bgColor theme="7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[DBHospital.xlsx]Sintomas!TablaDinámica1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Sintomas!$B$3:$B$4</c:f>
              <c:strCache>
                <c:ptCount val="1"/>
                <c:pt idx="0">
                  <c:v>COLESTEROL ALTO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Sintomas!$A$5:$A$11</c:f>
              <c:strCache>
                <c:ptCount val="6"/>
                <c:pt idx="0">
                  <c:v>DIARREA</c:v>
                </c:pt>
                <c:pt idx="1">
                  <c:v>DOLOR DE CABEZA</c:v>
                </c:pt>
                <c:pt idx="2">
                  <c:v>FIEBRE</c:v>
                </c:pt>
                <c:pt idx="3">
                  <c:v>MAREOS</c:v>
                </c:pt>
                <c:pt idx="4">
                  <c:v>TOS</c:v>
                </c:pt>
                <c:pt idx="5">
                  <c:v>(en blanco)</c:v>
                </c:pt>
              </c:strCache>
            </c:strRef>
          </c:cat>
          <c:val>
            <c:numRef>
              <c:f>Sintomas!$B$5:$B$11</c:f>
              <c:numCache>
                <c:formatCode>General</c:formatCode>
                <c:ptCount val="6"/>
                <c:pt idx="2">
                  <c:v>25000</c:v>
                </c:pt>
                <c:pt idx="3">
                  <c:v>425000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9-4C80-ACEA-9D887B0B25DB}"/>
            </c:ext>
          </c:extLst>
        </c:ser>
        <c:ser>
          <c:idx val="1"/>
          <c:order val="1"/>
          <c:tx>
            <c:strRef>
              <c:f>Sintomas!$C$3:$C$4</c:f>
              <c:strCache>
                <c:ptCount val="1"/>
                <c:pt idx="0">
                  <c:v>GRIPE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Sintomas!$A$5:$A$11</c:f>
              <c:strCache>
                <c:ptCount val="6"/>
                <c:pt idx="0">
                  <c:v>DIARREA</c:v>
                </c:pt>
                <c:pt idx="1">
                  <c:v>DOLOR DE CABEZA</c:v>
                </c:pt>
                <c:pt idx="2">
                  <c:v>FIEBRE</c:v>
                </c:pt>
                <c:pt idx="3">
                  <c:v>MAREOS</c:v>
                </c:pt>
                <c:pt idx="4">
                  <c:v>TOS</c:v>
                </c:pt>
                <c:pt idx="5">
                  <c:v>(en blanco)</c:v>
                </c:pt>
              </c:strCache>
            </c:strRef>
          </c:cat>
          <c:val>
            <c:numRef>
              <c:f>Sintomas!$C$5:$C$11</c:f>
              <c:numCache>
                <c:formatCode>General</c:formatCode>
                <c:ptCount val="6"/>
                <c:pt idx="1">
                  <c:v>303000</c:v>
                </c:pt>
                <c:pt idx="2">
                  <c:v>201000</c:v>
                </c:pt>
                <c:pt idx="4">
                  <c:v>330000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49-4C80-ACEA-9D887B0B25DB}"/>
            </c:ext>
          </c:extLst>
        </c:ser>
        <c:ser>
          <c:idx val="2"/>
          <c:order val="2"/>
          <c:tx>
            <c:strRef>
              <c:f>Sintomas!$D$3:$D$4</c:f>
              <c:strCache>
                <c:ptCount val="1"/>
                <c:pt idx="0">
                  <c:v>PARASITOS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Sintomas!$A$5:$A$11</c:f>
              <c:strCache>
                <c:ptCount val="6"/>
                <c:pt idx="0">
                  <c:v>DIARREA</c:v>
                </c:pt>
                <c:pt idx="1">
                  <c:v>DOLOR DE CABEZA</c:v>
                </c:pt>
                <c:pt idx="2">
                  <c:v>FIEBRE</c:v>
                </c:pt>
                <c:pt idx="3">
                  <c:v>MAREOS</c:v>
                </c:pt>
                <c:pt idx="4">
                  <c:v>TOS</c:v>
                </c:pt>
                <c:pt idx="5">
                  <c:v>(en blanco)</c:v>
                </c:pt>
              </c:strCache>
            </c:strRef>
          </c:cat>
          <c:val>
            <c:numRef>
              <c:f>Sintomas!$D$5:$D$11</c:f>
              <c:numCache>
                <c:formatCode>General</c:formatCode>
                <c:ptCount val="6"/>
                <c:pt idx="0">
                  <c:v>275000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49-4C80-ACEA-9D887B0B25DB}"/>
            </c:ext>
          </c:extLst>
        </c:ser>
        <c:ser>
          <c:idx val="3"/>
          <c:order val="3"/>
          <c:tx>
            <c:strRef>
              <c:f>Sintomas!$E$3:$E$4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Sintomas!$A$5:$A$11</c:f>
              <c:strCache>
                <c:ptCount val="6"/>
                <c:pt idx="0">
                  <c:v>DIARREA</c:v>
                </c:pt>
                <c:pt idx="1">
                  <c:v>DOLOR DE CABEZA</c:v>
                </c:pt>
                <c:pt idx="2">
                  <c:v>FIEBRE</c:v>
                </c:pt>
                <c:pt idx="3">
                  <c:v>MAREOS</c:v>
                </c:pt>
                <c:pt idx="4">
                  <c:v>TOS</c:v>
                </c:pt>
                <c:pt idx="5">
                  <c:v>(en blanco)</c:v>
                </c:pt>
              </c:strCache>
            </c:strRef>
          </c:cat>
          <c:val>
            <c:numRef>
              <c:f>Sintomas!$E$5:$E$11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F749-4C80-ACEA-9D887B0B2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574368"/>
        <c:axId val="547574784"/>
      </c:barChart>
      <c:catAx>
        <c:axId val="5475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7574784"/>
        <c:crosses val="autoZero"/>
        <c:auto val="1"/>
        <c:lblAlgn val="ctr"/>
        <c:lblOffset val="100"/>
        <c:noMultiLvlLbl val="0"/>
      </c:catAx>
      <c:valAx>
        <c:axId val="5475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75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0</xdr:row>
      <xdr:rowOff>171450</xdr:rowOff>
    </xdr:from>
    <xdr:to>
      <xdr:col>11</xdr:col>
      <xdr:colOff>642937</xdr:colOff>
      <xdr:row>15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A3C0A9-FD57-4B5C-B0ED-D24368286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cacionIT" refreshedDate="45483.877983333332" createdVersion="7" refreshedVersion="7" minRefreshableVersion="3" recordCount="39" xr:uid="{9B44D4D7-B570-443D-95D0-17E4D460B947}">
  <cacheSource type="worksheet">
    <worksheetSource ref="A1:L1048576" sheet="Atencion"/>
  </cacheSource>
  <cacheFields count="12">
    <cacheField name="ID" numFmtId="0">
      <sharedItems containsString="0" containsBlank="1" containsNumber="1" containsInteger="1" minValue="1" maxValue="36"/>
    </cacheField>
    <cacheField name="PACIENTE" numFmtId="0">
      <sharedItems containsBlank="1" count="35">
        <s v="ALBERTO"/>
        <s v="ALEX"/>
        <s v="ANA"/>
        <s v="ANAIS"/>
        <s v="ANDRES"/>
        <s v="BELKIS"/>
        <s v="BERTHA"/>
        <s v="CARLOS"/>
        <s v="CINTIA"/>
        <s v="DAIRO"/>
        <s v="DEIBER"/>
        <s v="DIANA"/>
        <s v="DORIS"/>
        <s v="FREDY"/>
        <s v="GIOVANNY"/>
        <s v="GLORIA"/>
        <s v="HENRY"/>
        <s v="ISABEL"/>
        <s v="JAIRO"/>
        <s v="JAMES"/>
        <s v="JHON"/>
        <s v="JORGE"/>
        <s v="JUAN"/>
        <s v="JULIA"/>
        <s v="MARIA"/>
        <s v="MARIO"/>
        <s v="MARTHA"/>
        <s v="NANCY"/>
        <s v="ONESIMO"/>
        <s v="PEDRO"/>
        <s v="ROSA"/>
        <s v="SAMIR"/>
        <s v="SINDY"/>
        <s v="YAMILE"/>
        <m/>
      </sharedItems>
    </cacheField>
    <cacheField name="FECHA ENTRADA" numFmtId="0">
      <sharedItems containsNonDate="0" containsDate="1" containsString="0" containsBlank="1" minDate="2012-01-05T00:00:00" maxDate="2022-10-06T00:00:00"/>
    </cacheField>
    <cacheField name="SEXO" numFmtId="0">
      <sharedItems containsBlank="1" count="3">
        <s v="M"/>
        <s v="F"/>
        <m/>
      </sharedItems>
    </cacheField>
    <cacheField name="EDAD" numFmtId="0">
      <sharedItems containsString="0" containsBlank="1" containsNumber="1" containsInteger="1" minValue="23" maxValue="60"/>
    </cacheField>
    <cacheField name="VALOR CONSULTA" numFmtId="0">
      <sharedItems containsString="0" containsBlank="1" containsNumber="1" containsInteger="1" minValue="25000" maxValue="75000"/>
    </cacheField>
    <cacheField name="SINTOMAS" numFmtId="0">
      <sharedItems containsBlank="1" count="6">
        <s v="FIEBRE"/>
        <s v="DOLOR DE CABEZA"/>
        <s v="MAREOS"/>
        <s v="TOS"/>
        <s v="DIARREA"/>
        <m/>
      </sharedItems>
    </cacheField>
    <cacheField name="EPS" numFmtId="0">
      <sharedItems containsBlank="1" count="5">
        <s v="SALUDTOTAL"/>
        <s v="NUEVA EPS"/>
        <s v="SALUDCCOOP"/>
        <s v="COOMEVA"/>
        <m/>
      </sharedItems>
    </cacheField>
    <cacheField name="DIAGNOSTICO" numFmtId="0">
      <sharedItems containsBlank="1" count="4">
        <s v="GRIPE"/>
        <s v="COLESTEROL ALTO"/>
        <s v="PARASITOS"/>
        <m/>
      </sharedItems>
    </cacheField>
    <cacheField name="SALA" numFmtId="0">
      <sharedItems containsBlank="1"/>
    </cacheField>
    <cacheField name="MEDICO" numFmtId="0">
      <sharedItems containsBlank="1"/>
    </cacheField>
    <cacheField name="Nº SALA" numFmtId="0">
      <sharedItems containsString="0" containsBlank="1" containsNumber="1" containsInteger="1" minValue="101" maxValue="105" count="6">
        <n v="104"/>
        <n v="101"/>
        <n v="102"/>
        <n v="105"/>
        <n v="1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30"/>
    <x v="0"/>
    <d v="2012-03-05T00:00:00"/>
    <x v="0"/>
    <n v="42"/>
    <n v="38000"/>
    <x v="0"/>
    <x v="0"/>
    <x v="0"/>
    <s v="GENERAL"/>
    <s v="MARIA"/>
    <x v="0"/>
  </r>
  <r>
    <n v="31"/>
    <x v="1"/>
    <d v="2012-01-05T00:00:00"/>
    <x v="0"/>
    <n v="45"/>
    <n v="45000"/>
    <x v="1"/>
    <x v="1"/>
    <x v="0"/>
    <s v="URGENCIAS"/>
    <s v="JUAN"/>
    <x v="1"/>
  </r>
  <r>
    <n v="7"/>
    <x v="2"/>
    <d v="2012-01-05T00:00:00"/>
    <x v="1"/>
    <n v="23"/>
    <n v="45000"/>
    <x v="2"/>
    <x v="0"/>
    <x v="1"/>
    <s v="URGENCIAS"/>
    <s v="JUAN"/>
    <x v="0"/>
  </r>
  <r>
    <n v="28"/>
    <x v="3"/>
    <d v="2012-01-05T00:00:00"/>
    <x v="1"/>
    <n v="42"/>
    <n v="25000"/>
    <x v="3"/>
    <x v="2"/>
    <x v="0"/>
    <s v="URGENCIAS"/>
    <s v="JUAN"/>
    <x v="2"/>
  </r>
  <r>
    <n v="2"/>
    <x v="4"/>
    <d v="2012-02-05T00:00:00"/>
    <x v="0"/>
    <n v="24"/>
    <n v="45000"/>
    <x v="2"/>
    <x v="3"/>
    <x v="1"/>
    <s v="UCI"/>
    <s v="PEDRO"/>
    <x v="3"/>
  </r>
  <r>
    <n v="12"/>
    <x v="5"/>
    <d v="2012-03-05T00:00:00"/>
    <x v="1"/>
    <n v="45"/>
    <n v="35000"/>
    <x v="2"/>
    <x v="1"/>
    <x v="1"/>
    <s v="GENERAL"/>
    <s v="MARIA"/>
    <x v="1"/>
  </r>
  <r>
    <n v="11"/>
    <x v="6"/>
    <d v="2012-02-05T00:00:00"/>
    <x v="1"/>
    <n v="31"/>
    <n v="35000"/>
    <x v="1"/>
    <x v="0"/>
    <x v="0"/>
    <s v="UCI"/>
    <s v="PEDRO"/>
    <x v="0"/>
  </r>
  <r>
    <n v="1"/>
    <x v="7"/>
    <d v="2012-01-05T00:00:00"/>
    <x v="0"/>
    <n v="25"/>
    <n v="25000"/>
    <x v="1"/>
    <x v="2"/>
    <x v="0"/>
    <s v="URGENCIAS"/>
    <s v="JUAN"/>
    <x v="2"/>
  </r>
  <r>
    <n v="26"/>
    <x v="8"/>
    <d v="2012-02-05T00:00:00"/>
    <x v="1"/>
    <n v="31"/>
    <n v="35000"/>
    <x v="1"/>
    <x v="0"/>
    <x v="0"/>
    <s v="UCI"/>
    <s v="PEDRO"/>
    <x v="0"/>
  </r>
  <r>
    <n v="16"/>
    <x v="9"/>
    <d v="2012-01-05T00:00:00"/>
    <x v="0"/>
    <n v="45"/>
    <n v="45000"/>
    <x v="1"/>
    <x v="1"/>
    <x v="0"/>
    <s v="URGENCIAS"/>
    <s v="JUAN"/>
    <x v="1"/>
  </r>
  <r>
    <n v="17"/>
    <x v="10"/>
    <d v="2012-02-05T00:00:00"/>
    <x v="0"/>
    <n v="35"/>
    <n v="75000"/>
    <x v="2"/>
    <x v="2"/>
    <x v="1"/>
    <s v="UCI"/>
    <s v="PEDRO"/>
    <x v="2"/>
  </r>
  <r>
    <n v="21"/>
    <x v="11"/>
    <d v="2012-03-05T00:00:00"/>
    <x v="1"/>
    <n v="28"/>
    <n v="25000"/>
    <x v="0"/>
    <x v="2"/>
    <x v="1"/>
    <s v="GENERAL"/>
    <s v="MARIA"/>
    <x v="4"/>
  </r>
  <r>
    <n v="13"/>
    <x v="12"/>
    <d v="2012-01-05T00:00:00"/>
    <x v="1"/>
    <n v="42"/>
    <n v="25000"/>
    <x v="3"/>
    <x v="2"/>
    <x v="0"/>
    <s v="URGENCIAS"/>
    <s v="JUAN"/>
    <x v="2"/>
  </r>
  <r>
    <n v="32"/>
    <x v="13"/>
    <d v="2012-02-05T00:00:00"/>
    <x v="0"/>
    <n v="35"/>
    <n v="75000"/>
    <x v="2"/>
    <x v="2"/>
    <x v="1"/>
    <s v="UCI"/>
    <s v="PEDRO"/>
    <x v="2"/>
  </r>
  <r>
    <n v="34"/>
    <x v="14"/>
    <d v="2012-01-05T00:00:00"/>
    <x v="0"/>
    <n v="25"/>
    <n v="45000"/>
    <x v="4"/>
    <x v="0"/>
    <x v="2"/>
    <s v="URGENCIAS"/>
    <s v="JUAN"/>
    <x v="0"/>
  </r>
  <r>
    <n v="8"/>
    <x v="15"/>
    <d v="2012-02-05T00:00:00"/>
    <x v="1"/>
    <n v="25"/>
    <n v="75000"/>
    <x v="3"/>
    <x v="1"/>
    <x v="0"/>
    <s v="UCI"/>
    <s v="PEDRO"/>
    <x v="1"/>
  </r>
  <r>
    <n v="29"/>
    <x v="16"/>
    <d v="2012-02-05T00:00:00"/>
    <x v="0"/>
    <n v="35"/>
    <n v="45000"/>
    <x v="4"/>
    <x v="3"/>
    <x v="2"/>
    <s v="UCI"/>
    <s v="PEDRO"/>
    <x v="3"/>
  </r>
  <r>
    <n v="33"/>
    <x v="17"/>
    <d v="2012-03-05T00:00:00"/>
    <x v="1"/>
    <n v="36"/>
    <n v="35000"/>
    <x v="3"/>
    <x v="3"/>
    <x v="0"/>
    <s v="GENERAL"/>
    <s v="MARIA"/>
    <x v="3"/>
  </r>
  <r>
    <n v="9"/>
    <x v="18"/>
    <d v="2012-03-05T00:00:00"/>
    <x v="0"/>
    <n v="28"/>
    <n v="35000"/>
    <x v="4"/>
    <x v="2"/>
    <x v="2"/>
    <s v="GENERAL"/>
    <s v="MARIA"/>
    <x v="2"/>
  </r>
  <r>
    <n v="15"/>
    <x v="19"/>
    <d v="2012-03-05T00:00:00"/>
    <x v="0"/>
    <n v="42"/>
    <n v="38000"/>
    <x v="0"/>
    <x v="0"/>
    <x v="0"/>
    <s v="GENERAL"/>
    <s v="MARIA"/>
    <x v="0"/>
  </r>
  <r>
    <n v="25"/>
    <x v="20"/>
    <d v="2012-01-05T00:00:00"/>
    <x v="0"/>
    <n v="29"/>
    <n v="45000"/>
    <x v="1"/>
    <x v="3"/>
    <x v="0"/>
    <s v="URGENCIAS"/>
    <s v="JUAN"/>
    <x v="3"/>
  </r>
  <r>
    <n v="19"/>
    <x v="21"/>
    <d v="2012-01-05T00:00:00"/>
    <x v="0"/>
    <n v="25"/>
    <n v="45000"/>
    <x v="4"/>
    <x v="0"/>
    <x v="2"/>
    <s v="URGENCIAS"/>
    <s v="JUAN"/>
    <x v="0"/>
  </r>
  <r>
    <n v="4"/>
    <x v="22"/>
    <d v="2012-01-05T00:00:00"/>
    <x v="0"/>
    <n v="31"/>
    <n v="25000"/>
    <x v="4"/>
    <x v="1"/>
    <x v="2"/>
    <s v="URGENCIAS"/>
    <s v="JUAN"/>
    <x v="1"/>
  </r>
  <r>
    <n v="18"/>
    <x v="23"/>
    <d v="2012-03-05T00:00:00"/>
    <x v="1"/>
    <n v="36"/>
    <n v="35000"/>
    <x v="3"/>
    <x v="3"/>
    <x v="0"/>
    <s v="GENERAL"/>
    <s v="MARIA"/>
    <x v="3"/>
  </r>
  <r>
    <n v="3"/>
    <x v="24"/>
    <d v="2012-03-05T00:00:00"/>
    <x v="1"/>
    <n v="28"/>
    <n v="35000"/>
    <x v="3"/>
    <x v="0"/>
    <x v="0"/>
    <s v="GENERAL"/>
    <s v="MARIA"/>
    <x v="0"/>
  </r>
  <r>
    <n v="14"/>
    <x v="25"/>
    <d v="2012-02-05T00:00:00"/>
    <x v="0"/>
    <n v="35"/>
    <n v="45000"/>
    <x v="4"/>
    <x v="3"/>
    <x v="2"/>
    <s v="UCI"/>
    <s v="PEDRO"/>
    <x v="3"/>
  </r>
  <r>
    <n v="35"/>
    <x v="25"/>
    <d v="2022-09-06T00:00:00"/>
    <x v="0"/>
    <n v="45"/>
    <n v="25000"/>
    <x v="3"/>
    <x v="1"/>
    <x v="0"/>
    <s v="URGENCIAS"/>
    <s v="MARIA"/>
    <x v="2"/>
  </r>
  <r>
    <n v="20"/>
    <x v="26"/>
    <d v="2012-02-05T00:00:00"/>
    <x v="1"/>
    <n v="27"/>
    <n v="35000"/>
    <x v="0"/>
    <x v="1"/>
    <x v="0"/>
    <s v="UCI"/>
    <s v="PEDRO"/>
    <x v="1"/>
  </r>
  <r>
    <n v="22"/>
    <x v="27"/>
    <d v="2012-01-05T00:00:00"/>
    <x v="1"/>
    <n v="23"/>
    <n v="45000"/>
    <x v="2"/>
    <x v="0"/>
    <x v="1"/>
    <s v="URGENCIAS"/>
    <s v="JUAN"/>
    <x v="0"/>
  </r>
  <r>
    <n v="10"/>
    <x v="28"/>
    <d v="2012-01-05T00:00:00"/>
    <x v="0"/>
    <n v="29"/>
    <n v="45000"/>
    <x v="0"/>
    <x v="3"/>
    <x v="0"/>
    <s v="URGENCIAS"/>
    <s v="JUAN"/>
    <x v="3"/>
  </r>
  <r>
    <n v="6"/>
    <x v="29"/>
    <d v="2012-03-05T00:00:00"/>
    <x v="0"/>
    <n v="45"/>
    <n v="38000"/>
    <x v="1"/>
    <x v="3"/>
    <x v="0"/>
    <s v="GENERAL"/>
    <s v="MARIA"/>
    <x v="3"/>
  </r>
  <r>
    <n v="5"/>
    <x v="30"/>
    <d v="2012-02-05T00:00:00"/>
    <x v="1"/>
    <n v="35"/>
    <n v="45000"/>
    <x v="0"/>
    <x v="2"/>
    <x v="0"/>
    <s v="UCI"/>
    <s v="PEDRO"/>
    <x v="2"/>
  </r>
  <r>
    <n v="36"/>
    <x v="30"/>
    <d v="2022-10-05T00:00:00"/>
    <x v="1"/>
    <n v="60"/>
    <n v="35000"/>
    <x v="1"/>
    <x v="2"/>
    <x v="0"/>
    <s v="GENERAL"/>
    <s v="PEDRO"/>
    <x v="4"/>
  </r>
  <r>
    <n v="24"/>
    <x v="31"/>
    <d v="2012-03-05T00:00:00"/>
    <x v="0"/>
    <n v="28"/>
    <n v="35000"/>
    <x v="4"/>
    <x v="2"/>
    <x v="2"/>
    <s v="GENERAL"/>
    <s v="MARIA"/>
    <x v="2"/>
  </r>
  <r>
    <n v="27"/>
    <x v="32"/>
    <d v="2012-03-05T00:00:00"/>
    <x v="1"/>
    <n v="45"/>
    <n v="35000"/>
    <x v="2"/>
    <x v="1"/>
    <x v="1"/>
    <s v="GENERAL"/>
    <s v="MARIA"/>
    <x v="1"/>
  </r>
  <r>
    <n v="23"/>
    <x v="33"/>
    <d v="2012-02-05T00:00:00"/>
    <x v="1"/>
    <n v="25"/>
    <n v="75000"/>
    <x v="3"/>
    <x v="1"/>
    <x v="0"/>
    <s v="UCI"/>
    <s v="PEDRO"/>
    <x v="1"/>
  </r>
  <r>
    <n v="27"/>
    <x v="32"/>
    <d v="2012-03-05T00:00:00"/>
    <x v="1"/>
    <n v="45"/>
    <n v="35000"/>
    <x v="2"/>
    <x v="1"/>
    <x v="1"/>
    <s v="GENERAL"/>
    <s v="MARIA"/>
    <x v="1"/>
  </r>
  <r>
    <n v="27"/>
    <x v="32"/>
    <d v="2012-03-05T00:00:00"/>
    <x v="1"/>
    <n v="45"/>
    <n v="35000"/>
    <x v="2"/>
    <x v="1"/>
    <x v="1"/>
    <s v="GENERAL"/>
    <s v="MARIA"/>
    <x v="1"/>
  </r>
  <r>
    <m/>
    <x v="34"/>
    <m/>
    <x v="2"/>
    <m/>
    <m/>
    <x v="5"/>
    <x v="4"/>
    <x v="3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51FC2-A38E-4CD3-AE53-D6A915B62DE9}" name="TablaDinámica1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F11" firstHeaderRow="1" firstDataRow="2" firstDataCol="1"/>
  <pivotFields count="12"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4"/>
        <item x="1"/>
        <item x="0"/>
        <item x="2"/>
        <item x="3"/>
        <item x="5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a de VALOR CONSULTA" fld="5" baseField="0" baseItem="0"/>
  </dataFields>
  <chartFormats count="7">
    <chartFormat chart="0" format="4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652C0E-BF60-4019-8066-76EF2F695A8A}" name="TablaDinámica2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M12" firstHeaderRow="1" firstDataRow="3" firstDataCol="1" rowPageCount="1" colPageCount="1"/>
  <pivotFields count="12">
    <pivotField showAll="0"/>
    <pivotField axis="axisPage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axis="axisCol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axis="axisRow" showAll="0">
      <items count="7">
        <item sd="0" x="1"/>
        <item sd="0" x="2"/>
        <item sd="0" x="4"/>
        <item sd="0" x="0"/>
        <item sd="0" x="3"/>
        <item sd="0" x="5"/>
        <item t="default"/>
      </items>
    </pivotField>
  </pivotFields>
  <rowFields count="2">
    <field x="11"/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7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cant" fld="7" subtotal="count" baseField="11" baseItem="4"/>
    <dataField name="precio" fld="5" baseField="1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2CE561-F7A0-4116-9354-630D83F73666}" name="Tabla1" displayName="Tabla1" ref="A1:J2" totalsRowShown="0" headerRowDxfId="21">
  <autoFilter ref="A1:J2" xr:uid="{B42CE561-F7A0-4116-9354-630D83F73666}"/>
  <tableColumns count="10">
    <tableColumn id="3" xr3:uid="{284BE16D-FB75-4157-BF23-299DB7E1AEFB}" name="FECHA ENTRADA"/>
    <tableColumn id="4" xr3:uid="{16614207-0595-470A-AC24-B115ED34514A}" name="SEXO"/>
    <tableColumn id="5" xr3:uid="{3D176086-A936-413E-A2EA-981F8CDF2197}" name="EDAD"/>
    <tableColumn id="6" xr3:uid="{C90DBC63-4CFE-4AD6-839E-8627E6584022}" name="VALOR CONSULTA"/>
    <tableColumn id="7" xr3:uid="{B127A072-0C86-463E-A4B1-9E28365E9AEE}" name="SINTOMAS"/>
    <tableColumn id="8" xr3:uid="{542D16C7-0794-4F6B-A5E1-7A8C01D91138}" name="EPS"/>
    <tableColumn id="9" xr3:uid="{337ABC2F-EDCC-41A0-9EEE-CA423465A519}" name="DIAGNOSTICO"/>
    <tableColumn id="10" xr3:uid="{A1AF943B-910E-48D7-9ED4-322E06B6714F}" name="SALA"/>
    <tableColumn id="11" xr3:uid="{B2F7D343-0683-489D-BD2E-7D4C562D290B}" name="MEDICO"/>
    <tableColumn id="12" xr3:uid="{066FC08E-F927-4325-97AE-52650C24CC30}" name="Nº SAL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381DE-419E-49E7-BAAE-587C6A346F77}">
  <dimension ref="A1:H6"/>
  <sheetViews>
    <sheetView workbookViewId="0">
      <selection activeCell="A2" sqref="A2:A4"/>
    </sheetView>
  </sheetViews>
  <sheetFormatPr baseColWidth="10" defaultRowHeight="15" x14ac:dyDescent="0.25"/>
  <cols>
    <col min="1" max="1" width="5.5703125" bestFit="1" customWidth="1"/>
    <col min="2" max="2" width="17" bestFit="1" customWidth="1"/>
    <col min="3" max="3" width="17.28515625" bestFit="1" customWidth="1"/>
    <col min="4" max="4" width="13" bestFit="1" customWidth="1"/>
    <col min="5" max="5" width="17" bestFit="1" customWidth="1"/>
    <col min="6" max="6" width="11.140625" bestFit="1" customWidth="1"/>
    <col min="7" max="8" width="8.140625" bestFit="1" customWidth="1"/>
  </cols>
  <sheetData>
    <row r="1" spans="1:8" x14ac:dyDescent="0.25">
      <c r="A1" t="s">
        <v>2</v>
      </c>
      <c r="B1" t="s">
        <v>64</v>
      </c>
      <c r="C1" t="s">
        <v>5</v>
      </c>
      <c r="D1" t="s">
        <v>6</v>
      </c>
      <c r="E1" t="s">
        <v>7</v>
      </c>
      <c r="F1" t="s">
        <v>65</v>
      </c>
      <c r="G1" t="s">
        <v>9</v>
      </c>
      <c r="H1" t="s">
        <v>8</v>
      </c>
    </row>
    <row r="2" spans="1:8" x14ac:dyDescent="0.25">
      <c r="A2" t="s">
        <v>12</v>
      </c>
      <c r="B2" s="4">
        <v>25000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s="4">
        <v>102</v>
      </c>
    </row>
    <row r="3" spans="1:8" x14ac:dyDescent="0.25">
      <c r="A3" t="s">
        <v>25</v>
      </c>
      <c r="B3" s="4">
        <v>45000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s="4">
        <v>105</v>
      </c>
    </row>
    <row r="4" spans="1:8" x14ac:dyDescent="0.25">
      <c r="A4" t="s">
        <v>66</v>
      </c>
      <c r="B4" s="4">
        <v>35000</v>
      </c>
      <c r="C4" t="s">
        <v>26</v>
      </c>
      <c r="D4" t="s">
        <v>27</v>
      </c>
      <c r="E4" t="s">
        <v>31</v>
      </c>
      <c r="F4" t="s">
        <v>28</v>
      </c>
      <c r="G4" t="s">
        <v>24</v>
      </c>
      <c r="H4" s="4">
        <v>104</v>
      </c>
    </row>
    <row r="5" spans="1:8" x14ac:dyDescent="0.25">
      <c r="B5" s="4">
        <v>38000</v>
      </c>
      <c r="C5" t="s">
        <v>29</v>
      </c>
      <c r="D5" t="s">
        <v>30</v>
      </c>
      <c r="E5" t="s">
        <v>63</v>
      </c>
      <c r="F5" t="s">
        <v>63</v>
      </c>
      <c r="G5" t="s">
        <v>63</v>
      </c>
      <c r="H5" s="4">
        <v>101</v>
      </c>
    </row>
    <row r="6" spans="1:8" x14ac:dyDescent="0.25">
      <c r="B6" s="4">
        <v>75000</v>
      </c>
      <c r="C6" t="s">
        <v>33</v>
      </c>
      <c r="D6" t="s">
        <v>63</v>
      </c>
      <c r="E6" t="s">
        <v>63</v>
      </c>
      <c r="F6" t="s">
        <v>63</v>
      </c>
      <c r="G6" t="s">
        <v>63</v>
      </c>
      <c r="H6" s="4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776E-0680-4A1A-A643-F0327476EB55}">
  <dimension ref="A3:G20"/>
  <sheetViews>
    <sheetView workbookViewId="0">
      <selection activeCell="C4" sqref="C4"/>
    </sheetView>
  </sheetViews>
  <sheetFormatPr baseColWidth="10" defaultRowHeight="15" x14ac:dyDescent="0.25"/>
  <cols>
    <col min="1" max="1" width="25.28515625" bestFit="1" customWidth="1"/>
    <col min="2" max="2" width="22.42578125" bestFit="1" customWidth="1"/>
    <col min="3" max="3" width="7" style="5" bestFit="1" customWidth="1"/>
    <col min="4" max="4" width="10.85546875" bestFit="1" customWidth="1"/>
    <col min="5" max="5" width="11" style="5" bestFit="1" customWidth="1"/>
    <col min="6" max="6" width="12.5703125" bestFit="1" customWidth="1"/>
    <col min="7" max="7" width="13" style="5" bestFit="1" customWidth="1"/>
    <col min="8" max="9" width="13" customWidth="1"/>
    <col min="10" max="10" width="10.7109375" bestFit="1" customWidth="1"/>
    <col min="11" max="11" width="14.5703125" bestFit="1" customWidth="1"/>
  </cols>
  <sheetData>
    <row r="3" spans="1:7" x14ac:dyDescent="0.25">
      <c r="A3" s="8" t="s">
        <v>76</v>
      </c>
      <c r="B3" s="8" t="s">
        <v>75</v>
      </c>
      <c r="C3"/>
      <c r="E3"/>
      <c r="G3"/>
    </row>
    <row r="4" spans="1:7" x14ac:dyDescent="0.25">
      <c r="A4" s="8" t="s">
        <v>72</v>
      </c>
      <c r="B4" t="s">
        <v>21</v>
      </c>
      <c r="C4" t="s">
        <v>15</v>
      </c>
      <c r="D4" t="s">
        <v>31</v>
      </c>
      <c r="E4" t="s">
        <v>73</v>
      </c>
      <c r="F4" t="s">
        <v>74</v>
      </c>
      <c r="G4"/>
    </row>
    <row r="5" spans="1:7" x14ac:dyDescent="0.25">
      <c r="A5" s="9" t="s">
        <v>29</v>
      </c>
      <c r="B5" s="4"/>
      <c r="C5" s="4"/>
      <c r="D5" s="4">
        <v>275000</v>
      </c>
      <c r="E5" s="4"/>
      <c r="F5" s="4">
        <v>275000</v>
      </c>
      <c r="G5"/>
    </row>
    <row r="6" spans="1:7" x14ac:dyDescent="0.25">
      <c r="A6" s="9" t="s">
        <v>13</v>
      </c>
      <c r="B6" s="4"/>
      <c r="C6" s="4">
        <v>303000</v>
      </c>
      <c r="D6" s="4"/>
      <c r="E6" s="4"/>
      <c r="F6" s="4">
        <v>303000</v>
      </c>
      <c r="G6"/>
    </row>
    <row r="7" spans="1:7" x14ac:dyDescent="0.25">
      <c r="A7" s="9" t="s">
        <v>33</v>
      </c>
      <c r="B7" s="4">
        <v>25000</v>
      </c>
      <c r="C7" s="4">
        <v>201000</v>
      </c>
      <c r="D7" s="4"/>
      <c r="E7" s="4"/>
      <c r="F7" s="4">
        <v>226000</v>
      </c>
      <c r="G7"/>
    </row>
    <row r="8" spans="1:7" x14ac:dyDescent="0.25">
      <c r="A8" s="9" t="s">
        <v>19</v>
      </c>
      <c r="B8" s="4">
        <v>425000</v>
      </c>
      <c r="C8" s="4"/>
      <c r="D8" s="4"/>
      <c r="E8" s="4"/>
      <c r="F8" s="4">
        <v>425000</v>
      </c>
      <c r="G8"/>
    </row>
    <row r="9" spans="1:7" x14ac:dyDescent="0.25">
      <c r="A9" s="9" t="s">
        <v>26</v>
      </c>
      <c r="B9" s="4"/>
      <c r="C9" s="4">
        <v>330000</v>
      </c>
      <c r="D9" s="4"/>
      <c r="E9" s="4"/>
      <c r="F9" s="4">
        <v>330000</v>
      </c>
      <c r="G9"/>
    </row>
    <row r="10" spans="1:7" x14ac:dyDescent="0.25">
      <c r="A10" s="9" t="s">
        <v>73</v>
      </c>
      <c r="B10" s="4"/>
      <c r="C10" s="4"/>
      <c r="D10" s="4"/>
      <c r="E10" s="4"/>
      <c r="F10" s="4"/>
      <c r="G10"/>
    </row>
    <row r="11" spans="1:7" x14ac:dyDescent="0.25">
      <c r="A11" s="9" t="s">
        <v>74</v>
      </c>
      <c r="B11" s="4">
        <v>450000</v>
      </c>
      <c r="C11" s="4">
        <v>834000</v>
      </c>
      <c r="D11" s="4">
        <v>275000</v>
      </c>
      <c r="E11" s="4"/>
      <c r="F11" s="4">
        <v>1559000</v>
      </c>
    </row>
    <row r="12" spans="1:7" x14ac:dyDescent="0.25">
      <c r="C12"/>
    </row>
    <row r="13" spans="1:7" x14ac:dyDescent="0.25">
      <c r="C13"/>
    </row>
    <row r="14" spans="1:7" x14ac:dyDescent="0.25">
      <c r="C14"/>
    </row>
    <row r="15" spans="1:7" x14ac:dyDescent="0.25">
      <c r="C15"/>
    </row>
    <row r="16" spans="1:7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AE44-F2BA-4C84-95F4-CA2A9106FD27}">
  <dimension ref="A1:M12"/>
  <sheetViews>
    <sheetView topLeftCell="A4" workbookViewId="0">
      <selection activeCell="L12" sqref="L12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7" style="5" bestFit="1" customWidth="1"/>
    <col min="4" max="4" width="11" bestFit="1" customWidth="1"/>
    <col min="5" max="5" width="7" style="5" bestFit="1" customWidth="1"/>
    <col min="6" max="6" width="13.140625" bestFit="1" customWidth="1"/>
    <col min="7" max="7" width="7" style="5" bestFit="1" customWidth="1"/>
    <col min="8" max="8" width="12.42578125" bestFit="1" customWidth="1"/>
    <col min="9" max="9" width="7" style="5" bestFit="1" customWidth="1"/>
    <col min="10" max="10" width="1.28515625" hidden="1" customWidth="1"/>
    <col min="11" max="11" width="1.7109375" style="5" hidden="1" customWidth="1"/>
    <col min="12" max="12" width="9.5703125" bestFit="1" customWidth="1"/>
    <col min="13" max="13" width="11.42578125" style="5" bestFit="1" customWidth="1"/>
  </cols>
  <sheetData>
    <row r="1" spans="1:13" x14ac:dyDescent="0.25">
      <c r="A1" s="8" t="s">
        <v>0</v>
      </c>
      <c r="B1" t="s">
        <v>77</v>
      </c>
    </row>
    <row r="3" spans="1:13" x14ac:dyDescent="0.25">
      <c r="B3" s="8" t="s">
        <v>75</v>
      </c>
      <c r="C3"/>
      <c r="E3"/>
      <c r="G3"/>
      <c r="I3"/>
      <c r="K3"/>
      <c r="M3"/>
    </row>
    <row r="4" spans="1:13" x14ac:dyDescent="0.25">
      <c r="B4" t="s">
        <v>20</v>
      </c>
      <c r="C4"/>
      <c r="D4" t="s">
        <v>30</v>
      </c>
      <c r="E4"/>
      <c r="F4" t="s">
        <v>14</v>
      </c>
      <c r="G4"/>
      <c r="H4" t="s">
        <v>27</v>
      </c>
      <c r="I4"/>
      <c r="J4" t="s">
        <v>73</v>
      </c>
      <c r="K4"/>
      <c r="L4" t="s">
        <v>78</v>
      </c>
      <c r="M4" t="s">
        <v>80</v>
      </c>
    </row>
    <row r="5" spans="1:13" x14ac:dyDescent="0.25">
      <c r="A5" s="8" t="s">
        <v>72</v>
      </c>
      <c r="B5" t="s">
        <v>79</v>
      </c>
      <c r="C5" t="s">
        <v>81</v>
      </c>
      <c r="D5" t="s">
        <v>79</v>
      </c>
      <c r="E5" t="s">
        <v>81</v>
      </c>
      <c r="F5" t="s">
        <v>79</v>
      </c>
      <c r="G5" t="s">
        <v>81</v>
      </c>
      <c r="H5" t="s">
        <v>79</v>
      </c>
      <c r="I5" t="s">
        <v>81</v>
      </c>
      <c r="J5" t="s">
        <v>79</v>
      </c>
      <c r="K5" t="s">
        <v>81</v>
      </c>
      <c r="M5"/>
    </row>
    <row r="6" spans="1:13" x14ac:dyDescent="0.25">
      <c r="A6" s="9">
        <v>101</v>
      </c>
      <c r="B6" s="4"/>
      <c r="C6" s="4"/>
      <c r="D6" s="4">
        <v>10</v>
      </c>
      <c r="E6" s="4">
        <v>440000</v>
      </c>
      <c r="F6" s="4"/>
      <c r="G6" s="4"/>
      <c r="H6" s="4"/>
      <c r="I6" s="4"/>
      <c r="J6" s="4"/>
      <c r="K6" s="4"/>
      <c r="L6" s="4">
        <v>10</v>
      </c>
      <c r="M6" s="4">
        <v>440000</v>
      </c>
    </row>
    <row r="7" spans="1:13" x14ac:dyDescent="0.25">
      <c r="A7" s="9">
        <v>102</v>
      </c>
      <c r="B7" s="4"/>
      <c r="C7" s="4"/>
      <c r="D7" s="4">
        <v>1</v>
      </c>
      <c r="E7" s="4">
        <v>25000</v>
      </c>
      <c r="F7" s="4">
        <v>8</v>
      </c>
      <c r="G7" s="4">
        <v>340000</v>
      </c>
      <c r="H7" s="4"/>
      <c r="I7" s="4"/>
      <c r="J7" s="4"/>
      <c r="K7" s="4"/>
      <c r="L7" s="4">
        <v>9</v>
      </c>
      <c r="M7" s="4">
        <v>365000</v>
      </c>
    </row>
    <row r="8" spans="1:13" x14ac:dyDescent="0.25">
      <c r="A8" s="9">
        <v>103</v>
      </c>
      <c r="B8" s="4"/>
      <c r="C8" s="4"/>
      <c r="D8" s="4"/>
      <c r="E8" s="4"/>
      <c r="F8" s="4">
        <v>2</v>
      </c>
      <c r="G8" s="4">
        <v>60000</v>
      </c>
      <c r="H8" s="4"/>
      <c r="I8" s="4"/>
      <c r="J8" s="4"/>
      <c r="K8" s="4"/>
      <c r="L8" s="4">
        <v>2</v>
      </c>
      <c r="M8" s="4">
        <v>60000</v>
      </c>
    </row>
    <row r="9" spans="1:13" x14ac:dyDescent="0.25">
      <c r="A9" s="9">
        <v>104</v>
      </c>
      <c r="B9" s="4"/>
      <c r="C9" s="4"/>
      <c r="D9" s="4"/>
      <c r="E9" s="4"/>
      <c r="F9" s="4"/>
      <c r="G9" s="4"/>
      <c r="H9" s="4">
        <v>9</v>
      </c>
      <c r="I9" s="4">
        <v>361000</v>
      </c>
      <c r="J9" s="4"/>
      <c r="K9" s="4"/>
      <c r="L9" s="4">
        <v>9</v>
      </c>
      <c r="M9" s="4">
        <v>361000</v>
      </c>
    </row>
    <row r="10" spans="1:13" x14ac:dyDescent="0.25">
      <c r="A10" s="9">
        <v>105</v>
      </c>
      <c r="B10" s="4">
        <v>8</v>
      </c>
      <c r="C10" s="4">
        <v>333000</v>
      </c>
      <c r="D10" s="4"/>
      <c r="E10" s="4"/>
      <c r="F10" s="4"/>
      <c r="G10" s="4"/>
      <c r="H10" s="4"/>
      <c r="I10" s="4"/>
      <c r="J10" s="4"/>
      <c r="K10" s="4"/>
      <c r="L10" s="4">
        <v>8</v>
      </c>
      <c r="M10" s="4">
        <v>333000</v>
      </c>
    </row>
    <row r="11" spans="1:13" hidden="1" x14ac:dyDescent="0.25">
      <c r="A11" s="9" t="s">
        <v>73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9" t="s">
        <v>74</v>
      </c>
      <c r="B12" s="4">
        <v>8</v>
      </c>
      <c r="C12" s="4">
        <v>333000</v>
      </c>
      <c r="D12" s="4">
        <v>11</v>
      </c>
      <c r="E12" s="4">
        <v>465000</v>
      </c>
      <c r="F12" s="4">
        <v>10</v>
      </c>
      <c r="G12" s="4">
        <v>400000</v>
      </c>
      <c r="H12" s="4">
        <v>9</v>
      </c>
      <c r="I12" s="4">
        <v>361000</v>
      </c>
      <c r="J12" s="4"/>
      <c r="K12" s="4"/>
      <c r="L12" s="4">
        <v>38</v>
      </c>
      <c r="M12" s="4">
        <v>1559000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0318-8AA6-4E5A-AC55-7D55185E124F}">
  <dimension ref="A1:J9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:B9"/>
    </sheetView>
  </sheetViews>
  <sheetFormatPr baseColWidth="10" defaultRowHeight="15" x14ac:dyDescent="0.25"/>
  <cols>
    <col min="1" max="1" width="17.85546875" bestFit="1" customWidth="1"/>
    <col min="2" max="2" width="14.85546875" bestFit="1" customWidth="1"/>
    <col min="3" max="3" width="16.28515625" customWidth="1"/>
    <col min="4" max="4" width="19.42578125" bestFit="1" customWidth="1"/>
    <col min="5" max="5" width="12.85546875" bestFit="1" customWidth="1"/>
    <col min="6" max="6" width="17.5703125" customWidth="1"/>
    <col min="7" max="7" width="11.28515625" customWidth="1"/>
    <col min="8" max="8" width="5.28515625" customWidth="1"/>
    <col min="9" max="9" width="14.140625" customWidth="1"/>
    <col min="10" max="10" width="11.140625" bestFit="1" customWidth="1"/>
    <col min="11" max="12" width="9.140625" customWidth="1"/>
  </cols>
  <sheetData>
    <row r="1" spans="1:10" s="6" customFormat="1" x14ac:dyDescent="0.25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</row>
    <row r="2" spans="1:10" x14ac:dyDescent="0.25">
      <c r="E2" t="s">
        <v>13</v>
      </c>
      <c r="G2" t="s">
        <v>15</v>
      </c>
    </row>
    <row r="5" spans="1:10" x14ac:dyDescent="0.25">
      <c r="A5" t="s">
        <v>67</v>
      </c>
      <c r="B5">
        <f>DCOUNT(tabla_BD,campo_BD,condiciones_BD)</f>
        <v>8</v>
      </c>
    </row>
    <row r="6" spans="1:10" x14ac:dyDescent="0.25">
      <c r="A6" t="s">
        <v>68</v>
      </c>
      <c r="B6" s="5">
        <f>DSUM(tabla_BD,campo_BD,condiciones_BD)</f>
        <v>303000</v>
      </c>
    </row>
    <row r="7" spans="1:10" x14ac:dyDescent="0.25">
      <c r="A7" t="s">
        <v>69</v>
      </c>
      <c r="B7" s="5">
        <f>DMIN(tabla_BD,campo_BD,condiciones_BD)</f>
        <v>25000</v>
      </c>
    </row>
    <row r="8" spans="1:10" x14ac:dyDescent="0.25">
      <c r="A8" t="s">
        <v>70</v>
      </c>
      <c r="B8" s="5">
        <f>DMAX(tabla_BD,campo_BD,condiciones_BD)</f>
        <v>45000</v>
      </c>
    </row>
    <row r="9" spans="1:10" x14ac:dyDescent="0.25">
      <c r="A9" t="s">
        <v>71</v>
      </c>
      <c r="B9" s="5">
        <f>DAVERAGE(tabla_BD,campo_BD,condiciones_BD)</f>
        <v>37875</v>
      </c>
    </row>
  </sheetData>
  <conditionalFormatting sqref="A1:J1">
    <cfRule type="expression" dxfId="17" priority="7">
      <formula>$H1="GENERAL"</formula>
    </cfRule>
    <cfRule type="expression" dxfId="16" priority="8">
      <formula>$H1="UCI"</formula>
    </cfRule>
    <cfRule type="expression" dxfId="15" priority="9">
      <formula>$H1="URGENCIAS"</formula>
    </cfRule>
  </conditionalFormatting>
  <dataValidations count="10">
    <dataValidation type="whole" allowBlank="1" showInputMessage="1" showErrorMessage="1" sqref="C1" xr:uid="{DB954BBB-5C43-48EE-BC24-D6D1AFBF441A}">
      <formula1>0</formula1>
      <formula2>125</formula2>
    </dataValidation>
    <dataValidation type="decimal" operator="greaterThanOrEqual" allowBlank="1" showInputMessage="1" showErrorMessage="1" sqref="D1" xr:uid="{CE18C70C-6503-4F43-BFD8-5CE7A8244B26}">
      <formula1>0</formula1>
    </dataValidation>
    <dataValidation type="list" allowBlank="1" showInputMessage="1" showErrorMessage="1" sqref="H1" xr:uid="{28DB46B0-1BE2-4BC7-8EF5-B07BE3D98504}">
      <formula1>$N$2:$N$4</formula1>
    </dataValidation>
    <dataValidation type="list" allowBlank="1" showInputMessage="1" showErrorMessage="1" sqref="J2" xr:uid="{C803C4CF-A3FA-4ABF-AAC9-AB4CDA041901}">
      <formula1>SALA</formula1>
    </dataValidation>
    <dataValidation type="list" allowBlank="1" showInputMessage="1" showErrorMessage="1" sqref="I2" xr:uid="{127DB0D8-CE9A-4978-9A14-FCB01F5574B5}">
      <formula1>MEDICO</formula1>
    </dataValidation>
    <dataValidation type="list" allowBlank="1" showInputMessage="1" showErrorMessage="1" sqref="H2" xr:uid="{85159462-AFE6-4F53-A347-F28878C6006E}">
      <formula1>TIPO</formula1>
    </dataValidation>
    <dataValidation type="list" allowBlank="1" showInputMessage="1" showErrorMessage="1" sqref="G2" xr:uid="{8A9E657C-A688-4BF6-A141-53D0F0317BD1}">
      <formula1>DIAGNOSTICO</formula1>
    </dataValidation>
    <dataValidation type="list" allowBlank="1" showInputMessage="1" showErrorMessage="1" sqref="F2" xr:uid="{96041279-B728-45BF-8CC4-101164D10139}">
      <formula1>EPS</formula1>
    </dataValidation>
    <dataValidation type="list" allowBlank="1" showInputMessage="1" showErrorMessage="1" sqref="E2" xr:uid="{33FCD3DC-43FD-464D-8812-16E9822CFD0D}">
      <formula1>SINTOMAS</formula1>
    </dataValidation>
    <dataValidation type="list" allowBlank="1" showInputMessage="1" showErrorMessage="1" sqref="B2" xr:uid="{81B03731-5522-4EDF-A24C-0FE44CFC69CE}">
      <formula1>SEXO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245A0-B6A4-49BA-84F0-2B64C1E40271}">
  <dimension ref="A1:L39"/>
  <sheetViews>
    <sheetView tabSelected="1" topLeftCell="A25" workbookViewId="0">
      <selection activeCell="A39" sqref="A39:XFD39"/>
    </sheetView>
  </sheetViews>
  <sheetFormatPr baseColWidth="10" defaultRowHeight="15" x14ac:dyDescent="0.25"/>
  <cols>
    <col min="1" max="1" width="3" bestFit="1" customWidth="1"/>
    <col min="2" max="2" width="11.85546875" bestFit="1" customWidth="1"/>
    <col min="3" max="3" width="17.85546875" bestFit="1" customWidth="1"/>
    <col min="4" max="4" width="7.85546875" bestFit="1" customWidth="1"/>
    <col min="5" max="5" width="8.140625" bestFit="1" customWidth="1"/>
    <col min="6" max="6" width="19.28515625" bestFit="1" customWidth="1"/>
    <col min="7" max="7" width="17.28515625" bestFit="1" customWidth="1"/>
    <col min="8" max="8" width="13.140625" customWidth="1"/>
    <col min="9" max="9" width="17" bestFit="1" customWidth="1"/>
    <col min="10" max="10" width="11.42578125" bestFit="1" customWidth="1"/>
    <col min="11" max="12" width="10.42578125" bestFit="1" customWidth="1"/>
  </cols>
  <sheetData>
    <row r="1" spans="1:12" x14ac:dyDescent="0.25">
      <c r="A1" t="s">
        <v>62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>
        <v>30</v>
      </c>
      <c r="B2" s="1" t="s">
        <v>57</v>
      </c>
      <c r="C2" s="2">
        <v>40973</v>
      </c>
      <c r="D2" s="1" t="s">
        <v>12</v>
      </c>
      <c r="E2" s="1">
        <v>42</v>
      </c>
      <c r="F2" s="3">
        <v>38000</v>
      </c>
      <c r="G2" s="1" t="s">
        <v>33</v>
      </c>
      <c r="H2" s="1" t="s">
        <v>27</v>
      </c>
      <c r="I2" s="1" t="s">
        <v>15</v>
      </c>
      <c r="J2" s="1" t="s">
        <v>28</v>
      </c>
      <c r="K2" s="1" t="s">
        <v>24</v>
      </c>
      <c r="L2" s="1">
        <v>104</v>
      </c>
    </row>
    <row r="3" spans="1:12" x14ac:dyDescent="0.25">
      <c r="A3">
        <v>31</v>
      </c>
      <c r="B3" s="1" t="s">
        <v>58</v>
      </c>
      <c r="C3" s="2">
        <v>40913</v>
      </c>
      <c r="D3" s="1" t="s">
        <v>12</v>
      </c>
      <c r="E3" s="1">
        <v>45</v>
      </c>
      <c r="F3" s="3">
        <v>45000</v>
      </c>
      <c r="G3" s="1" t="s">
        <v>13</v>
      </c>
      <c r="H3" s="1" t="s">
        <v>30</v>
      </c>
      <c r="I3" s="1" t="s">
        <v>15</v>
      </c>
      <c r="J3" s="1" t="s">
        <v>16</v>
      </c>
      <c r="K3" s="1" t="s">
        <v>17</v>
      </c>
      <c r="L3" s="1">
        <v>101</v>
      </c>
    </row>
    <row r="4" spans="1:12" x14ac:dyDescent="0.25">
      <c r="A4">
        <v>7</v>
      </c>
      <c r="B4" s="1" t="s">
        <v>34</v>
      </c>
      <c r="C4" s="2">
        <v>40913</v>
      </c>
      <c r="D4" s="1" t="s">
        <v>25</v>
      </c>
      <c r="E4" s="1">
        <v>23</v>
      </c>
      <c r="F4" s="3">
        <v>45000</v>
      </c>
      <c r="G4" s="1" t="s">
        <v>19</v>
      </c>
      <c r="H4" s="1" t="s">
        <v>27</v>
      </c>
      <c r="I4" s="1" t="s">
        <v>21</v>
      </c>
      <c r="J4" s="1" t="s">
        <v>16</v>
      </c>
      <c r="K4" s="1" t="s">
        <v>17</v>
      </c>
      <c r="L4" s="1">
        <v>104</v>
      </c>
    </row>
    <row r="5" spans="1:12" x14ac:dyDescent="0.25">
      <c r="A5">
        <v>28</v>
      </c>
      <c r="B5" s="1" t="s">
        <v>55</v>
      </c>
      <c r="C5" s="2">
        <v>40913</v>
      </c>
      <c r="D5" s="1" t="s">
        <v>25</v>
      </c>
      <c r="E5" s="1">
        <v>42</v>
      </c>
      <c r="F5" s="3">
        <v>25000</v>
      </c>
      <c r="G5" s="1" t="s">
        <v>26</v>
      </c>
      <c r="H5" s="1" t="s">
        <v>14</v>
      </c>
      <c r="I5" s="1" t="s">
        <v>15</v>
      </c>
      <c r="J5" s="1" t="s">
        <v>16</v>
      </c>
      <c r="K5" s="1" t="s">
        <v>17</v>
      </c>
      <c r="L5" s="1">
        <v>102</v>
      </c>
    </row>
    <row r="6" spans="1:12" x14ac:dyDescent="0.25">
      <c r="A6">
        <v>2</v>
      </c>
      <c r="B6" s="1" t="s">
        <v>18</v>
      </c>
      <c r="C6" s="2">
        <v>40944</v>
      </c>
      <c r="D6" s="1" t="s">
        <v>12</v>
      </c>
      <c r="E6" s="1">
        <v>24</v>
      </c>
      <c r="F6" s="3">
        <v>45000</v>
      </c>
      <c r="G6" s="1" t="s">
        <v>19</v>
      </c>
      <c r="H6" s="1" t="s">
        <v>20</v>
      </c>
      <c r="I6" s="1" t="s">
        <v>21</v>
      </c>
      <c r="J6" s="1" t="s">
        <v>22</v>
      </c>
      <c r="K6" s="1" t="s">
        <v>23</v>
      </c>
      <c r="L6" s="1">
        <v>105</v>
      </c>
    </row>
    <row r="7" spans="1:12" x14ac:dyDescent="0.25">
      <c r="A7">
        <v>12</v>
      </c>
      <c r="B7" s="1" t="s">
        <v>39</v>
      </c>
      <c r="C7" s="2">
        <v>40973</v>
      </c>
      <c r="D7" s="1" t="s">
        <v>25</v>
      </c>
      <c r="E7" s="1">
        <v>45</v>
      </c>
      <c r="F7" s="3">
        <v>35000</v>
      </c>
      <c r="G7" s="1" t="s">
        <v>19</v>
      </c>
      <c r="H7" s="1" t="s">
        <v>30</v>
      </c>
      <c r="I7" s="1" t="s">
        <v>21</v>
      </c>
      <c r="J7" s="1" t="s">
        <v>28</v>
      </c>
      <c r="K7" s="1" t="s">
        <v>24</v>
      </c>
      <c r="L7" s="1">
        <v>101</v>
      </c>
    </row>
    <row r="8" spans="1:12" x14ac:dyDescent="0.25">
      <c r="A8">
        <v>11</v>
      </c>
      <c r="B8" s="1" t="s">
        <v>38</v>
      </c>
      <c r="C8" s="2">
        <v>40944</v>
      </c>
      <c r="D8" s="1" t="s">
        <v>25</v>
      </c>
      <c r="E8" s="1">
        <v>31</v>
      </c>
      <c r="F8" s="3">
        <v>35000</v>
      </c>
      <c r="G8" s="1" t="s">
        <v>13</v>
      </c>
      <c r="H8" s="1" t="s">
        <v>27</v>
      </c>
      <c r="I8" s="1" t="s">
        <v>15</v>
      </c>
      <c r="J8" s="1" t="s">
        <v>22</v>
      </c>
      <c r="K8" s="1" t="s">
        <v>23</v>
      </c>
      <c r="L8" s="1">
        <v>104</v>
      </c>
    </row>
    <row r="9" spans="1:12" x14ac:dyDescent="0.25">
      <c r="A9">
        <v>1</v>
      </c>
      <c r="B9" s="1" t="s">
        <v>11</v>
      </c>
      <c r="C9" s="2">
        <v>40913</v>
      </c>
      <c r="D9" s="1" t="s">
        <v>12</v>
      </c>
      <c r="E9" s="1">
        <v>25</v>
      </c>
      <c r="F9" s="3">
        <v>25000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17</v>
      </c>
      <c r="L9" s="1">
        <v>102</v>
      </c>
    </row>
    <row r="10" spans="1:12" x14ac:dyDescent="0.25">
      <c r="A10">
        <v>26</v>
      </c>
      <c r="B10" s="1" t="s">
        <v>53</v>
      </c>
      <c r="C10" s="2">
        <v>40944</v>
      </c>
      <c r="D10" s="1" t="s">
        <v>25</v>
      </c>
      <c r="E10" s="1">
        <v>31</v>
      </c>
      <c r="F10" s="3">
        <v>35000</v>
      </c>
      <c r="G10" s="1" t="s">
        <v>13</v>
      </c>
      <c r="H10" s="1" t="s">
        <v>27</v>
      </c>
      <c r="I10" s="1" t="s">
        <v>15</v>
      </c>
      <c r="J10" s="1" t="s">
        <v>22</v>
      </c>
      <c r="K10" s="1" t="s">
        <v>23</v>
      </c>
      <c r="L10" s="1">
        <v>104</v>
      </c>
    </row>
    <row r="11" spans="1:12" x14ac:dyDescent="0.25">
      <c r="A11">
        <v>16</v>
      </c>
      <c r="B11" s="1" t="s">
        <v>43</v>
      </c>
      <c r="C11" s="2">
        <v>40913</v>
      </c>
      <c r="D11" s="1" t="s">
        <v>12</v>
      </c>
      <c r="E11" s="1">
        <v>45</v>
      </c>
      <c r="F11" s="3">
        <v>45000</v>
      </c>
      <c r="G11" s="1" t="s">
        <v>13</v>
      </c>
      <c r="H11" s="1" t="s">
        <v>30</v>
      </c>
      <c r="I11" s="1" t="s">
        <v>15</v>
      </c>
      <c r="J11" s="1" t="s">
        <v>16</v>
      </c>
      <c r="K11" s="1" t="s">
        <v>17</v>
      </c>
      <c r="L11" s="1">
        <v>101</v>
      </c>
    </row>
    <row r="12" spans="1:12" x14ac:dyDescent="0.25">
      <c r="A12">
        <v>17</v>
      </c>
      <c r="B12" s="1" t="s">
        <v>44</v>
      </c>
      <c r="C12" s="2">
        <v>40944</v>
      </c>
      <c r="D12" s="1" t="s">
        <v>12</v>
      </c>
      <c r="E12" s="1">
        <v>35</v>
      </c>
      <c r="F12" s="3">
        <v>75000</v>
      </c>
      <c r="G12" s="1" t="s">
        <v>19</v>
      </c>
      <c r="H12" s="1" t="s">
        <v>14</v>
      </c>
      <c r="I12" s="1" t="s">
        <v>21</v>
      </c>
      <c r="J12" s="1" t="s">
        <v>22</v>
      </c>
      <c r="K12" s="1" t="s">
        <v>23</v>
      </c>
      <c r="L12" s="1">
        <v>102</v>
      </c>
    </row>
    <row r="13" spans="1:12" x14ac:dyDescent="0.25">
      <c r="A13">
        <v>21</v>
      </c>
      <c r="B13" s="1" t="s">
        <v>48</v>
      </c>
      <c r="C13" s="2">
        <v>40973</v>
      </c>
      <c r="D13" s="1" t="s">
        <v>25</v>
      </c>
      <c r="E13" s="1">
        <v>28</v>
      </c>
      <c r="F13" s="3">
        <v>25000</v>
      </c>
      <c r="G13" s="1" t="s">
        <v>33</v>
      </c>
      <c r="H13" s="1" t="s">
        <v>14</v>
      </c>
      <c r="I13" s="1" t="s">
        <v>21</v>
      </c>
      <c r="J13" s="1" t="s">
        <v>28</v>
      </c>
      <c r="K13" s="1" t="s">
        <v>24</v>
      </c>
      <c r="L13" s="1">
        <v>103</v>
      </c>
    </row>
    <row r="14" spans="1:12" x14ac:dyDescent="0.25">
      <c r="A14">
        <v>13</v>
      </c>
      <c r="B14" s="1" t="s">
        <v>40</v>
      </c>
      <c r="C14" s="2">
        <v>40913</v>
      </c>
      <c r="D14" s="1" t="s">
        <v>25</v>
      </c>
      <c r="E14" s="1">
        <v>42</v>
      </c>
      <c r="F14" s="3">
        <v>25000</v>
      </c>
      <c r="G14" s="1" t="s">
        <v>26</v>
      </c>
      <c r="H14" s="1" t="s">
        <v>14</v>
      </c>
      <c r="I14" s="1" t="s">
        <v>15</v>
      </c>
      <c r="J14" s="1" t="s">
        <v>16</v>
      </c>
      <c r="K14" s="1" t="s">
        <v>17</v>
      </c>
      <c r="L14" s="1">
        <v>102</v>
      </c>
    </row>
    <row r="15" spans="1:12" x14ac:dyDescent="0.25">
      <c r="A15">
        <v>32</v>
      </c>
      <c r="B15" s="1" t="s">
        <v>59</v>
      </c>
      <c r="C15" s="2">
        <v>40944</v>
      </c>
      <c r="D15" s="1" t="s">
        <v>12</v>
      </c>
      <c r="E15" s="1">
        <v>35</v>
      </c>
      <c r="F15" s="3">
        <v>75000</v>
      </c>
      <c r="G15" s="1" t="s">
        <v>19</v>
      </c>
      <c r="H15" s="1" t="s">
        <v>14</v>
      </c>
      <c r="I15" s="1" t="s">
        <v>21</v>
      </c>
      <c r="J15" s="1" t="s">
        <v>22</v>
      </c>
      <c r="K15" s="1" t="s">
        <v>23</v>
      </c>
      <c r="L15" s="1">
        <v>102</v>
      </c>
    </row>
    <row r="16" spans="1:12" x14ac:dyDescent="0.25">
      <c r="A16">
        <v>34</v>
      </c>
      <c r="B16" s="1" t="s">
        <v>61</v>
      </c>
      <c r="C16" s="2">
        <v>40913</v>
      </c>
      <c r="D16" s="1" t="s">
        <v>12</v>
      </c>
      <c r="E16" s="1">
        <v>25</v>
      </c>
      <c r="F16" s="3">
        <v>45000</v>
      </c>
      <c r="G16" s="1" t="s">
        <v>29</v>
      </c>
      <c r="H16" s="1" t="s">
        <v>27</v>
      </c>
      <c r="I16" s="1" t="s">
        <v>31</v>
      </c>
      <c r="J16" s="1" t="s">
        <v>16</v>
      </c>
      <c r="K16" s="1" t="s">
        <v>17</v>
      </c>
      <c r="L16" s="1">
        <v>104</v>
      </c>
    </row>
    <row r="17" spans="1:12" x14ac:dyDescent="0.25">
      <c r="A17">
        <v>8</v>
      </c>
      <c r="B17" s="1" t="s">
        <v>35</v>
      </c>
      <c r="C17" s="2">
        <v>40944</v>
      </c>
      <c r="D17" s="1" t="s">
        <v>25</v>
      </c>
      <c r="E17" s="1">
        <v>25</v>
      </c>
      <c r="F17" s="3">
        <v>75000</v>
      </c>
      <c r="G17" s="1" t="s">
        <v>26</v>
      </c>
      <c r="H17" s="1" t="s">
        <v>30</v>
      </c>
      <c r="I17" s="1" t="s">
        <v>15</v>
      </c>
      <c r="J17" s="1" t="s">
        <v>22</v>
      </c>
      <c r="K17" s="1" t="s">
        <v>23</v>
      </c>
      <c r="L17" s="1">
        <v>101</v>
      </c>
    </row>
    <row r="18" spans="1:12" x14ac:dyDescent="0.25">
      <c r="A18">
        <v>29</v>
      </c>
      <c r="B18" s="1" t="s">
        <v>56</v>
      </c>
      <c r="C18" s="2">
        <v>40944</v>
      </c>
      <c r="D18" s="1" t="s">
        <v>12</v>
      </c>
      <c r="E18" s="1">
        <v>35</v>
      </c>
      <c r="F18" s="3">
        <v>45000</v>
      </c>
      <c r="G18" s="1" t="s">
        <v>29</v>
      </c>
      <c r="H18" s="1" t="s">
        <v>20</v>
      </c>
      <c r="I18" s="1" t="s">
        <v>31</v>
      </c>
      <c r="J18" s="1" t="s">
        <v>22</v>
      </c>
      <c r="K18" s="1" t="s">
        <v>23</v>
      </c>
      <c r="L18" s="1">
        <v>105</v>
      </c>
    </row>
    <row r="19" spans="1:12" x14ac:dyDescent="0.25">
      <c r="A19">
        <v>33</v>
      </c>
      <c r="B19" s="1" t="s">
        <v>60</v>
      </c>
      <c r="C19" s="2">
        <v>40973</v>
      </c>
      <c r="D19" s="1" t="s">
        <v>25</v>
      </c>
      <c r="E19" s="1">
        <v>36</v>
      </c>
      <c r="F19" s="3">
        <v>35000</v>
      </c>
      <c r="G19" s="1" t="s">
        <v>26</v>
      </c>
      <c r="H19" s="1" t="s">
        <v>20</v>
      </c>
      <c r="I19" s="1" t="s">
        <v>15</v>
      </c>
      <c r="J19" s="1" t="s">
        <v>28</v>
      </c>
      <c r="K19" s="1" t="s">
        <v>24</v>
      </c>
      <c r="L19" s="1">
        <v>105</v>
      </c>
    </row>
    <row r="20" spans="1:12" x14ac:dyDescent="0.25">
      <c r="A20">
        <v>9</v>
      </c>
      <c r="B20" s="1" t="s">
        <v>36</v>
      </c>
      <c r="C20" s="2">
        <v>40973</v>
      </c>
      <c r="D20" s="1" t="s">
        <v>12</v>
      </c>
      <c r="E20" s="1">
        <v>28</v>
      </c>
      <c r="F20" s="3">
        <v>35000</v>
      </c>
      <c r="G20" s="1" t="s">
        <v>29</v>
      </c>
      <c r="H20" s="1" t="s">
        <v>14</v>
      </c>
      <c r="I20" s="1" t="s">
        <v>31</v>
      </c>
      <c r="J20" s="1" t="s">
        <v>28</v>
      </c>
      <c r="K20" s="1" t="s">
        <v>24</v>
      </c>
      <c r="L20" s="1">
        <v>102</v>
      </c>
    </row>
    <row r="21" spans="1:12" x14ac:dyDescent="0.25">
      <c r="A21">
        <v>15</v>
      </c>
      <c r="B21" s="1" t="s">
        <v>42</v>
      </c>
      <c r="C21" s="2">
        <v>40973</v>
      </c>
      <c r="D21" s="1" t="s">
        <v>12</v>
      </c>
      <c r="E21" s="1">
        <v>42</v>
      </c>
      <c r="F21" s="3">
        <v>38000</v>
      </c>
      <c r="G21" s="1" t="s">
        <v>33</v>
      </c>
      <c r="H21" s="1" t="s">
        <v>27</v>
      </c>
      <c r="I21" s="1" t="s">
        <v>15</v>
      </c>
      <c r="J21" s="1" t="s">
        <v>28</v>
      </c>
      <c r="K21" s="1" t="s">
        <v>24</v>
      </c>
      <c r="L21" s="1">
        <v>104</v>
      </c>
    </row>
    <row r="22" spans="1:12" x14ac:dyDescent="0.25">
      <c r="A22">
        <v>25</v>
      </c>
      <c r="B22" s="1" t="s">
        <v>52</v>
      </c>
      <c r="C22" s="2">
        <v>40913</v>
      </c>
      <c r="D22" s="1" t="s">
        <v>12</v>
      </c>
      <c r="E22" s="1">
        <v>29</v>
      </c>
      <c r="F22" s="3">
        <v>45000</v>
      </c>
      <c r="G22" s="1" t="s">
        <v>13</v>
      </c>
      <c r="H22" s="1" t="s">
        <v>20</v>
      </c>
      <c r="I22" s="1" t="s">
        <v>15</v>
      </c>
      <c r="J22" s="1" t="s">
        <v>16</v>
      </c>
      <c r="K22" s="1" t="s">
        <v>17</v>
      </c>
      <c r="L22" s="1">
        <v>105</v>
      </c>
    </row>
    <row r="23" spans="1:12" x14ac:dyDescent="0.25">
      <c r="A23">
        <v>19</v>
      </c>
      <c r="B23" s="1" t="s">
        <v>46</v>
      </c>
      <c r="C23" s="2">
        <v>40913</v>
      </c>
      <c r="D23" s="1" t="s">
        <v>12</v>
      </c>
      <c r="E23" s="1">
        <v>25</v>
      </c>
      <c r="F23" s="3">
        <v>45000</v>
      </c>
      <c r="G23" s="1" t="s">
        <v>29</v>
      </c>
      <c r="H23" s="1" t="s">
        <v>27</v>
      </c>
      <c r="I23" s="1" t="s">
        <v>31</v>
      </c>
      <c r="J23" s="1" t="s">
        <v>16</v>
      </c>
      <c r="K23" s="1" t="s">
        <v>17</v>
      </c>
      <c r="L23" s="1">
        <v>104</v>
      </c>
    </row>
    <row r="24" spans="1:12" x14ac:dyDescent="0.25">
      <c r="A24">
        <v>4</v>
      </c>
      <c r="B24" s="1" t="s">
        <v>17</v>
      </c>
      <c r="C24" s="2">
        <v>40913</v>
      </c>
      <c r="D24" s="1" t="s">
        <v>12</v>
      </c>
      <c r="E24" s="1">
        <v>31</v>
      </c>
      <c r="F24" s="3">
        <v>25000</v>
      </c>
      <c r="G24" s="1" t="s">
        <v>29</v>
      </c>
      <c r="H24" s="1" t="s">
        <v>30</v>
      </c>
      <c r="I24" s="1" t="s">
        <v>31</v>
      </c>
      <c r="J24" s="1" t="s">
        <v>16</v>
      </c>
      <c r="K24" s="1" t="s">
        <v>17</v>
      </c>
      <c r="L24" s="1">
        <v>101</v>
      </c>
    </row>
    <row r="25" spans="1:12" x14ac:dyDescent="0.25">
      <c r="A25">
        <v>18</v>
      </c>
      <c r="B25" s="1" t="s">
        <v>45</v>
      </c>
      <c r="C25" s="2">
        <v>40973</v>
      </c>
      <c r="D25" s="1" t="s">
        <v>25</v>
      </c>
      <c r="E25" s="1">
        <v>36</v>
      </c>
      <c r="F25" s="3">
        <v>35000</v>
      </c>
      <c r="G25" s="1" t="s">
        <v>26</v>
      </c>
      <c r="H25" s="1" t="s">
        <v>20</v>
      </c>
      <c r="I25" s="1" t="s">
        <v>15</v>
      </c>
      <c r="J25" s="1" t="s">
        <v>28</v>
      </c>
      <c r="K25" s="1" t="s">
        <v>24</v>
      </c>
      <c r="L25" s="1">
        <v>105</v>
      </c>
    </row>
    <row r="26" spans="1:12" x14ac:dyDescent="0.25">
      <c r="A26">
        <v>3</v>
      </c>
      <c r="B26" s="1" t="s">
        <v>24</v>
      </c>
      <c r="C26" s="2">
        <v>40973</v>
      </c>
      <c r="D26" s="1" t="s">
        <v>25</v>
      </c>
      <c r="E26" s="1">
        <v>28</v>
      </c>
      <c r="F26" s="3">
        <v>35000</v>
      </c>
      <c r="G26" s="1" t="s">
        <v>26</v>
      </c>
      <c r="H26" s="1" t="s">
        <v>27</v>
      </c>
      <c r="I26" s="1" t="s">
        <v>15</v>
      </c>
      <c r="J26" s="1" t="s">
        <v>28</v>
      </c>
      <c r="K26" s="1" t="s">
        <v>24</v>
      </c>
      <c r="L26" s="1">
        <v>104</v>
      </c>
    </row>
    <row r="27" spans="1:12" x14ac:dyDescent="0.25">
      <c r="A27">
        <v>14</v>
      </c>
      <c r="B27" s="1" t="s">
        <v>41</v>
      </c>
      <c r="C27" s="2">
        <v>40944</v>
      </c>
      <c r="D27" s="1" t="s">
        <v>12</v>
      </c>
      <c r="E27" s="1">
        <v>35</v>
      </c>
      <c r="F27" s="3">
        <v>45000</v>
      </c>
      <c r="G27" s="1" t="s">
        <v>29</v>
      </c>
      <c r="H27" s="1" t="s">
        <v>20</v>
      </c>
      <c r="I27" s="1" t="s">
        <v>31</v>
      </c>
      <c r="J27" s="1" t="s">
        <v>22</v>
      </c>
      <c r="K27" s="1" t="s">
        <v>23</v>
      </c>
      <c r="L27" s="1">
        <v>105</v>
      </c>
    </row>
    <row r="28" spans="1:12" x14ac:dyDescent="0.25">
      <c r="A28">
        <v>35</v>
      </c>
      <c r="B28" s="1" t="s">
        <v>41</v>
      </c>
      <c r="C28" s="2">
        <v>44810</v>
      </c>
      <c r="D28" s="1" t="s">
        <v>12</v>
      </c>
      <c r="E28" s="1">
        <v>45</v>
      </c>
      <c r="F28" s="3">
        <v>25000</v>
      </c>
      <c r="G28" s="1" t="s">
        <v>26</v>
      </c>
      <c r="H28" s="1" t="s">
        <v>30</v>
      </c>
      <c r="I28" s="1" t="s">
        <v>15</v>
      </c>
      <c r="J28" s="1" t="s">
        <v>16</v>
      </c>
      <c r="K28" s="1" t="s">
        <v>24</v>
      </c>
      <c r="L28" s="1">
        <v>102</v>
      </c>
    </row>
    <row r="29" spans="1:12" x14ac:dyDescent="0.25">
      <c r="A29">
        <v>20</v>
      </c>
      <c r="B29" s="1" t="s">
        <v>47</v>
      </c>
      <c r="C29" s="2">
        <v>40944</v>
      </c>
      <c r="D29" s="1" t="s">
        <v>25</v>
      </c>
      <c r="E29" s="1">
        <v>27</v>
      </c>
      <c r="F29" s="3">
        <v>35000</v>
      </c>
      <c r="G29" s="1" t="s">
        <v>33</v>
      </c>
      <c r="H29" s="1" t="s">
        <v>30</v>
      </c>
      <c r="I29" s="1" t="s">
        <v>15</v>
      </c>
      <c r="J29" s="1" t="s">
        <v>22</v>
      </c>
      <c r="K29" s="1" t="s">
        <v>23</v>
      </c>
      <c r="L29" s="1">
        <v>101</v>
      </c>
    </row>
    <row r="30" spans="1:12" x14ac:dyDescent="0.25">
      <c r="A30">
        <v>22</v>
      </c>
      <c r="B30" s="1" t="s">
        <v>49</v>
      </c>
      <c r="C30" s="2">
        <v>40913</v>
      </c>
      <c r="D30" s="1" t="s">
        <v>25</v>
      </c>
      <c r="E30" s="1">
        <v>23</v>
      </c>
      <c r="F30" s="3">
        <v>45000</v>
      </c>
      <c r="G30" s="1" t="s">
        <v>19</v>
      </c>
      <c r="H30" s="1" t="s">
        <v>27</v>
      </c>
      <c r="I30" s="1" t="s">
        <v>21</v>
      </c>
      <c r="J30" s="1" t="s">
        <v>16</v>
      </c>
      <c r="K30" s="1" t="s">
        <v>17</v>
      </c>
      <c r="L30" s="1">
        <v>104</v>
      </c>
    </row>
    <row r="31" spans="1:12" x14ac:dyDescent="0.25">
      <c r="A31">
        <v>10</v>
      </c>
      <c r="B31" s="1" t="s">
        <v>37</v>
      </c>
      <c r="C31" s="2">
        <v>40913</v>
      </c>
      <c r="D31" s="1" t="s">
        <v>12</v>
      </c>
      <c r="E31" s="1">
        <v>29</v>
      </c>
      <c r="F31" s="3">
        <v>45000</v>
      </c>
      <c r="G31" s="1" t="s">
        <v>33</v>
      </c>
      <c r="H31" s="1" t="s">
        <v>20</v>
      </c>
      <c r="I31" s="1" t="s">
        <v>15</v>
      </c>
      <c r="J31" s="1" t="s">
        <v>16</v>
      </c>
      <c r="K31" s="1" t="s">
        <v>17</v>
      </c>
      <c r="L31" s="1">
        <v>105</v>
      </c>
    </row>
    <row r="32" spans="1:12" x14ac:dyDescent="0.25">
      <c r="A32">
        <v>6</v>
      </c>
      <c r="B32" s="1" t="s">
        <v>23</v>
      </c>
      <c r="C32" s="2">
        <v>40973</v>
      </c>
      <c r="D32" s="1" t="s">
        <v>12</v>
      </c>
      <c r="E32" s="1">
        <v>45</v>
      </c>
      <c r="F32" s="3">
        <v>38000</v>
      </c>
      <c r="G32" s="1" t="s">
        <v>13</v>
      </c>
      <c r="H32" s="1" t="s">
        <v>20</v>
      </c>
      <c r="I32" s="1" t="s">
        <v>15</v>
      </c>
      <c r="J32" s="1" t="s">
        <v>28</v>
      </c>
      <c r="K32" s="1" t="s">
        <v>24</v>
      </c>
      <c r="L32" s="1">
        <v>105</v>
      </c>
    </row>
    <row r="33" spans="1:12" x14ac:dyDescent="0.25">
      <c r="A33">
        <v>5</v>
      </c>
      <c r="B33" s="1" t="s">
        <v>32</v>
      </c>
      <c r="C33" s="2">
        <v>40944</v>
      </c>
      <c r="D33" s="1" t="s">
        <v>25</v>
      </c>
      <c r="E33" s="1">
        <v>35</v>
      </c>
      <c r="F33" s="3">
        <v>45000</v>
      </c>
      <c r="G33" s="1" t="s">
        <v>33</v>
      </c>
      <c r="H33" s="1" t="s">
        <v>14</v>
      </c>
      <c r="I33" s="1" t="s">
        <v>15</v>
      </c>
      <c r="J33" s="1" t="s">
        <v>22</v>
      </c>
      <c r="K33" s="1" t="s">
        <v>23</v>
      </c>
      <c r="L33" s="1">
        <v>102</v>
      </c>
    </row>
    <row r="34" spans="1:12" x14ac:dyDescent="0.25">
      <c r="A34">
        <v>36</v>
      </c>
      <c r="B34" s="1" t="s">
        <v>32</v>
      </c>
      <c r="C34" s="2">
        <v>44839</v>
      </c>
      <c r="D34" s="1" t="s">
        <v>25</v>
      </c>
      <c r="E34" s="1">
        <v>60</v>
      </c>
      <c r="F34" s="3">
        <v>35000</v>
      </c>
      <c r="G34" s="1" t="s">
        <v>13</v>
      </c>
      <c r="H34" s="1" t="s">
        <v>14</v>
      </c>
      <c r="I34" s="1" t="s">
        <v>15</v>
      </c>
      <c r="J34" s="1" t="s">
        <v>28</v>
      </c>
      <c r="K34" s="1" t="s">
        <v>23</v>
      </c>
      <c r="L34" s="1">
        <v>103</v>
      </c>
    </row>
    <row r="35" spans="1:12" x14ac:dyDescent="0.25">
      <c r="A35">
        <v>24</v>
      </c>
      <c r="B35" s="1" t="s">
        <v>51</v>
      </c>
      <c r="C35" s="2">
        <v>40973</v>
      </c>
      <c r="D35" s="1" t="s">
        <v>12</v>
      </c>
      <c r="E35" s="1">
        <v>28</v>
      </c>
      <c r="F35" s="3">
        <v>35000</v>
      </c>
      <c r="G35" s="1" t="s">
        <v>29</v>
      </c>
      <c r="H35" s="1" t="s">
        <v>14</v>
      </c>
      <c r="I35" s="1" t="s">
        <v>31</v>
      </c>
      <c r="J35" s="1" t="s">
        <v>28</v>
      </c>
      <c r="K35" s="1" t="s">
        <v>24</v>
      </c>
      <c r="L35" s="1">
        <v>102</v>
      </c>
    </row>
    <row r="36" spans="1:12" x14ac:dyDescent="0.25">
      <c r="A36">
        <v>27</v>
      </c>
      <c r="B36" s="1" t="s">
        <v>54</v>
      </c>
      <c r="C36" s="2">
        <v>40973</v>
      </c>
      <c r="D36" s="1" t="s">
        <v>25</v>
      </c>
      <c r="E36" s="1">
        <v>45</v>
      </c>
      <c r="F36" s="3">
        <v>35000</v>
      </c>
      <c r="G36" s="1" t="s">
        <v>19</v>
      </c>
      <c r="H36" s="1" t="s">
        <v>30</v>
      </c>
      <c r="I36" s="1" t="s">
        <v>21</v>
      </c>
      <c r="J36" s="1" t="s">
        <v>28</v>
      </c>
      <c r="K36" s="1" t="s">
        <v>24</v>
      </c>
      <c r="L36" s="1">
        <v>101</v>
      </c>
    </row>
    <row r="37" spans="1:12" x14ac:dyDescent="0.25">
      <c r="A37">
        <v>23</v>
      </c>
      <c r="B37" s="1" t="s">
        <v>50</v>
      </c>
      <c r="C37" s="2">
        <v>40944</v>
      </c>
      <c r="D37" s="1" t="s">
        <v>25</v>
      </c>
      <c r="E37" s="1">
        <v>25</v>
      </c>
      <c r="F37" s="3">
        <v>75000</v>
      </c>
      <c r="G37" s="1" t="s">
        <v>26</v>
      </c>
      <c r="H37" s="1" t="s">
        <v>30</v>
      </c>
      <c r="I37" s="1" t="s">
        <v>15</v>
      </c>
      <c r="J37" s="1" t="s">
        <v>22</v>
      </c>
      <c r="K37" s="1" t="s">
        <v>23</v>
      </c>
      <c r="L37" s="1">
        <v>101</v>
      </c>
    </row>
    <row r="38" spans="1:12" x14ac:dyDescent="0.25">
      <c r="A38">
        <v>27</v>
      </c>
      <c r="B38" s="1" t="s">
        <v>54</v>
      </c>
      <c r="C38" s="2">
        <v>40973</v>
      </c>
      <c r="D38" s="1" t="s">
        <v>25</v>
      </c>
      <c r="E38" s="1">
        <v>45</v>
      </c>
      <c r="F38" s="3">
        <v>35000</v>
      </c>
      <c r="G38" s="1" t="s">
        <v>19</v>
      </c>
      <c r="H38" s="1" t="s">
        <v>30</v>
      </c>
      <c r="I38" s="1" t="s">
        <v>21</v>
      </c>
      <c r="J38" s="1" t="s">
        <v>28</v>
      </c>
      <c r="K38" s="1" t="s">
        <v>24</v>
      </c>
      <c r="L38" s="1">
        <v>101</v>
      </c>
    </row>
    <row r="39" spans="1:12" x14ac:dyDescent="0.25">
      <c r="A39">
        <v>27</v>
      </c>
      <c r="B39" s="1" t="s">
        <v>54</v>
      </c>
      <c r="C39" s="2">
        <v>40973</v>
      </c>
      <c r="D39" s="1" t="s">
        <v>25</v>
      </c>
      <c r="E39" s="1">
        <v>45</v>
      </c>
      <c r="F39" s="3">
        <v>35000</v>
      </c>
      <c r="G39" s="1" t="s">
        <v>19</v>
      </c>
      <c r="H39" s="1" t="s">
        <v>30</v>
      </c>
      <c r="I39" s="1" t="s">
        <v>21</v>
      </c>
      <c r="J39" s="1" t="s">
        <v>28</v>
      </c>
      <c r="K39" s="1" t="s">
        <v>24</v>
      </c>
      <c r="L39" s="1">
        <v>101</v>
      </c>
    </row>
  </sheetData>
  <autoFilter ref="A1:L37" xr:uid="{95D245A0-B6A4-49BA-84F0-2B64C1E40271}">
    <sortState xmlns:xlrd2="http://schemas.microsoft.com/office/spreadsheetml/2017/richdata2" ref="A2:L37">
      <sortCondition ref="B1:B37"/>
    </sortState>
  </autoFilter>
  <conditionalFormatting sqref="A1:L37 A40:L1048576">
    <cfRule type="expression" dxfId="20" priority="7">
      <formula>$J1="GENERAL"</formula>
    </cfRule>
    <cfRule type="expression" dxfId="19" priority="8">
      <formula>$J1="UCI"</formula>
    </cfRule>
    <cfRule type="expression" dxfId="18" priority="9">
      <formula>$J1="URGENCIAS"</formula>
    </cfRule>
  </conditionalFormatting>
  <conditionalFormatting sqref="A38:L38">
    <cfRule type="expression" dxfId="5" priority="4">
      <formula>$J38="GENERAL"</formula>
    </cfRule>
    <cfRule type="expression" dxfId="4" priority="5">
      <formula>$J38="UCI"</formula>
    </cfRule>
    <cfRule type="expression" dxfId="3" priority="6">
      <formula>$J38="URGENCIAS"</formula>
    </cfRule>
  </conditionalFormatting>
  <conditionalFormatting sqref="A39:L39">
    <cfRule type="expression" dxfId="2" priority="1">
      <formula>$J39="GENERAL"</formula>
    </cfRule>
    <cfRule type="expression" dxfId="1" priority="2">
      <formula>$J39="UCI"</formula>
    </cfRule>
    <cfRule type="expression" dxfId="0" priority="3">
      <formula>$J39="URGENCIAS"</formula>
    </cfRule>
  </conditionalFormatting>
  <dataValidations count="9">
    <dataValidation type="decimal" operator="greaterThanOrEqual" allowBlank="1" showInputMessage="1" showErrorMessage="1" sqref="F1:F39" xr:uid="{C2742715-2AAA-4112-B70D-4B08243CFD0B}">
      <formula1>0</formula1>
    </dataValidation>
    <dataValidation type="whole" allowBlank="1" showInputMessage="1" showErrorMessage="1" sqref="E1:E39" xr:uid="{77219D36-CE52-4A71-B43F-8F199650F30A}">
      <formula1>0</formula1>
      <formula2>125</formula2>
    </dataValidation>
    <dataValidation type="list" allowBlank="1" showInputMessage="1" showErrorMessage="1" sqref="D1:D1048576" xr:uid="{3DCE131F-E279-4A18-8596-C9CD40559B54}">
      <formula1>SEXO</formula1>
    </dataValidation>
    <dataValidation type="list" allowBlank="1" showInputMessage="1" showErrorMessage="1" sqref="G1:G1048576" xr:uid="{CA5928A4-5189-47AD-B4EE-8E323DBFD9D1}">
      <formula1>SINTOMAS</formula1>
    </dataValidation>
    <dataValidation type="list" allowBlank="1" showInputMessage="1" showErrorMessage="1" sqref="H1:H1048576" xr:uid="{911E7C0D-6724-4014-B3C1-3E566684C1CD}">
      <formula1>EPS</formula1>
    </dataValidation>
    <dataValidation type="list" allowBlank="1" showInputMessage="1" showErrorMessage="1" sqref="I1:I1048576" xr:uid="{0B2B4E6C-390C-48D8-AA66-02E620C07DF8}">
      <formula1>DIAGNOSTICO</formula1>
    </dataValidation>
    <dataValidation type="list" allowBlank="1" showInputMessage="1" showErrorMessage="1" sqref="J1:J1048576" xr:uid="{69FF6F9F-B0B5-4FCE-B968-96844241E13D}">
      <formula1>TIPO</formula1>
    </dataValidation>
    <dataValidation type="list" allowBlank="1" showInputMessage="1" showErrorMessage="1" sqref="K1:K1048576" xr:uid="{4D692C65-3E90-4327-AE11-0DF972C1EE89}">
      <formula1>MEDICO</formula1>
    </dataValidation>
    <dataValidation type="list" allowBlank="1" showInputMessage="1" showErrorMessage="1" sqref="L1:L1048576" xr:uid="{D080173A-E007-4C39-96B3-AC4C3CD492EE}">
      <formula1>SALA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11</vt:i4>
      </vt:variant>
    </vt:vector>
  </HeadingPairs>
  <TitlesOfParts>
    <vt:vector size="16" baseType="lpstr">
      <vt:lpstr>Listas</vt:lpstr>
      <vt:lpstr>Sintomas</vt:lpstr>
      <vt:lpstr>EPS</vt:lpstr>
      <vt:lpstr>Estadisticas</vt:lpstr>
      <vt:lpstr>Atencion</vt:lpstr>
      <vt:lpstr>campo_BD</vt:lpstr>
      <vt:lpstr>condiciones_BD</vt:lpstr>
      <vt:lpstr>DIAGNOSTICO</vt:lpstr>
      <vt:lpstr>EPS</vt:lpstr>
      <vt:lpstr>MEDICO</vt:lpstr>
      <vt:lpstr>PRECIO</vt:lpstr>
      <vt:lpstr>SALA</vt:lpstr>
      <vt:lpstr>SEXO</vt:lpstr>
      <vt:lpstr>SINTOMAS</vt:lpstr>
      <vt:lpstr>tabla_BD</vt:lpstr>
      <vt:lpstr>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Racedo</dc:creator>
  <cp:lastModifiedBy>Cristian Racedo</cp:lastModifiedBy>
  <dcterms:created xsi:type="dcterms:W3CDTF">2024-07-03T21:04:48Z</dcterms:created>
  <dcterms:modified xsi:type="dcterms:W3CDTF">2024-07-11T00:05:14Z</dcterms:modified>
</cp:coreProperties>
</file>