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server-hacking\nssh-s10\docs\"/>
    </mc:Choice>
  </mc:AlternateContent>
  <xr:revisionPtr revIDLastSave="0" documentId="13_ncr:1_{4E1C8962-0BDA-489D-A25C-F537436C66B8}" xr6:coauthVersionLast="47" xr6:coauthVersionMax="47" xr10:uidLastSave="{00000000-0000-0000-0000-000000000000}"/>
  <bookViews>
    <workbookView xWindow="-120" yWindow="-120" windowWidth="20730" windowHeight="11040" activeTab="5" xr2:uid="{581FF01C-5FF5-4D74-BC29-3FD2003060FD}"/>
  </bookViews>
  <sheets>
    <sheet name="Modelos" sheetId="1" r:id="rId1"/>
    <sheet name="Access" sheetId="4" r:id="rId2"/>
    <sheet name="Internet" sheetId="2" r:id="rId3"/>
    <sheet name="IPv4" sheetId="3" r:id="rId4"/>
    <sheet name="IPv6" sheetId="5" r:id="rId5"/>
    <sheet name="Trans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4" i="3"/>
  <c r="H25" i="3" s="1"/>
  <c r="H18" i="3"/>
  <c r="H19" i="3" s="1"/>
  <c r="H12" i="3"/>
  <c r="M3" i="3"/>
  <c r="M4" i="3"/>
  <c r="M5" i="3"/>
  <c r="C3" i="2"/>
  <c r="C2" i="2"/>
</calcChain>
</file>

<file path=xl/sharedStrings.xml><?xml version="1.0" encoding="utf-8"?>
<sst xmlns="http://schemas.openxmlformats.org/spreadsheetml/2006/main" count="378" uniqueCount="257">
  <si>
    <t>Capa 1</t>
  </si>
  <si>
    <t>Capa 2</t>
  </si>
  <si>
    <t>Capa 7</t>
  </si>
  <si>
    <t>Capa 6</t>
  </si>
  <si>
    <t>Capa 5</t>
  </si>
  <si>
    <t>Capa 4</t>
  </si>
  <si>
    <t>Capa 3</t>
  </si>
  <si>
    <t>FISICA</t>
  </si>
  <si>
    <t>PDU</t>
  </si>
  <si>
    <t>BITS</t>
  </si>
  <si>
    <t>ENLACE</t>
  </si>
  <si>
    <t>FRAME</t>
  </si>
  <si>
    <t>RED</t>
  </si>
  <si>
    <t>PACKET</t>
  </si>
  <si>
    <t>TRANSPORTE</t>
  </si>
  <si>
    <t>SEGMENT</t>
  </si>
  <si>
    <t>SESION</t>
  </si>
  <si>
    <t>PRESENTACION</t>
  </si>
  <si>
    <t>APLICACIÓN</t>
  </si>
  <si>
    <t>DATA</t>
  </si>
  <si>
    <t>PROTOCOLOS</t>
  </si>
  <si>
    <t>HTTP - HTTPS - FTP - TFTP - SFTP - POP3 - IMAP - SMTP - DNS - DHCP - SSH - TELNET</t>
  </si>
  <si>
    <t>TCP - UDP - SSL - TLS</t>
  </si>
  <si>
    <t>IP - ICMP - NDP - OSPF - EIGRP</t>
  </si>
  <si>
    <t>ETHERNET - WIFI - PPP - HDLC</t>
  </si>
  <si>
    <t>10GBaseTX - 10GBaseLH</t>
  </si>
  <si>
    <t>Sockets</t>
  </si>
  <si>
    <t>Configuracion</t>
  </si>
  <si>
    <t>Controladores</t>
  </si>
  <si>
    <t>Interfaces</t>
  </si>
  <si>
    <t>Permisos</t>
  </si>
  <si>
    <t>Formato</t>
  </si>
  <si>
    <t>Config. Subred</t>
  </si>
  <si>
    <t>NOMBRE</t>
  </si>
  <si>
    <t>OSI</t>
  </si>
  <si>
    <t>TCP/IP</t>
  </si>
  <si>
    <t>INTERNET</t>
  </si>
  <si>
    <t>ACCESO A RED</t>
  </si>
  <si>
    <t>RESUMEN</t>
  </si>
  <si>
    <t>LAN</t>
  </si>
  <si>
    <t>WAN</t>
  </si>
  <si>
    <t>MAC</t>
  </si>
  <si>
    <t>Media Access Control</t>
  </si>
  <si>
    <t>LLC</t>
  </si>
  <si>
    <t>Link Layer Control</t>
  </si>
  <si>
    <t>Indentificar la interfaz y establecer comunicación</t>
  </si>
  <si>
    <t>Homologar la comunicación para las capas superiores</t>
  </si>
  <si>
    <t>UNICAST</t>
  </si>
  <si>
    <t>MULTICAST</t>
  </si>
  <si>
    <t>BROADCAST</t>
  </si>
  <si>
    <t>TIPOS</t>
  </si>
  <si>
    <t>0060.0DB6.AC01</t>
  </si>
  <si>
    <t>FFFF.FFFF.FFFF</t>
  </si>
  <si>
    <t>EJEMPLO</t>
  </si>
  <si>
    <t>0100.0CCC.CCCC</t>
  </si>
  <si>
    <t>Identifica la Interfaz (Fisica o Virtual)</t>
  </si>
  <si>
    <t>Identica a un Grupo (Protocolo en Común)</t>
  </si>
  <si>
    <t>Corresponde a cualquier Dispositivo (Difusion)</t>
  </si>
  <si>
    <t>IPv4</t>
  </si>
  <si>
    <t>Version</t>
  </si>
  <si>
    <t>IPv6</t>
  </si>
  <si>
    <t>32 Bits</t>
  </si>
  <si>
    <t>128 Bits</t>
  </si>
  <si>
    <t>Tamaño</t>
  </si>
  <si>
    <t>Cantidad de Direcciones</t>
  </si>
  <si>
    <t>ANYCAST</t>
  </si>
  <si>
    <t>Tipos IPv4</t>
  </si>
  <si>
    <t>Tipos IPv6</t>
  </si>
  <si>
    <t>LINK LOCAL</t>
  </si>
  <si>
    <t>UNIQUE LOCAL</t>
  </si>
  <si>
    <t>Corresponde a un Host especifico</t>
  </si>
  <si>
    <t>Corresponde a un Grupo de Hosts</t>
  </si>
  <si>
    <t>Corresponde a todos los Hosts en la red</t>
  </si>
  <si>
    <t>DESCRIPCION</t>
  </si>
  <si>
    <t>GLOBAL</t>
  </si>
  <si>
    <r>
      <rPr>
        <sz val="11"/>
        <color rgb="FFC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800:3F0:84C3::8888</t>
    </r>
  </si>
  <si>
    <r>
      <rPr>
        <sz val="11"/>
        <color rgb="FFC00000"/>
        <rFont val="Calibri"/>
        <family val="2"/>
        <scheme val="minor"/>
      </rPr>
      <t>FE8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::2D0:34FF:FE83:AC01</t>
    </r>
  </si>
  <si>
    <r>
      <rPr>
        <sz val="11"/>
        <color rgb="FFC00000"/>
        <rFont val="Calibri"/>
        <family val="2"/>
        <scheme val="minor"/>
      </rPr>
      <t>FC</t>
    </r>
    <r>
      <rPr>
        <sz val="1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::260:21FF:FE38:AD24</t>
    </r>
  </si>
  <si>
    <r>
      <rPr>
        <sz val="11"/>
        <color rgb="FFC00000"/>
        <rFont val="Calibri"/>
        <family val="2"/>
        <scheme val="minor"/>
      </rPr>
      <t>FF</t>
    </r>
    <r>
      <rPr>
        <sz val="1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::1</t>
    </r>
  </si>
  <si>
    <t>Identica al Host en Internet (WAN)</t>
  </si>
  <si>
    <t>Identificar al Host en la red (LAN)</t>
  </si>
  <si>
    <t>Permite Enrutamiento Interno (LAN)</t>
  </si>
  <si>
    <t>Identifica a un Grupo de Hosts (LAN)</t>
  </si>
  <si>
    <t>EUI-64</t>
  </si>
  <si>
    <t>16 bits</t>
  </si>
  <si>
    <t>!7bit</t>
  </si>
  <si>
    <t>00-60-AC-24-03-2A</t>
  </si>
  <si>
    <t>Link-Local</t>
  </si>
  <si>
    <t>Anycast</t>
  </si>
  <si>
    <t>Se utiliza la MAC Address para generar la IPv6</t>
  </si>
  <si>
    <t>Se insertan 16 bits en mitad de la direccion (FFFE)</t>
  </si>
  <si>
    <t>Se invierte el valor del 7° bit (valor 2 del 2°digito)</t>
  </si>
  <si>
    <t>Se agrega el identificador al inicio (FE80)</t>
  </si>
  <si>
    <t>Direccion de Enlace para comunicación Inicial</t>
  </si>
  <si>
    <r>
      <rPr>
        <sz val="11"/>
        <color rgb="FFC00000"/>
        <rFont val="Calibri"/>
        <family val="2"/>
        <scheme val="minor"/>
      </rPr>
      <t>192.168.0</t>
    </r>
    <r>
      <rPr>
        <sz val="11"/>
        <color theme="1"/>
        <rFont val="Calibri"/>
        <family val="2"/>
        <scheme val="minor"/>
      </rPr>
      <t>.101</t>
    </r>
  </si>
  <si>
    <r>
      <rPr>
        <sz val="11"/>
        <color rgb="FFC0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.0.0.5</t>
    </r>
  </si>
  <si>
    <r>
      <t>FF02::1</t>
    </r>
    <r>
      <rPr>
        <sz val="11"/>
        <color rgb="FFC00000"/>
        <rFont val="Calibri"/>
        <family val="2"/>
        <scheme val="minor"/>
      </rPr>
      <t>:3F0:84C3::8888</t>
    </r>
  </si>
  <si>
    <t>Permite la Transmision de Mensajes (NDP)</t>
  </si>
  <si>
    <r>
      <t>0060:AC</t>
    </r>
    <r>
      <rPr>
        <sz val="11"/>
        <color rgb="FFC00000"/>
        <rFont val="Calibri"/>
        <family val="2"/>
        <scheme val="minor"/>
      </rPr>
      <t>FF:FE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4:032A</t>
    </r>
  </si>
  <si>
    <r>
      <t>0</t>
    </r>
    <r>
      <rPr>
        <sz val="11"/>
        <color rgb="FFC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60:ACFF:FE24:032A</t>
    </r>
  </si>
  <si>
    <r>
      <rPr>
        <sz val="11"/>
        <color rgb="FFC00000"/>
        <rFont val="Calibri"/>
        <family val="2"/>
        <scheme val="minor"/>
      </rPr>
      <t>FE80::</t>
    </r>
    <r>
      <rPr>
        <sz val="11"/>
        <color theme="1"/>
        <rFont val="Calibri"/>
        <family val="2"/>
        <scheme val="minor"/>
      </rPr>
      <t>260:ACFF:FE24:32A</t>
    </r>
  </si>
  <si>
    <r>
      <rPr>
        <sz val="11"/>
        <color rgb="FFC00000"/>
        <rFont val="Calibri"/>
        <family val="2"/>
        <scheme val="minor"/>
      </rPr>
      <t>3333.FFFF</t>
    </r>
    <r>
      <rPr>
        <sz val="11"/>
        <color theme="1"/>
        <rFont val="Calibri"/>
        <family val="2"/>
        <scheme val="minor"/>
      </rPr>
      <t>:032A (MAC)</t>
    </r>
  </si>
  <si>
    <t>SUBCAPA</t>
  </si>
  <si>
    <t>PASO</t>
  </si>
  <si>
    <t>10.0.0.1</t>
  </si>
  <si>
    <t>00001010</t>
  </si>
  <si>
    <t>00000000</t>
  </si>
  <si>
    <t>00000001</t>
  </si>
  <si>
    <t>AND</t>
  </si>
  <si>
    <t>Decimal</t>
  </si>
  <si>
    <t>Byte 1</t>
  </si>
  <si>
    <t>Byte 2</t>
  </si>
  <si>
    <t>Byte 3</t>
  </si>
  <si>
    <t>Byte 4</t>
  </si>
  <si>
    <t>255.0.0.0</t>
  </si>
  <si>
    <t>11111111</t>
  </si>
  <si>
    <t>IP</t>
  </si>
  <si>
    <t>MASK</t>
  </si>
  <si>
    <t>NETWORK</t>
  </si>
  <si>
    <t>IP ADDRESS</t>
  </si>
  <si>
    <t>SUBNET MASK</t>
  </si>
  <si>
    <t>10.0.0.0</t>
  </si>
  <si>
    <t>A</t>
  </si>
  <si>
    <t>B</t>
  </si>
  <si>
    <t>C</t>
  </si>
  <si>
    <t>D</t>
  </si>
  <si>
    <t>SN</t>
  </si>
  <si>
    <t>NT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</si>
  <si>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</si>
  <si>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</si>
  <si>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240.0.0.0</t>
  </si>
  <si>
    <t>252.0.0.0</t>
  </si>
  <si>
    <t>10.255.255.255</t>
  </si>
  <si>
    <t>11111100</t>
  </si>
  <si>
    <t>00001000</t>
  </si>
  <si>
    <t>8.0.0.0</t>
  </si>
  <si>
    <t>11.255.255.255</t>
  </si>
  <si>
    <t>00001011</t>
  </si>
  <si>
    <t>11110000</t>
  </si>
  <si>
    <t>00001111</t>
  </si>
  <si>
    <t>15.255.255.255</t>
  </si>
  <si>
    <t>0.0.0.0</t>
  </si>
  <si>
    <t>DEC</t>
  </si>
  <si>
    <t>10000000</t>
  </si>
  <si>
    <t>11000000</t>
  </si>
  <si>
    <t>11100000</t>
  </si>
  <si>
    <t>11111000</t>
  </si>
  <si>
    <t>11111110</t>
  </si>
  <si>
    <t>BIN</t>
  </si>
  <si>
    <t>Bits</t>
  </si>
  <si>
    <t>Publico</t>
  </si>
  <si>
    <t>Privado</t>
  </si>
  <si>
    <t>Class</t>
  </si>
  <si>
    <t>E</t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</si>
  <si>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</si>
  <si>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C0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</si>
  <si>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C0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</si>
  <si>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C0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</si>
  <si>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C0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</si>
  <si>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</si>
  <si>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</si>
  <si>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</si>
  <si>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</si>
  <si>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</si>
  <si>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</si>
  <si>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</si>
  <si>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</si>
  <si>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</si>
  <si>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</si>
  <si>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CIDR</t>
  </si>
  <si>
    <t>NETS</t>
  </si>
  <si>
    <t>HOSTS</t>
  </si>
  <si>
    <t>172.16.0.0</t>
  </si>
  <si>
    <t>172.31.255.255</t>
  </si>
  <si>
    <t>192.168.0.0</t>
  </si>
  <si>
    <t>Classful</t>
  </si>
  <si>
    <t>RESEARCH</t>
  </si>
  <si>
    <t>10101100.
00010000</t>
  </si>
  <si>
    <t>10101100.
00011111</t>
  </si>
  <si>
    <t>255.255.0.0</t>
  </si>
  <si>
    <t>11000000.
10101000.
11111111</t>
  </si>
  <si>
    <t>11000000.
10101000.
00000000</t>
  </si>
  <si>
    <t>255.255.255.0</t>
  </si>
  <si>
    <t>FIN</t>
  </si>
  <si>
    <t>INI</t>
  </si>
  <si>
    <t>TIPO</t>
  </si>
  <si>
    <t>Conocido</t>
  </si>
  <si>
    <t>Registrado</t>
  </si>
  <si>
    <t>Dinamico</t>
  </si>
  <si>
    <t>TCP</t>
  </si>
  <si>
    <t>LISTEN</t>
  </si>
  <si>
    <t>CLOSED</t>
  </si>
  <si>
    <t>OPEN</t>
  </si>
  <si>
    <t>Esperando para establecer comunicación</t>
  </si>
  <si>
    <t>No abierto para comunicaciones de red</t>
  </si>
  <si>
    <t>Abierto para comunicación en la red</t>
  </si>
  <si>
    <t>Client</t>
  </si>
  <si>
    <t>Server</t>
  </si>
  <si>
    <t>SYN</t>
  </si>
  <si>
    <t>-</t>
  </si>
  <si>
    <t>SYN/ACK</t>
  </si>
  <si>
    <t>ACK</t>
  </si>
  <si>
    <t>FIN/ACK</t>
  </si>
  <si>
    <t>&lt;= Responde</t>
  </si>
  <si>
    <t>Confirma =&gt;</t>
  </si>
  <si>
    <t>Solicita =&gt;</t>
  </si>
  <si>
    <t>TCP/IP Handshake</t>
  </si>
  <si>
    <t>TCP/IP Close</t>
  </si>
  <si>
    <t>INI DEC</t>
  </si>
  <si>
    <t>INI BIN</t>
  </si>
  <si>
    <t>FIN DEC</t>
  </si>
  <si>
    <t>FIN BIN</t>
  </si>
  <si>
    <t>P.HOST</t>
  </si>
  <si>
    <t>Tipo</t>
  </si>
  <si>
    <t>Global</t>
  </si>
  <si>
    <t>Unique-Local</t>
  </si>
  <si>
    <t>Multicast</t>
  </si>
  <si>
    <t>2000::</t>
  </si>
  <si>
    <t>3FFF::</t>
  </si>
  <si>
    <t>fc00::</t>
  </si>
  <si>
    <t>FDFF::</t>
  </si>
  <si>
    <t>FE80::</t>
  </si>
  <si>
    <t>FEBF::</t>
  </si>
  <si>
    <t>FF00::</t>
  </si>
  <si>
    <t>FFFF::</t>
  </si>
  <si>
    <t>3</t>
  </si>
  <si>
    <t>10</t>
  </si>
  <si>
    <t>8</t>
  </si>
  <si>
    <t>7</t>
  </si>
  <si>
    <t>0010.0000.0000.0000</t>
  </si>
  <si>
    <t>0011.1111.1111.1111</t>
  </si>
  <si>
    <t>1111.1100.0000.0000</t>
  </si>
  <si>
    <t>1111.1110.1000.0000</t>
  </si>
  <si>
    <t>1111.1111.0000.0000</t>
  </si>
  <si>
    <t>1111.1110.1011.1111</t>
  </si>
  <si>
    <t>1111.1111.1111.1111</t>
  </si>
  <si>
    <t>Uso</t>
  </si>
  <si>
    <t>Equivale</t>
  </si>
  <si>
    <t>IPv4 Publico</t>
  </si>
  <si>
    <t>IPv4 Privado</t>
  </si>
  <si>
    <t>Enrutamiento WAN</t>
  </si>
  <si>
    <t>Enrutamiento LAN</t>
  </si>
  <si>
    <t>IPv4 APIPA</t>
  </si>
  <si>
    <t>IPv4 Multicast</t>
  </si>
  <si>
    <t>Descubrimiento</t>
  </si>
  <si>
    <t>Comunicacion</t>
  </si>
  <si>
    <t>HEX</t>
  </si>
  <si>
    <t>BIT</t>
  </si>
  <si>
    <t>0x00</t>
  </si>
  <si>
    <t>0x80</t>
  </si>
  <si>
    <t>0xC0</t>
  </si>
  <si>
    <t>0xE0</t>
  </si>
  <si>
    <t>0xF0</t>
  </si>
  <si>
    <t>0xF8</t>
  </si>
  <si>
    <t>0xFC</t>
  </si>
  <si>
    <t>0xFE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</si>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</sst>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0000000E+00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mediumGray">
        <bgColor theme="4" tint="-0.499984740745262"/>
      </patternFill>
    </fill>
    <fill>
      <patternFill patternType="mediumGray">
        <bgColor theme="8" tint="-0.499984740745262"/>
      </patternFill>
    </fill>
    <fill>
      <patternFill patternType="mediumGray">
        <bgColor theme="4" tint="-0.249977111117893"/>
      </patternFill>
    </fill>
    <fill>
      <patternFill patternType="mediumGray">
        <bgColor theme="9"/>
      </patternFill>
    </fill>
    <fill>
      <patternFill patternType="mediumGray">
        <bgColor rgb="FFFFC000"/>
      </patternFill>
    </fill>
    <fill>
      <patternFill patternType="mediumGray">
        <bgColor theme="5" tint="-0.249977111117893"/>
      </patternFill>
    </fill>
    <fill>
      <patternFill patternType="mediumGray">
        <bgColor rgb="FF99003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8" tint="-0.499984740745262"/>
        <bgColor theme="4"/>
      </patternFill>
    </fill>
    <fill>
      <patternFill patternType="solid">
        <fgColor theme="8" tint="-0.249977111117893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3" fontId="0" fillId="0" borderId="0" xfId="1" applyFont="1"/>
    <xf numFmtId="164" fontId="0" fillId="0" borderId="0" xfId="1" applyNumberFormat="1" applyFont="1"/>
    <xf numFmtId="3" fontId="5" fillId="0" borderId="0" xfId="0" applyNumberFormat="1" applyFont="1" applyAlignment="1">
      <alignment horizontal="left"/>
    </xf>
    <xf numFmtId="49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6" fillId="10" borderId="5" xfId="0" applyFont="1" applyFill="1" applyBorder="1" applyAlignment="1"/>
    <xf numFmtId="0" fontId="6" fillId="10" borderId="5" xfId="0" applyFont="1" applyFill="1" applyBorder="1"/>
    <xf numFmtId="0" fontId="6" fillId="10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left" indent="1"/>
    </xf>
    <xf numFmtId="0" fontId="2" fillId="8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6" fillId="11" borderId="5" xfId="0" applyFont="1" applyFill="1" applyBorder="1"/>
    <xf numFmtId="0" fontId="6" fillId="12" borderId="5" xfId="0" applyFont="1" applyFill="1" applyBorder="1"/>
    <xf numFmtId="49" fontId="6" fillId="12" borderId="5" xfId="0" applyNumberFormat="1" applyFont="1" applyFill="1" applyBorder="1"/>
    <xf numFmtId="49" fontId="0" fillId="9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 wrapText="1"/>
    </xf>
    <xf numFmtId="0" fontId="0" fillId="9" borderId="5" xfId="0" applyFont="1" applyFill="1" applyBorder="1" applyAlignment="1">
      <alignment horizontal="left" vertical="center"/>
    </xf>
    <xf numFmtId="49" fontId="0" fillId="9" borderId="5" xfId="0" applyNumberFormat="1" applyFont="1" applyFill="1" applyBorder="1" applyAlignment="1">
      <alignment horizontal="left" vertical="center"/>
    </xf>
    <xf numFmtId="3" fontId="0" fillId="9" borderId="5" xfId="0" applyNumberFormat="1" applyFont="1" applyFill="1" applyBorder="1" applyAlignment="1">
      <alignment horizontal="left" vertical="center"/>
    </xf>
    <xf numFmtId="165" fontId="0" fillId="9" borderId="5" xfId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65" fontId="0" fillId="0" borderId="0" xfId="1" applyNumberFormat="1" applyFont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49" fontId="0" fillId="9" borderId="0" xfId="0" applyNumberFormat="1" applyFont="1" applyFill="1" applyAlignment="1">
      <alignment horizontal="left" vertical="center"/>
    </xf>
    <xf numFmtId="3" fontId="0" fillId="9" borderId="0" xfId="0" applyNumberFormat="1" applyFont="1" applyFill="1" applyAlignment="1">
      <alignment horizontal="left" vertical="center"/>
    </xf>
    <xf numFmtId="49" fontId="6" fillId="12" borderId="5" xfId="0" applyNumberFormat="1" applyFont="1" applyFill="1" applyBorder="1" applyAlignment="1">
      <alignment horizontal="center"/>
    </xf>
    <xf numFmtId="49" fontId="6" fillId="12" borderId="5" xfId="0" applyNumberFormat="1" applyFont="1" applyFill="1" applyBorder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6" fillId="11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ont="1" applyFill="1"/>
    <xf numFmtId="0" fontId="0" fillId="0" borderId="0" xfId="0" applyFont="1"/>
    <xf numFmtId="0" fontId="0" fillId="0" borderId="4" xfId="0" applyFont="1" applyBorder="1"/>
    <xf numFmtId="0" fontId="0" fillId="9" borderId="5" xfId="0" applyFont="1" applyFill="1" applyBorder="1"/>
    <xf numFmtId="49" fontId="0" fillId="9" borderId="5" xfId="0" applyNumberFormat="1" applyFont="1" applyFill="1" applyBorder="1"/>
    <xf numFmtId="49" fontId="0" fillId="9" borderId="5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9" borderId="0" xfId="0" applyNumberFormat="1" applyFont="1" applyFill="1"/>
    <xf numFmtId="49" fontId="0" fillId="9" borderId="0" xfId="0" applyNumberFormat="1" applyFont="1" applyFill="1" applyAlignment="1">
      <alignment horizontal="center"/>
    </xf>
    <xf numFmtId="49" fontId="0" fillId="0" borderId="4" xfId="0" applyNumberFormat="1" applyFont="1" applyBorder="1"/>
    <xf numFmtId="49" fontId="0" fillId="0" borderId="4" xfId="0" applyNumberFormat="1" applyFont="1" applyBorder="1" applyAlignment="1">
      <alignment horizontal="center"/>
    </xf>
    <xf numFmtId="49" fontId="6" fillId="10" borderId="5" xfId="0" applyNumberFormat="1" applyFont="1" applyFill="1" applyBorder="1"/>
    <xf numFmtId="49" fontId="4" fillId="9" borderId="5" xfId="0" applyNumberFormat="1" applyFont="1" applyFill="1" applyBorder="1"/>
    <xf numFmtId="0" fontId="0" fillId="9" borderId="5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49" fontId="0" fillId="9" borderId="4" xfId="0" applyNumberFormat="1" applyFont="1" applyFill="1" applyBorder="1" applyAlignment="1">
      <alignment horizontal="center" vertical="center"/>
    </xf>
    <xf numFmtId="49" fontId="6" fillId="10" borderId="5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Millares" xfId="1" builtinId="3"/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33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7B61E1-B906-483D-AF95-799CF1622115}" name="Tabla5" displayName="Tabla5" ref="A5:C8" totalsRowShown="0">
  <autoFilter ref="A5:C8" xr:uid="{2E7B61E1-B906-483D-AF95-799CF1622115}"/>
  <tableColumns count="3">
    <tableColumn id="1" xr3:uid="{59C645F4-C63D-441B-9903-B220CFCE5466}" name="TIPOS"/>
    <tableColumn id="2" xr3:uid="{B52CE6D8-CFE9-40D6-A071-3230D1DDB461}" name="EJEMPLO" dataDxfId="5"/>
    <tableColumn id="3" xr3:uid="{346EC377-391F-4C9D-B128-FC5B2909CF18}" name="DESCRIPCION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4703BA-8689-4086-969C-A69B437164A0}" name="Tabla6" displayName="Tabla6" ref="A1:C3" totalsRowShown="0">
  <autoFilter ref="A1:C3" xr:uid="{C54703BA-8689-4086-969C-A69B437164A0}"/>
  <tableColumns count="3">
    <tableColumn id="1" xr3:uid="{F5F7A281-339C-4430-9832-9283EAAA433B}" name="SUBCAPA" dataDxfId="3"/>
    <tableColumn id="2" xr3:uid="{EEB66D94-6028-4134-85A2-137390EB8B1C}" name="NOMBRE" dataDxfId="2"/>
    <tableColumn id="3" xr3:uid="{20444E67-BAEC-437C-97F3-4DA9B20CEFFA}" name="DESCRIPCION" dataDxfId="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64578-0FA8-4DA0-95FA-5C2BD00218B4}" name="Tabla1" displayName="Tabla1" ref="A10:C15" totalsRowShown="0">
  <autoFilter ref="A10:C15" xr:uid="{C5664578-0FA8-4DA0-95FA-5C2BD00218B4}"/>
  <tableColumns count="3">
    <tableColumn id="1" xr3:uid="{F3A2D745-CC22-4C02-94C0-6E5BC764BC10}" name="Tipos IPv6"/>
    <tableColumn id="2" xr3:uid="{0DB3BC62-E3C6-49E7-9E6F-770A26871EC5}" name="EJEMPLO"/>
    <tableColumn id="3" xr3:uid="{3C2BEB65-EC21-43D5-873D-FAE41B36600E}" name="DESCRIPC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67D8-0415-4F8E-8A0A-CE4BD321CC65}" name="Tabla2" displayName="Tabla2" ref="A5:C8" totalsRowShown="0">
  <autoFilter ref="A5:C8" xr:uid="{6B0267D8-0415-4F8E-8A0A-CE4BD321CC65}"/>
  <tableColumns count="3">
    <tableColumn id="1" xr3:uid="{5D513931-15A2-43AA-A62D-3867ADA01573}" name="Tipos IPv4"/>
    <tableColumn id="2" xr3:uid="{F2076775-1DD0-41CE-8170-69BAD856F075}" name="EJEMPLO" dataDxfId="0"/>
    <tableColumn id="3" xr3:uid="{E6EF8D23-5404-4094-8E12-1609B20FFE4B}" name="DESCRIPC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9896C-36F1-4702-B5CA-E3BE8E004C9E}" name="Tabla3" displayName="Tabla3" ref="A1:C3" totalsRowShown="0">
  <autoFilter ref="A1:C3" xr:uid="{64B9896C-36F1-4702-B5CA-E3BE8E004C9E}"/>
  <tableColumns count="3">
    <tableColumn id="1" xr3:uid="{9977839F-873A-4224-A62A-9BA92CC08178}" name="Version"/>
    <tableColumn id="2" xr3:uid="{E549441F-CFFA-4070-A3BC-8F59751A5D1A}" name="Tamaño"/>
    <tableColumn id="3" xr3:uid="{55812764-CC6E-4E53-8BEE-6717E8FF50E8}" name="Cantidad de Direcciones">
      <calculatedColumnFormula>2^128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CCE04E-A26E-483A-8C1A-0944D0A7578D}" name="Tabla4" displayName="Tabla4" ref="A17:C22" totalsRowShown="0">
  <autoFilter ref="A17:C22" xr:uid="{DCCCE04E-A26E-483A-8C1A-0944D0A7578D}"/>
  <tableColumns count="3">
    <tableColumn id="1" xr3:uid="{08116B99-61DA-4DF5-9E4F-DF5A06D37E26}" name="PASO"/>
    <tableColumn id="2" xr3:uid="{014C2ACB-D4FB-4CA5-8C2B-35A7D3C5F742}" name="EJEMPLO"/>
    <tableColumn id="3" xr3:uid="{18D0F416-5861-4B05-A177-4274929878CA}" name="DESCRIPCION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85DB10-926D-4ED1-93B1-DA3D4B3675C9}" name="Tabla14" displayName="Tabla14" ref="A1:C4" totalsRowShown="0">
  <autoFilter ref="A1:C4" xr:uid="{7185DB10-926D-4ED1-93B1-DA3D4B3675C9}"/>
  <tableColumns count="3">
    <tableColumn id="1" xr3:uid="{A9850925-93A3-4738-9F96-BB8FA0189C47}" name="TIPO"/>
    <tableColumn id="2" xr3:uid="{758C4052-EBB1-4F67-A237-AFC56563A50E}" name="INI"/>
    <tableColumn id="3" xr3:uid="{4897F4FB-5FAD-4C5E-B2E0-C31809A76814}" name="FI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F3D-26DF-4806-A654-9805CDF009AA}">
  <dimension ref="A1:F9"/>
  <sheetViews>
    <sheetView zoomScale="130" zoomScaleNormal="130" workbookViewId="0">
      <selection activeCell="B11" sqref="B11"/>
    </sheetView>
  </sheetViews>
  <sheetFormatPr baseColWidth="10" defaultRowHeight="15" x14ac:dyDescent="0.25"/>
  <cols>
    <col min="1" max="1" width="6.7109375" bestFit="1" customWidth="1"/>
    <col min="2" max="2" width="14.5703125" bestFit="1" customWidth="1"/>
    <col min="3" max="3" width="9.42578125" bestFit="1" customWidth="1"/>
    <col min="4" max="4" width="28.85546875" customWidth="1"/>
    <col min="5" max="5" width="14" bestFit="1" customWidth="1"/>
    <col min="6" max="6" width="13.5703125" bestFit="1" customWidth="1"/>
  </cols>
  <sheetData>
    <row r="1" spans="1:6" ht="15.75" thickBot="1" x14ac:dyDescent="0.3">
      <c r="A1" s="21" t="s">
        <v>34</v>
      </c>
      <c r="B1" s="21" t="s">
        <v>33</v>
      </c>
      <c r="C1" s="22" t="s">
        <v>8</v>
      </c>
      <c r="D1" s="23" t="s">
        <v>20</v>
      </c>
      <c r="E1" s="24" t="s">
        <v>38</v>
      </c>
      <c r="F1" s="22" t="s">
        <v>35</v>
      </c>
    </row>
    <row r="2" spans="1:6" x14ac:dyDescent="0.25">
      <c r="A2" s="26" t="s">
        <v>2</v>
      </c>
      <c r="B2" s="26" t="s">
        <v>18</v>
      </c>
      <c r="C2" s="60" t="s">
        <v>19</v>
      </c>
      <c r="D2" s="57" t="s">
        <v>21</v>
      </c>
      <c r="E2" s="26" t="s">
        <v>27</v>
      </c>
      <c r="F2" s="60" t="s">
        <v>18</v>
      </c>
    </row>
    <row r="3" spans="1:6" x14ac:dyDescent="0.25">
      <c r="A3" s="30" t="s">
        <v>3</v>
      </c>
      <c r="B3" s="30" t="s">
        <v>17</v>
      </c>
      <c r="C3" s="61"/>
      <c r="D3" s="58"/>
      <c r="E3" s="30" t="s">
        <v>31</v>
      </c>
      <c r="F3" s="61"/>
    </row>
    <row r="4" spans="1:6" x14ac:dyDescent="0.25">
      <c r="A4" s="31" t="s">
        <v>4</v>
      </c>
      <c r="B4" s="31" t="s">
        <v>16</v>
      </c>
      <c r="C4" s="62"/>
      <c r="D4" s="59"/>
      <c r="E4" s="31" t="s">
        <v>30</v>
      </c>
      <c r="F4" s="61"/>
    </row>
    <row r="5" spans="1:6" x14ac:dyDescent="0.25">
      <c r="A5" s="32" t="s">
        <v>5</v>
      </c>
      <c r="B5" s="32" t="s">
        <v>14</v>
      </c>
      <c r="C5" s="32" t="s">
        <v>15</v>
      </c>
      <c r="D5" s="3" t="s">
        <v>22</v>
      </c>
      <c r="E5" s="32" t="s">
        <v>26</v>
      </c>
      <c r="F5" s="28" t="s">
        <v>14</v>
      </c>
    </row>
    <row r="6" spans="1:6" x14ac:dyDescent="0.25">
      <c r="A6" s="29" t="s">
        <v>6</v>
      </c>
      <c r="B6" s="29" t="s">
        <v>12</v>
      </c>
      <c r="C6" s="29" t="s">
        <v>13</v>
      </c>
      <c r="D6" s="4" t="s">
        <v>23</v>
      </c>
      <c r="E6" s="29" t="s">
        <v>32</v>
      </c>
      <c r="F6" s="29" t="s">
        <v>36</v>
      </c>
    </row>
    <row r="7" spans="1:6" x14ac:dyDescent="0.25">
      <c r="A7" s="27" t="s">
        <v>1</v>
      </c>
      <c r="B7" s="27" t="s">
        <v>10</v>
      </c>
      <c r="C7" s="27" t="s">
        <v>11</v>
      </c>
      <c r="D7" s="5" t="s">
        <v>24</v>
      </c>
      <c r="E7" s="27" t="s">
        <v>28</v>
      </c>
      <c r="F7" s="63" t="s">
        <v>37</v>
      </c>
    </row>
    <row r="8" spans="1:6" ht="15.75" thickBot="1" x14ac:dyDescent="0.3">
      <c r="A8" s="33" t="s">
        <v>0</v>
      </c>
      <c r="B8" s="33" t="s">
        <v>7</v>
      </c>
      <c r="C8" s="33" t="s">
        <v>9</v>
      </c>
      <c r="D8" s="25" t="s">
        <v>25</v>
      </c>
      <c r="E8" s="33" t="s">
        <v>29</v>
      </c>
      <c r="F8" s="64"/>
    </row>
    <row r="9" spans="1:6" x14ac:dyDescent="0.25">
      <c r="A9" s="1"/>
      <c r="B9" s="1" t="s">
        <v>39</v>
      </c>
      <c r="C9" s="1"/>
      <c r="D9" s="1"/>
      <c r="E9" s="1"/>
      <c r="F9" s="1" t="s">
        <v>40</v>
      </c>
    </row>
  </sheetData>
  <mergeCells count="4">
    <mergeCell ref="D2:D4"/>
    <mergeCell ref="C2:C4"/>
    <mergeCell ref="F2:F4"/>
    <mergeCell ref="F7:F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2796-DCFC-4849-81E0-8B1CE8D5ED5A}">
  <dimension ref="A1:C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11.7109375" bestFit="1" customWidth="1"/>
    <col min="2" max="2" width="19" style="6" customWidth="1"/>
    <col min="3" max="3" width="46.42578125" style="6" bestFit="1" customWidth="1"/>
  </cols>
  <sheetData>
    <row r="1" spans="1:3" x14ac:dyDescent="0.25">
      <c r="A1" t="s">
        <v>102</v>
      </c>
      <c r="B1" s="6" t="s">
        <v>33</v>
      </c>
      <c r="C1" s="6" t="s">
        <v>73</v>
      </c>
    </row>
    <row r="2" spans="1:3" ht="15" customHeight="1" x14ac:dyDescent="0.25">
      <c r="A2" s="7" t="s">
        <v>41</v>
      </c>
      <c r="B2" s="8" t="s">
        <v>42</v>
      </c>
      <c r="C2" s="8" t="s">
        <v>45</v>
      </c>
    </row>
    <row r="3" spans="1:3" ht="12.75" customHeight="1" x14ac:dyDescent="0.25">
      <c r="A3" s="7" t="s">
        <v>43</v>
      </c>
      <c r="B3" s="8" t="s">
        <v>44</v>
      </c>
      <c r="C3" s="8" t="s">
        <v>46</v>
      </c>
    </row>
    <row r="5" spans="1:3" x14ac:dyDescent="0.25">
      <c r="A5" t="s">
        <v>50</v>
      </c>
      <c r="B5" s="6" t="s">
        <v>53</v>
      </c>
      <c r="C5" s="6" t="s">
        <v>73</v>
      </c>
    </row>
    <row r="6" spans="1:3" x14ac:dyDescent="0.25">
      <c r="A6" t="s">
        <v>47</v>
      </c>
      <c r="B6" s="9" t="s">
        <v>51</v>
      </c>
      <c r="C6" s="6" t="s">
        <v>55</v>
      </c>
    </row>
    <row r="7" spans="1:3" x14ac:dyDescent="0.25">
      <c r="A7" t="s">
        <v>48</v>
      </c>
      <c r="B7" s="9" t="s">
        <v>54</v>
      </c>
      <c r="C7" s="6" t="s">
        <v>56</v>
      </c>
    </row>
    <row r="8" spans="1:3" x14ac:dyDescent="0.25">
      <c r="A8" t="s">
        <v>49</v>
      </c>
      <c r="B8" s="9" t="s">
        <v>52</v>
      </c>
      <c r="C8" s="6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A370-C701-4D5C-AE2E-5C9E16BF794A}">
  <dimension ref="A1:R22"/>
  <sheetViews>
    <sheetView topLeftCell="A15" zoomScale="160" zoomScaleNormal="160" workbookViewId="0">
      <selection activeCell="E1" sqref="E1:Q8"/>
    </sheetView>
  </sheetViews>
  <sheetFormatPr baseColWidth="10" defaultRowHeight="15" x14ac:dyDescent="0.25"/>
  <cols>
    <col min="1" max="1" width="14" bestFit="1" customWidth="1"/>
    <col min="2" max="2" width="23.85546875" bestFit="1" customWidth="1"/>
    <col min="3" max="3" width="42.42578125" customWidth="1"/>
    <col min="5" max="5" width="5.42578125" bestFit="1" customWidth="1"/>
    <col min="6" max="6" width="9.5703125" bestFit="1" customWidth="1"/>
    <col min="7" max="7" width="9.42578125" style="13" bestFit="1" customWidth="1"/>
    <col min="8" max="8" width="15.28515625" bestFit="1" customWidth="1"/>
    <col min="9" max="9" width="9.42578125" style="13" bestFit="1" customWidth="1"/>
    <col min="11" max="11" width="11.42578125" style="13"/>
    <col min="12" max="12" width="15.28515625" bestFit="1" customWidth="1"/>
    <col min="13" max="13" width="11.42578125" style="13"/>
    <col min="14" max="14" width="5.140625" bestFit="1" customWidth="1"/>
    <col min="15" max="15" width="13.140625" bestFit="1" customWidth="1"/>
    <col min="16" max="16" width="5.42578125" bestFit="1" customWidth="1"/>
    <col min="17" max="17" width="11.7109375" bestFit="1" customWidth="1"/>
  </cols>
  <sheetData>
    <row r="1" spans="1:18" x14ac:dyDescent="0.25">
      <c r="A1" t="s">
        <v>59</v>
      </c>
      <c r="B1" t="s">
        <v>63</v>
      </c>
      <c r="C1" t="s">
        <v>64</v>
      </c>
    </row>
    <row r="2" spans="1:18" x14ac:dyDescent="0.25">
      <c r="A2" t="s">
        <v>58</v>
      </c>
      <c r="B2" t="s">
        <v>61</v>
      </c>
      <c r="C2" s="10">
        <f>2^32</f>
        <v>4294967296</v>
      </c>
    </row>
    <row r="3" spans="1:18" x14ac:dyDescent="0.25">
      <c r="A3" t="s">
        <v>60</v>
      </c>
      <c r="B3" t="s">
        <v>62</v>
      </c>
      <c r="C3" s="11">
        <f>2^128</f>
        <v>3.4028236692093846E+38</v>
      </c>
    </row>
    <row r="4" spans="1:18" x14ac:dyDescent="0.25">
      <c r="R4" s="16"/>
    </row>
    <row r="5" spans="1:18" x14ac:dyDescent="0.25">
      <c r="A5" t="s">
        <v>66</v>
      </c>
      <c r="B5" t="s">
        <v>53</v>
      </c>
      <c r="C5" t="s">
        <v>73</v>
      </c>
    </row>
    <row r="6" spans="1:18" x14ac:dyDescent="0.25">
      <c r="A6" t="s">
        <v>47</v>
      </c>
      <c r="B6" s="2" t="s">
        <v>94</v>
      </c>
      <c r="C6" t="s">
        <v>70</v>
      </c>
    </row>
    <row r="7" spans="1:18" x14ac:dyDescent="0.25">
      <c r="A7" t="s">
        <v>48</v>
      </c>
      <c r="B7" s="2" t="s">
        <v>95</v>
      </c>
      <c r="C7" t="s">
        <v>71</v>
      </c>
    </row>
    <row r="8" spans="1:18" x14ac:dyDescent="0.25">
      <c r="A8" t="s">
        <v>49</v>
      </c>
      <c r="B8" s="12">
        <v>255255255255</v>
      </c>
      <c r="C8" t="s">
        <v>72</v>
      </c>
    </row>
    <row r="10" spans="1:18" x14ac:dyDescent="0.25">
      <c r="A10" t="s">
        <v>67</v>
      </c>
      <c r="B10" t="s">
        <v>53</v>
      </c>
      <c r="C10" t="s">
        <v>73</v>
      </c>
    </row>
    <row r="11" spans="1:18" x14ac:dyDescent="0.25">
      <c r="A11" t="s">
        <v>74</v>
      </c>
      <c r="B11" t="s">
        <v>75</v>
      </c>
      <c r="C11" t="s">
        <v>79</v>
      </c>
    </row>
    <row r="12" spans="1:18" x14ac:dyDescent="0.25">
      <c r="A12" t="s">
        <v>68</v>
      </c>
      <c r="B12" t="s">
        <v>76</v>
      </c>
      <c r="C12" t="s">
        <v>80</v>
      </c>
    </row>
    <row r="13" spans="1:18" x14ac:dyDescent="0.25">
      <c r="A13" t="s">
        <v>69</v>
      </c>
      <c r="B13" t="s">
        <v>77</v>
      </c>
      <c r="C13" t="s">
        <v>81</v>
      </c>
    </row>
    <row r="14" spans="1:18" x14ac:dyDescent="0.25">
      <c r="A14" t="s">
        <v>48</v>
      </c>
      <c r="B14" t="s">
        <v>78</v>
      </c>
      <c r="C14" t="s">
        <v>82</v>
      </c>
    </row>
    <row r="15" spans="1:18" x14ac:dyDescent="0.25">
      <c r="A15" t="s">
        <v>65</v>
      </c>
      <c r="B15" t="s">
        <v>96</v>
      </c>
      <c r="C15" t="s">
        <v>97</v>
      </c>
    </row>
    <row r="17" spans="1:3" x14ac:dyDescent="0.25">
      <c r="A17" t="s">
        <v>103</v>
      </c>
      <c r="B17" t="s">
        <v>53</v>
      </c>
      <c r="C17" t="s">
        <v>73</v>
      </c>
    </row>
    <row r="18" spans="1:3" x14ac:dyDescent="0.25">
      <c r="A18" t="s">
        <v>83</v>
      </c>
      <c r="B18" s="2" t="s">
        <v>86</v>
      </c>
      <c r="C18" t="s">
        <v>89</v>
      </c>
    </row>
    <row r="19" spans="1:3" x14ac:dyDescent="0.25">
      <c r="A19" t="s">
        <v>84</v>
      </c>
      <c r="B19" s="2" t="s">
        <v>98</v>
      </c>
      <c r="C19" t="s">
        <v>90</v>
      </c>
    </row>
    <row r="20" spans="1:3" x14ac:dyDescent="0.25">
      <c r="A20" t="s">
        <v>85</v>
      </c>
      <c r="B20" t="s">
        <v>99</v>
      </c>
      <c r="C20" t="s">
        <v>91</v>
      </c>
    </row>
    <row r="21" spans="1:3" x14ac:dyDescent="0.25">
      <c r="A21" t="s">
        <v>87</v>
      </c>
      <c r="B21" t="s">
        <v>100</v>
      </c>
      <c r="C21" t="s">
        <v>92</v>
      </c>
    </row>
    <row r="22" spans="1:3" x14ac:dyDescent="0.25">
      <c r="A22" t="s">
        <v>88</v>
      </c>
      <c r="B22" t="s">
        <v>101</v>
      </c>
      <c r="C22" t="s">
        <v>93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F36D-9F09-427C-A33F-AAF22441E8F4}">
  <dimension ref="A1:O25"/>
  <sheetViews>
    <sheetView topLeftCell="D13" zoomScale="115" zoomScaleNormal="115" workbookViewId="0">
      <selection activeCell="J22" sqref="J22"/>
    </sheetView>
  </sheetViews>
  <sheetFormatPr baseColWidth="10" defaultRowHeight="15" x14ac:dyDescent="0.25"/>
  <cols>
    <col min="1" max="1" width="13.7109375" bestFit="1" customWidth="1"/>
    <col min="2" max="2" width="14.85546875" style="13" bestFit="1" customWidth="1"/>
    <col min="3" max="3" width="10.140625" style="13" bestFit="1" customWidth="1"/>
    <col min="4" max="4" width="16" style="13" bestFit="1" customWidth="1"/>
    <col min="5" max="5" width="9.5703125" style="13" bestFit="1" customWidth="1"/>
    <col min="6" max="6" width="11.140625" style="13" bestFit="1" customWidth="1"/>
    <col min="7" max="7" width="10.140625" style="17" bestFit="1" customWidth="1"/>
    <col min="8" max="8" width="16" bestFit="1" customWidth="1"/>
    <col min="9" max="9" width="10.7109375" style="18" bestFit="1" customWidth="1"/>
    <col min="10" max="10" width="11.140625" bestFit="1" customWidth="1"/>
    <col min="11" max="11" width="13.85546875" bestFit="1" customWidth="1"/>
    <col min="12" max="12" width="5.42578125" bestFit="1" customWidth="1"/>
    <col min="13" max="13" width="12.28515625" bestFit="1" customWidth="1"/>
    <col min="14" max="14" width="5.5703125" customWidth="1"/>
    <col min="15" max="15" width="6.7109375" style="13" bestFit="1" customWidth="1"/>
    <col min="16" max="16" width="9.5703125" bestFit="1" customWidth="1"/>
    <col min="17" max="17" width="6.5703125" bestFit="1" customWidth="1"/>
    <col min="18" max="18" width="3.42578125" bestFit="1" customWidth="1"/>
    <col min="19" max="19" width="5" bestFit="1" customWidth="1"/>
    <col min="20" max="20" width="2.7109375" bestFit="1" customWidth="1"/>
    <col min="21" max="22" width="3.42578125" bestFit="1" customWidth="1"/>
  </cols>
  <sheetData>
    <row r="1" spans="1:13" ht="15.75" thickBot="1" x14ac:dyDescent="0.3">
      <c r="A1" s="34" t="s">
        <v>116</v>
      </c>
      <c r="B1" s="65" t="s">
        <v>150</v>
      </c>
      <c r="C1" s="65"/>
      <c r="D1" s="65"/>
      <c r="E1" s="65"/>
      <c r="F1" s="65" t="s">
        <v>151</v>
      </c>
      <c r="G1" s="65"/>
      <c r="H1" s="65"/>
      <c r="I1" s="65"/>
      <c r="J1" s="65" t="s">
        <v>175</v>
      </c>
      <c r="K1" s="65"/>
      <c r="L1" s="65"/>
      <c r="M1" s="65"/>
    </row>
    <row r="2" spans="1:13" ht="15.75" thickBot="1" x14ac:dyDescent="0.3">
      <c r="A2" s="35" t="s">
        <v>152</v>
      </c>
      <c r="B2" s="35" t="s">
        <v>208</v>
      </c>
      <c r="C2" s="36" t="s">
        <v>209</v>
      </c>
      <c r="D2" s="35" t="s">
        <v>210</v>
      </c>
      <c r="E2" s="36" t="s">
        <v>211</v>
      </c>
      <c r="F2" s="35" t="s">
        <v>208</v>
      </c>
      <c r="G2" s="54" t="s">
        <v>209</v>
      </c>
      <c r="H2" s="35" t="s">
        <v>210</v>
      </c>
      <c r="I2" s="55" t="s">
        <v>211</v>
      </c>
      <c r="J2" s="35" t="s">
        <v>169</v>
      </c>
      <c r="K2" s="36" t="s">
        <v>117</v>
      </c>
      <c r="L2" s="35" t="s">
        <v>170</v>
      </c>
      <c r="M2" s="36" t="s">
        <v>171</v>
      </c>
    </row>
    <row r="3" spans="1:13" x14ac:dyDescent="0.25">
      <c r="A3" s="42" t="s">
        <v>122</v>
      </c>
      <c r="B3" s="42" t="s">
        <v>154</v>
      </c>
      <c r="C3" s="43" t="s">
        <v>159</v>
      </c>
      <c r="D3" s="44">
        <v>127255255255</v>
      </c>
      <c r="E3" s="43" t="s">
        <v>160</v>
      </c>
      <c r="F3" s="42" t="s">
        <v>121</v>
      </c>
      <c r="G3" s="37" t="s">
        <v>105</v>
      </c>
      <c r="H3" s="44">
        <v>10255255255</v>
      </c>
      <c r="I3" s="37" t="s">
        <v>105</v>
      </c>
      <c r="J3" s="42">
        <v>8</v>
      </c>
      <c r="K3" s="42" t="s">
        <v>114</v>
      </c>
      <c r="L3" s="42">
        <v>1</v>
      </c>
      <c r="M3" s="45">
        <f>2^24-2</f>
        <v>16777214</v>
      </c>
    </row>
    <row r="4" spans="1:13" ht="30" x14ac:dyDescent="0.25">
      <c r="A4" s="46" t="s">
        <v>123</v>
      </c>
      <c r="B4" s="46" t="s">
        <v>155</v>
      </c>
      <c r="C4" s="47" t="s">
        <v>161</v>
      </c>
      <c r="D4" s="48">
        <v>191255255255</v>
      </c>
      <c r="E4" s="47" t="s">
        <v>165</v>
      </c>
      <c r="F4" s="46" t="s">
        <v>172</v>
      </c>
      <c r="G4" s="39" t="s">
        <v>177</v>
      </c>
      <c r="H4" s="46" t="s">
        <v>173</v>
      </c>
      <c r="I4" s="39" t="s">
        <v>178</v>
      </c>
      <c r="J4" s="46">
        <v>16</v>
      </c>
      <c r="K4" s="49" t="s">
        <v>179</v>
      </c>
      <c r="L4" s="46">
        <v>16</v>
      </c>
      <c r="M4" s="50">
        <f>2^16-2</f>
        <v>65534</v>
      </c>
    </row>
    <row r="5" spans="1:13" ht="45" x14ac:dyDescent="0.25">
      <c r="A5" s="51" t="s">
        <v>124</v>
      </c>
      <c r="B5" s="51" t="s">
        <v>156</v>
      </c>
      <c r="C5" s="52" t="s">
        <v>162</v>
      </c>
      <c r="D5" s="53">
        <v>223255255255</v>
      </c>
      <c r="E5" s="52" t="s">
        <v>166</v>
      </c>
      <c r="F5" s="51" t="s">
        <v>174</v>
      </c>
      <c r="G5" s="41" t="s">
        <v>181</v>
      </c>
      <c r="H5" s="53">
        <v>192168255255</v>
      </c>
      <c r="I5" s="41" t="s">
        <v>180</v>
      </c>
      <c r="J5" s="51">
        <v>24</v>
      </c>
      <c r="K5" s="51" t="s">
        <v>182</v>
      </c>
      <c r="L5" s="51">
        <v>256</v>
      </c>
      <c r="M5" s="51">
        <f>2^8-2</f>
        <v>254</v>
      </c>
    </row>
    <row r="6" spans="1:13" x14ac:dyDescent="0.25">
      <c r="A6" s="46" t="s">
        <v>125</v>
      </c>
      <c r="B6" s="46" t="s">
        <v>157</v>
      </c>
      <c r="C6" s="47" t="s">
        <v>163</v>
      </c>
      <c r="D6" s="48">
        <v>239255255255</v>
      </c>
      <c r="E6" s="47" t="s">
        <v>167</v>
      </c>
      <c r="F6" s="87" t="s">
        <v>48</v>
      </c>
      <c r="G6" s="87"/>
      <c r="H6" s="87"/>
      <c r="I6" s="87"/>
      <c r="J6" s="87" t="s">
        <v>48</v>
      </c>
      <c r="K6" s="87"/>
      <c r="L6" s="87"/>
      <c r="M6" s="87"/>
    </row>
    <row r="7" spans="1:13" x14ac:dyDescent="0.25">
      <c r="A7" s="51" t="s">
        <v>153</v>
      </c>
      <c r="B7" s="51" t="s">
        <v>158</v>
      </c>
      <c r="C7" s="52" t="s">
        <v>164</v>
      </c>
      <c r="D7" s="53">
        <v>255255255255</v>
      </c>
      <c r="E7" s="52" t="s">
        <v>168</v>
      </c>
      <c r="F7" s="88" t="s">
        <v>176</v>
      </c>
      <c r="G7" s="88"/>
      <c r="H7" s="88"/>
      <c r="I7" s="88"/>
      <c r="J7" s="88" t="s">
        <v>176</v>
      </c>
      <c r="K7" s="88"/>
      <c r="L7" s="88"/>
      <c r="M7" s="88"/>
    </row>
    <row r="8" spans="1:13" ht="15.75" thickBot="1" x14ac:dyDescent="0.3"/>
    <row r="9" spans="1:13" ht="15.75" thickBot="1" x14ac:dyDescent="0.3">
      <c r="A9" s="22" t="s">
        <v>108</v>
      </c>
      <c r="B9" s="79" t="s">
        <v>109</v>
      </c>
      <c r="C9" s="79" t="s">
        <v>110</v>
      </c>
      <c r="D9" s="79" t="s">
        <v>111</v>
      </c>
      <c r="E9" s="79" t="s">
        <v>112</v>
      </c>
      <c r="F9" s="79" t="s">
        <v>113</v>
      </c>
      <c r="J9" s="23" t="s">
        <v>142</v>
      </c>
      <c r="K9" s="86" t="s">
        <v>148</v>
      </c>
      <c r="L9" s="23" t="s">
        <v>247</v>
      </c>
      <c r="M9" s="23" t="s">
        <v>246</v>
      </c>
    </row>
    <row r="10" spans="1:13" x14ac:dyDescent="0.25">
      <c r="A10" s="70" t="s">
        <v>119</v>
      </c>
      <c r="B10" s="71" t="s">
        <v>104</v>
      </c>
      <c r="C10" s="71" t="s">
        <v>128</v>
      </c>
      <c r="D10" s="71" t="s">
        <v>106</v>
      </c>
      <c r="E10" s="71" t="s">
        <v>106</v>
      </c>
      <c r="F10" s="71" t="s">
        <v>107</v>
      </c>
      <c r="J10" s="81">
        <v>0</v>
      </c>
      <c r="K10" s="37" t="s">
        <v>106</v>
      </c>
      <c r="L10" s="81">
        <v>0</v>
      </c>
      <c r="M10" s="81" t="s">
        <v>248</v>
      </c>
    </row>
    <row r="11" spans="1:13" x14ac:dyDescent="0.25">
      <c r="A11" s="68" t="s">
        <v>120</v>
      </c>
      <c r="B11" s="73" t="s">
        <v>114</v>
      </c>
      <c r="C11" s="73" t="s">
        <v>129</v>
      </c>
      <c r="D11" s="73" t="s">
        <v>106</v>
      </c>
      <c r="E11" s="73" t="s">
        <v>106</v>
      </c>
      <c r="F11" s="73" t="s">
        <v>106</v>
      </c>
      <c r="G11" t="s">
        <v>169</v>
      </c>
      <c r="H11" s="18">
        <v>8</v>
      </c>
      <c r="J11" s="38">
        <v>128</v>
      </c>
      <c r="K11" s="82" t="s">
        <v>143</v>
      </c>
      <c r="L11" s="38">
        <v>1</v>
      </c>
      <c r="M11" s="38" t="s">
        <v>249</v>
      </c>
    </row>
    <row r="12" spans="1:13" x14ac:dyDescent="0.25">
      <c r="A12" s="67" t="s">
        <v>118</v>
      </c>
      <c r="B12" s="75" t="s">
        <v>121</v>
      </c>
      <c r="C12" s="75" t="s">
        <v>128</v>
      </c>
      <c r="D12" s="75" t="s">
        <v>106</v>
      </c>
      <c r="E12" s="75" t="s">
        <v>106</v>
      </c>
      <c r="F12" s="75" t="s">
        <v>106</v>
      </c>
      <c r="G12" t="s">
        <v>212</v>
      </c>
      <c r="H12" s="18">
        <f>32-H11</f>
        <v>24</v>
      </c>
      <c r="J12" s="40">
        <v>192</v>
      </c>
      <c r="K12" s="83" t="s">
        <v>144</v>
      </c>
      <c r="L12" s="40">
        <v>2</v>
      </c>
      <c r="M12" s="40" t="s">
        <v>250</v>
      </c>
    </row>
    <row r="13" spans="1:13" ht="15.75" thickBot="1" x14ac:dyDescent="0.3">
      <c r="A13" s="69" t="s">
        <v>49</v>
      </c>
      <c r="B13" s="77" t="s">
        <v>132</v>
      </c>
      <c r="C13" s="77" t="s">
        <v>128</v>
      </c>
      <c r="D13" s="77" t="s">
        <v>115</v>
      </c>
      <c r="E13" s="77" t="s">
        <v>115</v>
      </c>
      <c r="F13" s="77" t="s">
        <v>115</v>
      </c>
      <c r="G13" t="s">
        <v>171</v>
      </c>
      <c r="H13" s="56">
        <f>2^H12-2</f>
        <v>16777214</v>
      </c>
      <c r="J13" s="38">
        <v>224</v>
      </c>
      <c r="K13" s="82" t="s">
        <v>145</v>
      </c>
      <c r="L13" s="38">
        <v>3</v>
      </c>
      <c r="M13" s="38" t="s">
        <v>251</v>
      </c>
    </row>
    <row r="14" spans="1:13" ht="15.75" thickBot="1" x14ac:dyDescent="0.3">
      <c r="G14"/>
      <c r="H14" s="18"/>
      <c r="J14" s="40">
        <v>240</v>
      </c>
      <c r="K14" s="83" t="s">
        <v>138</v>
      </c>
      <c r="L14" s="40">
        <v>4</v>
      </c>
      <c r="M14" s="40" t="s">
        <v>252</v>
      </c>
    </row>
    <row r="15" spans="1:13" ht="15.75" thickBot="1" x14ac:dyDescent="0.3">
      <c r="A15" s="22" t="s">
        <v>108</v>
      </c>
      <c r="B15" s="79" t="s">
        <v>109</v>
      </c>
      <c r="C15" s="79" t="s">
        <v>110</v>
      </c>
      <c r="D15" s="79" t="s">
        <v>111</v>
      </c>
      <c r="E15" s="79" t="s">
        <v>112</v>
      </c>
      <c r="F15" s="79" t="s">
        <v>113</v>
      </c>
      <c r="G15"/>
      <c r="H15" s="18"/>
      <c r="J15" s="38">
        <v>248</v>
      </c>
      <c r="K15" s="82" t="s">
        <v>146</v>
      </c>
      <c r="L15" s="38">
        <v>5</v>
      </c>
      <c r="M15" s="38" t="s">
        <v>253</v>
      </c>
    </row>
    <row r="16" spans="1:13" x14ac:dyDescent="0.25">
      <c r="A16" s="70" t="s">
        <v>119</v>
      </c>
      <c r="B16" s="71" t="s">
        <v>104</v>
      </c>
      <c r="C16" s="80" t="s">
        <v>105</v>
      </c>
      <c r="D16" s="71" t="s">
        <v>106</v>
      </c>
      <c r="E16" s="71" t="s">
        <v>106</v>
      </c>
      <c r="F16" s="71" t="s">
        <v>107</v>
      </c>
      <c r="G16"/>
      <c r="H16" s="18"/>
      <c r="J16" s="40">
        <v>252</v>
      </c>
      <c r="K16" s="83" t="s">
        <v>133</v>
      </c>
      <c r="L16" s="40">
        <v>6</v>
      </c>
      <c r="M16" s="40" t="s">
        <v>254</v>
      </c>
    </row>
    <row r="17" spans="1:13" x14ac:dyDescent="0.25">
      <c r="A17" s="68" t="s">
        <v>120</v>
      </c>
      <c r="B17" s="73" t="s">
        <v>131</v>
      </c>
      <c r="C17" s="73" t="s">
        <v>133</v>
      </c>
      <c r="D17" s="73" t="s">
        <v>106</v>
      </c>
      <c r="E17" s="73" t="s">
        <v>106</v>
      </c>
      <c r="F17" s="73" t="s">
        <v>106</v>
      </c>
      <c r="G17" t="s">
        <v>169</v>
      </c>
      <c r="H17" s="18">
        <v>6</v>
      </c>
      <c r="J17" s="38">
        <v>254</v>
      </c>
      <c r="K17" s="82" t="s">
        <v>147</v>
      </c>
      <c r="L17" s="38">
        <v>7</v>
      </c>
      <c r="M17" s="38" t="s">
        <v>255</v>
      </c>
    </row>
    <row r="18" spans="1:13" ht="15.75" thickBot="1" x14ac:dyDescent="0.3">
      <c r="A18" s="67" t="s">
        <v>118</v>
      </c>
      <c r="B18" s="75" t="s">
        <v>135</v>
      </c>
      <c r="C18" s="75" t="s">
        <v>134</v>
      </c>
      <c r="D18" s="75" t="s">
        <v>106</v>
      </c>
      <c r="E18" s="75" t="s">
        <v>106</v>
      </c>
      <c r="F18" s="75" t="s">
        <v>106</v>
      </c>
      <c r="G18" t="s">
        <v>212</v>
      </c>
      <c r="H18" s="18">
        <f>32-H17</f>
        <v>26</v>
      </c>
      <c r="J18" s="84">
        <v>255</v>
      </c>
      <c r="K18" s="85" t="s">
        <v>115</v>
      </c>
      <c r="L18" s="84">
        <v>8</v>
      </c>
      <c r="M18" s="84" t="s">
        <v>256</v>
      </c>
    </row>
    <row r="19" spans="1:13" ht="15.75" thickBot="1" x14ac:dyDescent="0.3">
      <c r="A19" s="69" t="s">
        <v>49</v>
      </c>
      <c r="B19" s="77" t="s">
        <v>136</v>
      </c>
      <c r="C19" s="77" t="s">
        <v>137</v>
      </c>
      <c r="D19" s="77" t="s">
        <v>115</v>
      </c>
      <c r="E19" s="77" t="s">
        <v>115</v>
      </c>
      <c r="F19" s="77" t="s">
        <v>115</v>
      </c>
      <c r="G19" t="s">
        <v>171</v>
      </c>
      <c r="H19" s="56">
        <f>2^H18-2</f>
        <v>67108862</v>
      </c>
    </row>
    <row r="20" spans="1:13" ht="15.75" thickBot="1" x14ac:dyDescent="0.3">
      <c r="G20"/>
      <c r="H20" s="18"/>
      <c r="J20" s="18" t="s">
        <v>108</v>
      </c>
      <c r="K20" s="18" t="s">
        <v>116</v>
      </c>
      <c r="L20" s="18" t="s">
        <v>126</v>
      </c>
      <c r="M20" s="18" t="s">
        <v>127</v>
      </c>
    </row>
    <row r="21" spans="1:13" ht="15.75" thickBot="1" x14ac:dyDescent="0.3">
      <c r="A21" s="22" t="s">
        <v>108</v>
      </c>
      <c r="B21" s="79" t="s">
        <v>109</v>
      </c>
      <c r="C21" s="79" t="s">
        <v>110</v>
      </c>
      <c r="D21" s="79" t="s">
        <v>111</v>
      </c>
      <c r="E21" s="79" t="s">
        <v>112</v>
      </c>
      <c r="F21" s="79" t="s">
        <v>113</v>
      </c>
      <c r="G21"/>
      <c r="H21" s="18"/>
      <c r="J21" s="89" t="s">
        <v>122</v>
      </c>
      <c r="K21" s="18">
        <v>1</v>
      </c>
      <c r="L21" s="18">
        <v>1</v>
      </c>
      <c r="M21" s="18">
        <v>1</v>
      </c>
    </row>
    <row r="22" spans="1:13" x14ac:dyDescent="0.25">
      <c r="A22" s="70" t="s">
        <v>119</v>
      </c>
      <c r="B22" s="71" t="s">
        <v>104</v>
      </c>
      <c r="C22" s="71" t="s">
        <v>128</v>
      </c>
      <c r="D22" s="71" t="s">
        <v>106</v>
      </c>
      <c r="E22" s="71" t="s">
        <v>106</v>
      </c>
      <c r="F22" s="71" t="s">
        <v>107</v>
      </c>
      <c r="G22"/>
      <c r="H22" s="18"/>
      <c r="J22" s="89" t="s">
        <v>123</v>
      </c>
      <c r="K22" s="18">
        <v>0</v>
      </c>
      <c r="L22" s="18">
        <v>1</v>
      </c>
      <c r="M22" s="18">
        <v>0</v>
      </c>
    </row>
    <row r="23" spans="1:13" x14ac:dyDescent="0.25">
      <c r="A23" s="68" t="s">
        <v>120</v>
      </c>
      <c r="B23" s="73" t="s">
        <v>130</v>
      </c>
      <c r="C23" s="73" t="s">
        <v>138</v>
      </c>
      <c r="D23" s="73" t="s">
        <v>106</v>
      </c>
      <c r="E23" s="73" t="s">
        <v>106</v>
      </c>
      <c r="F23" s="73" t="s">
        <v>106</v>
      </c>
      <c r="G23" t="s">
        <v>169</v>
      </c>
      <c r="H23" s="18">
        <v>4</v>
      </c>
      <c r="J23" s="18" t="s">
        <v>124</v>
      </c>
      <c r="K23" s="18">
        <v>1</v>
      </c>
      <c r="L23" s="18">
        <v>0</v>
      </c>
      <c r="M23" s="18">
        <v>0</v>
      </c>
    </row>
    <row r="24" spans="1:13" x14ac:dyDescent="0.25">
      <c r="A24" s="67" t="s">
        <v>118</v>
      </c>
      <c r="B24" s="75" t="s">
        <v>141</v>
      </c>
      <c r="C24" s="75" t="s">
        <v>106</v>
      </c>
      <c r="D24" s="75" t="s">
        <v>106</v>
      </c>
      <c r="E24" s="75" t="s">
        <v>106</v>
      </c>
      <c r="F24" s="75" t="s">
        <v>106</v>
      </c>
      <c r="G24" t="s">
        <v>212</v>
      </c>
      <c r="H24" s="18">
        <f>32-H23</f>
        <v>28</v>
      </c>
      <c r="J24" s="18" t="s">
        <v>125</v>
      </c>
      <c r="K24" s="18">
        <v>0</v>
      </c>
      <c r="L24" s="18">
        <v>0</v>
      </c>
      <c r="M24" s="18">
        <v>0</v>
      </c>
    </row>
    <row r="25" spans="1:13" ht="15.75" thickBot="1" x14ac:dyDescent="0.3">
      <c r="A25" s="69" t="s">
        <v>49</v>
      </c>
      <c r="B25" s="77" t="s">
        <v>140</v>
      </c>
      <c r="C25" s="77" t="s">
        <v>139</v>
      </c>
      <c r="D25" s="77" t="s">
        <v>115</v>
      </c>
      <c r="E25" s="77" t="s">
        <v>115</v>
      </c>
      <c r="F25" s="77" t="s">
        <v>115</v>
      </c>
      <c r="G25" t="s">
        <v>171</v>
      </c>
      <c r="H25" s="56">
        <f>2^H24-2</f>
        <v>268435454</v>
      </c>
    </row>
  </sheetData>
  <mergeCells count="7">
    <mergeCell ref="B1:E1"/>
    <mergeCell ref="F1:I1"/>
    <mergeCell ref="J1:M1"/>
    <mergeCell ref="F6:I6"/>
    <mergeCell ref="F7:I7"/>
    <mergeCell ref="J7:M7"/>
    <mergeCell ref="J6:M6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9942-A77B-4D5C-A4A9-2645494DA794}">
  <dimension ref="A1:I27"/>
  <sheetViews>
    <sheetView zoomScale="130" zoomScaleNormal="130" workbookViewId="0">
      <selection activeCell="D16" sqref="D16"/>
    </sheetView>
  </sheetViews>
  <sheetFormatPr baseColWidth="10" defaultRowHeight="15" x14ac:dyDescent="0.25"/>
  <cols>
    <col min="1" max="1" width="12.5703125" bestFit="1" customWidth="1"/>
    <col min="2" max="2" width="9.7109375" bestFit="1" customWidth="1"/>
    <col min="3" max="3" width="20.42578125" bestFit="1" customWidth="1"/>
    <col min="4" max="4" width="10.140625" bestFit="1" customWidth="1"/>
    <col min="5" max="5" width="20.42578125" bestFit="1" customWidth="1"/>
    <col min="6" max="6" width="8.85546875" style="20" bestFit="1" customWidth="1"/>
    <col min="7" max="7" width="13.28515625" bestFit="1" customWidth="1"/>
    <col min="8" max="8" width="18.28515625" style="14" bestFit="1" customWidth="1"/>
    <col min="9" max="9" width="14.7109375" bestFit="1" customWidth="1"/>
    <col min="10" max="10" width="9.5703125" bestFit="1" customWidth="1"/>
    <col min="11" max="11" width="5.140625" bestFit="1" customWidth="1"/>
    <col min="12" max="12" width="12.7109375" bestFit="1" customWidth="1"/>
    <col min="13" max="13" width="5.42578125" bestFit="1" customWidth="1"/>
    <col min="14" max="14" width="11.5703125" bestFit="1" customWidth="1"/>
  </cols>
  <sheetData>
    <row r="1" spans="1:9" ht="15.75" thickBot="1" x14ac:dyDescent="0.3">
      <c r="A1" s="22" t="s">
        <v>213</v>
      </c>
      <c r="B1" s="22" t="s">
        <v>208</v>
      </c>
      <c r="C1" s="22" t="s">
        <v>209</v>
      </c>
      <c r="D1" s="22" t="s">
        <v>210</v>
      </c>
      <c r="E1" s="22" t="s">
        <v>211</v>
      </c>
      <c r="F1" s="23" t="s">
        <v>149</v>
      </c>
      <c r="G1" s="22" t="s">
        <v>237</v>
      </c>
      <c r="H1" s="22" t="s">
        <v>236</v>
      </c>
    </row>
    <row r="2" spans="1:9" x14ac:dyDescent="0.25">
      <c r="A2" s="70" t="s">
        <v>214</v>
      </c>
      <c r="B2" s="71" t="s">
        <v>217</v>
      </c>
      <c r="C2" s="71" t="s">
        <v>229</v>
      </c>
      <c r="D2" s="71" t="s">
        <v>218</v>
      </c>
      <c r="E2" s="71" t="s">
        <v>230</v>
      </c>
      <c r="F2" s="72" t="s">
        <v>225</v>
      </c>
      <c r="G2" s="71" t="s">
        <v>238</v>
      </c>
      <c r="H2" s="71" t="s">
        <v>240</v>
      </c>
      <c r="I2" s="13"/>
    </row>
    <row r="3" spans="1:9" x14ac:dyDescent="0.25">
      <c r="A3" s="68" t="s">
        <v>215</v>
      </c>
      <c r="B3" s="73" t="s">
        <v>219</v>
      </c>
      <c r="C3" s="73" t="s">
        <v>231</v>
      </c>
      <c r="D3" s="73" t="s">
        <v>220</v>
      </c>
      <c r="E3" s="73" t="s">
        <v>231</v>
      </c>
      <c r="F3" s="74" t="s">
        <v>228</v>
      </c>
      <c r="G3" s="73" t="s">
        <v>239</v>
      </c>
      <c r="H3" s="73" t="s">
        <v>241</v>
      </c>
      <c r="I3" s="13"/>
    </row>
    <row r="4" spans="1:9" x14ac:dyDescent="0.25">
      <c r="A4" s="67" t="s">
        <v>87</v>
      </c>
      <c r="B4" s="75" t="s">
        <v>221</v>
      </c>
      <c r="C4" s="75" t="s">
        <v>232</v>
      </c>
      <c r="D4" s="75" t="s">
        <v>222</v>
      </c>
      <c r="E4" s="75" t="s">
        <v>234</v>
      </c>
      <c r="F4" s="76" t="s">
        <v>226</v>
      </c>
      <c r="G4" s="75" t="s">
        <v>242</v>
      </c>
      <c r="H4" s="75" t="s">
        <v>245</v>
      </c>
      <c r="I4" s="13"/>
    </row>
    <row r="5" spans="1:9" ht="15.75" thickBot="1" x14ac:dyDescent="0.3">
      <c r="A5" s="69" t="s">
        <v>216</v>
      </c>
      <c r="B5" s="77" t="s">
        <v>223</v>
      </c>
      <c r="C5" s="77" t="s">
        <v>233</v>
      </c>
      <c r="D5" s="77" t="s">
        <v>224</v>
      </c>
      <c r="E5" s="77" t="s">
        <v>235</v>
      </c>
      <c r="F5" s="78" t="s">
        <v>227</v>
      </c>
      <c r="G5" s="77" t="s">
        <v>243</v>
      </c>
      <c r="H5" s="77" t="s">
        <v>244</v>
      </c>
      <c r="I5" s="13"/>
    </row>
    <row r="6" spans="1:9" x14ac:dyDescent="0.25">
      <c r="H6"/>
    </row>
    <row r="7" spans="1:9" x14ac:dyDescent="0.25">
      <c r="H7"/>
    </row>
    <row r="8" spans="1:9" x14ac:dyDescent="0.25">
      <c r="H8"/>
    </row>
    <row r="9" spans="1:9" x14ac:dyDescent="0.25">
      <c r="H9"/>
    </row>
    <row r="10" spans="1:9" x14ac:dyDescent="0.25">
      <c r="H10"/>
    </row>
    <row r="11" spans="1:9" x14ac:dyDescent="0.25">
      <c r="H11"/>
    </row>
    <row r="12" spans="1:9" x14ac:dyDescent="0.25">
      <c r="H12"/>
    </row>
    <row r="13" spans="1:9" x14ac:dyDescent="0.25">
      <c r="H13"/>
    </row>
    <row r="14" spans="1:9" x14ac:dyDescent="0.25">
      <c r="H14"/>
    </row>
    <row r="15" spans="1:9" x14ac:dyDescent="0.25">
      <c r="H15"/>
    </row>
    <row r="16" spans="1:9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5AF1-825C-4A58-A22C-244777CC3422}">
  <dimension ref="A1:F16"/>
  <sheetViews>
    <sheetView tabSelected="1" zoomScale="130" zoomScaleNormal="130" workbookViewId="0">
      <selection activeCell="F2" sqref="F2:F4"/>
    </sheetView>
  </sheetViews>
  <sheetFormatPr baseColWidth="10" defaultRowHeight="15" x14ac:dyDescent="0.25"/>
  <cols>
    <col min="4" max="4" width="4.42578125" customWidth="1"/>
    <col min="5" max="5" width="7.7109375" bestFit="1" customWidth="1"/>
  </cols>
  <sheetData>
    <row r="1" spans="1:6" x14ac:dyDescent="0.25">
      <c r="A1" t="s">
        <v>185</v>
      </c>
      <c r="B1" t="s">
        <v>184</v>
      </c>
      <c r="C1" t="s">
        <v>183</v>
      </c>
      <c r="E1" t="s">
        <v>189</v>
      </c>
    </row>
    <row r="2" spans="1:6" x14ac:dyDescent="0.25">
      <c r="A2" t="s">
        <v>186</v>
      </c>
      <c r="B2">
        <v>0</v>
      </c>
      <c r="C2">
        <v>1023</v>
      </c>
      <c r="E2" t="s">
        <v>190</v>
      </c>
      <c r="F2" t="s">
        <v>193</v>
      </c>
    </row>
    <row r="3" spans="1:6" x14ac:dyDescent="0.25">
      <c r="A3" t="s">
        <v>187</v>
      </c>
      <c r="B3">
        <v>1024</v>
      </c>
      <c r="C3">
        <v>49151</v>
      </c>
      <c r="E3" t="s">
        <v>191</v>
      </c>
      <c r="F3" t="s">
        <v>194</v>
      </c>
    </row>
    <row r="4" spans="1:6" x14ac:dyDescent="0.25">
      <c r="A4" t="s">
        <v>188</v>
      </c>
      <c r="B4">
        <v>49152</v>
      </c>
      <c r="C4">
        <v>65535</v>
      </c>
      <c r="E4" t="s">
        <v>192</v>
      </c>
      <c r="F4" t="s">
        <v>195</v>
      </c>
    </row>
    <row r="6" spans="1:6" x14ac:dyDescent="0.25">
      <c r="A6" s="66" t="s">
        <v>206</v>
      </c>
      <c r="B6" s="66"/>
      <c r="C6" s="66"/>
    </row>
    <row r="7" spans="1:6" x14ac:dyDescent="0.25">
      <c r="A7" s="15" t="s">
        <v>196</v>
      </c>
      <c r="B7" s="15"/>
      <c r="C7" s="15" t="s">
        <v>197</v>
      </c>
    </row>
    <row r="8" spans="1:6" x14ac:dyDescent="0.25">
      <c r="A8" s="15" t="s">
        <v>198</v>
      </c>
      <c r="B8" s="15" t="s">
        <v>205</v>
      </c>
      <c r="C8" s="15" t="s">
        <v>199</v>
      </c>
    </row>
    <row r="9" spans="1:6" x14ac:dyDescent="0.25">
      <c r="A9" s="15" t="s">
        <v>199</v>
      </c>
      <c r="B9" s="15" t="s">
        <v>203</v>
      </c>
      <c r="C9" s="15" t="s">
        <v>200</v>
      </c>
    </row>
    <row r="10" spans="1:6" x14ac:dyDescent="0.25">
      <c r="A10" s="15" t="s">
        <v>201</v>
      </c>
      <c r="B10" s="15" t="s">
        <v>204</v>
      </c>
      <c r="C10" s="15" t="s">
        <v>199</v>
      </c>
    </row>
    <row r="11" spans="1:6" x14ac:dyDescent="0.25">
      <c r="A11" s="66" t="s">
        <v>207</v>
      </c>
      <c r="B11" s="66"/>
      <c r="C11" s="66"/>
    </row>
    <row r="12" spans="1:6" x14ac:dyDescent="0.25">
      <c r="A12" s="15" t="s">
        <v>196</v>
      </c>
      <c r="B12" s="15"/>
      <c r="C12" s="15" t="s">
        <v>197</v>
      </c>
      <c r="D12" s="15"/>
    </row>
    <row r="13" spans="1:6" x14ac:dyDescent="0.25">
      <c r="A13" s="15" t="s">
        <v>183</v>
      </c>
      <c r="B13" s="15" t="s">
        <v>205</v>
      </c>
      <c r="C13" s="15" t="s">
        <v>199</v>
      </c>
      <c r="D13" s="15"/>
    </row>
    <row r="14" spans="1:6" x14ac:dyDescent="0.25">
      <c r="A14" s="15" t="s">
        <v>199</v>
      </c>
      <c r="B14" s="15" t="s">
        <v>203</v>
      </c>
      <c r="C14" s="15" t="s">
        <v>202</v>
      </c>
      <c r="D14" s="15"/>
    </row>
    <row r="15" spans="1:6" x14ac:dyDescent="0.25">
      <c r="A15" s="15" t="s">
        <v>201</v>
      </c>
      <c r="B15" s="15" t="s">
        <v>204</v>
      </c>
      <c r="C15" s="15" t="s">
        <v>199</v>
      </c>
      <c r="D15" s="15"/>
    </row>
    <row r="16" spans="1:6" x14ac:dyDescent="0.25">
      <c r="A16" s="15"/>
      <c r="B16" s="15"/>
      <c r="C16" s="19"/>
      <c r="D16" s="15"/>
    </row>
  </sheetData>
  <mergeCells count="2">
    <mergeCell ref="A11:C11"/>
    <mergeCell ref="A6:C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Modelos</vt:lpstr>
      <vt:lpstr>Access</vt:lpstr>
      <vt:lpstr>Internet</vt:lpstr>
      <vt:lpstr>IPv4</vt:lpstr>
      <vt:lpstr>IPv6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2024-11-23T13:45:53Z</dcterms:created>
  <dcterms:modified xsi:type="dcterms:W3CDTF">2024-12-07T12:17:10Z</dcterms:modified>
</cp:coreProperties>
</file>