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10\docs\"/>
    </mc:Choice>
  </mc:AlternateContent>
  <xr:revisionPtr revIDLastSave="0" documentId="13_ncr:1_{621E3D57-7806-4D21-8213-2DC5A519A44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Models" sheetId="1" r:id="rId1"/>
    <sheet name="Unidades" sheetId="2" r:id="rId2"/>
    <sheet name="Fisica" sheetId="3" r:id="rId3"/>
    <sheet name="Sistemas" sheetId="4" r:id="rId4"/>
    <sheet name="IPv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5" l="1"/>
  <c r="M5" i="5"/>
  <c r="M4" i="5"/>
  <c r="C9" i="5"/>
  <c r="K30" i="4"/>
  <c r="R26" i="4"/>
  <c r="AA3" i="4"/>
  <c r="AC3" i="4"/>
  <c r="AB3" i="4"/>
</calcChain>
</file>

<file path=xl/sharedStrings.xml><?xml version="1.0" encoding="utf-8"?>
<sst xmlns="http://schemas.openxmlformats.org/spreadsheetml/2006/main" count="435" uniqueCount="306">
  <si>
    <t>OSI de ISO</t>
  </si>
  <si>
    <t>PDU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</si>
  <si>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</si>
  <si>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</si>
  <si>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</si>
  <si>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</si>
  <si>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</si>
  <si>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</si>
  <si>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</si>
  <si>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</si>
  <si>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la Red</t>
  </si>
  <si>
    <t>Internet</t>
  </si>
  <si>
    <t>Transporte</t>
  </si>
  <si>
    <t>Aplicación</t>
  </si>
  <si>
    <t>Data</t>
  </si>
  <si>
    <t>Packet</t>
  </si>
  <si>
    <t>Frame</t>
  </si>
  <si>
    <t>Bits</t>
  </si>
  <si>
    <t>Segment</t>
  </si>
  <si>
    <t>Protocol</t>
  </si>
  <si>
    <t>http https dns dhcp ftp pop smtp imap</t>
  </si>
  <si>
    <t>tcp udp</t>
  </si>
  <si>
    <t>ip icmp</t>
  </si>
  <si>
    <t>cdp lldp arp</t>
  </si>
  <si>
    <t>100BaseT 100BaseTX 100baseCX 100BaseLX</t>
  </si>
  <si>
    <t>unidad</t>
  </si>
  <si>
    <t>sigla</t>
  </si>
  <si>
    <t>bit</t>
  </si>
  <si>
    <t>b</t>
  </si>
  <si>
    <t>Byte</t>
  </si>
  <si>
    <t>B</t>
  </si>
  <si>
    <t>Kilobyte</t>
  </si>
  <si>
    <t>Kb</t>
  </si>
  <si>
    <t>10^3</t>
  </si>
  <si>
    <t>Megabyte</t>
  </si>
  <si>
    <t>Gigabyte</t>
  </si>
  <si>
    <t>Terabyte</t>
  </si>
  <si>
    <t>Petabyte</t>
  </si>
  <si>
    <t>Exabyte</t>
  </si>
  <si>
    <t>Zetabyte</t>
  </si>
  <si>
    <t>BrontoByte</t>
  </si>
  <si>
    <t>SanganByte</t>
  </si>
  <si>
    <t>YotaByte</t>
  </si>
  <si>
    <t>Mb</t>
  </si>
  <si>
    <t>Gb</t>
  </si>
  <si>
    <t>Tb</t>
  </si>
  <si>
    <t>Pb</t>
  </si>
  <si>
    <t>Zb</t>
  </si>
  <si>
    <t>10^6</t>
  </si>
  <si>
    <t>GeopByte</t>
  </si>
  <si>
    <t>Xb</t>
  </si>
  <si>
    <t>Yb</t>
  </si>
  <si>
    <t>Bb</t>
  </si>
  <si>
    <t>Geb</t>
  </si>
  <si>
    <t>Sb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</si>
  <si>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</si>
  <si>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</si>
  <si>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</si>
  <si>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</si>
  <si>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</si>
  <si>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</si>
  <si>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</si>
  <si>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</si>
  <si>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</si>
  <si>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8 Bits</t>
  </si>
  <si>
    <t>kilobit</t>
  </si>
  <si>
    <t>megabit</t>
  </si>
  <si>
    <t>gigabit</t>
  </si>
  <si>
    <t>terabit</t>
  </si>
  <si>
    <t>bps</t>
  </si>
  <si>
    <t>kbps</t>
  </si>
  <si>
    <t>mbps</t>
  </si>
  <si>
    <t>gbps</t>
  </si>
  <si>
    <t>tbps</t>
  </si>
  <si>
    <t>hertz</t>
  </si>
  <si>
    <t>hz</t>
  </si>
  <si>
    <t>1 ciclo/s</t>
  </si>
  <si>
    <t>1 bit/s</t>
  </si>
  <si>
    <t>kilohertz</t>
  </si>
  <si>
    <t>megahertz</t>
  </si>
  <si>
    <t>gigahertz</t>
  </si>
  <si>
    <t>khz</t>
  </si>
  <si>
    <t>mhz</t>
  </si>
  <si>
    <t>ghz</t>
  </si>
  <si>
    <t>TIPO</t>
  </si>
  <si>
    <t>AM</t>
  </si>
  <si>
    <t>FM</t>
  </si>
  <si>
    <t>PM</t>
  </si>
  <si>
    <t>EMI</t>
  </si>
  <si>
    <t>RFI</t>
  </si>
  <si>
    <t>TIA-568B</t>
  </si>
  <si>
    <t>TIA-568A</t>
  </si>
  <si>
    <t>verde</t>
  </si>
  <si>
    <t>b.naraja</t>
  </si>
  <si>
    <t>b.verde</t>
  </si>
  <si>
    <t>azul</t>
  </si>
  <si>
    <t>b.azul</t>
  </si>
  <si>
    <t>naranja</t>
  </si>
  <si>
    <t>b.marron</t>
  </si>
  <si>
    <t>marron</t>
  </si>
  <si>
    <t>Tx</t>
  </si>
  <si>
    <t>Rx</t>
  </si>
  <si>
    <t>Half Duplex</t>
  </si>
  <si>
    <t>Full Duplex</t>
  </si>
  <si>
    <t>El dispositivo envia o recibe</t>
  </si>
  <si>
    <t>El dispositivo envia y recibe</t>
  </si>
  <si>
    <t>MDIX</t>
  </si>
  <si>
    <t>Media Detection Interface Cross</t>
  </si>
  <si>
    <t>Significado</t>
  </si>
  <si>
    <t>Multimodo</t>
  </si>
  <si>
    <t>Monomodo</t>
  </si>
  <si>
    <t>100mts</t>
  </si>
  <si>
    <t>100km</t>
  </si>
  <si>
    <t>FTTH</t>
  </si>
  <si>
    <t>Servidores</t>
  </si>
  <si>
    <t>60 micrones</t>
  </si>
  <si>
    <t>9 micrones</t>
  </si>
  <si>
    <t>Almacenamiento</t>
  </si>
  <si>
    <t>Ancho de Banda</t>
  </si>
  <si>
    <t>decimal</t>
  </si>
  <si>
    <t>binary digit</t>
  </si>
  <si>
    <t>Frecuencia</t>
  </si>
  <si>
    <t>terahertz</t>
  </si>
  <si>
    <t>thz</t>
  </si>
  <si>
    <t>Fibra optica</t>
  </si>
  <si>
    <t>Colision</t>
  </si>
  <si>
    <t>CrossTalk</t>
  </si>
  <si>
    <t>Luz</t>
  </si>
  <si>
    <t>LED</t>
  </si>
  <si>
    <t>Laser</t>
  </si>
  <si>
    <t>Alcance</t>
  </si>
  <si>
    <t>Usos</t>
  </si>
  <si>
    <t>Nucleo</t>
  </si>
  <si>
    <t>TIPOS DE CONECTORES</t>
  </si>
  <si>
    <t>SC (Suscriptor Connector)</t>
  </si>
  <si>
    <t>LC (Lucent Connector)</t>
  </si>
  <si>
    <t>FC (Ferrule Connector)</t>
  </si>
  <si>
    <t>ST (Straight Connector)</t>
  </si>
  <si>
    <t>TERMINACIONES</t>
  </si>
  <si>
    <t>PC  (Physical Contact)</t>
  </si>
  <si>
    <t>UPC (Ultra Physical Contact)</t>
  </si>
  <si>
    <t>APC (Angled Physical Contact)</t>
  </si>
  <si>
    <t>Función</t>
  </si>
  <si>
    <t>100Gbps</t>
  </si>
  <si>
    <t>10Gbps</t>
  </si>
  <si>
    <t>Maximo</t>
  </si>
  <si>
    <t xml:space="preserve">Atributo </t>
  </si>
  <si>
    <t>Ventaja</t>
  </si>
  <si>
    <t>Contra</t>
  </si>
  <si>
    <t>economica</t>
  </si>
  <si>
    <t>electronica</t>
  </si>
  <si>
    <t>Problema</t>
  </si>
  <si>
    <t>Definicion</t>
  </si>
  <si>
    <t>Cruce de señales no intensionado dentro del mismo medio que producen interferencia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</si>
  <si>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</si>
  <si>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</si>
  <si>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</si>
  <si>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Carrier</t>
  </si>
  <si>
    <t>Onda modificada por una señal de entrada</t>
  </si>
  <si>
    <t>Frecuencia Modulada (cantidad de ciclos/s)</t>
  </si>
  <si>
    <t>Amplitud Modulada (longitud de la onda)</t>
  </si>
  <si>
    <t>Fase Modulada (carrier + moduladora)</t>
  </si>
  <si>
    <t>TELECOMUNICATIONS INTERNATIONAL ASSOCIATION / AMERICAN NATIONAL STANDARD INSTITUTE</t>
  </si>
  <si>
    <t>DEC</t>
  </si>
  <si>
    <t>BIN</t>
  </si>
  <si>
    <t>HEX</t>
  </si>
  <si>
    <t>A</t>
  </si>
  <si>
    <t>C</t>
  </si>
  <si>
    <t>F</t>
  </si>
  <si>
    <t>0x</t>
  </si>
  <si>
    <t>FF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</si>
  <si>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</si>
  <si>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</si>
  <si>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</si>
  <si>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</si>
  <si>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</si>
  <si>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</si>
  <si>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</si>
  <si>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</si>
  <si>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</si>
  <si>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</si>
  <si>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</si>
  <si>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</si>
  <si>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</si>
  <si>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</si>
  <si>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</si>
  <si>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</si>
  <si>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</si>
  <si>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</si>
  <si>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</si>
  <si>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0xFA</t>
  </si>
  <si>
    <t>0xFF</t>
  </si>
  <si>
    <t>10^0</t>
  </si>
  <si>
    <t>10^1</t>
  </si>
  <si>
    <t>10^2</t>
  </si>
  <si>
    <t>BINARIO</t>
  </si>
  <si>
    <t>2^0</t>
  </si>
  <si>
    <t>2^1</t>
  </si>
  <si>
    <t>2^7</t>
  </si>
  <si>
    <t>2^6</t>
  </si>
  <si>
    <t>2^5</t>
  </si>
  <si>
    <t>2^4</t>
  </si>
  <si>
    <t>2^3</t>
  </si>
  <si>
    <t>2^2</t>
  </si>
  <si>
    <t>16^0</t>
  </si>
  <si>
    <t>16^1</t>
  </si>
  <si>
    <t>16^2</t>
  </si>
  <si>
    <t>6D</t>
  </si>
  <si>
    <t>6E</t>
  </si>
  <si>
    <t>0A</t>
  </si>
  <si>
    <t>C0</t>
  </si>
  <si>
    <t>AC</t>
  </si>
  <si>
    <t>E0</t>
  </si>
  <si>
    <t>F0</t>
  </si>
  <si>
    <t>7F</t>
  </si>
  <si>
    <t>A8</t>
  </si>
  <si>
    <t>F7</t>
  </si>
  <si>
    <t>C8</t>
  </si>
  <si>
    <t>0x1000000</t>
  </si>
  <si>
    <t>0x0ffffff</t>
  </si>
  <si>
    <t>Ipv4</t>
  </si>
  <si>
    <t>32 bits</t>
  </si>
  <si>
    <t>clase</t>
  </si>
  <si>
    <t>a</t>
  </si>
  <si>
    <t>d</t>
  </si>
  <si>
    <t>e</t>
  </si>
  <si>
    <t>c</t>
  </si>
  <si>
    <t>total</t>
  </si>
  <si>
    <t>privado</t>
  </si>
  <si>
    <t>fin</t>
  </si>
  <si>
    <t>Publico</t>
  </si>
  <si>
    <t>ini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</si>
  <si>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</si>
  <si>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</si>
  <si>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</si>
  <si>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</si>
  <si>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</si>
  <si>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</si>
  <si>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</si>
  <si>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</si>
  <si>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</si>
  <si>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</si>
  <si>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</si>
  <si>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</si>
  <si>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</si>
  <si>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</si>
  <si>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</si>
  <si>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</si>
  <si>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</si>
  <si>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</si>
  <si>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</si>
  <si>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</si>
  <si>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</si>
  <si>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</si>
  <si>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cidr</t>
  </si>
  <si>
    <t>subnets</t>
  </si>
  <si>
    <t>hosts</t>
  </si>
  <si>
    <t>255.0.0.0</t>
  </si>
  <si>
    <t>/8</t>
  </si>
  <si>
    <t>/16</t>
  </si>
  <si>
    <t>255.255.0.0</t>
  </si>
  <si>
    <t>/24</t>
  </si>
  <si>
    <t>255.255.255.0</t>
  </si>
  <si>
    <t>00001010</t>
  </si>
  <si>
    <t>10101100.
00010000</t>
  </si>
  <si>
    <t>11000000.
10101000.
00000000</t>
  </si>
  <si>
    <t>10101100.
00011111</t>
  </si>
  <si>
    <t>11000000.
10101000.
11111111</t>
  </si>
  <si>
    <t>Subredes</t>
  </si>
  <si>
    <t>sunet mask</t>
  </si>
  <si>
    <t>network</t>
  </si>
  <si>
    <t>Rangos</t>
  </si>
  <si>
    <t>direccion</t>
  </si>
  <si>
    <t>uso</t>
  </si>
  <si>
    <t>127.0.0.0</t>
  </si>
  <si>
    <t>LoopBack</t>
  </si>
  <si>
    <t>A.P.I.P.A</t>
  </si>
  <si>
    <t>169.254.0.0</t>
  </si>
  <si>
    <t>AND</t>
  </si>
  <si>
    <t>SM</t>
  </si>
  <si>
    <t>IP</t>
  </si>
  <si>
    <t>NET</t>
  </si>
  <si>
    <t>BC</t>
  </si>
  <si>
    <t>byte 1</t>
  </si>
  <si>
    <t>byte 2</t>
  </si>
  <si>
    <t>byte 3</t>
  </si>
  <si>
    <t>byte 4</t>
  </si>
  <si>
    <t>10.254.83.21</t>
  </si>
  <si>
    <t>11111110</t>
  </si>
  <si>
    <t>01010011</t>
  </si>
  <si>
    <t>00010101</t>
  </si>
  <si>
    <t>11111111</t>
  </si>
  <si>
    <t>00000000</t>
  </si>
  <si>
    <t>172.16.54.33</t>
  </si>
  <si>
    <t>10101100</t>
  </si>
  <si>
    <t>00010000</t>
  </si>
  <si>
    <t>00111100</t>
  </si>
  <si>
    <t>00100001</t>
  </si>
  <si>
    <t>172.16.255.255</t>
  </si>
  <si>
    <t>192.168.71.86</t>
  </si>
  <si>
    <t>11000000</t>
  </si>
  <si>
    <t>10101000</t>
  </si>
  <si>
    <t>01000111</t>
  </si>
  <si>
    <t>01010110</t>
  </si>
  <si>
    <t>192.168.71.0</t>
  </si>
  <si>
    <t>192.168.71.255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</si>
</sst>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</fills>
  <borders count="3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 indent="1"/>
    </xf>
    <xf numFmtId="0" fontId="4" fillId="5" borderId="0" xfId="0" applyFont="1" applyFill="1" applyAlignment="1">
      <alignment horizontal="left" vertical="center" wrapText="1" indent="1"/>
    </xf>
    <xf numFmtId="0" fontId="4" fillId="6" borderId="0" xfId="0" applyFont="1" applyFill="1" applyAlignment="1">
      <alignment horizontal="left" vertical="center" wrapText="1" indent="1"/>
    </xf>
    <xf numFmtId="0" fontId="4" fillId="7" borderId="0" xfId="0" applyFont="1" applyFill="1" applyAlignment="1">
      <alignment horizontal="left" vertical="center" wrapText="1" indent="1"/>
    </xf>
    <xf numFmtId="0" fontId="4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4" fillId="1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11" borderId="1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0" fontId="0" fillId="0" borderId="0" xfId="0" applyAlignment="1">
      <alignment horizontal="left" inden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4" fillId="15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23" borderId="4" xfId="0" applyFont="1" applyFill="1" applyBorder="1" applyAlignment="1">
      <alignment horizontal="left" indent="1"/>
    </xf>
    <xf numFmtId="0" fontId="4" fillId="7" borderId="4" xfId="0" applyFont="1" applyFill="1" applyBorder="1" applyAlignment="1">
      <alignment horizontal="left" indent="1"/>
    </xf>
    <xf numFmtId="0" fontId="4" fillId="13" borderId="5" xfId="0" applyFont="1" applyFill="1" applyBorder="1" applyAlignment="1">
      <alignment horizontal="left" indent="1"/>
    </xf>
    <xf numFmtId="0" fontId="0" fillId="0" borderId="0" xfId="0" applyAlignment="1">
      <alignment horizontal="left"/>
    </xf>
    <xf numFmtId="0" fontId="4" fillId="21" borderId="0" xfId="0" applyFont="1" applyFill="1" applyAlignment="1">
      <alignment horizontal="left" wrapText="1" indent="1"/>
    </xf>
    <xf numFmtId="0" fontId="4" fillId="4" borderId="0" xfId="0" applyFont="1" applyFill="1" applyAlignment="1">
      <alignment horizontal="left" wrapText="1" indent="1"/>
    </xf>
    <xf numFmtId="0" fontId="4" fillId="20" borderId="0" xfId="0" applyFont="1" applyFill="1" applyAlignment="1">
      <alignment horizontal="left" wrapText="1" indent="1"/>
    </xf>
    <xf numFmtId="0" fontId="4" fillId="12" borderId="7" xfId="0" applyFont="1" applyFill="1" applyBorder="1" applyAlignment="1">
      <alignment horizontal="left" wrapText="1" indent="1"/>
    </xf>
    <xf numFmtId="0" fontId="3" fillId="11" borderId="8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22" borderId="9" xfId="0" applyFill="1" applyBorder="1" applyAlignment="1">
      <alignment horizontal="left" vertical="center" wrapText="1" indent="1"/>
    </xf>
    <xf numFmtId="0" fontId="0" fillId="19" borderId="9" xfId="0" applyFill="1" applyBorder="1" applyAlignment="1">
      <alignment horizontal="left" vertical="center" wrapText="1" indent="1"/>
    </xf>
    <xf numFmtId="0" fontId="0" fillId="19" borderId="10" xfId="0" applyFill="1" applyBorder="1" applyAlignment="1">
      <alignment horizontal="left" vertical="center" wrapText="1" indent="1"/>
    </xf>
    <xf numFmtId="0" fontId="0" fillId="22" borderId="9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11" xfId="0" applyBorder="1"/>
    <xf numFmtId="0" fontId="3" fillId="11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3" xfId="0" applyFill="1" applyBorder="1"/>
    <xf numFmtId="0" fontId="0" fillId="0" borderId="14" xfId="0" applyBorder="1"/>
    <xf numFmtId="0" fontId="0" fillId="0" borderId="0" xfId="0" applyAlignment="1">
      <alignment horizontal="right"/>
    </xf>
    <xf numFmtId="0" fontId="0" fillId="24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49" fontId="0" fillId="22" borderId="29" xfId="0" applyNumberFormat="1" applyFill="1" applyBorder="1" applyAlignment="1">
      <alignment horizontal="center" vertical="center"/>
    </xf>
    <xf numFmtId="3" fontId="0" fillId="22" borderId="29" xfId="0" applyNumberForma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/>
    </xf>
    <xf numFmtId="3" fontId="0" fillId="19" borderId="25" xfId="0" applyNumberFormat="1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 wrapText="1"/>
    </xf>
    <xf numFmtId="0" fontId="0" fillId="22" borderId="30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/>
    </xf>
    <xf numFmtId="3" fontId="0" fillId="22" borderId="25" xfId="0" applyNumberFormat="1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/>
    </xf>
    <xf numFmtId="49" fontId="0" fillId="22" borderId="37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/>
    </xf>
    <xf numFmtId="49" fontId="0" fillId="22" borderId="23" xfId="0" applyNumberFormat="1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49" fontId="0" fillId="22" borderId="24" xfId="0" applyNumberFormat="1" applyFill="1" applyBorder="1" applyAlignment="1">
      <alignment horizontal="center" vertical="center"/>
    </xf>
    <xf numFmtId="3" fontId="0" fillId="22" borderId="24" xfId="0" applyNumberFormat="1" applyFill="1" applyBorder="1" applyAlignment="1">
      <alignment horizontal="center" vertical="center"/>
    </xf>
    <xf numFmtId="49" fontId="0" fillId="22" borderId="22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 wrapText="1"/>
    </xf>
    <xf numFmtId="49" fontId="0" fillId="22" borderId="23" xfId="0" applyNumberFormat="1" applyFill="1" applyBorder="1" applyAlignment="1">
      <alignment horizontal="center" vertical="center" wrapText="1"/>
    </xf>
    <xf numFmtId="164" fontId="0" fillId="22" borderId="37" xfId="3" applyNumberFormat="1" applyFont="1" applyFill="1" applyBorder="1" applyAlignment="1">
      <alignment horizontal="center" vertical="center"/>
    </xf>
    <xf numFmtId="164" fontId="0" fillId="19" borderId="23" xfId="3" applyNumberFormat="1" applyFont="1" applyFill="1" applyBorder="1" applyAlignment="1">
      <alignment horizontal="center" vertical="center"/>
    </xf>
    <xf numFmtId="164" fontId="0" fillId="22" borderId="23" xfId="3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2" borderId="0" xfId="1" applyFont="1" applyAlignment="1">
      <alignment horizontal="center"/>
    </xf>
    <xf numFmtId="0" fontId="0" fillId="22" borderId="0" xfId="0" applyFill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3" fillId="2" borderId="8" xfId="1" applyFont="1" applyBorder="1" applyAlignment="1">
      <alignment horizontal="center"/>
    </xf>
    <xf numFmtId="0" fontId="0" fillId="19" borderId="0" xfId="0" applyFill="1" applyAlignment="1">
      <alignment horizontal="left" vertical="center" wrapText="1" indent="1"/>
    </xf>
    <xf numFmtId="0" fontId="0" fillId="22" borderId="0" xfId="0" applyFill="1" applyAlignment="1">
      <alignment horizontal="left" vertical="center" wrapText="1" indent="1"/>
    </xf>
    <xf numFmtId="0" fontId="3" fillId="11" borderId="8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17" borderId="14" xfId="0" applyFill="1" applyBorder="1" applyAlignment="1">
      <alignment horizontal="center"/>
    </xf>
    <xf numFmtId="0" fontId="3" fillId="26" borderId="31" xfId="0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4" fontId="0" fillId="0" borderId="30" xfId="3" applyNumberFormat="1" applyFont="1" applyBorder="1" applyAlignment="1">
      <alignment vertical="center"/>
    </xf>
    <xf numFmtId="0" fontId="0" fillId="19" borderId="24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</cellXfs>
  <cellStyles count="4">
    <cellStyle name="Énfasis1" xfId="1" builtinId="29"/>
    <cellStyle name="Millares" xfId="3" builtinId="3"/>
    <cellStyle name="Millares 2" xfId="2" xr:uid="{DB09EFA3-B074-44EB-A1DF-CC03BBF45C66}"/>
    <cellStyle name="Normal" xfId="0" builtinId="0"/>
  </cellStyles>
  <dxfs count="15"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relativeIndent="1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8E3B8-449D-4B28-A761-D1E8060686DE}" name="Tabla15" displayName="Tabla15" ref="A2:C15" totalsRowShown="0" dataDxfId="14">
  <autoFilter ref="A2:C15" xr:uid="{7C18E3B8-449D-4B28-A761-D1E8060686DE}"/>
  <tableColumns count="3">
    <tableColumn id="1" xr3:uid="{67BF2936-920E-4B1D-A8E5-6768780384C4}" name="unidad" dataDxfId="13"/>
    <tableColumn id="2" xr3:uid="{7011A7A5-DA44-475D-AF7B-843EF68D4E7C}" name="sigla" dataDxfId="12"/>
    <tableColumn id="3" xr3:uid="{B8E9F466-7BBB-4D6D-BC25-57BDA3CF2A61}" name="decimal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AA4B4-CC65-493C-8A5A-84FCDFEC21E5}" name="Tabla26" displayName="Tabla26" ref="E2:G7" totalsRowShown="0" dataDxfId="10">
  <autoFilter ref="E2:G7" xr:uid="{D31AA4B4-CC65-493C-8A5A-84FCDFEC21E5}"/>
  <tableColumns count="3">
    <tableColumn id="1" xr3:uid="{8BD4EE2A-1F28-4C60-8C03-C7CB5FB71177}" name="unidad" dataDxfId="9"/>
    <tableColumn id="2" xr3:uid="{FF8F1830-7483-4B00-BD16-253C514B2DCE}" name="sigla" dataDxfId="8"/>
    <tableColumn id="3" xr3:uid="{34178275-F57B-4497-9459-5BD414118E84}" name="decimal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7B198-DBC8-4058-AF3A-90E94E04D438}" name="Tabla37" displayName="Tabla37" ref="E10:G15" totalsRowShown="0" headerRowDxfId="6" dataDxfId="4" headerRowBorderDxfId="5" tableBorderDxfId="3">
  <autoFilter ref="E10:G15" xr:uid="{7CA7B198-DBC8-4058-AF3A-90E94E04D438}"/>
  <tableColumns count="3">
    <tableColumn id="1" xr3:uid="{21560A1F-A046-4B7B-813A-48BB83D9FAF8}" name="unidad" dataDxfId="2"/>
    <tableColumn id="2" xr3:uid="{DB9DB6B4-C6A7-406E-9227-A41314FAB7E3}" name="sigla" dataDxfId="1"/>
    <tableColumn id="3" xr3:uid="{D7964F9F-8381-4798-AEA6-4FBC04622E6D}" name="decimal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BB1C41-7D85-4AF2-BC43-56D9FDA26622}" name="Tabla7" displayName="Tabla7" ref="E3:G10" totalsRowShown="0">
  <autoFilter ref="E3:G10" xr:uid="{FBBB1C41-7D85-4AF2-BC43-56D9FDA26622}"/>
  <tableColumns count="3">
    <tableColumn id="1" xr3:uid="{3EE4B95A-2F6E-4453-A773-BCD5DF5F3D46}" name="Atributo "/>
    <tableColumn id="2" xr3:uid="{FAFDA1B8-87D9-4577-9AA6-9A826B4CCC06}" name="Multimodo"/>
    <tableColumn id="3" xr3:uid="{36CAD5B6-1C44-4720-925E-12085088D199}" name="Monomo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D2" sqref="D2:D4"/>
    </sheetView>
  </sheetViews>
  <sheetFormatPr baseColWidth="10" defaultRowHeight="15" x14ac:dyDescent="0.25"/>
  <cols>
    <col min="1" max="1" width="20.7109375" style="1" bestFit="1" customWidth="1"/>
    <col min="2" max="2" width="10.85546875" style="1" customWidth="1"/>
    <col min="3" max="3" width="21.85546875" style="1" customWidth="1"/>
    <col min="4" max="4" width="24.85546875" style="1" customWidth="1"/>
  </cols>
  <sheetData>
    <row r="1" spans="1:4" ht="32.1" customHeight="1" x14ac:dyDescent="0.25">
      <c r="A1" s="2" t="s">
        <v>0</v>
      </c>
      <c r="B1" s="2" t="s">
        <v>1</v>
      </c>
      <c r="C1" s="2" t="s">
        <v>19</v>
      </c>
      <c r="D1" s="2" t="s">
        <v>2</v>
      </c>
    </row>
    <row r="2" spans="1:4" ht="32.1" customHeight="1" x14ac:dyDescent="0.25">
      <c r="A2" s="3" t="s">
        <v>9</v>
      </c>
      <c r="B2" s="92" t="s">
        <v>14</v>
      </c>
      <c r="C2" s="92" t="s">
        <v>20</v>
      </c>
      <c r="D2" s="92" t="s">
        <v>13</v>
      </c>
    </row>
    <row r="3" spans="1:4" ht="32.1" customHeight="1" x14ac:dyDescent="0.25">
      <c r="A3" s="4" t="s">
        <v>8</v>
      </c>
      <c r="B3" s="92"/>
      <c r="C3" s="92"/>
      <c r="D3" s="92"/>
    </row>
    <row r="4" spans="1:4" ht="32.1" customHeight="1" x14ac:dyDescent="0.25">
      <c r="A4" s="5" t="s">
        <v>7</v>
      </c>
      <c r="B4" s="92"/>
      <c r="C4" s="92"/>
      <c r="D4" s="92"/>
    </row>
    <row r="5" spans="1:4" ht="32.1" customHeight="1" x14ac:dyDescent="0.25">
      <c r="A5" s="6" t="s">
        <v>6</v>
      </c>
      <c r="B5" s="6" t="s">
        <v>18</v>
      </c>
      <c r="C5" s="6" t="s">
        <v>21</v>
      </c>
      <c r="D5" s="6" t="s">
        <v>12</v>
      </c>
    </row>
    <row r="6" spans="1:4" ht="32.1" customHeight="1" x14ac:dyDescent="0.25">
      <c r="A6" s="7" t="s">
        <v>5</v>
      </c>
      <c r="B6" s="7" t="s">
        <v>15</v>
      </c>
      <c r="C6" s="7" t="s">
        <v>22</v>
      </c>
      <c r="D6" s="7" t="s">
        <v>11</v>
      </c>
    </row>
    <row r="7" spans="1:4" ht="32.1" customHeight="1" x14ac:dyDescent="0.25">
      <c r="A7" s="8" t="s">
        <v>4</v>
      </c>
      <c r="B7" s="8" t="s">
        <v>16</v>
      </c>
      <c r="C7" s="8" t="s">
        <v>23</v>
      </c>
      <c r="D7" s="93" t="s">
        <v>10</v>
      </c>
    </row>
    <row r="8" spans="1:4" ht="32.1" customHeight="1" x14ac:dyDescent="0.25">
      <c r="A8" s="9" t="s">
        <v>3</v>
      </c>
      <c r="B8" s="9" t="s">
        <v>17</v>
      </c>
      <c r="C8" s="9" t="s">
        <v>24</v>
      </c>
      <c r="D8" s="93"/>
    </row>
  </sheetData>
  <mergeCells count="4">
    <mergeCell ref="D2:D4"/>
    <mergeCell ref="D7:D8"/>
    <mergeCell ref="B2:B4"/>
    <mergeCell ref="C2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130" zoomScaleNormal="130" workbookViewId="0">
      <selection sqref="A1:C1"/>
    </sheetView>
  </sheetViews>
  <sheetFormatPr baseColWidth="10" defaultRowHeight="15" x14ac:dyDescent="0.25"/>
  <cols>
    <col min="1" max="1" width="15.28515625" bestFit="1" customWidth="1"/>
    <col min="2" max="2" width="5.85546875" customWidth="1"/>
    <col min="3" max="3" width="14.7109375" customWidth="1"/>
    <col min="4" max="4" width="3.5703125" customWidth="1"/>
    <col min="7" max="7" width="16.42578125" bestFit="1" customWidth="1"/>
    <col min="8" max="8" width="3.7109375" customWidth="1"/>
    <col min="9" max="9" width="9" bestFit="1" customWidth="1"/>
  </cols>
  <sheetData>
    <row r="1" spans="1:7" x14ac:dyDescent="0.25">
      <c r="A1" s="94" t="s">
        <v>117</v>
      </c>
      <c r="B1" s="94"/>
      <c r="C1" s="94"/>
      <c r="E1" s="94" t="s">
        <v>118</v>
      </c>
      <c r="F1" s="94"/>
      <c r="G1" s="94"/>
    </row>
    <row r="2" spans="1:7" x14ac:dyDescent="0.25">
      <c r="A2" t="s">
        <v>25</v>
      </c>
      <c r="B2" t="s">
        <v>26</v>
      </c>
      <c r="C2" t="s">
        <v>119</v>
      </c>
      <c r="E2" t="s">
        <v>25</v>
      </c>
      <c r="F2" t="s">
        <v>26</v>
      </c>
      <c r="G2" t="s">
        <v>119</v>
      </c>
    </row>
    <row r="3" spans="1:7" x14ac:dyDescent="0.25">
      <c r="A3" s="14" t="s">
        <v>27</v>
      </c>
      <c r="B3" s="14" t="s">
        <v>28</v>
      </c>
      <c r="C3" s="14" t="s">
        <v>120</v>
      </c>
      <c r="D3" s="10"/>
      <c r="E3" s="14" t="s">
        <v>27</v>
      </c>
      <c r="F3" s="14" t="s">
        <v>69</v>
      </c>
      <c r="G3" s="14" t="s">
        <v>77</v>
      </c>
    </row>
    <row r="4" spans="1:7" x14ac:dyDescent="0.25">
      <c r="A4" s="14" t="s">
        <v>29</v>
      </c>
      <c r="B4" s="14" t="s">
        <v>30</v>
      </c>
      <c r="C4" s="14" t="s">
        <v>64</v>
      </c>
      <c r="E4" s="14" t="s">
        <v>65</v>
      </c>
      <c r="F4" s="14" t="s">
        <v>70</v>
      </c>
      <c r="G4" s="14" t="s">
        <v>33</v>
      </c>
    </row>
    <row r="5" spans="1:7" x14ac:dyDescent="0.25">
      <c r="A5" s="14" t="s">
        <v>31</v>
      </c>
      <c r="B5" s="14" t="s">
        <v>32</v>
      </c>
      <c r="C5" s="14" t="s">
        <v>33</v>
      </c>
      <c r="E5" s="14" t="s">
        <v>66</v>
      </c>
      <c r="F5" s="14" t="s">
        <v>71</v>
      </c>
      <c r="G5" s="14" t="s">
        <v>48</v>
      </c>
    </row>
    <row r="6" spans="1:7" x14ac:dyDescent="0.25">
      <c r="A6" s="14" t="s">
        <v>34</v>
      </c>
      <c r="B6" s="14" t="s">
        <v>43</v>
      </c>
      <c r="C6" s="14" t="s">
        <v>48</v>
      </c>
      <c r="E6" s="14" t="s">
        <v>67</v>
      </c>
      <c r="F6" s="14" t="s">
        <v>72</v>
      </c>
      <c r="G6" s="14" t="s">
        <v>55</v>
      </c>
    </row>
    <row r="7" spans="1:7" x14ac:dyDescent="0.25">
      <c r="A7" s="14" t="s">
        <v>35</v>
      </c>
      <c r="B7" s="14" t="s">
        <v>44</v>
      </c>
      <c r="C7" s="14" t="s">
        <v>55</v>
      </c>
      <c r="E7" s="14" t="s">
        <v>68</v>
      </c>
      <c r="F7" s="14" t="s">
        <v>73</v>
      </c>
      <c r="G7" s="14" t="s">
        <v>56</v>
      </c>
    </row>
    <row r="8" spans="1:7" x14ac:dyDescent="0.25">
      <c r="A8" s="14" t="s">
        <v>36</v>
      </c>
      <c r="B8" s="14" t="s">
        <v>45</v>
      </c>
      <c r="C8" s="14" t="s">
        <v>56</v>
      </c>
    </row>
    <row r="9" spans="1:7" x14ac:dyDescent="0.25">
      <c r="A9" s="14" t="s">
        <v>37</v>
      </c>
      <c r="B9" s="14" t="s">
        <v>46</v>
      </c>
      <c r="C9" s="14" t="s">
        <v>57</v>
      </c>
      <c r="E9" s="94" t="s">
        <v>121</v>
      </c>
      <c r="F9" s="94"/>
      <c r="G9" s="94"/>
    </row>
    <row r="10" spans="1:7" x14ac:dyDescent="0.25">
      <c r="A10" s="14" t="s">
        <v>38</v>
      </c>
      <c r="B10" s="14" t="s">
        <v>50</v>
      </c>
      <c r="C10" s="14" t="s">
        <v>58</v>
      </c>
      <c r="E10" s="11" t="s">
        <v>25</v>
      </c>
      <c r="F10" s="12" t="s">
        <v>26</v>
      </c>
      <c r="G10" s="13" t="s">
        <v>119</v>
      </c>
    </row>
    <row r="11" spans="1:7" x14ac:dyDescent="0.25">
      <c r="A11" s="14" t="s">
        <v>39</v>
      </c>
      <c r="B11" s="14" t="s">
        <v>47</v>
      </c>
      <c r="C11" s="14" t="s">
        <v>59</v>
      </c>
      <c r="E11" s="14" t="s">
        <v>74</v>
      </c>
      <c r="F11" s="14" t="s">
        <v>75</v>
      </c>
      <c r="G11" s="14" t="s">
        <v>76</v>
      </c>
    </row>
    <row r="12" spans="1:7" x14ac:dyDescent="0.25">
      <c r="A12" s="14" t="s">
        <v>42</v>
      </c>
      <c r="B12" s="14" t="s">
        <v>51</v>
      </c>
      <c r="C12" s="14" t="s">
        <v>60</v>
      </c>
      <c r="E12" s="14" t="s">
        <v>78</v>
      </c>
      <c r="F12" s="14" t="s">
        <v>81</v>
      </c>
      <c r="G12" s="14" t="s">
        <v>33</v>
      </c>
    </row>
    <row r="13" spans="1:7" x14ac:dyDescent="0.25">
      <c r="A13" s="14" t="s">
        <v>40</v>
      </c>
      <c r="B13" s="14" t="s">
        <v>52</v>
      </c>
      <c r="C13" s="14" t="s">
        <v>61</v>
      </c>
      <c r="E13" s="14" t="s">
        <v>79</v>
      </c>
      <c r="F13" s="14" t="s">
        <v>82</v>
      </c>
      <c r="G13" s="14" t="s">
        <v>48</v>
      </c>
    </row>
    <row r="14" spans="1:7" x14ac:dyDescent="0.25">
      <c r="A14" s="14" t="s">
        <v>49</v>
      </c>
      <c r="B14" s="14" t="s">
        <v>53</v>
      </c>
      <c r="C14" s="14" t="s">
        <v>62</v>
      </c>
      <c r="E14" s="14" t="s">
        <v>80</v>
      </c>
      <c r="F14" s="14" t="s">
        <v>83</v>
      </c>
      <c r="G14" s="14" t="s">
        <v>55</v>
      </c>
    </row>
    <row r="15" spans="1:7" x14ac:dyDescent="0.25">
      <c r="A15" s="14" t="s">
        <v>41</v>
      </c>
      <c r="B15" s="14" t="s">
        <v>54</v>
      </c>
      <c r="C15" s="14" t="s">
        <v>63</v>
      </c>
      <c r="E15" s="14" t="s">
        <v>122</v>
      </c>
      <c r="F15" s="14" t="s">
        <v>123</v>
      </c>
      <c r="G15" s="14" t="s">
        <v>56</v>
      </c>
    </row>
  </sheetData>
  <mergeCells count="3">
    <mergeCell ref="A1:C1"/>
    <mergeCell ref="E1:G1"/>
    <mergeCell ref="E9:G9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opLeftCell="A13" zoomScale="130" zoomScaleNormal="130" workbookViewId="0">
      <selection activeCell="B19" sqref="B19"/>
    </sheetView>
  </sheetViews>
  <sheetFormatPr baseColWidth="10" defaultRowHeight="15" x14ac:dyDescent="0.25"/>
  <cols>
    <col min="1" max="3" width="10.7109375" customWidth="1"/>
    <col min="4" max="4" width="3.42578125" customWidth="1"/>
    <col min="5" max="5" width="11.140625" bestFit="1" customWidth="1"/>
    <col min="6" max="6" width="13.28515625" bestFit="1" customWidth="1"/>
    <col min="7" max="7" width="13.7109375" bestFit="1" customWidth="1"/>
    <col min="8" max="8" width="29.140625" bestFit="1" customWidth="1"/>
  </cols>
  <sheetData>
    <row r="1" spans="1:8" ht="15" customHeight="1" x14ac:dyDescent="0.25">
      <c r="A1" s="101" t="s">
        <v>162</v>
      </c>
      <c r="B1" s="101"/>
      <c r="C1" s="101"/>
      <c r="D1" s="101"/>
      <c r="E1" s="101"/>
      <c r="F1" s="101"/>
      <c r="G1" s="101"/>
      <c r="H1" s="101"/>
    </row>
    <row r="2" spans="1:8" x14ac:dyDescent="0.25">
      <c r="A2" s="31" t="s">
        <v>91</v>
      </c>
      <c r="B2" s="40" t="s">
        <v>142</v>
      </c>
      <c r="C2" s="31" t="s">
        <v>90</v>
      </c>
      <c r="E2" s="97" t="s">
        <v>124</v>
      </c>
      <c r="F2" s="97"/>
      <c r="G2" s="97"/>
      <c r="H2" s="31" t="s">
        <v>133</v>
      </c>
    </row>
    <row r="3" spans="1:8" x14ac:dyDescent="0.25">
      <c r="A3" s="18" t="s">
        <v>94</v>
      </c>
      <c r="B3" s="41" t="s">
        <v>100</v>
      </c>
      <c r="C3" s="17" t="s">
        <v>93</v>
      </c>
      <c r="E3" t="s">
        <v>146</v>
      </c>
      <c r="F3" t="s">
        <v>109</v>
      </c>
      <c r="G3" t="s">
        <v>110</v>
      </c>
      <c r="H3" s="27" t="s">
        <v>134</v>
      </c>
    </row>
    <row r="4" spans="1:8" x14ac:dyDescent="0.25">
      <c r="A4" s="22" t="s">
        <v>92</v>
      </c>
      <c r="B4" s="42" t="s">
        <v>100</v>
      </c>
      <c r="C4" s="20" t="s">
        <v>97</v>
      </c>
      <c r="E4" t="s">
        <v>127</v>
      </c>
      <c r="F4" t="s">
        <v>128</v>
      </c>
      <c r="G4" t="s">
        <v>129</v>
      </c>
      <c r="H4" s="28" t="s">
        <v>135</v>
      </c>
    </row>
    <row r="5" spans="1:8" x14ac:dyDescent="0.25">
      <c r="A5" s="17" t="s">
        <v>93</v>
      </c>
      <c r="B5" s="43" t="s">
        <v>101</v>
      </c>
      <c r="C5" s="18" t="s">
        <v>94</v>
      </c>
      <c r="E5" t="s">
        <v>130</v>
      </c>
      <c r="F5" t="s">
        <v>111</v>
      </c>
      <c r="G5" t="s">
        <v>112</v>
      </c>
      <c r="H5" s="29" t="s">
        <v>136</v>
      </c>
    </row>
    <row r="6" spans="1:8" x14ac:dyDescent="0.25">
      <c r="A6" s="21" t="s">
        <v>95</v>
      </c>
      <c r="B6" s="42"/>
      <c r="C6" s="21" t="s">
        <v>95</v>
      </c>
      <c r="E6" t="s">
        <v>131</v>
      </c>
      <c r="F6" t="s">
        <v>113</v>
      </c>
      <c r="G6" t="s">
        <v>114</v>
      </c>
      <c r="H6" s="30" t="s">
        <v>137</v>
      </c>
    </row>
    <row r="7" spans="1:8" x14ac:dyDescent="0.25">
      <c r="A7" s="16" t="s">
        <v>96</v>
      </c>
      <c r="B7" s="43"/>
      <c r="C7" s="16" t="s">
        <v>96</v>
      </c>
      <c r="E7" t="s">
        <v>132</v>
      </c>
      <c r="F7" t="s">
        <v>115</v>
      </c>
      <c r="G7" t="s">
        <v>116</v>
      </c>
      <c r="H7" s="31" t="s">
        <v>138</v>
      </c>
    </row>
    <row r="8" spans="1:8" x14ac:dyDescent="0.25">
      <c r="A8" s="20" t="s">
        <v>97</v>
      </c>
      <c r="B8" s="42" t="s">
        <v>101</v>
      </c>
      <c r="C8" s="22" t="s">
        <v>92</v>
      </c>
      <c r="E8" t="s">
        <v>147</v>
      </c>
      <c r="F8" t="s">
        <v>149</v>
      </c>
      <c r="G8" t="s">
        <v>150</v>
      </c>
      <c r="H8" s="23" t="s">
        <v>139</v>
      </c>
    </row>
    <row r="9" spans="1:8" x14ac:dyDescent="0.25">
      <c r="A9" s="15" t="s">
        <v>98</v>
      </c>
      <c r="B9" s="44"/>
      <c r="C9" s="15" t="s">
        <v>98</v>
      </c>
      <c r="E9" t="s">
        <v>148</v>
      </c>
      <c r="F9" t="s">
        <v>150</v>
      </c>
      <c r="G9" t="s">
        <v>149</v>
      </c>
      <c r="H9" s="24" t="s">
        <v>140</v>
      </c>
    </row>
    <row r="10" spans="1:8" ht="15.75" thickBot="1" x14ac:dyDescent="0.3">
      <c r="A10" s="19" t="s">
        <v>99</v>
      </c>
      <c r="B10" s="39"/>
      <c r="C10" s="19" t="s">
        <v>99</v>
      </c>
      <c r="E10" t="s">
        <v>145</v>
      </c>
      <c r="F10" t="s">
        <v>143</v>
      </c>
      <c r="G10" t="s">
        <v>144</v>
      </c>
      <c r="H10" s="25" t="s">
        <v>141</v>
      </c>
    </row>
    <row r="12" spans="1:8" x14ac:dyDescent="0.25">
      <c r="A12" s="31" t="s">
        <v>84</v>
      </c>
      <c r="B12" s="31" t="s">
        <v>108</v>
      </c>
      <c r="C12" s="31"/>
      <c r="E12" s="32" t="s">
        <v>151</v>
      </c>
      <c r="F12" s="100" t="s">
        <v>152</v>
      </c>
      <c r="G12" s="100"/>
      <c r="H12" s="100"/>
    </row>
    <row r="13" spans="1:8" ht="30" customHeight="1" x14ac:dyDescent="0.25">
      <c r="A13" s="36" t="s">
        <v>157</v>
      </c>
      <c r="B13" s="99" t="s">
        <v>158</v>
      </c>
      <c r="C13" s="99"/>
      <c r="D13" s="1"/>
      <c r="E13" s="33" t="s">
        <v>125</v>
      </c>
      <c r="F13" s="95" t="s">
        <v>153</v>
      </c>
      <c r="G13" s="95"/>
      <c r="H13" s="95"/>
    </row>
    <row r="14" spans="1:8" ht="30" customHeight="1" x14ac:dyDescent="0.25">
      <c r="A14" s="37" t="s">
        <v>85</v>
      </c>
      <c r="B14" s="98" t="s">
        <v>160</v>
      </c>
      <c r="C14" s="98"/>
      <c r="D14" s="1"/>
      <c r="E14" s="34" t="s">
        <v>88</v>
      </c>
      <c r="F14" s="96" t="s">
        <v>154</v>
      </c>
      <c r="G14" s="96"/>
      <c r="H14" s="96"/>
    </row>
    <row r="15" spans="1:8" ht="30" customHeight="1" x14ac:dyDescent="0.25">
      <c r="A15" s="36" t="s">
        <v>86</v>
      </c>
      <c r="B15" s="99" t="s">
        <v>159</v>
      </c>
      <c r="C15" s="99"/>
      <c r="D15" s="1"/>
      <c r="E15" s="33" t="s">
        <v>89</v>
      </c>
      <c r="F15" s="95" t="s">
        <v>155</v>
      </c>
      <c r="G15" s="95"/>
      <c r="H15" s="95"/>
    </row>
    <row r="16" spans="1:8" ht="30" customHeight="1" thickBot="1" x14ac:dyDescent="0.3">
      <c r="A16" s="38" t="s">
        <v>87</v>
      </c>
      <c r="B16" s="98" t="s">
        <v>161</v>
      </c>
      <c r="C16" s="98"/>
      <c r="D16" s="1"/>
      <c r="E16" s="35" t="s">
        <v>126</v>
      </c>
      <c r="F16" s="96" t="s">
        <v>156</v>
      </c>
      <c r="G16" s="96"/>
      <c r="H16" s="96"/>
    </row>
    <row r="17" spans="1:3" x14ac:dyDescent="0.25">
      <c r="A17" s="1"/>
      <c r="B17" s="1"/>
      <c r="C17" s="1"/>
    </row>
    <row r="18" spans="1:3" x14ac:dyDescent="0.25">
      <c r="A18" t="s">
        <v>106</v>
      </c>
      <c r="B18" s="26" t="s">
        <v>107</v>
      </c>
    </row>
    <row r="19" spans="1:3" x14ac:dyDescent="0.25">
      <c r="A19" t="s">
        <v>102</v>
      </c>
      <c r="B19" s="26" t="s">
        <v>104</v>
      </c>
    </row>
    <row r="20" spans="1:3" x14ac:dyDescent="0.25">
      <c r="A20" t="s">
        <v>103</v>
      </c>
      <c r="B20" s="26" t="s">
        <v>105</v>
      </c>
    </row>
  </sheetData>
  <mergeCells count="11">
    <mergeCell ref="A1:H1"/>
    <mergeCell ref="F13:H13"/>
    <mergeCell ref="F14:H14"/>
    <mergeCell ref="F15:H15"/>
    <mergeCell ref="F16:H16"/>
    <mergeCell ref="E2:G2"/>
    <mergeCell ref="B14:C14"/>
    <mergeCell ref="B15:C15"/>
    <mergeCell ref="B16:C16"/>
    <mergeCell ref="F12:H12"/>
    <mergeCell ref="B13:C1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916B-2C2F-4639-BAF5-EC74858E805F}">
  <dimension ref="A1:AH32"/>
  <sheetViews>
    <sheetView zoomScale="130" zoomScaleNormal="130" workbookViewId="0">
      <pane xSplit="4" ySplit="3" topLeftCell="E7" activePane="bottomRight" state="frozen"/>
      <selection pane="topRight" activeCell="E1" sqref="E1"/>
      <selection pane="bottomLeft" activeCell="A4" sqref="A4"/>
      <selection pane="bottomRight" activeCell="AB10" sqref="AB10"/>
    </sheetView>
  </sheetViews>
  <sheetFormatPr baseColWidth="10" defaultRowHeight="15" x14ac:dyDescent="0.25"/>
  <cols>
    <col min="1" max="1" width="4.42578125" bestFit="1" customWidth="1"/>
    <col min="2" max="2" width="9.85546875" bestFit="1" customWidth="1"/>
    <col min="3" max="3" width="5.28515625" bestFit="1" customWidth="1"/>
    <col min="4" max="4" width="4.42578125" style="26" bestFit="1" customWidth="1"/>
    <col min="5" max="5" width="4.42578125" style="26" customWidth="1"/>
    <col min="6" max="6" width="9.85546875" bestFit="1" customWidth="1"/>
    <col min="7" max="8" width="5.28515625" bestFit="1" customWidth="1"/>
    <col min="9" max="9" width="4.140625" bestFit="1" customWidth="1"/>
    <col min="10" max="10" width="5.42578125" bestFit="1" customWidth="1"/>
    <col min="11" max="13" width="5.28515625" bestFit="1" customWidth="1"/>
    <col min="14" max="14" width="4.28515625" bestFit="1" customWidth="1"/>
    <col min="15" max="15" width="4.28515625" customWidth="1"/>
    <col min="16" max="17" width="4.85546875" style="26" customWidth="1"/>
    <col min="18" max="18" width="5.42578125" bestFit="1" customWidth="1"/>
    <col min="19" max="22" width="3.28515625" bestFit="1" customWidth="1"/>
    <col min="23" max="25" width="2.140625" bestFit="1" customWidth="1"/>
    <col min="26" max="26" width="2.7109375" customWidth="1"/>
    <col min="27" max="27" width="4.28515625" bestFit="1" customWidth="1"/>
    <col min="28" max="28" width="3.28515625" bestFit="1" customWidth="1"/>
  </cols>
  <sheetData>
    <row r="1" spans="1:34" x14ac:dyDescent="0.25">
      <c r="A1" t="s">
        <v>163</v>
      </c>
      <c r="B1" t="s">
        <v>164</v>
      </c>
      <c r="C1" t="s">
        <v>165</v>
      </c>
      <c r="F1" t="s">
        <v>195</v>
      </c>
      <c r="AA1" t="s">
        <v>165</v>
      </c>
      <c r="AE1" t="s">
        <v>163</v>
      </c>
    </row>
    <row r="2" spans="1:34" x14ac:dyDescent="0.25">
      <c r="A2">
        <v>0</v>
      </c>
      <c r="B2">
        <v>0</v>
      </c>
      <c r="C2" s="46" t="s">
        <v>171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197</v>
      </c>
      <c r="M2" t="s">
        <v>196</v>
      </c>
      <c r="AA2" t="s">
        <v>206</v>
      </c>
      <c r="AB2" t="s">
        <v>205</v>
      </c>
      <c r="AC2" t="s">
        <v>204</v>
      </c>
      <c r="AE2" t="s">
        <v>33</v>
      </c>
      <c r="AF2" t="s">
        <v>194</v>
      </c>
      <c r="AG2" t="s">
        <v>193</v>
      </c>
      <c r="AH2" t="s">
        <v>192</v>
      </c>
    </row>
    <row r="3" spans="1:34" x14ac:dyDescent="0.25">
      <c r="A3">
        <v>1</v>
      </c>
      <c r="B3" s="45">
        <v>1</v>
      </c>
      <c r="C3" s="46" t="s">
        <v>172</v>
      </c>
      <c r="F3" s="10">
        <v>128</v>
      </c>
      <c r="G3" s="10">
        <v>64</v>
      </c>
      <c r="H3" s="10">
        <v>32</v>
      </c>
      <c r="I3" s="50">
        <v>16</v>
      </c>
      <c r="J3" s="10">
        <v>8</v>
      </c>
      <c r="K3" s="10">
        <v>4</v>
      </c>
      <c r="L3" s="10">
        <v>2</v>
      </c>
      <c r="M3" s="10">
        <v>1</v>
      </c>
      <c r="AA3">
        <f>16^2</f>
        <v>256</v>
      </c>
      <c r="AB3">
        <f>16^1</f>
        <v>16</v>
      </c>
      <c r="AC3">
        <f>16^0</f>
        <v>1</v>
      </c>
      <c r="AE3">
        <v>1000</v>
      </c>
      <c r="AF3">
        <v>100</v>
      </c>
      <c r="AG3">
        <v>10</v>
      </c>
      <c r="AH3">
        <v>1</v>
      </c>
    </row>
    <row r="4" spans="1:34" x14ac:dyDescent="0.25">
      <c r="A4">
        <v>2</v>
      </c>
      <c r="B4">
        <v>10</v>
      </c>
      <c r="C4" s="46" t="s">
        <v>173</v>
      </c>
      <c r="F4" s="10">
        <v>1</v>
      </c>
      <c r="G4" s="10">
        <v>0</v>
      </c>
      <c r="H4" s="10">
        <v>0</v>
      </c>
      <c r="I4" s="50">
        <v>0</v>
      </c>
      <c r="J4" s="10">
        <v>0</v>
      </c>
      <c r="K4" s="10">
        <v>0</v>
      </c>
      <c r="L4" s="10">
        <v>0</v>
      </c>
      <c r="M4" s="10">
        <v>0</v>
      </c>
      <c r="N4">
        <v>128</v>
      </c>
      <c r="O4" s="46" t="s">
        <v>169</v>
      </c>
      <c r="P4" s="26">
        <v>80</v>
      </c>
    </row>
    <row r="5" spans="1:34" x14ac:dyDescent="0.25">
      <c r="A5">
        <v>3</v>
      </c>
      <c r="B5" s="45">
        <v>11</v>
      </c>
      <c r="C5" s="46" t="s">
        <v>174</v>
      </c>
      <c r="F5" s="10">
        <v>0</v>
      </c>
      <c r="G5" s="10">
        <v>1</v>
      </c>
      <c r="H5" s="10">
        <v>0</v>
      </c>
      <c r="I5" s="50">
        <v>0</v>
      </c>
      <c r="J5" s="10">
        <v>0</v>
      </c>
      <c r="K5" s="10">
        <v>0</v>
      </c>
      <c r="L5" s="10">
        <v>0</v>
      </c>
      <c r="M5" s="10">
        <v>0</v>
      </c>
      <c r="N5">
        <v>64</v>
      </c>
      <c r="O5" s="46" t="s">
        <v>169</v>
      </c>
      <c r="P5" s="26">
        <v>40</v>
      </c>
    </row>
    <row r="6" spans="1:34" x14ac:dyDescent="0.25">
      <c r="A6">
        <v>4</v>
      </c>
      <c r="B6">
        <v>100</v>
      </c>
      <c r="C6" s="46" t="s">
        <v>175</v>
      </c>
      <c r="F6" s="10">
        <v>0</v>
      </c>
      <c r="G6" s="10">
        <v>0</v>
      </c>
      <c r="H6" s="10">
        <v>1</v>
      </c>
      <c r="I6" s="50">
        <v>0</v>
      </c>
      <c r="J6" s="10">
        <v>1</v>
      </c>
      <c r="K6" s="10">
        <v>0</v>
      </c>
      <c r="L6" s="51">
        <v>0</v>
      </c>
      <c r="M6" s="10">
        <v>0</v>
      </c>
      <c r="N6">
        <v>40</v>
      </c>
      <c r="O6" s="46" t="s">
        <v>169</v>
      </c>
      <c r="P6" s="26">
        <v>28</v>
      </c>
    </row>
    <row r="7" spans="1:34" x14ac:dyDescent="0.25">
      <c r="A7">
        <v>5</v>
      </c>
      <c r="B7">
        <v>101</v>
      </c>
      <c r="C7" s="46" t="s">
        <v>176</v>
      </c>
      <c r="F7" s="10">
        <v>1</v>
      </c>
      <c r="G7" s="10">
        <v>1</v>
      </c>
      <c r="H7" s="10">
        <v>1</v>
      </c>
      <c r="I7" s="50">
        <v>1</v>
      </c>
      <c r="J7" s="10">
        <v>1</v>
      </c>
      <c r="K7" s="10">
        <v>1</v>
      </c>
      <c r="L7" s="10">
        <v>1</v>
      </c>
      <c r="M7" s="10">
        <v>1</v>
      </c>
      <c r="N7">
        <v>255</v>
      </c>
      <c r="O7" s="46" t="s">
        <v>169</v>
      </c>
      <c r="P7" s="26" t="s">
        <v>170</v>
      </c>
    </row>
    <row r="8" spans="1:34" x14ac:dyDescent="0.25">
      <c r="A8">
        <v>6</v>
      </c>
      <c r="B8">
        <v>110</v>
      </c>
      <c r="C8" s="46" t="s">
        <v>177</v>
      </c>
      <c r="F8" s="10">
        <v>0</v>
      </c>
      <c r="G8" s="10">
        <v>0</v>
      </c>
      <c r="H8" s="10">
        <v>0</v>
      </c>
      <c r="I8" s="50">
        <v>0</v>
      </c>
      <c r="J8" s="10">
        <v>1</v>
      </c>
      <c r="K8" s="10">
        <v>0</v>
      </c>
      <c r="L8" s="10">
        <v>1</v>
      </c>
      <c r="M8" s="10">
        <v>0</v>
      </c>
      <c r="N8">
        <v>10</v>
      </c>
      <c r="O8" s="46" t="s">
        <v>169</v>
      </c>
      <c r="P8" s="26" t="s">
        <v>209</v>
      </c>
      <c r="R8" s="47">
        <v>172</v>
      </c>
      <c r="S8" s="48">
        <v>2</v>
      </c>
      <c r="T8" s="48"/>
      <c r="U8" s="48"/>
      <c r="V8" s="48"/>
      <c r="W8" s="48"/>
      <c r="X8" s="48"/>
      <c r="Y8" s="48"/>
      <c r="AA8" s="10">
        <v>172</v>
      </c>
      <c r="AB8" s="10">
        <v>16</v>
      </c>
    </row>
    <row r="9" spans="1:34" x14ac:dyDescent="0.25">
      <c r="A9">
        <v>7</v>
      </c>
      <c r="B9" s="45">
        <v>111</v>
      </c>
      <c r="C9" s="46" t="s">
        <v>178</v>
      </c>
      <c r="F9" s="10">
        <v>1</v>
      </c>
      <c r="G9" s="10">
        <v>1</v>
      </c>
      <c r="H9" s="10">
        <v>0</v>
      </c>
      <c r="I9" s="50">
        <v>0</v>
      </c>
      <c r="J9" s="10">
        <v>0</v>
      </c>
      <c r="K9" s="10">
        <v>0</v>
      </c>
      <c r="L9" s="10">
        <v>0</v>
      </c>
      <c r="M9" s="10">
        <v>0</v>
      </c>
      <c r="N9">
        <v>192</v>
      </c>
      <c r="O9" s="46" t="s">
        <v>169</v>
      </c>
      <c r="P9" s="26" t="s">
        <v>210</v>
      </c>
      <c r="R9" s="49">
        <v>0</v>
      </c>
      <c r="S9" s="47">
        <v>86</v>
      </c>
      <c r="T9" s="48">
        <v>2</v>
      </c>
      <c r="U9" s="48"/>
      <c r="V9" s="48"/>
      <c r="W9" s="48"/>
      <c r="X9" s="48"/>
      <c r="Y9" s="48"/>
      <c r="AA9" s="10">
        <v>12</v>
      </c>
      <c r="AB9" s="10">
        <v>10</v>
      </c>
    </row>
    <row r="10" spans="1:34" x14ac:dyDescent="0.25">
      <c r="A10">
        <v>8</v>
      </c>
      <c r="B10">
        <v>1000</v>
      </c>
      <c r="C10" s="46" t="s">
        <v>179</v>
      </c>
      <c r="F10" s="10">
        <v>1</v>
      </c>
      <c r="G10" s="10">
        <v>0</v>
      </c>
      <c r="H10" s="10">
        <v>1</v>
      </c>
      <c r="I10" s="50">
        <v>0</v>
      </c>
      <c r="J10" s="10">
        <v>1</v>
      </c>
      <c r="K10" s="10">
        <v>0</v>
      </c>
      <c r="L10" s="10">
        <v>0</v>
      </c>
      <c r="M10" s="10">
        <v>0</v>
      </c>
      <c r="N10">
        <v>168</v>
      </c>
      <c r="O10" s="46" t="s">
        <v>169</v>
      </c>
      <c r="P10" s="26" t="s">
        <v>215</v>
      </c>
      <c r="R10" s="47"/>
      <c r="S10" s="49">
        <v>0</v>
      </c>
      <c r="T10" s="47">
        <v>43</v>
      </c>
      <c r="U10" s="48">
        <v>2</v>
      </c>
      <c r="V10" s="48"/>
      <c r="W10" s="48"/>
      <c r="X10" s="48"/>
      <c r="Y10" s="48"/>
      <c r="AA10" s="10" t="s">
        <v>167</v>
      </c>
      <c r="AB10" s="10" t="s">
        <v>166</v>
      </c>
    </row>
    <row r="11" spans="1:34" x14ac:dyDescent="0.25">
      <c r="A11">
        <v>9</v>
      </c>
      <c r="B11">
        <v>1001</v>
      </c>
      <c r="C11" s="46" t="s">
        <v>180</v>
      </c>
      <c r="F11" s="48">
        <v>1</v>
      </c>
      <c r="G11" s="48">
        <v>0</v>
      </c>
      <c r="H11" s="48">
        <v>1</v>
      </c>
      <c r="I11" s="52">
        <v>0</v>
      </c>
      <c r="J11" s="48">
        <v>1</v>
      </c>
      <c r="K11" s="48">
        <v>1</v>
      </c>
      <c r="L11" s="48">
        <v>0</v>
      </c>
      <c r="M11" s="48">
        <v>0</v>
      </c>
      <c r="N11" s="16">
        <v>172</v>
      </c>
      <c r="O11" s="46" t="s">
        <v>169</v>
      </c>
      <c r="P11" s="26" t="s">
        <v>211</v>
      </c>
      <c r="R11" s="47"/>
      <c r="S11" s="47"/>
      <c r="T11" s="49">
        <v>1</v>
      </c>
      <c r="U11" s="47">
        <v>21</v>
      </c>
      <c r="V11" s="48">
        <v>2</v>
      </c>
      <c r="W11" s="48"/>
      <c r="X11" s="48"/>
      <c r="Y11" s="48"/>
    </row>
    <row r="12" spans="1:34" x14ac:dyDescent="0.25">
      <c r="A12">
        <v>10</v>
      </c>
      <c r="B12">
        <v>1010</v>
      </c>
      <c r="C12" s="46" t="s">
        <v>181</v>
      </c>
      <c r="F12" s="10">
        <v>0</v>
      </c>
      <c r="G12" s="10">
        <v>0</v>
      </c>
      <c r="H12" s="10">
        <v>0</v>
      </c>
      <c r="I12" s="50">
        <v>1</v>
      </c>
      <c r="J12" s="10">
        <v>0</v>
      </c>
      <c r="K12" s="10">
        <v>0</v>
      </c>
      <c r="L12" s="10">
        <v>0</v>
      </c>
      <c r="M12" s="10">
        <v>0</v>
      </c>
      <c r="N12">
        <v>16</v>
      </c>
      <c r="O12" s="46" t="s">
        <v>169</v>
      </c>
      <c r="P12" s="26">
        <v>10</v>
      </c>
      <c r="R12" s="47"/>
      <c r="S12" s="47"/>
      <c r="T12" s="47"/>
      <c r="U12" s="49">
        <v>1</v>
      </c>
      <c r="V12" s="47">
        <v>10</v>
      </c>
      <c r="W12" s="48">
        <v>2</v>
      </c>
      <c r="X12" s="48"/>
      <c r="Y12" s="48"/>
    </row>
    <row r="13" spans="1:34" x14ac:dyDescent="0.25">
      <c r="A13">
        <v>11</v>
      </c>
      <c r="B13">
        <v>1011</v>
      </c>
      <c r="C13" s="46" t="s">
        <v>182</v>
      </c>
      <c r="F13" s="10">
        <v>1</v>
      </c>
      <c r="G13" s="10">
        <v>1</v>
      </c>
      <c r="H13" s="10">
        <v>1</v>
      </c>
      <c r="I13" s="50">
        <v>0</v>
      </c>
      <c r="J13" s="10">
        <v>0</v>
      </c>
      <c r="K13" s="10">
        <v>0</v>
      </c>
      <c r="L13" s="10">
        <v>0</v>
      </c>
      <c r="M13" s="10">
        <v>0</v>
      </c>
      <c r="N13">
        <v>224</v>
      </c>
      <c r="O13" s="46" t="s">
        <v>169</v>
      </c>
      <c r="P13" s="26" t="s">
        <v>212</v>
      </c>
      <c r="R13" s="47"/>
      <c r="S13" s="47"/>
      <c r="T13" s="47"/>
      <c r="U13" s="47"/>
      <c r="V13" s="49">
        <v>0</v>
      </c>
      <c r="W13" s="47">
        <v>5</v>
      </c>
      <c r="X13" s="48">
        <v>2</v>
      </c>
      <c r="Y13" s="48"/>
    </row>
    <row r="14" spans="1:34" x14ac:dyDescent="0.25">
      <c r="A14">
        <v>12</v>
      </c>
      <c r="B14">
        <v>1100</v>
      </c>
      <c r="C14" s="46" t="s">
        <v>183</v>
      </c>
      <c r="F14" s="10">
        <v>1</v>
      </c>
      <c r="G14" s="10">
        <v>1</v>
      </c>
      <c r="H14" s="10">
        <v>1</v>
      </c>
      <c r="I14" s="50">
        <v>1</v>
      </c>
      <c r="J14" s="10">
        <v>0</v>
      </c>
      <c r="K14" s="10">
        <v>0</v>
      </c>
      <c r="L14" s="10">
        <v>0</v>
      </c>
      <c r="M14" s="10">
        <v>0</v>
      </c>
      <c r="N14">
        <v>240</v>
      </c>
      <c r="O14" s="46" t="s">
        <v>169</v>
      </c>
      <c r="P14" s="26" t="s">
        <v>213</v>
      </c>
      <c r="R14" s="47"/>
      <c r="S14" s="47"/>
      <c r="T14" s="47"/>
      <c r="U14" s="47"/>
      <c r="V14" s="47"/>
      <c r="W14" s="49">
        <v>1</v>
      </c>
      <c r="X14" s="47">
        <v>2</v>
      </c>
      <c r="Y14" s="48">
        <v>2</v>
      </c>
    </row>
    <row r="15" spans="1:34" x14ac:dyDescent="0.25">
      <c r="A15">
        <v>13</v>
      </c>
      <c r="B15">
        <v>1101</v>
      </c>
      <c r="C15" s="46" t="s">
        <v>184</v>
      </c>
      <c r="F15" s="10">
        <v>0</v>
      </c>
      <c r="G15" s="10">
        <v>1</v>
      </c>
      <c r="H15" s="10">
        <v>1</v>
      </c>
      <c r="I15" s="50">
        <v>0</v>
      </c>
      <c r="J15" s="10">
        <v>1</v>
      </c>
      <c r="K15" s="10">
        <v>1</v>
      </c>
      <c r="L15" s="10">
        <v>0</v>
      </c>
      <c r="M15" s="10">
        <v>1</v>
      </c>
      <c r="N15">
        <v>109</v>
      </c>
      <c r="O15" s="46" t="s">
        <v>169</v>
      </c>
      <c r="P15" s="26" t="s">
        <v>207</v>
      </c>
      <c r="R15" s="47"/>
      <c r="S15" s="47"/>
      <c r="T15" s="47"/>
      <c r="U15" s="47"/>
      <c r="V15" s="47"/>
      <c r="W15" s="47"/>
      <c r="X15" s="49">
        <v>0</v>
      </c>
      <c r="Y15" s="49">
        <v>1</v>
      </c>
    </row>
    <row r="16" spans="1:34" x14ac:dyDescent="0.25">
      <c r="A16">
        <v>14</v>
      </c>
      <c r="B16">
        <v>1110</v>
      </c>
      <c r="C16" s="46" t="s">
        <v>185</v>
      </c>
      <c r="F16" s="10">
        <v>0</v>
      </c>
      <c r="G16" s="10">
        <v>1</v>
      </c>
      <c r="H16" s="10">
        <v>1</v>
      </c>
      <c r="I16" s="50">
        <v>0</v>
      </c>
      <c r="J16" s="10">
        <v>1</v>
      </c>
      <c r="K16" s="10">
        <v>1</v>
      </c>
      <c r="L16" s="10">
        <v>1</v>
      </c>
      <c r="M16" s="10">
        <v>0</v>
      </c>
      <c r="N16">
        <v>110</v>
      </c>
      <c r="O16" s="46" t="s">
        <v>169</v>
      </c>
      <c r="P16" s="26" t="s">
        <v>208</v>
      </c>
    </row>
    <row r="17" spans="1:18" x14ac:dyDescent="0.25">
      <c r="A17">
        <v>15</v>
      </c>
      <c r="B17">
        <v>1111</v>
      </c>
      <c r="C17" s="46" t="s">
        <v>186</v>
      </c>
      <c r="F17" s="10">
        <v>0</v>
      </c>
      <c r="G17" s="10">
        <v>1</v>
      </c>
      <c r="H17" s="10">
        <v>1</v>
      </c>
      <c r="I17" s="5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127</v>
      </c>
      <c r="O17" s="46" t="s">
        <v>169</v>
      </c>
      <c r="P17" s="26" t="s">
        <v>214</v>
      </c>
    </row>
    <row r="18" spans="1:18" x14ac:dyDescent="0.25">
      <c r="A18">
        <v>16</v>
      </c>
      <c r="B18">
        <v>10000</v>
      </c>
      <c r="C18" s="46" t="s">
        <v>187</v>
      </c>
      <c r="F18" s="10">
        <v>1</v>
      </c>
      <c r="G18" s="10">
        <v>0</v>
      </c>
      <c r="H18" s="10">
        <v>0</v>
      </c>
      <c r="I18" s="50">
        <v>0</v>
      </c>
      <c r="J18" s="10">
        <v>0</v>
      </c>
      <c r="K18" s="10">
        <v>0</v>
      </c>
      <c r="L18" s="10">
        <v>1</v>
      </c>
      <c r="M18" s="10">
        <v>1</v>
      </c>
      <c r="N18">
        <v>131</v>
      </c>
      <c r="O18" s="46" t="s">
        <v>169</v>
      </c>
      <c r="P18" s="26">
        <v>83</v>
      </c>
    </row>
    <row r="19" spans="1:18" x14ac:dyDescent="0.25">
      <c r="A19">
        <v>99</v>
      </c>
      <c r="B19">
        <v>1100011</v>
      </c>
      <c r="C19" s="46" t="s">
        <v>188</v>
      </c>
      <c r="F19" s="10">
        <v>1</v>
      </c>
      <c r="G19" s="10">
        <v>1</v>
      </c>
      <c r="H19" s="10">
        <v>1</v>
      </c>
      <c r="I19" s="50">
        <v>1</v>
      </c>
      <c r="J19" s="10">
        <v>0</v>
      </c>
      <c r="K19" s="10">
        <v>1</v>
      </c>
      <c r="L19" s="10">
        <v>1</v>
      </c>
      <c r="M19" s="10">
        <v>1</v>
      </c>
      <c r="N19">
        <v>247</v>
      </c>
      <c r="O19" s="46" t="s">
        <v>169</v>
      </c>
      <c r="P19" s="26" t="s">
        <v>216</v>
      </c>
    </row>
    <row r="20" spans="1:18" x14ac:dyDescent="0.25">
      <c r="A20">
        <v>100</v>
      </c>
      <c r="B20">
        <v>1100100</v>
      </c>
      <c r="C20" s="46" t="s">
        <v>189</v>
      </c>
      <c r="F20" s="10">
        <v>1</v>
      </c>
      <c r="G20" s="10">
        <v>0</v>
      </c>
      <c r="H20" s="10">
        <v>0</v>
      </c>
      <c r="I20" s="50">
        <v>0</v>
      </c>
      <c r="J20" s="10">
        <v>0</v>
      </c>
      <c r="K20" s="10">
        <v>1</v>
      </c>
      <c r="L20" s="10">
        <v>0</v>
      </c>
      <c r="M20" s="10">
        <v>1</v>
      </c>
      <c r="N20">
        <v>133</v>
      </c>
      <c r="O20" s="46" t="s">
        <v>169</v>
      </c>
      <c r="P20" s="26">
        <v>85</v>
      </c>
    </row>
    <row r="21" spans="1:18" x14ac:dyDescent="0.25">
      <c r="A21">
        <v>109</v>
      </c>
      <c r="B21">
        <v>1101101</v>
      </c>
      <c r="C21" s="46" t="s">
        <v>169</v>
      </c>
      <c r="F21" s="10">
        <v>1</v>
      </c>
      <c r="G21" s="10">
        <v>1</v>
      </c>
      <c r="H21" s="10">
        <v>0</v>
      </c>
      <c r="I21" s="50">
        <v>0</v>
      </c>
      <c r="J21" s="10">
        <v>1</v>
      </c>
      <c r="K21" s="10">
        <v>0</v>
      </c>
      <c r="L21" s="10">
        <v>0</v>
      </c>
      <c r="M21" s="10">
        <v>0</v>
      </c>
      <c r="N21" s="10">
        <v>200</v>
      </c>
      <c r="O21" s="46" t="s">
        <v>169</v>
      </c>
      <c r="P21" s="26" t="s">
        <v>217</v>
      </c>
    </row>
    <row r="22" spans="1:18" x14ac:dyDescent="0.25">
      <c r="A22">
        <v>110</v>
      </c>
      <c r="B22">
        <v>1101110</v>
      </c>
      <c r="C22" s="46" t="s">
        <v>169</v>
      </c>
      <c r="F22" s="10">
        <v>1</v>
      </c>
      <c r="G22" s="10">
        <v>0</v>
      </c>
      <c r="H22" s="10">
        <v>0</v>
      </c>
      <c r="I22" s="50">
        <v>1</v>
      </c>
      <c r="J22" s="10">
        <v>0</v>
      </c>
      <c r="K22" s="10">
        <v>1</v>
      </c>
      <c r="L22" s="10">
        <v>1</v>
      </c>
      <c r="M22" s="10">
        <v>0</v>
      </c>
      <c r="N22">
        <v>150</v>
      </c>
      <c r="O22" s="46" t="s">
        <v>169</v>
      </c>
      <c r="P22" s="26">
        <v>96</v>
      </c>
    </row>
    <row r="23" spans="1:18" x14ac:dyDescent="0.25">
      <c r="A23">
        <v>250</v>
      </c>
      <c r="B23">
        <v>11111010</v>
      </c>
      <c r="C23" s="46" t="s">
        <v>190</v>
      </c>
      <c r="F23" s="10"/>
      <c r="G23" s="10"/>
      <c r="H23" s="10"/>
      <c r="I23" s="10"/>
      <c r="J23" s="10"/>
      <c r="K23" s="10"/>
      <c r="L23" s="10"/>
      <c r="M23" s="10"/>
    </row>
    <row r="24" spans="1:18" x14ac:dyDescent="0.25">
      <c r="A24">
        <v>255</v>
      </c>
      <c r="B24">
        <v>11111111</v>
      </c>
      <c r="C24" s="46" t="s">
        <v>191</v>
      </c>
      <c r="F24" s="102" t="s">
        <v>30</v>
      </c>
      <c r="G24" s="102"/>
      <c r="H24" s="102"/>
      <c r="I24" s="102"/>
      <c r="J24" s="102" t="s">
        <v>30</v>
      </c>
      <c r="K24" s="102"/>
      <c r="L24" s="102"/>
      <c r="M24" s="102"/>
      <c r="N24" s="102">
        <v>7</v>
      </c>
      <c r="O24" s="102"/>
      <c r="P24" s="102"/>
      <c r="Q24" s="102"/>
    </row>
    <row r="25" spans="1:18" x14ac:dyDescent="0.25">
      <c r="F25" s="53">
        <v>1</v>
      </c>
      <c r="G25" s="54">
        <v>0</v>
      </c>
      <c r="H25" s="54">
        <v>1</v>
      </c>
      <c r="I25" s="55">
        <v>1</v>
      </c>
      <c r="J25" s="53">
        <v>1</v>
      </c>
      <c r="K25" s="54">
        <v>0</v>
      </c>
      <c r="L25" s="54">
        <v>1</v>
      </c>
      <c r="M25" s="55">
        <v>1</v>
      </c>
      <c r="N25" s="53">
        <v>0</v>
      </c>
      <c r="O25" s="54">
        <v>1</v>
      </c>
      <c r="P25" s="54">
        <v>1</v>
      </c>
      <c r="Q25" s="55">
        <v>1</v>
      </c>
    </row>
    <row r="26" spans="1:18" x14ac:dyDescent="0.25">
      <c r="F26" s="59">
        <v>2048</v>
      </c>
      <c r="G26" s="10"/>
      <c r="H26" s="10">
        <v>512</v>
      </c>
      <c r="I26" s="50">
        <v>256</v>
      </c>
      <c r="J26" s="59">
        <v>128</v>
      </c>
      <c r="K26" s="10"/>
      <c r="L26" s="10">
        <v>32</v>
      </c>
      <c r="M26" s="50">
        <v>16</v>
      </c>
      <c r="N26" s="59"/>
      <c r="O26" s="10">
        <v>4</v>
      </c>
      <c r="P26" s="10">
        <v>2</v>
      </c>
      <c r="Q26" s="50">
        <v>1</v>
      </c>
      <c r="R26">
        <f>SUM(F26:Q26)</f>
        <v>2999</v>
      </c>
    </row>
    <row r="27" spans="1:18" x14ac:dyDescent="0.25">
      <c r="F27" s="57">
        <v>8</v>
      </c>
      <c r="G27" s="56">
        <v>4</v>
      </c>
      <c r="H27" s="56">
        <v>2</v>
      </c>
      <c r="I27" s="58">
        <v>1</v>
      </c>
      <c r="J27" s="57">
        <v>8</v>
      </c>
      <c r="K27" s="56">
        <v>4</v>
      </c>
      <c r="L27" s="56">
        <v>2</v>
      </c>
      <c r="M27" s="58">
        <v>1</v>
      </c>
      <c r="N27" s="57">
        <v>8</v>
      </c>
      <c r="O27" s="56">
        <v>4</v>
      </c>
      <c r="P27" s="56">
        <v>2</v>
      </c>
      <c r="Q27" s="58">
        <v>1</v>
      </c>
    </row>
    <row r="29" spans="1:18" x14ac:dyDescent="0.25">
      <c r="F29" t="s">
        <v>218</v>
      </c>
    </row>
    <row r="30" spans="1:18" x14ac:dyDescent="0.25">
      <c r="F30" s="10" t="s">
        <v>219</v>
      </c>
      <c r="H30" s="10"/>
      <c r="I30" s="10"/>
      <c r="J30" s="10"/>
      <c r="K30" s="10">
        <f>16^3</f>
        <v>4096</v>
      </c>
      <c r="L30" s="10"/>
    </row>
    <row r="31" spans="1:18" x14ac:dyDescent="0.25">
      <c r="K31">
        <v>1</v>
      </c>
      <c r="L31">
        <v>0</v>
      </c>
      <c r="M31">
        <v>0</v>
      </c>
      <c r="N31">
        <v>0</v>
      </c>
    </row>
    <row r="32" spans="1:18" x14ac:dyDescent="0.25">
      <c r="K32">
        <v>0</v>
      </c>
      <c r="L32" t="s">
        <v>168</v>
      </c>
      <c r="M32" t="s">
        <v>168</v>
      </c>
      <c r="N32" t="s">
        <v>168</v>
      </c>
    </row>
  </sheetData>
  <mergeCells count="3">
    <mergeCell ref="J24:M24"/>
    <mergeCell ref="F24:I24"/>
    <mergeCell ref="N24:Q24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F4A8-E75B-4488-84C4-D72FBE534267}">
  <dimension ref="A1:O27"/>
  <sheetViews>
    <sheetView tabSelected="1" topLeftCell="A10" zoomScale="145" zoomScaleNormal="145" workbookViewId="0">
      <selection activeCell="F20" sqref="F20"/>
    </sheetView>
  </sheetViews>
  <sheetFormatPr baseColWidth="10" defaultRowHeight="15" x14ac:dyDescent="0.25"/>
  <cols>
    <col min="1" max="1" width="5.42578125" style="60" bestFit="1" customWidth="1"/>
    <col min="2" max="2" width="11.42578125" style="60"/>
    <col min="3" max="3" width="14.42578125" style="60" bestFit="1" customWidth="1"/>
    <col min="4" max="4" width="15.42578125" style="60" bestFit="1" customWidth="1"/>
    <col min="5" max="5" width="13.28515625" style="60" customWidth="1"/>
    <col min="6" max="6" width="15.28515625" style="60" customWidth="1"/>
    <col min="7" max="7" width="10.42578125" style="60" bestFit="1" customWidth="1"/>
    <col min="8" max="8" width="15.85546875" style="60" bestFit="1" customWidth="1"/>
    <col min="9" max="9" width="11.42578125" style="60"/>
    <col min="10" max="10" width="13.140625" style="60" bestFit="1" customWidth="1"/>
    <col min="11" max="12" width="11.42578125" style="60" customWidth="1"/>
    <col min="13" max="13" width="12.28515625" style="60" bestFit="1" customWidth="1"/>
    <col min="14" max="16384" width="11.42578125" style="60"/>
  </cols>
  <sheetData>
    <row r="1" spans="1:15" ht="15.75" thickBot="1" x14ac:dyDescent="0.3">
      <c r="A1" s="61"/>
      <c r="B1" s="103" t="s">
        <v>230</v>
      </c>
      <c r="C1" s="104"/>
      <c r="D1" s="104"/>
      <c r="E1" s="105"/>
      <c r="F1" s="103" t="s">
        <v>228</v>
      </c>
      <c r="G1" s="104"/>
      <c r="H1" s="104"/>
      <c r="I1" s="105"/>
      <c r="J1" s="103" t="s">
        <v>268</v>
      </c>
      <c r="K1" s="104"/>
      <c r="L1" s="104"/>
      <c r="M1" s="105"/>
    </row>
    <row r="2" spans="1:15" x14ac:dyDescent="0.25">
      <c r="A2" s="62" t="s">
        <v>220</v>
      </c>
      <c r="B2" s="106" t="s">
        <v>231</v>
      </c>
      <c r="C2" s="107"/>
      <c r="D2" s="107" t="s">
        <v>229</v>
      </c>
      <c r="E2" s="108"/>
      <c r="F2" s="106" t="s">
        <v>231</v>
      </c>
      <c r="G2" s="107"/>
      <c r="H2" s="107" t="s">
        <v>229</v>
      </c>
      <c r="I2" s="108"/>
      <c r="J2" s="106" t="s">
        <v>269</v>
      </c>
      <c r="K2" s="107"/>
      <c r="L2" s="107" t="s">
        <v>270</v>
      </c>
      <c r="M2" s="108"/>
      <c r="N2" s="60" t="s">
        <v>271</v>
      </c>
    </row>
    <row r="3" spans="1:15" ht="15.75" thickBot="1" x14ac:dyDescent="0.3">
      <c r="A3" s="63" t="s">
        <v>222</v>
      </c>
      <c r="B3" s="64" t="s">
        <v>119</v>
      </c>
      <c r="C3" s="64" t="s">
        <v>232</v>
      </c>
      <c r="D3" s="64" t="s">
        <v>119</v>
      </c>
      <c r="E3" s="64" t="s">
        <v>232</v>
      </c>
      <c r="F3" s="64" t="s">
        <v>119</v>
      </c>
      <c r="G3" s="64" t="s">
        <v>232</v>
      </c>
      <c r="H3" s="64" t="s">
        <v>119</v>
      </c>
      <c r="I3" s="64" t="s">
        <v>232</v>
      </c>
      <c r="J3" s="64" t="s">
        <v>119</v>
      </c>
      <c r="K3" s="64" t="s">
        <v>254</v>
      </c>
      <c r="L3" s="64" t="s">
        <v>255</v>
      </c>
      <c r="M3" s="79" t="s">
        <v>256</v>
      </c>
      <c r="N3" s="60" t="s">
        <v>273</v>
      </c>
      <c r="O3" s="60" t="s">
        <v>272</v>
      </c>
    </row>
    <row r="4" spans="1:15" ht="15.75" thickTop="1" x14ac:dyDescent="0.25">
      <c r="A4" s="65" t="s">
        <v>223</v>
      </c>
      <c r="B4" s="66" t="s">
        <v>233</v>
      </c>
      <c r="C4" s="67" t="s">
        <v>238</v>
      </c>
      <c r="D4" s="68">
        <v>127255255255</v>
      </c>
      <c r="E4" s="80" t="s">
        <v>239</v>
      </c>
      <c r="F4" s="66" t="s">
        <v>248</v>
      </c>
      <c r="G4" s="67" t="s">
        <v>263</v>
      </c>
      <c r="H4" s="68">
        <v>10255255255</v>
      </c>
      <c r="I4" s="80" t="s">
        <v>263</v>
      </c>
      <c r="J4" s="66" t="s">
        <v>257</v>
      </c>
      <c r="K4" s="66" t="s">
        <v>258</v>
      </c>
      <c r="L4" s="66">
        <v>1</v>
      </c>
      <c r="M4" s="89">
        <f>2^24-2</f>
        <v>16777214</v>
      </c>
      <c r="N4" s="60" t="s">
        <v>275</v>
      </c>
      <c r="O4" s="60" t="s">
        <v>274</v>
      </c>
    </row>
    <row r="5" spans="1:15" ht="30" x14ac:dyDescent="0.25">
      <c r="A5" s="69" t="s">
        <v>28</v>
      </c>
      <c r="B5" s="70" t="s">
        <v>234</v>
      </c>
      <c r="C5" s="71" t="s">
        <v>241</v>
      </c>
      <c r="D5" s="72">
        <v>191255255255</v>
      </c>
      <c r="E5" s="81" t="s">
        <v>240</v>
      </c>
      <c r="F5" s="70" t="s">
        <v>249</v>
      </c>
      <c r="G5" s="73" t="s">
        <v>264</v>
      </c>
      <c r="H5" s="70" t="s">
        <v>250</v>
      </c>
      <c r="I5" s="87" t="s">
        <v>266</v>
      </c>
      <c r="J5" s="70" t="s">
        <v>260</v>
      </c>
      <c r="K5" s="70" t="s">
        <v>259</v>
      </c>
      <c r="L5" s="70">
        <v>16</v>
      </c>
      <c r="M5" s="90">
        <f>2^16-2</f>
        <v>65534</v>
      </c>
      <c r="N5" s="60" t="s">
        <v>276</v>
      </c>
      <c r="O5" s="60" t="s">
        <v>277</v>
      </c>
    </row>
    <row r="6" spans="1:15" ht="45" x14ac:dyDescent="0.25">
      <c r="A6" s="74" t="s">
        <v>226</v>
      </c>
      <c r="B6" s="75" t="s">
        <v>235</v>
      </c>
      <c r="C6" s="76" t="s">
        <v>242</v>
      </c>
      <c r="D6" s="77">
        <v>223255255255</v>
      </c>
      <c r="E6" s="82" t="s">
        <v>243</v>
      </c>
      <c r="F6" s="75" t="s">
        <v>251</v>
      </c>
      <c r="G6" s="78" t="s">
        <v>265</v>
      </c>
      <c r="H6" s="77">
        <v>192168255255</v>
      </c>
      <c r="I6" s="88" t="s">
        <v>267</v>
      </c>
      <c r="J6" s="75" t="s">
        <v>262</v>
      </c>
      <c r="K6" s="75" t="s">
        <v>261</v>
      </c>
      <c r="L6" s="75">
        <v>256</v>
      </c>
      <c r="M6" s="91">
        <f>2^8-2</f>
        <v>254</v>
      </c>
    </row>
    <row r="7" spans="1:15" x14ac:dyDescent="0.25">
      <c r="A7" s="69" t="s">
        <v>224</v>
      </c>
      <c r="B7" s="70" t="s">
        <v>236</v>
      </c>
      <c r="C7" s="71" t="s">
        <v>245</v>
      </c>
      <c r="D7" s="72">
        <v>239255255255</v>
      </c>
      <c r="E7" s="81" t="s">
        <v>244</v>
      </c>
      <c r="F7" s="110" t="s">
        <v>252</v>
      </c>
      <c r="G7" s="111"/>
      <c r="H7" s="111"/>
      <c r="I7" s="111"/>
      <c r="J7" s="111"/>
      <c r="K7" s="111"/>
      <c r="L7" s="111"/>
      <c r="M7" s="112"/>
      <c r="N7" s="60" t="s">
        <v>252</v>
      </c>
      <c r="O7" s="60" t="s">
        <v>236</v>
      </c>
    </row>
    <row r="8" spans="1:15" x14ac:dyDescent="0.25">
      <c r="A8" s="74" t="s">
        <v>225</v>
      </c>
      <c r="B8" s="83" t="s">
        <v>237</v>
      </c>
      <c r="C8" s="84" t="s">
        <v>246</v>
      </c>
      <c r="D8" s="85">
        <v>255255255255</v>
      </c>
      <c r="E8" s="86" t="s">
        <v>247</v>
      </c>
      <c r="F8" s="113" t="s">
        <v>253</v>
      </c>
      <c r="G8" s="114"/>
      <c r="H8" s="114"/>
      <c r="I8" s="114"/>
      <c r="J8" s="114"/>
      <c r="K8" s="114"/>
      <c r="L8" s="114"/>
      <c r="M8" s="115"/>
    </row>
    <row r="9" spans="1:15" x14ac:dyDescent="0.25">
      <c r="A9" s="60" t="s">
        <v>227</v>
      </c>
      <c r="B9" s="60" t="s">
        <v>221</v>
      </c>
      <c r="C9" s="109">
        <f>2^32</f>
        <v>4294967296</v>
      </c>
      <c r="D9" s="109"/>
      <c r="E9" s="109"/>
    </row>
    <row r="11" spans="1:15" x14ac:dyDescent="0.25">
      <c r="A11" s="60" t="s">
        <v>278</v>
      </c>
      <c r="B11" s="60" t="s">
        <v>283</v>
      </c>
      <c r="C11" s="60" t="s">
        <v>284</v>
      </c>
      <c r="D11" s="60" t="s">
        <v>285</v>
      </c>
      <c r="E11" s="60" t="s">
        <v>286</v>
      </c>
      <c r="F11" s="60" t="s">
        <v>119</v>
      </c>
    </row>
    <row r="12" spans="1:15" x14ac:dyDescent="0.25">
      <c r="A12" s="60" t="s">
        <v>280</v>
      </c>
      <c r="B12" s="117" t="s">
        <v>263</v>
      </c>
      <c r="C12" s="117" t="s">
        <v>288</v>
      </c>
      <c r="D12" s="117" t="s">
        <v>289</v>
      </c>
      <c r="E12" s="117" t="s">
        <v>290</v>
      </c>
      <c r="F12" s="1" t="s">
        <v>287</v>
      </c>
    </row>
    <row r="13" spans="1:15" x14ac:dyDescent="0.25">
      <c r="A13" s="60" t="s">
        <v>279</v>
      </c>
      <c r="B13" s="117" t="s">
        <v>291</v>
      </c>
      <c r="C13" s="117" t="s">
        <v>292</v>
      </c>
      <c r="D13" s="117" t="s">
        <v>292</v>
      </c>
      <c r="E13" s="117" t="s">
        <v>292</v>
      </c>
      <c r="F13" s="1" t="s">
        <v>257</v>
      </c>
    </row>
    <row r="14" spans="1:15" x14ac:dyDescent="0.25">
      <c r="A14" s="60" t="s">
        <v>281</v>
      </c>
      <c r="B14" s="117" t="s">
        <v>263</v>
      </c>
      <c r="C14" s="117" t="s">
        <v>292</v>
      </c>
      <c r="D14" s="117" t="s">
        <v>292</v>
      </c>
      <c r="E14" s="117" t="s">
        <v>292</v>
      </c>
      <c r="F14" s="1" t="s">
        <v>248</v>
      </c>
    </row>
    <row r="15" spans="1:15" x14ac:dyDescent="0.25">
      <c r="A15" s="60" t="s">
        <v>282</v>
      </c>
      <c r="B15" s="117" t="s">
        <v>263</v>
      </c>
      <c r="C15" s="117" t="s">
        <v>291</v>
      </c>
      <c r="D15" s="117" t="s">
        <v>291</v>
      </c>
      <c r="E15" s="117" t="s">
        <v>291</v>
      </c>
      <c r="F15" s="116">
        <v>10255255255</v>
      </c>
    </row>
    <row r="17" spans="1:6" x14ac:dyDescent="0.25">
      <c r="A17" s="60" t="s">
        <v>278</v>
      </c>
      <c r="B17" s="60" t="s">
        <v>283</v>
      </c>
      <c r="C17" s="60" t="s">
        <v>284</v>
      </c>
      <c r="D17" s="60" t="s">
        <v>285</v>
      </c>
      <c r="E17" s="60" t="s">
        <v>286</v>
      </c>
      <c r="F17" s="60" t="s">
        <v>119</v>
      </c>
    </row>
    <row r="18" spans="1:6" x14ac:dyDescent="0.25">
      <c r="A18" s="60" t="s">
        <v>280</v>
      </c>
      <c r="B18" s="117" t="s">
        <v>294</v>
      </c>
      <c r="C18" s="117" t="s">
        <v>295</v>
      </c>
      <c r="D18" s="117" t="s">
        <v>296</v>
      </c>
      <c r="E18" s="117" t="s">
        <v>297</v>
      </c>
      <c r="F18" s="1" t="s">
        <v>293</v>
      </c>
    </row>
    <row r="19" spans="1:6" x14ac:dyDescent="0.25">
      <c r="A19" s="60" t="s">
        <v>279</v>
      </c>
      <c r="B19" s="117" t="s">
        <v>291</v>
      </c>
      <c r="C19" s="117" t="s">
        <v>291</v>
      </c>
      <c r="D19" s="117" t="s">
        <v>292</v>
      </c>
      <c r="E19" s="117" t="s">
        <v>292</v>
      </c>
      <c r="F19" s="1" t="s">
        <v>260</v>
      </c>
    </row>
    <row r="20" spans="1:6" x14ac:dyDescent="0.25">
      <c r="A20" s="60" t="s">
        <v>281</v>
      </c>
      <c r="B20" s="117" t="s">
        <v>294</v>
      </c>
      <c r="C20" s="117" t="s">
        <v>295</v>
      </c>
      <c r="D20" s="117" t="s">
        <v>292</v>
      </c>
      <c r="E20" s="117" t="s">
        <v>292</v>
      </c>
      <c r="F20" s="1" t="s">
        <v>249</v>
      </c>
    </row>
    <row r="21" spans="1:6" x14ac:dyDescent="0.25">
      <c r="A21" s="60" t="s">
        <v>282</v>
      </c>
      <c r="B21" s="117" t="s">
        <v>294</v>
      </c>
      <c r="C21" s="117" t="s">
        <v>295</v>
      </c>
      <c r="D21" s="117" t="s">
        <v>291</v>
      </c>
      <c r="E21" s="117" t="s">
        <v>291</v>
      </c>
      <c r="F21" s="116" t="s">
        <v>298</v>
      </c>
    </row>
    <row r="23" spans="1:6" x14ac:dyDescent="0.25">
      <c r="A23" s="60" t="s">
        <v>278</v>
      </c>
      <c r="B23" s="60" t="s">
        <v>283</v>
      </c>
      <c r="C23" s="60" t="s">
        <v>284</v>
      </c>
      <c r="D23" s="60" t="s">
        <v>285</v>
      </c>
      <c r="E23" s="60" t="s">
        <v>286</v>
      </c>
      <c r="F23" s="60" t="s">
        <v>119</v>
      </c>
    </row>
    <row r="24" spans="1:6" x14ac:dyDescent="0.25">
      <c r="A24" s="60" t="s">
        <v>280</v>
      </c>
      <c r="B24" s="117" t="s">
        <v>300</v>
      </c>
      <c r="C24" s="117" t="s">
        <v>301</v>
      </c>
      <c r="D24" s="117" t="s">
        <v>302</v>
      </c>
      <c r="E24" s="117" t="s">
        <v>303</v>
      </c>
      <c r="F24" s="1" t="s">
        <v>299</v>
      </c>
    </row>
    <row r="25" spans="1:6" x14ac:dyDescent="0.25">
      <c r="A25" s="60" t="s">
        <v>279</v>
      </c>
      <c r="B25" s="117" t="s">
        <v>291</v>
      </c>
      <c r="C25" s="117" t="s">
        <v>291</v>
      </c>
      <c r="D25" s="117" t="s">
        <v>291</v>
      </c>
      <c r="E25" s="117" t="s">
        <v>292</v>
      </c>
      <c r="F25" s="1" t="s">
        <v>262</v>
      </c>
    </row>
    <row r="26" spans="1:6" x14ac:dyDescent="0.25">
      <c r="A26" s="60" t="s">
        <v>281</v>
      </c>
      <c r="B26" s="117" t="s">
        <v>300</v>
      </c>
      <c r="C26" s="117" t="s">
        <v>301</v>
      </c>
      <c r="D26" s="117" t="s">
        <v>302</v>
      </c>
      <c r="E26" s="117" t="s">
        <v>292</v>
      </c>
      <c r="F26" s="1" t="s">
        <v>304</v>
      </c>
    </row>
    <row r="27" spans="1:6" x14ac:dyDescent="0.25">
      <c r="A27" s="60" t="s">
        <v>282</v>
      </c>
      <c r="B27" s="117" t="s">
        <v>300</v>
      </c>
      <c r="C27" s="117" t="s">
        <v>301</v>
      </c>
      <c r="D27" s="117" t="s">
        <v>302</v>
      </c>
      <c r="E27" s="117" t="s">
        <v>291</v>
      </c>
      <c r="F27" s="116" t="s">
        <v>305</v>
      </c>
    </row>
  </sheetData>
  <mergeCells count="12">
    <mergeCell ref="J1:M1"/>
    <mergeCell ref="J2:K2"/>
    <mergeCell ref="L2:M2"/>
    <mergeCell ref="C9:E9"/>
    <mergeCell ref="F7:M7"/>
    <mergeCell ref="F8:M8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Models</vt:lpstr>
      <vt:lpstr>Unidades</vt:lpstr>
      <vt:lpstr>Fisica</vt:lpstr>
      <vt:lpstr>Sistemas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2022-06-30T13:18:38Z</dcterms:created>
  <dcterms:modified xsi:type="dcterms:W3CDTF">2022-07-21T15:15:56Z</dcterms:modified>
</cp:coreProperties>
</file>