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s-15\docs\"/>
    </mc:Choice>
  </mc:AlternateContent>
  <xr:revisionPtr revIDLastSave="0" documentId="13_ncr:1_{CA9DA8AF-EED1-4CC3-BD26-D4FF7B23B0B9}" xr6:coauthVersionLast="45" xr6:coauthVersionMax="47" xr10:uidLastSave="{00000000-0000-0000-0000-000000000000}"/>
  <bookViews>
    <workbookView xWindow="-120" yWindow="-120" windowWidth="20730" windowHeight="11160" activeTab="3" xr2:uid="{9A62988E-56DA-4ABE-8EFC-23F0AD723830}"/>
  </bookViews>
  <sheets>
    <sheet name="capa fisica" sheetId="1" r:id="rId1"/>
    <sheet name="Unidades" sheetId="2" r:id="rId2"/>
    <sheet name="Sistemas" sheetId="3" r:id="rId3"/>
    <sheet name="B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4" l="1"/>
  <c r="P9" i="4"/>
  <c r="N17" i="4"/>
  <c r="G2" i="4"/>
  <c r="F2" i="4"/>
  <c r="E2" i="4"/>
  <c r="D2" i="4"/>
  <c r="C2" i="4"/>
  <c r="B2" i="4"/>
  <c r="I2" i="4"/>
  <c r="H2" i="4"/>
</calcChain>
</file>

<file path=xl/sharedStrings.xml><?xml version="1.0" encoding="utf-8"?>
<sst xmlns="http://schemas.openxmlformats.org/spreadsheetml/2006/main" count="366" uniqueCount="193">
  <si>
    <t>TIA-568A</t>
  </si>
  <si>
    <t>TX</t>
  </si>
  <si>
    <t>RX</t>
  </si>
  <si>
    <t>unused</t>
  </si>
  <si>
    <t>TIA-658B</t>
  </si>
  <si>
    <t>HALF DUPLEX</t>
  </si>
  <si>
    <t>FULL DUPLEX</t>
  </si>
  <si>
    <t>Caracteristica de dispositivos administrables que permite identificar el tipo de terminal que se encuentra conectado en el otro extremo del cable y permite reasignar los pines de TRANSMISION (TX) y RECEPCION (RX)</t>
  </si>
  <si>
    <t>Tipo de comunicación en la cual ambos dispositivos (Emisor y receptor) envian y reciben datos simultaneamente</t>
  </si>
  <si>
    <t>Tipo de comunicación en la cual solamente se puede enviar o recibir datos, pero no ambos, debiendo aguardar turnos</t>
  </si>
  <si>
    <t>GOODPUT</t>
  </si>
  <si>
    <t xml:space="preserve">THROUGHPUT  </t>
  </si>
  <si>
    <t>BANDWIDTH</t>
  </si>
  <si>
    <t>SPEED</t>
  </si>
  <si>
    <t>Ancho de Banda definido para la comunicación en la interfaz de Red.</t>
  </si>
  <si>
    <t>Ancho de Banda necesario para establecer una comunicación  o intercambio de datos</t>
  </si>
  <si>
    <t>Capacidad maxima de un BUS para transportar datos y se mide de BITS/S.</t>
  </si>
  <si>
    <t>FRECUENCIA</t>
  </si>
  <si>
    <t>Cantidad de ciclos o repeticiones de una señal durante un Segundo y se mide de HERTZ</t>
  </si>
  <si>
    <t>100BaseTX</t>
  </si>
  <si>
    <t>100BaseT</t>
  </si>
  <si>
    <t>Capacidad utilizable de un BUS, suele se equivalente al 70% del Ancho de Banda.</t>
  </si>
  <si>
    <t>Media Detection Interface Cross (MDIX)</t>
  </si>
  <si>
    <t>Brontobyte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</si>
  <si>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</si>
  <si>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</si>
  <si>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</si>
  <si>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</si>
  <si>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</si>
  <si>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</si>
  <si>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</si>
  <si>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</si>
  <si>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Geopbyte</t>
  </si>
  <si>
    <t>Hz</t>
  </si>
  <si>
    <t>kHz</t>
  </si>
  <si>
    <t>MHz</t>
  </si>
  <si>
    <t>GHz</t>
  </si>
  <si>
    <t>THz</t>
  </si>
  <si>
    <t>PHz</t>
  </si>
  <si>
    <t>10^0</t>
  </si>
  <si>
    <t>10^3</t>
  </si>
  <si>
    <t>10^6</t>
  </si>
  <si>
    <t>10^9</t>
  </si>
  <si>
    <t>10^12</t>
  </si>
  <si>
    <t>10^15</t>
  </si>
  <si>
    <t>bps</t>
  </si>
  <si>
    <t>Kbps</t>
  </si>
  <si>
    <t>Mbps</t>
  </si>
  <si>
    <t>Gbps</t>
  </si>
  <si>
    <t>Tbps</t>
  </si>
  <si>
    <t>Byte</t>
  </si>
  <si>
    <t>B</t>
  </si>
  <si>
    <t>KB</t>
  </si>
  <si>
    <t>MB</t>
  </si>
  <si>
    <t>GB</t>
  </si>
  <si>
    <t>TB</t>
  </si>
  <si>
    <t>PB</t>
  </si>
  <si>
    <t>EB</t>
  </si>
  <si>
    <t>ZB</t>
  </si>
  <si>
    <t>YB</t>
  </si>
  <si>
    <t>BB</t>
  </si>
  <si>
    <t>GeB</t>
  </si>
  <si>
    <t>10^18</t>
  </si>
  <si>
    <t>10^21</t>
  </si>
  <si>
    <t>10^24</t>
  </si>
  <si>
    <t>10^27</t>
  </si>
  <si>
    <t>10^30</t>
  </si>
  <si>
    <t>ANCHO DE BANDA</t>
  </si>
  <si>
    <t>Hertz</t>
  </si>
  <si>
    <t>Kilohertz</t>
  </si>
  <si>
    <t>Megahertz</t>
  </si>
  <si>
    <t>Gigahertz</t>
  </si>
  <si>
    <t>Terahertz</t>
  </si>
  <si>
    <t>Petahertz</t>
  </si>
  <si>
    <t>Bit/seg</t>
  </si>
  <si>
    <t>Kilobit/seg</t>
  </si>
  <si>
    <t>Megabit/seg</t>
  </si>
  <si>
    <t>Gigabit/seg</t>
  </si>
  <si>
    <t>Terabit/seg</t>
  </si>
  <si>
    <t>ALMACENAMIENTO DE DATOS</t>
  </si>
  <si>
    <t>FRECUENCIA DE DATOS</t>
  </si>
  <si>
    <t>AM</t>
  </si>
  <si>
    <t>FM</t>
  </si>
  <si>
    <t>PM</t>
  </si>
  <si>
    <t>Amplitud Modulada</t>
  </si>
  <si>
    <t>El alto de la sinusoide aumenta y disminuye</t>
  </si>
  <si>
    <t>Frecuencia modulada</t>
  </si>
  <si>
    <t>El ancho de la sinusoide crece y decrece</t>
  </si>
  <si>
    <t>Modulacion de Fase</t>
  </si>
  <si>
    <t>Utiliza una señal como guia y otra para datos</t>
  </si>
  <si>
    <t>DEC</t>
  </si>
  <si>
    <t>HEX</t>
  </si>
  <si>
    <t>BIN</t>
  </si>
  <si>
    <t>2^0</t>
  </si>
  <si>
    <t>2^1</t>
  </si>
  <si>
    <t>2^2</t>
  </si>
  <si>
    <t>2^3</t>
  </si>
  <si>
    <t>0</t>
  </si>
  <si>
    <t>1</t>
  </si>
  <si>
    <t>10</t>
  </si>
  <si>
    <t>11</t>
  </si>
  <si>
    <t>100</t>
  </si>
  <si>
    <t>101</t>
  </si>
  <si>
    <t>110</t>
  </si>
  <si>
    <t>111</t>
  </si>
  <si>
    <t>1000</t>
  </si>
  <si>
    <t>1001</t>
  </si>
  <si>
    <t>1010</t>
  </si>
  <si>
    <t>1011</t>
  </si>
  <si>
    <t>1100</t>
  </si>
  <si>
    <t>1101</t>
  </si>
  <si>
    <t>1110</t>
  </si>
  <si>
    <t>1111</t>
  </si>
  <si>
    <t>A</t>
  </si>
  <si>
    <t>C</t>
  </si>
  <si>
    <t>D</t>
  </si>
  <si>
    <t>E</t>
  </si>
  <si>
    <t>F</t>
  </si>
  <si>
    <t>2^7</t>
  </si>
  <si>
    <t xml:space="preserve"> 2^6</t>
  </si>
  <si>
    <t>2^5</t>
  </si>
  <si>
    <t>2^4</t>
  </si>
  <si>
    <t>potencia</t>
  </si>
  <si>
    <t>decimal</t>
  </si>
  <si>
    <t>byte</t>
  </si>
  <si>
    <t>/</t>
  </si>
  <si>
    <t>ip</t>
  </si>
  <si>
    <t>binario</t>
  </si>
  <si>
    <t>mask</t>
  </si>
  <si>
    <t>red</t>
  </si>
  <si>
    <t>AND</t>
  </si>
  <si>
    <t>broadcast</t>
  </si>
  <si>
    <t>192.168.0.24</t>
  </si>
  <si>
    <t>00000000</t>
  </si>
  <si>
    <t>00011000</t>
  </si>
  <si>
    <t>255.255.255.0</t>
  </si>
  <si>
    <t>192.168.0.0</t>
  </si>
  <si>
    <t>11000000</t>
  </si>
  <si>
    <t>192.168.0.255</t>
  </si>
  <si>
    <t>11111111</t>
  </si>
  <si>
    <t>255.255.0.0</t>
  </si>
  <si>
    <t>10.127.32.0</t>
  </si>
  <si>
    <t>255.0.0.0</t>
  </si>
  <si>
    <t>00001010</t>
  </si>
  <si>
    <t>01111111</t>
  </si>
  <si>
    <t>00100000</t>
  </si>
  <si>
    <t>10.0.0.0</t>
  </si>
  <si>
    <t>hosts</t>
  </si>
  <si>
    <t>subnet</t>
  </si>
  <si>
    <t>256</t>
  </si>
  <si>
    <t>host</t>
  </si>
  <si>
    <t>172.20.184.60</t>
  </si>
  <si>
    <t>10101100</t>
  </si>
  <si>
    <t>00010100</t>
  </si>
  <si>
    <t>10111000</t>
  </si>
  <si>
    <t>00111100</t>
  </si>
  <si>
    <t>172.20.0.0</t>
  </si>
  <si>
    <t>172.20.255.255</t>
  </si>
  <si>
    <t>16</t>
  </si>
  <si>
    <t>IPV4</t>
  </si>
  <si>
    <t>inicia</t>
  </si>
  <si>
    <t>termina</t>
  </si>
  <si>
    <t>clase</t>
  </si>
  <si>
    <t>dec</t>
  </si>
  <si>
    <t>PUBLICO</t>
  </si>
  <si>
    <t>0.0.0.0</t>
  </si>
  <si>
    <t>1 byte</t>
  </si>
  <si>
    <t>128.0.0.0</t>
  </si>
  <si>
    <t>10000000</t>
  </si>
  <si>
    <t>10111111</t>
  </si>
  <si>
    <t>11011111</t>
  </si>
  <si>
    <t>11101111</t>
  </si>
  <si>
    <t>192.0.0.0</t>
  </si>
  <si>
    <t>224.0.0.0</t>
  </si>
  <si>
    <t>11100000</t>
  </si>
  <si>
    <t>11110000</t>
  </si>
  <si>
    <t>240.0.0.0</t>
  </si>
  <si>
    <t>PRIVADAS</t>
  </si>
  <si>
    <t>10101100.0001000</t>
  </si>
  <si>
    <t>11000000.10101000.00000000</t>
  </si>
  <si>
    <t>MULTICAST</t>
  </si>
  <si>
    <t>RESEARCH</t>
  </si>
  <si>
    <t>172.16.0.0</t>
  </si>
  <si>
    <t>172.31.255.255</t>
  </si>
  <si>
    <t>10101100.00011111</t>
  </si>
  <si>
    <t>11000000.10101000.11111111</t>
  </si>
  <si>
    <t>byte/s</t>
  </si>
  <si>
    <t>192.168.1.101</t>
  </si>
  <si>
    <t>00000001</t>
  </si>
  <si>
    <t>01100101</t>
  </si>
  <si>
    <t>192.168.1.0</t>
  </si>
  <si>
    <t>10101000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</si>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</sst>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_-* #,##0.000000000_-;\-* #,##0.000000000_-;_-* &quot;-&quot;??_-;_-@_-"/>
    <numFmt numFmtId="168" formatCode="_-* #,##0.000000000000_-;\-* #,##0.000000000000_-;_-* &quot;-&quot;??_-;_-@_-"/>
    <numFmt numFmtId="169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lightGray">
        <fgColor auto="1"/>
        <bgColor theme="9" tint="0.39997558519241921"/>
      </patternFill>
    </fill>
    <fill>
      <patternFill patternType="lightGray">
        <fgColor auto="1"/>
        <bgColor theme="5" tint="0.59999389629810485"/>
      </patternFill>
    </fill>
    <fill>
      <patternFill patternType="lightGray">
        <fgColor auto="1"/>
        <bgColor theme="9" tint="-0.499984740745262"/>
      </patternFill>
    </fill>
    <fill>
      <patternFill patternType="lightGray">
        <fgColor auto="1"/>
        <bgColor theme="5" tint="-0.249977111117893"/>
      </patternFill>
    </fill>
    <fill>
      <patternFill patternType="lightGray">
        <fgColor auto="1"/>
        <bgColor theme="4" tint="-0.499984740745262"/>
      </patternFill>
    </fill>
    <fill>
      <patternFill patternType="lightGray">
        <fgColor auto="1"/>
        <bgColor theme="4" tint="0.39997558519241921"/>
      </patternFill>
    </fill>
    <fill>
      <patternFill patternType="lightGray">
        <fgColor auto="1"/>
        <bgColor theme="7" tint="0.39997558519241921"/>
      </patternFill>
    </fill>
    <fill>
      <patternFill patternType="lightGray">
        <fgColor auto="1"/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theme="3"/>
      </right>
      <top/>
      <bottom style="thin">
        <color indexed="64"/>
      </bottom>
      <diagonal/>
    </border>
    <border>
      <left/>
      <right style="medium">
        <color theme="3"/>
      </right>
      <top style="medium">
        <color theme="3"/>
      </top>
      <bottom style="double">
        <color theme="3"/>
      </bottom>
      <diagonal/>
    </border>
    <border>
      <left style="thin">
        <color indexed="64"/>
      </left>
      <right style="double">
        <color theme="3"/>
      </right>
      <top style="double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3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7" borderId="6" xfId="0" applyFont="1" applyFill="1" applyBorder="1"/>
    <xf numFmtId="0" fontId="3" fillId="6" borderId="6" xfId="0" applyFont="1" applyFill="1" applyBorder="1"/>
    <xf numFmtId="0" fontId="3" fillId="10" borderId="3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3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6" borderId="11" xfId="0" applyFont="1" applyFill="1" applyBorder="1"/>
    <xf numFmtId="0" fontId="3" fillId="7" borderId="11" xfId="0" applyFont="1" applyFill="1" applyBorder="1"/>
    <xf numFmtId="0" fontId="0" fillId="0" borderId="0" xfId="0" applyFont="1"/>
    <xf numFmtId="0" fontId="4" fillId="0" borderId="0" xfId="0" applyFont="1" applyFill="1" applyAlignment="1">
      <alignment horizontal="left" vertical="center" wrapText="1"/>
    </xf>
    <xf numFmtId="164" fontId="4" fillId="0" borderId="0" xfId="1" applyNumberFormat="1" applyFont="1" applyFill="1" applyAlignment="1">
      <alignment horizontal="left" vertical="center" wrapText="1"/>
    </xf>
    <xf numFmtId="43" fontId="4" fillId="0" borderId="0" xfId="1" applyNumberFormat="1" applyFont="1" applyFill="1" applyAlignment="1">
      <alignment horizontal="left" vertical="center" wrapText="1"/>
    </xf>
    <xf numFmtId="165" fontId="4" fillId="0" borderId="0" xfId="1" applyNumberFormat="1" applyFont="1" applyFill="1" applyAlignment="1">
      <alignment horizontal="left" vertical="center" wrapText="1"/>
    </xf>
    <xf numFmtId="166" fontId="4" fillId="0" borderId="0" xfId="1" applyNumberFormat="1" applyFont="1" applyFill="1" applyAlignment="1">
      <alignment horizontal="left" vertical="center" wrapText="1"/>
    </xf>
    <xf numFmtId="167" fontId="4" fillId="0" borderId="0" xfId="1" applyNumberFormat="1" applyFont="1" applyFill="1" applyAlignment="1">
      <alignment horizontal="left" vertical="center" wrapText="1"/>
    </xf>
    <xf numFmtId="168" fontId="4" fillId="0" borderId="0" xfId="1" applyNumberFormat="1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3" fontId="4" fillId="0" borderId="0" xfId="0" applyNumberFormat="1" applyFont="1" applyFill="1" applyBorder="1" applyAlignment="1">
      <alignment vertical="center" wrapText="1"/>
    </xf>
    <xf numFmtId="0" fontId="1" fillId="3" borderId="5" xfId="3" applyBorder="1"/>
    <xf numFmtId="0" fontId="1" fillId="3" borderId="8" xfId="3" applyBorder="1"/>
    <xf numFmtId="0" fontId="1" fillId="3" borderId="10" xfId="3" applyBorder="1"/>
    <xf numFmtId="0" fontId="1" fillId="3" borderId="0" xfId="3" applyBorder="1"/>
    <xf numFmtId="0" fontId="1" fillId="3" borderId="11" xfId="3" applyBorder="1"/>
    <xf numFmtId="0" fontId="1" fillId="3" borderId="7" xfId="3" applyBorder="1"/>
    <xf numFmtId="0" fontId="1" fillId="3" borderId="9" xfId="3" applyBorder="1"/>
    <xf numFmtId="0" fontId="1" fillId="3" borderId="12" xfId="3" applyBorder="1"/>
    <xf numFmtId="0" fontId="1" fillId="3" borderId="5" xfId="3" applyBorder="1" applyAlignment="1">
      <alignment horizontal="left" vertical="center" wrapText="1"/>
    </xf>
    <xf numFmtId="0" fontId="1" fillId="3" borderId="8" xfId="3" applyBorder="1" applyAlignment="1">
      <alignment horizontal="left" vertical="center" wrapText="1"/>
    </xf>
    <xf numFmtId="169" fontId="1" fillId="3" borderId="10" xfId="3" applyNumberFormat="1" applyBorder="1" applyAlignment="1">
      <alignment vertical="center" wrapText="1"/>
    </xf>
    <xf numFmtId="0" fontId="1" fillId="3" borderId="6" xfId="3" applyBorder="1" applyAlignment="1">
      <alignment horizontal="left" vertical="center" wrapText="1"/>
    </xf>
    <xf numFmtId="0" fontId="1" fillId="3" borderId="0" xfId="3" applyBorder="1" applyAlignment="1">
      <alignment horizontal="left" vertical="center" wrapText="1"/>
    </xf>
    <xf numFmtId="169" fontId="1" fillId="3" borderId="11" xfId="3" applyNumberFormat="1" applyBorder="1" applyAlignment="1">
      <alignment vertical="center" wrapText="1"/>
    </xf>
    <xf numFmtId="0" fontId="1" fillId="4" borderId="0" xfId="4" applyBorder="1"/>
    <xf numFmtId="0" fontId="1" fillId="4" borderId="0" xfId="4" applyBorder="1" applyAlignment="1">
      <alignment horizontal="left" vertical="center" wrapText="1"/>
    </xf>
    <xf numFmtId="0" fontId="1" fillId="4" borderId="6" xfId="4" applyBorder="1"/>
    <xf numFmtId="0" fontId="1" fillId="4" borderId="11" xfId="4" applyBorder="1"/>
    <xf numFmtId="0" fontId="1" fillId="4" borderId="6" xfId="4" applyBorder="1" applyAlignment="1">
      <alignment horizontal="left" vertical="center" wrapText="1"/>
    </xf>
    <xf numFmtId="0" fontId="1" fillId="4" borderId="7" xfId="4" applyBorder="1" applyAlignment="1">
      <alignment horizontal="left" vertical="center" wrapText="1"/>
    </xf>
    <xf numFmtId="0" fontId="1" fillId="4" borderId="9" xfId="4" applyBorder="1" applyAlignment="1">
      <alignment horizontal="left" vertical="center" wrapText="1"/>
    </xf>
    <xf numFmtId="169" fontId="1" fillId="4" borderId="11" xfId="4" applyNumberFormat="1" applyBorder="1" applyAlignment="1">
      <alignment vertical="center" wrapText="1"/>
    </xf>
    <xf numFmtId="169" fontId="1" fillId="4" borderId="12" xfId="4" applyNumberFormat="1" applyBorder="1" applyAlignment="1">
      <alignment vertical="center" wrapText="1"/>
    </xf>
    <xf numFmtId="0" fontId="0" fillId="3" borderId="5" xfId="3" applyFont="1" applyBorder="1"/>
    <xf numFmtId="0" fontId="0" fillId="4" borderId="6" xfId="4" applyFont="1" applyBorder="1"/>
    <xf numFmtId="0" fontId="0" fillId="3" borderId="6" xfId="3" applyFont="1" applyBorder="1"/>
    <xf numFmtId="0" fontId="0" fillId="3" borderId="7" xfId="3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center"/>
    </xf>
    <xf numFmtId="0" fontId="0" fillId="15" borderId="0" xfId="0" applyFont="1" applyFill="1"/>
    <xf numFmtId="0" fontId="0" fillId="15" borderId="15" xfId="0" applyFont="1" applyFill="1" applyBorder="1"/>
    <xf numFmtId="0" fontId="6" fillId="14" borderId="16" xfId="0" applyFont="1" applyFill="1" applyBorder="1"/>
    <xf numFmtId="0" fontId="0" fillId="15" borderId="16" xfId="0" applyFont="1" applyFill="1" applyBorder="1"/>
    <xf numFmtId="49" fontId="0" fillId="15" borderId="16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0" borderId="16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1" xfId="0" applyBorder="1"/>
    <xf numFmtId="49" fontId="0" fillId="0" borderId="21" xfId="0" applyNumberFormat="1" applyBorder="1"/>
    <xf numFmtId="49" fontId="7" fillId="0" borderId="21" xfId="0" applyNumberFormat="1" applyFont="1" applyBorder="1"/>
    <xf numFmtId="49" fontId="8" fillId="0" borderId="21" xfId="0" applyNumberFormat="1" applyFont="1" applyBorder="1"/>
    <xf numFmtId="49" fontId="9" fillId="0" borderId="21" xfId="0" applyNumberFormat="1" applyFont="1" applyBorder="1"/>
    <xf numFmtId="3" fontId="0" fillId="0" borderId="21" xfId="0" applyNumberFormat="1" applyBorder="1"/>
    <xf numFmtId="0" fontId="9" fillId="0" borderId="21" xfId="0" applyNumberFormat="1" applyFont="1" applyBorder="1" applyAlignment="1">
      <alignment horizontal="center"/>
    </xf>
    <xf numFmtId="49" fontId="9" fillId="0" borderId="21" xfId="0" applyNumberFormat="1" applyFont="1" applyBorder="1" applyAlignment="1">
      <alignment horizontal="center"/>
    </xf>
    <xf numFmtId="49" fontId="10" fillId="0" borderId="21" xfId="0" applyNumberFormat="1" applyFont="1" applyBorder="1"/>
    <xf numFmtId="49" fontId="0" fillId="0" borderId="21" xfId="0" applyNumberFormat="1" applyFill="1" applyBorder="1"/>
    <xf numFmtId="0" fontId="11" fillId="0" borderId="21" xfId="0" applyFont="1" applyBorder="1"/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 wrapText="1"/>
    </xf>
    <xf numFmtId="49" fontId="11" fillId="0" borderId="21" xfId="0" applyNumberFormat="1" applyFont="1" applyFill="1" applyBorder="1"/>
    <xf numFmtId="0" fontId="2" fillId="2" borderId="1" xfId="2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0" fillId="4" borderId="1" xfId="4" applyFont="1" applyBorder="1" applyAlignment="1">
      <alignment horizontal="left" vertical="center" indent="1"/>
    </xf>
    <xf numFmtId="0" fontId="1" fillId="4" borderId="1" xfId="4" applyBorder="1" applyAlignment="1">
      <alignment horizontal="left" vertical="center" indent="1"/>
    </xf>
    <xf numFmtId="0" fontId="2" fillId="5" borderId="1" xfId="5" applyBorder="1" applyAlignment="1">
      <alignment horizontal="left" indent="2"/>
    </xf>
    <xf numFmtId="0" fontId="1" fillId="3" borderId="1" xfId="3" applyBorder="1" applyAlignment="1">
      <alignment horizontal="left" vertical="center" wrapText="1" indent="1"/>
    </xf>
    <xf numFmtId="0" fontId="2" fillId="2" borderId="1" xfId="2" applyBorder="1" applyAlignment="1">
      <alignment horizontal="left" vertical="top" wrapText="1" indent="2"/>
    </xf>
    <xf numFmtId="0" fontId="2" fillId="2" borderId="1" xfId="2" applyBorder="1" applyAlignment="1">
      <alignment horizontal="left" indent="2"/>
    </xf>
    <xf numFmtId="0" fontId="1" fillId="3" borderId="1" xfId="3" applyBorder="1" applyAlignment="1">
      <alignment horizontal="left" vertical="center" indent="1"/>
    </xf>
    <xf numFmtId="0" fontId="0" fillId="3" borderId="1" xfId="3" applyFont="1" applyBorder="1" applyAlignment="1">
      <alignment horizontal="left" vertical="center" wrapText="1" indent="1"/>
    </xf>
    <xf numFmtId="0" fontId="0" fillId="3" borderId="2" xfId="3" applyFont="1" applyBorder="1" applyAlignment="1">
      <alignment horizontal="left" vertical="center" indent="1"/>
    </xf>
    <xf numFmtId="0" fontId="1" fillId="3" borderId="3" xfId="3" applyBorder="1" applyAlignment="1">
      <alignment horizontal="left" vertical="center" indent="1"/>
    </xf>
    <xf numFmtId="0" fontId="1" fillId="3" borderId="4" xfId="3" applyBorder="1" applyAlignment="1">
      <alignment horizontal="left" vertical="center" indent="1"/>
    </xf>
    <xf numFmtId="0" fontId="0" fillId="4" borderId="2" xfId="4" applyFont="1" applyBorder="1" applyAlignment="1">
      <alignment horizontal="left" vertical="center" indent="1"/>
    </xf>
    <xf numFmtId="0" fontId="1" fillId="4" borderId="3" xfId="4" applyBorder="1" applyAlignment="1">
      <alignment horizontal="left" vertical="center" indent="1"/>
    </xf>
    <xf numFmtId="0" fontId="1" fillId="4" borderId="4" xfId="4" applyBorder="1" applyAlignment="1">
      <alignment horizontal="left" vertical="center" inden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3" fontId="2" fillId="2" borderId="14" xfId="2" applyNumberFormat="1" applyBorder="1" applyAlignment="1">
      <alignment horizontal="left" vertical="center" wrapText="1" indent="1"/>
    </xf>
    <xf numFmtId="0" fontId="2" fillId="2" borderId="13" xfId="2" applyBorder="1" applyAlignment="1">
      <alignment horizontal="left" indent="1"/>
    </xf>
    <xf numFmtId="3" fontId="2" fillId="2" borderId="2" xfId="2" applyNumberFormat="1" applyBorder="1" applyAlignment="1">
      <alignment horizontal="left" vertical="center" wrapText="1" indent="1"/>
    </xf>
    <xf numFmtId="3" fontId="2" fillId="2" borderId="3" xfId="2" applyNumberFormat="1" applyBorder="1" applyAlignment="1">
      <alignment horizontal="left" vertical="center" wrapText="1" indent="1"/>
    </xf>
    <xf numFmtId="3" fontId="2" fillId="2" borderId="4" xfId="2" applyNumberFormat="1" applyBorder="1" applyAlignment="1">
      <alignment horizontal="left" vertical="center" wrapText="1" indent="1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49" fontId="7" fillId="0" borderId="24" xfId="0" applyNumberFormat="1" applyFont="1" applyBorder="1" applyAlignment="1">
      <alignment horizontal="center"/>
    </xf>
    <xf numFmtId="0" fontId="9" fillId="0" borderId="22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49" fontId="9" fillId="0" borderId="24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7" fillId="0" borderId="21" xfId="0" applyNumberFormat="1" applyFont="1" applyBorder="1" applyAlignment="1">
      <alignment horizontal="center"/>
    </xf>
  </cellXfs>
  <cellStyles count="6">
    <cellStyle name="20% - Énfasis1" xfId="3" builtinId="30"/>
    <cellStyle name="20% - Énfasis3" xfId="4" builtinId="38"/>
    <cellStyle name="Énfasis1" xfId="2" builtinId="29"/>
    <cellStyle name="Énfasis5" xfId="5" builtinId="45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BEDB-B928-44A9-A7A9-86D2E8AFC30B}">
  <dimension ref="A1:M17"/>
  <sheetViews>
    <sheetView topLeftCell="A8" zoomScale="160" zoomScaleNormal="160" workbookViewId="0">
      <selection activeCell="C4" sqref="C4"/>
    </sheetView>
  </sheetViews>
  <sheetFormatPr baseColWidth="10" defaultRowHeight="15" x14ac:dyDescent="0.25"/>
  <cols>
    <col min="1" max="1" width="2.140625" bestFit="1" customWidth="1"/>
    <col min="2" max="3" width="9" bestFit="1" customWidth="1"/>
    <col min="4" max="4" width="9.7109375" customWidth="1"/>
    <col min="5" max="6" width="7.5703125" bestFit="1" customWidth="1"/>
    <col min="7" max="7" width="9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1.7109375" customWidth="1"/>
    <col min="14" max="14" width="76.7109375" bestFit="1" customWidth="1"/>
  </cols>
  <sheetData>
    <row r="1" spans="1:13" ht="9" customHeight="1" x14ac:dyDescent="0.25"/>
    <row r="2" spans="1:13" x14ac:dyDescent="0.25">
      <c r="B2" s="1" t="s">
        <v>0</v>
      </c>
      <c r="C2" s="5" t="s">
        <v>4</v>
      </c>
      <c r="E2" s="114" t="s">
        <v>0</v>
      </c>
      <c r="F2" s="114"/>
      <c r="I2" s="97" t="s">
        <v>6</v>
      </c>
      <c r="K2" s="97" t="s">
        <v>5</v>
      </c>
      <c r="M2" s="96" t="s">
        <v>22</v>
      </c>
    </row>
    <row r="3" spans="1:13" x14ac:dyDescent="0.25">
      <c r="B3" s="114" t="s">
        <v>19</v>
      </c>
      <c r="C3" s="114"/>
      <c r="D3" s="2"/>
      <c r="E3" s="112" t="s">
        <v>20</v>
      </c>
      <c r="F3" s="113"/>
      <c r="G3" s="2"/>
      <c r="I3" s="97"/>
      <c r="J3" s="16"/>
      <c r="K3" s="97"/>
      <c r="M3" s="96"/>
    </row>
    <row r="4" spans="1:13" ht="15" customHeight="1" x14ac:dyDescent="0.25">
      <c r="A4" s="4">
        <v>1</v>
      </c>
      <c r="B4" s="17" t="s">
        <v>1</v>
      </c>
      <c r="C4" s="18" t="s">
        <v>1</v>
      </c>
      <c r="D4" s="4" t="s">
        <v>1</v>
      </c>
      <c r="E4" s="17" t="s">
        <v>1</v>
      </c>
      <c r="F4" s="17" t="s">
        <v>2</v>
      </c>
      <c r="G4" s="4" t="s">
        <v>2</v>
      </c>
      <c r="I4" s="105" t="s">
        <v>8</v>
      </c>
      <c r="J4" s="15"/>
      <c r="K4" s="101" t="s">
        <v>9</v>
      </c>
      <c r="L4" s="15"/>
      <c r="M4" s="101" t="s">
        <v>7</v>
      </c>
    </row>
    <row r="5" spans="1:13" x14ac:dyDescent="0.25">
      <c r="A5" s="4">
        <v>2</v>
      </c>
      <c r="B5" s="7" t="s">
        <v>1</v>
      </c>
      <c r="C5" s="8" t="s">
        <v>1</v>
      </c>
      <c r="D5" s="4" t="s">
        <v>1</v>
      </c>
      <c r="E5" s="7" t="s">
        <v>1</v>
      </c>
      <c r="F5" s="7" t="s">
        <v>2</v>
      </c>
      <c r="G5" s="4" t="s">
        <v>2</v>
      </c>
      <c r="I5" s="101"/>
      <c r="J5" s="15"/>
      <c r="K5" s="101"/>
      <c r="L5" s="15"/>
      <c r="M5" s="101"/>
    </row>
    <row r="6" spans="1:13" x14ac:dyDescent="0.25">
      <c r="A6" s="5">
        <v>3</v>
      </c>
      <c r="B6" s="9" t="s">
        <v>2</v>
      </c>
      <c r="C6" s="10" t="s">
        <v>2</v>
      </c>
      <c r="D6" s="4" t="s">
        <v>2</v>
      </c>
      <c r="E6" s="9" t="s">
        <v>2</v>
      </c>
      <c r="F6" s="9" t="s">
        <v>1</v>
      </c>
      <c r="G6" s="4" t="s">
        <v>1</v>
      </c>
      <c r="I6" s="101"/>
      <c r="J6" s="15"/>
      <c r="K6" s="101"/>
      <c r="L6" s="15"/>
      <c r="M6" s="101"/>
    </row>
    <row r="7" spans="1:13" x14ac:dyDescent="0.25">
      <c r="A7" s="4">
        <v>4</v>
      </c>
      <c r="B7" s="11" t="s">
        <v>3</v>
      </c>
      <c r="C7" s="11" t="s">
        <v>3</v>
      </c>
      <c r="D7" s="4" t="s">
        <v>3</v>
      </c>
      <c r="E7" s="11" t="s">
        <v>3</v>
      </c>
      <c r="F7" s="11" t="s">
        <v>3</v>
      </c>
      <c r="G7" s="4" t="s">
        <v>3</v>
      </c>
      <c r="I7" s="101"/>
      <c r="J7" s="15"/>
      <c r="K7" s="101"/>
      <c r="L7" s="15"/>
      <c r="M7" s="101"/>
    </row>
    <row r="8" spans="1:13" x14ac:dyDescent="0.25">
      <c r="A8" s="6">
        <v>5</v>
      </c>
      <c r="B8" s="12" t="s">
        <v>3</v>
      </c>
      <c r="C8" s="12" t="s">
        <v>3</v>
      </c>
      <c r="D8" s="4" t="s">
        <v>3</v>
      </c>
      <c r="E8" s="12" t="s">
        <v>3</v>
      </c>
      <c r="F8" s="12" t="s">
        <v>3</v>
      </c>
      <c r="G8" s="4" t="s">
        <v>3</v>
      </c>
      <c r="I8" s="101"/>
      <c r="J8" s="15"/>
      <c r="K8" s="101"/>
      <c r="L8" s="15"/>
      <c r="M8" s="101"/>
    </row>
    <row r="9" spans="1:13" x14ac:dyDescent="0.25">
      <c r="A9" s="4">
        <v>6</v>
      </c>
      <c r="B9" s="8" t="s">
        <v>2</v>
      </c>
      <c r="C9" s="7" t="s">
        <v>2</v>
      </c>
      <c r="D9" s="4" t="s">
        <v>2</v>
      </c>
      <c r="E9" s="8" t="s">
        <v>2</v>
      </c>
      <c r="F9" s="8" t="s">
        <v>1</v>
      </c>
      <c r="G9" s="4" t="s">
        <v>1</v>
      </c>
      <c r="I9" s="101"/>
      <c r="J9" s="15"/>
      <c r="K9" s="101"/>
      <c r="L9" s="15"/>
      <c r="M9" s="101"/>
    </row>
    <row r="10" spans="1:13" x14ac:dyDescent="0.25">
      <c r="A10" s="6">
        <v>7</v>
      </c>
      <c r="B10" s="13" t="s">
        <v>3</v>
      </c>
      <c r="C10" s="13" t="s">
        <v>3</v>
      </c>
      <c r="D10" s="4" t="s">
        <v>3</v>
      </c>
      <c r="E10" s="13" t="s">
        <v>3</v>
      </c>
      <c r="F10" s="13" t="s">
        <v>3</v>
      </c>
      <c r="G10" s="4" t="s">
        <v>3</v>
      </c>
      <c r="I10" s="101"/>
      <c r="J10" s="15"/>
      <c r="K10" s="101"/>
      <c r="L10" s="15"/>
      <c r="M10" s="101"/>
    </row>
    <row r="11" spans="1:13" x14ac:dyDescent="0.25">
      <c r="A11" s="4">
        <v>8</v>
      </c>
      <c r="B11" s="14" t="s">
        <v>3</v>
      </c>
      <c r="C11" s="14" t="s">
        <v>3</v>
      </c>
      <c r="D11" s="4" t="s">
        <v>3</v>
      </c>
      <c r="E11" s="14" t="s">
        <v>3</v>
      </c>
      <c r="F11" s="14" t="s">
        <v>3</v>
      </c>
      <c r="G11" s="4" t="s">
        <v>3</v>
      </c>
      <c r="I11" s="101"/>
      <c r="J11" s="15"/>
      <c r="K11" s="101"/>
      <c r="L11" s="15"/>
      <c r="M11" s="101"/>
    </row>
    <row r="12" spans="1:13" ht="9" customHeight="1" x14ac:dyDescent="0.25">
      <c r="M12" s="101"/>
    </row>
    <row r="13" spans="1:13" x14ac:dyDescent="0.25">
      <c r="B13" s="100" t="s">
        <v>12</v>
      </c>
      <c r="C13" s="100"/>
      <c r="D13" s="109" t="s">
        <v>16</v>
      </c>
      <c r="E13" s="110"/>
      <c r="F13" s="110"/>
      <c r="G13" s="110"/>
      <c r="H13" s="110"/>
      <c r="I13" s="110"/>
      <c r="J13" s="110"/>
      <c r="K13" s="111"/>
      <c r="M13" s="101"/>
    </row>
    <row r="14" spans="1:13" x14ac:dyDescent="0.25">
      <c r="B14" s="102" t="s">
        <v>11</v>
      </c>
      <c r="C14" s="102"/>
      <c r="D14" s="106" t="s">
        <v>21</v>
      </c>
      <c r="E14" s="107"/>
      <c r="F14" s="107"/>
      <c r="G14" s="107"/>
      <c r="H14" s="107"/>
      <c r="I14" s="107"/>
      <c r="J14" s="107"/>
      <c r="K14" s="108"/>
      <c r="M14" s="101"/>
    </row>
    <row r="15" spans="1:13" x14ac:dyDescent="0.25">
      <c r="B15" s="100" t="s">
        <v>10</v>
      </c>
      <c r="C15" s="100"/>
      <c r="D15" s="98" t="s">
        <v>15</v>
      </c>
      <c r="E15" s="99"/>
      <c r="F15" s="99"/>
      <c r="G15" s="99"/>
      <c r="H15" s="99"/>
      <c r="I15" s="99"/>
      <c r="J15" s="99"/>
      <c r="K15" s="99"/>
      <c r="M15" s="101"/>
    </row>
    <row r="16" spans="1:13" x14ac:dyDescent="0.25">
      <c r="B16" s="103" t="s">
        <v>13</v>
      </c>
      <c r="C16" s="103"/>
      <c r="D16" s="104" t="s">
        <v>14</v>
      </c>
      <c r="E16" s="104"/>
      <c r="F16" s="104"/>
      <c r="G16" s="104"/>
      <c r="H16" s="104"/>
      <c r="I16" s="104"/>
      <c r="J16" s="104"/>
      <c r="K16" s="104"/>
      <c r="M16" s="101"/>
    </row>
    <row r="17" spans="2:13" x14ac:dyDescent="0.25">
      <c r="B17" s="100" t="s">
        <v>17</v>
      </c>
      <c r="C17" s="100"/>
      <c r="D17" s="98" t="s">
        <v>18</v>
      </c>
      <c r="E17" s="99"/>
      <c r="F17" s="99"/>
      <c r="G17" s="99"/>
      <c r="H17" s="99"/>
      <c r="I17" s="99"/>
      <c r="J17" s="99"/>
      <c r="K17" s="99"/>
      <c r="M17" s="101"/>
    </row>
  </sheetData>
  <mergeCells count="19">
    <mergeCell ref="E3:F3"/>
    <mergeCell ref="B3:C3"/>
    <mergeCell ref="E2:F2"/>
    <mergeCell ref="M2:M3"/>
    <mergeCell ref="I2:I3"/>
    <mergeCell ref="K2:K3"/>
    <mergeCell ref="D17:K17"/>
    <mergeCell ref="B17:C17"/>
    <mergeCell ref="M4:M17"/>
    <mergeCell ref="B14:C14"/>
    <mergeCell ref="B13:C13"/>
    <mergeCell ref="B15:C15"/>
    <mergeCell ref="B16:C16"/>
    <mergeCell ref="D15:K15"/>
    <mergeCell ref="D16:K16"/>
    <mergeCell ref="I4:I11"/>
    <mergeCell ref="K4:K11"/>
    <mergeCell ref="D14:K14"/>
    <mergeCell ref="D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7A3E-DEE6-4290-890F-1E9A92653B68}">
  <dimension ref="A1:S15"/>
  <sheetViews>
    <sheetView topLeftCell="A2" zoomScale="115" zoomScaleNormal="115" workbookViewId="0">
      <selection activeCell="B5" sqref="B5:L5"/>
    </sheetView>
  </sheetViews>
  <sheetFormatPr baseColWidth="10" defaultRowHeight="15" x14ac:dyDescent="0.25"/>
  <cols>
    <col min="1" max="1" width="2.140625" style="27" customWidth="1"/>
    <col min="2" max="2" width="7.28515625" bestFit="1" customWidth="1"/>
    <col min="3" max="3" width="10.7109375" style="19" bestFit="1" customWidth="1"/>
    <col min="4" max="4" width="12.140625" style="19" bestFit="1" customWidth="1"/>
    <col min="5" max="5" width="11.140625" style="19" bestFit="1" customWidth="1"/>
    <col min="6" max="6" width="11.140625" bestFit="1" customWidth="1"/>
    <col min="7" max="7" width="9.5703125" bestFit="1" customWidth="1"/>
    <col min="8" max="8" width="8.7109375" bestFit="1" customWidth="1"/>
    <col min="9" max="9" width="9.5703125" customWidth="1"/>
    <col min="10" max="10" width="9.7109375" bestFit="1" customWidth="1"/>
    <col min="11" max="11" width="11" bestFit="1" customWidth="1"/>
    <col min="12" max="12" width="9.7109375" bestFit="1" customWidth="1"/>
  </cols>
  <sheetData>
    <row r="1" spans="1:19" ht="9" customHeight="1" x14ac:dyDescent="0.25"/>
    <row r="2" spans="1:19" x14ac:dyDescent="0.25">
      <c r="B2" s="116" t="s">
        <v>79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9" x14ac:dyDescent="0.25">
      <c r="A3"/>
      <c r="B3" s="30" t="s">
        <v>50</v>
      </c>
      <c r="C3" s="54" t="s">
        <v>24</v>
      </c>
      <c r="D3" s="55" t="s">
        <v>25</v>
      </c>
      <c r="E3" s="54" t="s">
        <v>26</v>
      </c>
      <c r="F3" s="55" t="s">
        <v>27</v>
      </c>
      <c r="G3" s="54" t="s">
        <v>28</v>
      </c>
      <c r="H3" s="55" t="s">
        <v>29</v>
      </c>
      <c r="I3" s="54" t="s">
        <v>30</v>
      </c>
      <c r="J3" s="55" t="s">
        <v>31</v>
      </c>
      <c r="K3" s="46" t="s">
        <v>23</v>
      </c>
      <c r="L3" s="35" t="s">
        <v>32</v>
      </c>
      <c r="N3" s="20"/>
      <c r="O3" s="20"/>
      <c r="P3" s="20"/>
      <c r="Q3" s="20"/>
      <c r="R3" s="20"/>
      <c r="S3" s="20"/>
    </row>
    <row r="4" spans="1:19" x14ac:dyDescent="0.25">
      <c r="A4"/>
      <c r="B4" s="31" t="s">
        <v>51</v>
      </c>
      <c r="C4" s="44" t="s">
        <v>52</v>
      </c>
      <c r="D4" s="33" t="s">
        <v>53</v>
      </c>
      <c r="E4" s="44" t="s">
        <v>54</v>
      </c>
      <c r="F4" s="33" t="s">
        <v>55</v>
      </c>
      <c r="G4" s="44" t="s">
        <v>56</v>
      </c>
      <c r="H4" s="33" t="s">
        <v>57</v>
      </c>
      <c r="I4" s="44" t="s">
        <v>58</v>
      </c>
      <c r="J4" s="33" t="s">
        <v>59</v>
      </c>
      <c r="K4" s="44" t="s">
        <v>60</v>
      </c>
      <c r="L4" s="36" t="s">
        <v>61</v>
      </c>
      <c r="N4" s="20"/>
      <c r="O4" s="20"/>
      <c r="P4" s="20"/>
      <c r="Q4" s="20"/>
      <c r="R4" s="20"/>
      <c r="S4" s="20"/>
    </row>
    <row r="5" spans="1:19" x14ac:dyDescent="0.25">
      <c r="A5"/>
      <c r="B5" s="32" t="s">
        <v>39</v>
      </c>
      <c r="C5" s="47" t="s">
        <v>40</v>
      </c>
      <c r="D5" s="34" t="s">
        <v>41</v>
      </c>
      <c r="E5" s="47" t="s">
        <v>42</v>
      </c>
      <c r="F5" s="34" t="s">
        <v>43</v>
      </c>
      <c r="G5" s="47" t="s">
        <v>44</v>
      </c>
      <c r="H5" s="34" t="s">
        <v>62</v>
      </c>
      <c r="I5" s="47" t="s">
        <v>63</v>
      </c>
      <c r="J5" s="34" t="s">
        <v>64</v>
      </c>
      <c r="K5" s="47" t="s">
        <v>65</v>
      </c>
      <c r="L5" s="37" t="s">
        <v>66</v>
      </c>
      <c r="N5" s="26"/>
      <c r="O5" s="25"/>
      <c r="P5" s="24"/>
      <c r="Q5" s="23"/>
      <c r="R5" s="22"/>
      <c r="S5" s="21"/>
    </row>
    <row r="6" spans="1:19" ht="9" customHeight="1" x14ac:dyDescent="0.25">
      <c r="A6" s="2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N6" s="26"/>
      <c r="O6" s="25"/>
      <c r="P6" s="24"/>
      <c r="Q6" s="23"/>
      <c r="R6" s="22"/>
      <c r="S6" s="21"/>
    </row>
    <row r="7" spans="1:19" x14ac:dyDescent="0.25">
      <c r="B7" s="115" t="s">
        <v>67</v>
      </c>
      <c r="C7" s="115"/>
      <c r="D7" s="115"/>
      <c r="E7" s="115"/>
      <c r="F7" s="115"/>
    </row>
    <row r="8" spans="1:19" x14ac:dyDescent="0.25">
      <c r="B8" s="53" t="s">
        <v>74</v>
      </c>
      <c r="C8" s="46" t="s">
        <v>75</v>
      </c>
      <c r="D8" s="55" t="s">
        <v>76</v>
      </c>
      <c r="E8" s="54" t="s">
        <v>77</v>
      </c>
      <c r="F8" s="56" t="s">
        <v>78</v>
      </c>
    </row>
    <row r="9" spans="1:19" x14ac:dyDescent="0.25">
      <c r="B9" s="31" t="s">
        <v>45</v>
      </c>
      <c r="C9" s="44" t="s">
        <v>46</v>
      </c>
      <c r="D9" s="33" t="s">
        <v>47</v>
      </c>
      <c r="E9" s="44" t="s">
        <v>48</v>
      </c>
      <c r="F9" s="36" t="s">
        <v>49</v>
      </c>
    </row>
    <row r="10" spans="1:19" x14ac:dyDescent="0.25">
      <c r="B10" s="32" t="s">
        <v>39</v>
      </c>
      <c r="C10" s="47" t="s">
        <v>40</v>
      </c>
      <c r="D10" s="34" t="s">
        <v>41</v>
      </c>
      <c r="E10" s="47" t="s">
        <v>42</v>
      </c>
      <c r="F10" s="37" t="s">
        <v>43</v>
      </c>
    </row>
    <row r="11" spans="1:19" ht="9" customHeight="1" x14ac:dyDescent="0.25">
      <c r="A11" s="28"/>
      <c r="B11" s="3"/>
      <c r="C11" s="3"/>
      <c r="D11" s="3"/>
      <c r="E11" s="3"/>
      <c r="F11" s="3"/>
      <c r="G11" s="3"/>
    </row>
    <row r="12" spans="1:19" ht="15" customHeight="1" x14ac:dyDescent="0.25">
      <c r="B12" s="117" t="s">
        <v>80</v>
      </c>
      <c r="C12" s="118"/>
      <c r="D12" s="118"/>
      <c r="E12" s="118"/>
      <c r="F12" s="118"/>
      <c r="G12" s="119"/>
      <c r="H12" s="29"/>
      <c r="I12" s="29"/>
    </row>
    <row r="13" spans="1:19" ht="15" customHeight="1" x14ac:dyDescent="0.25">
      <c r="B13" s="38" t="s">
        <v>68</v>
      </c>
      <c r="C13" s="48" t="s">
        <v>69</v>
      </c>
      <c r="D13" s="41" t="s">
        <v>70</v>
      </c>
      <c r="E13" s="48" t="s">
        <v>71</v>
      </c>
      <c r="F13" s="41" t="s">
        <v>72</v>
      </c>
      <c r="G13" s="49" t="s">
        <v>73</v>
      </c>
      <c r="I13" s="58" t="s">
        <v>81</v>
      </c>
      <c r="J13" s="112" t="s">
        <v>84</v>
      </c>
      <c r="K13" s="113"/>
      <c r="L13" s="59" t="s">
        <v>85</v>
      </c>
      <c r="M13" s="59"/>
      <c r="N13" s="59"/>
      <c r="O13" s="59"/>
    </row>
    <row r="14" spans="1:19" x14ac:dyDescent="0.25">
      <c r="B14" s="39" t="s">
        <v>33</v>
      </c>
      <c r="C14" s="45" t="s">
        <v>34</v>
      </c>
      <c r="D14" s="42" t="s">
        <v>35</v>
      </c>
      <c r="E14" s="45" t="s">
        <v>36</v>
      </c>
      <c r="F14" s="42" t="s">
        <v>37</v>
      </c>
      <c r="G14" s="50" t="s">
        <v>38</v>
      </c>
      <c r="I14" s="58" t="s">
        <v>82</v>
      </c>
      <c r="J14" s="112" t="s">
        <v>86</v>
      </c>
      <c r="K14" s="113"/>
      <c r="L14" s="59" t="s">
        <v>87</v>
      </c>
      <c r="M14" s="59"/>
      <c r="N14" s="59"/>
      <c r="O14" s="59"/>
    </row>
    <row r="15" spans="1:19" ht="15" customHeight="1" x14ac:dyDescent="0.25">
      <c r="B15" s="40" t="s">
        <v>39</v>
      </c>
      <c r="C15" s="51" t="s">
        <v>40</v>
      </c>
      <c r="D15" s="43" t="s">
        <v>41</v>
      </c>
      <c r="E15" s="51" t="s">
        <v>42</v>
      </c>
      <c r="F15" s="43" t="s">
        <v>43</v>
      </c>
      <c r="G15" s="52" t="s">
        <v>44</v>
      </c>
      <c r="I15" s="58" t="s">
        <v>83</v>
      </c>
      <c r="J15" s="112" t="s">
        <v>88</v>
      </c>
      <c r="K15" s="113"/>
      <c r="L15" s="59" t="s">
        <v>89</v>
      </c>
      <c r="M15" s="59"/>
      <c r="N15" s="59"/>
      <c r="O15" s="59"/>
    </row>
  </sheetData>
  <mergeCells count="6">
    <mergeCell ref="J13:K13"/>
    <mergeCell ref="J14:K14"/>
    <mergeCell ref="J15:K15"/>
    <mergeCell ref="B7:F7"/>
    <mergeCell ref="B2:L2"/>
    <mergeCell ref="B12:G1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4672-4E29-42C6-81CA-90A7AF755394}">
  <dimension ref="A1:X20"/>
  <sheetViews>
    <sheetView zoomScale="160" zoomScaleNormal="160" workbookViewId="0">
      <selection activeCell="D8" sqref="D8"/>
    </sheetView>
  </sheetViews>
  <sheetFormatPr baseColWidth="10" defaultRowHeight="15" x14ac:dyDescent="0.25"/>
  <cols>
    <col min="1" max="2" width="5.28515625" customWidth="1"/>
    <col min="3" max="3" width="10.5703125" customWidth="1"/>
    <col min="4" max="4" width="11.42578125" style="27"/>
    <col min="6" max="7" width="2" bestFit="1" customWidth="1"/>
    <col min="8" max="9" width="3" bestFit="1" customWidth="1"/>
    <col min="10" max="13" width="4.140625" bestFit="1" customWidth="1"/>
    <col min="14" max="21" width="5.140625" bestFit="1" customWidth="1"/>
    <col min="22" max="22" width="6.28515625" bestFit="1" customWidth="1"/>
    <col min="23" max="23" width="9.42578125" bestFit="1" customWidth="1"/>
    <col min="24" max="24" width="10.5703125" bestFit="1" customWidth="1"/>
  </cols>
  <sheetData>
    <row r="1" spans="1:24" ht="15.75" thickBot="1" x14ac:dyDescent="0.3">
      <c r="A1" s="63" t="s">
        <v>90</v>
      </c>
      <c r="B1" s="63" t="s">
        <v>91</v>
      </c>
      <c r="C1" s="63" t="s">
        <v>92</v>
      </c>
      <c r="D1" s="70"/>
      <c r="E1" s="63" t="s">
        <v>90</v>
      </c>
      <c r="F1" s="64">
        <v>0</v>
      </c>
      <c r="G1" s="19">
        <v>1</v>
      </c>
      <c r="H1" s="61">
        <v>2</v>
      </c>
      <c r="I1" s="19">
        <v>3</v>
      </c>
      <c r="J1" s="61">
        <v>4</v>
      </c>
      <c r="K1" s="19">
        <v>5</v>
      </c>
      <c r="L1" s="61">
        <v>6</v>
      </c>
      <c r="M1" s="19">
        <v>7</v>
      </c>
      <c r="N1" s="61">
        <v>8</v>
      </c>
      <c r="O1" s="19">
        <v>9</v>
      </c>
      <c r="P1" s="61">
        <v>10</v>
      </c>
      <c r="Q1" s="19">
        <v>11</v>
      </c>
      <c r="R1" s="61">
        <v>12</v>
      </c>
      <c r="S1" s="19">
        <v>13</v>
      </c>
      <c r="T1" s="61">
        <v>14</v>
      </c>
      <c r="U1" s="19">
        <v>15</v>
      </c>
      <c r="V1" s="61">
        <v>16</v>
      </c>
      <c r="W1" s="19">
        <v>255</v>
      </c>
      <c r="X1" s="62">
        <v>256</v>
      </c>
    </row>
    <row r="2" spans="1:24" ht="15.75" thickBot="1" x14ac:dyDescent="0.3">
      <c r="A2" s="64">
        <v>0</v>
      </c>
      <c r="B2" s="64">
        <v>0</v>
      </c>
      <c r="C2" s="65" t="s">
        <v>97</v>
      </c>
      <c r="E2" s="63" t="s">
        <v>91</v>
      </c>
      <c r="F2" s="64">
        <v>0</v>
      </c>
      <c r="G2" s="19">
        <v>1</v>
      </c>
      <c r="H2" s="61">
        <v>2</v>
      </c>
      <c r="I2" s="19">
        <v>3</v>
      </c>
      <c r="J2" s="61">
        <v>4</v>
      </c>
      <c r="K2" s="19">
        <v>5</v>
      </c>
      <c r="L2" s="61">
        <v>6</v>
      </c>
      <c r="M2" s="19">
        <v>7</v>
      </c>
      <c r="N2" s="61">
        <v>8</v>
      </c>
      <c r="O2" s="19">
        <v>9</v>
      </c>
      <c r="P2" s="68" t="s">
        <v>113</v>
      </c>
      <c r="Q2" s="69" t="s">
        <v>51</v>
      </c>
      <c r="R2" s="68" t="s">
        <v>114</v>
      </c>
      <c r="S2" s="69" t="s">
        <v>115</v>
      </c>
      <c r="T2" s="68" t="s">
        <v>116</v>
      </c>
      <c r="U2" s="69" t="s">
        <v>117</v>
      </c>
      <c r="V2" s="61">
        <v>10</v>
      </c>
      <c r="W2" s="19">
        <v>99</v>
      </c>
      <c r="X2" s="62">
        <v>100</v>
      </c>
    </row>
    <row r="3" spans="1:24" ht="15.75" thickBot="1" x14ac:dyDescent="0.3">
      <c r="A3" s="19">
        <v>1</v>
      </c>
      <c r="B3" s="19">
        <v>1</v>
      </c>
      <c r="C3" s="66" t="s">
        <v>98</v>
      </c>
      <c r="E3" s="63" t="s">
        <v>92</v>
      </c>
      <c r="F3" s="65" t="s">
        <v>97</v>
      </c>
      <c r="G3" s="66" t="s">
        <v>98</v>
      </c>
      <c r="H3" s="67" t="s">
        <v>99</v>
      </c>
      <c r="I3" s="66" t="s">
        <v>100</v>
      </c>
      <c r="J3" s="67" t="s">
        <v>101</v>
      </c>
      <c r="K3" s="66" t="s">
        <v>102</v>
      </c>
      <c r="L3" s="67" t="s">
        <v>103</v>
      </c>
      <c r="M3" s="66" t="s">
        <v>104</v>
      </c>
      <c r="N3" s="67" t="s">
        <v>105</v>
      </c>
      <c r="O3" s="66" t="s">
        <v>106</v>
      </c>
      <c r="P3" s="67" t="s">
        <v>107</v>
      </c>
      <c r="Q3" s="66" t="s">
        <v>108</v>
      </c>
      <c r="R3" s="67" t="s">
        <v>109</v>
      </c>
      <c r="S3" s="66" t="s">
        <v>110</v>
      </c>
      <c r="T3" s="67" t="s">
        <v>111</v>
      </c>
      <c r="U3" s="66" t="s">
        <v>112</v>
      </c>
      <c r="V3" s="61">
        <v>10000</v>
      </c>
      <c r="W3" s="19">
        <v>11111111</v>
      </c>
      <c r="X3" s="62">
        <v>100000000</v>
      </c>
    </row>
    <row r="4" spans="1:24" x14ac:dyDescent="0.25">
      <c r="A4" s="61">
        <v>2</v>
      </c>
      <c r="B4" s="61">
        <v>2</v>
      </c>
      <c r="C4" s="67" t="s">
        <v>99</v>
      </c>
      <c r="D4" s="71"/>
      <c r="E4" s="60"/>
      <c r="F4" s="60"/>
      <c r="G4" s="60"/>
      <c r="H4" s="60"/>
    </row>
    <row r="5" spans="1:24" x14ac:dyDescent="0.25">
      <c r="A5" s="19">
        <v>3</v>
      </c>
      <c r="B5" s="19">
        <v>3</v>
      </c>
      <c r="C5" s="66" t="s">
        <v>100</v>
      </c>
    </row>
    <row r="6" spans="1:24" x14ac:dyDescent="0.25">
      <c r="A6" s="61">
        <v>4</v>
      </c>
      <c r="B6" s="61">
        <v>4</v>
      </c>
      <c r="C6" s="67" t="s">
        <v>101</v>
      </c>
    </row>
    <row r="7" spans="1:24" x14ac:dyDescent="0.25">
      <c r="A7" s="19">
        <v>5</v>
      </c>
      <c r="B7" s="19">
        <v>5</v>
      </c>
      <c r="C7" s="66" t="s">
        <v>102</v>
      </c>
    </row>
    <row r="8" spans="1:24" x14ac:dyDescent="0.25">
      <c r="A8" s="61">
        <v>6</v>
      </c>
      <c r="B8" s="61">
        <v>6</v>
      </c>
      <c r="C8" s="67" t="s">
        <v>103</v>
      </c>
    </row>
    <row r="9" spans="1:24" x14ac:dyDescent="0.25">
      <c r="A9" s="19">
        <v>7</v>
      </c>
      <c r="B9" s="19">
        <v>7</v>
      </c>
      <c r="C9" s="66" t="s">
        <v>104</v>
      </c>
    </row>
    <row r="10" spans="1:24" x14ac:dyDescent="0.25">
      <c r="A10" s="61">
        <v>8</v>
      </c>
      <c r="B10" s="61">
        <v>8</v>
      </c>
      <c r="C10" s="67" t="s">
        <v>105</v>
      </c>
    </row>
    <row r="11" spans="1:24" x14ac:dyDescent="0.25">
      <c r="A11" s="19">
        <v>9</v>
      </c>
      <c r="B11" s="19">
        <v>9</v>
      </c>
      <c r="C11" s="66" t="s">
        <v>106</v>
      </c>
    </row>
    <row r="12" spans="1:24" x14ac:dyDescent="0.25">
      <c r="A12" s="61">
        <v>10</v>
      </c>
      <c r="B12" s="68" t="s">
        <v>113</v>
      </c>
      <c r="C12" s="67" t="s">
        <v>107</v>
      </c>
    </row>
    <row r="13" spans="1:24" x14ac:dyDescent="0.25">
      <c r="A13" s="19">
        <v>11</v>
      </c>
      <c r="B13" s="69" t="s">
        <v>51</v>
      </c>
      <c r="C13" s="66" t="s">
        <v>108</v>
      </c>
    </row>
    <row r="14" spans="1:24" x14ac:dyDescent="0.25">
      <c r="A14" s="61">
        <v>12</v>
      </c>
      <c r="B14" s="68" t="s">
        <v>114</v>
      </c>
      <c r="C14" s="67" t="s">
        <v>109</v>
      </c>
    </row>
    <row r="15" spans="1:24" x14ac:dyDescent="0.25">
      <c r="A15" s="19">
        <v>13</v>
      </c>
      <c r="B15" s="69" t="s">
        <v>115</v>
      </c>
      <c r="C15" s="66" t="s">
        <v>110</v>
      </c>
    </row>
    <row r="16" spans="1:24" x14ac:dyDescent="0.25">
      <c r="A16" s="61">
        <v>14</v>
      </c>
      <c r="B16" s="68" t="s">
        <v>116</v>
      </c>
      <c r="C16" s="67" t="s">
        <v>111</v>
      </c>
    </row>
    <row r="17" spans="1:3" x14ac:dyDescent="0.25">
      <c r="A17" s="19">
        <v>15</v>
      </c>
      <c r="B17" s="69" t="s">
        <v>117</v>
      </c>
      <c r="C17" s="66" t="s">
        <v>112</v>
      </c>
    </row>
    <row r="18" spans="1:3" x14ac:dyDescent="0.25">
      <c r="A18" s="61">
        <v>16</v>
      </c>
      <c r="B18" s="61">
        <v>10</v>
      </c>
      <c r="C18" s="61">
        <v>10000</v>
      </c>
    </row>
    <row r="19" spans="1:3" x14ac:dyDescent="0.25">
      <c r="A19" s="19">
        <v>255</v>
      </c>
      <c r="B19" s="19">
        <v>99</v>
      </c>
      <c r="C19" s="19">
        <v>11111111</v>
      </c>
    </row>
    <row r="20" spans="1:3" ht="15.75" thickBot="1" x14ac:dyDescent="0.3">
      <c r="A20" s="62">
        <v>256</v>
      </c>
      <c r="B20" s="62">
        <v>100</v>
      </c>
      <c r="C20" s="62">
        <v>100000000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BED-E4D1-42A4-B438-E51C33F07CE4}">
  <dimension ref="A1:W36"/>
  <sheetViews>
    <sheetView tabSelected="1" topLeftCell="P4" zoomScale="160" zoomScaleNormal="160" workbookViewId="0">
      <selection activeCell="W9" sqref="W9"/>
    </sheetView>
  </sheetViews>
  <sheetFormatPr baseColWidth="10" defaultRowHeight="15" x14ac:dyDescent="0.25"/>
  <cols>
    <col min="1" max="1" width="8.7109375" style="60" bestFit="1" customWidth="1"/>
    <col min="2" max="2" width="4.140625" bestFit="1" customWidth="1"/>
    <col min="3" max="3" width="4.5703125" bestFit="1" customWidth="1"/>
    <col min="4" max="9" width="4.140625" bestFit="1" customWidth="1"/>
    <col min="10" max="10" width="1.7109375" customWidth="1"/>
    <col min="12" max="12" width="14.28515625" bestFit="1" customWidth="1"/>
    <col min="13" max="14" width="9.42578125" bestFit="1" customWidth="1"/>
    <col min="15" max="15" width="15.28515625" bestFit="1" customWidth="1"/>
    <col min="16" max="16" width="9.85546875" customWidth="1"/>
    <col min="17" max="17" width="2.28515625" customWidth="1"/>
    <col min="18" max="18" width="10.28515625" customWidth="1"/>
    <col min="19" max="19" width="15.28515625" bestFit="1" customWidth="1"/>
    <col min="22" max="23" width="9.42578125" bestFit="1" customWidth="1"/>
    <col min="25" max="25" width="27.85546875" bestFit="1" customWidth="1"/>
    <col min="26" max="26" width="15.28515625" bestFit="1" customWidth="1"/>
  </cols>
  <sheetData>
    <row r="1" spans="1:23" x14ac:dyDescent="0.25">
      <c r="A1" s="73" t="s">
        <v>122</v>
      </c>
      <c r="B1" s="72" t="s">
        <v>118</v>
      </c>
      <c r="C1" s="72" t="s">
        <v>119</v>
      </c>
      <c r="D1" s="72" t="s">
        <v>120</v>
      </c>
      <c r="E1" s="72" t="s">
        <v>121</v>
      </c>
      <c r="F1" s="72" t="s">
        <v>96</v>
      </c>
      <c r="G1" s="72" t="s">
        <v>95</v>
      </c>
      <c r="H1" s="72" t="s">
        <v>94</v>
      </c>
      <c r="I1" s="72" t="s">
        <v>93</v>
      </c>
    </row>
    <row r="2" spans="1:23" x14ac:dyDescent="0.25">
      <c r="A2" s="73" t="s">
        <v>123</v>
      </c>
      <c r="B2" s="72">
        <f>2^7</f>
        <v>128</v>
      </c>
      <c r="C2" s="72">
        <f>2^6</f>
        <v>64</v>
      </c>
      <c r="D2" s="72">
        <f>2^5</f>
        <v>32</v>
      </c>
      <c r="E2" s="72">
        <f>2^4</f>
        <v>16</v>
      </c>
      <c r="F2" s="72">
        <f>2^3</f>
        <v>8</v>
      </c>
      <c r="G2" s="72">
        <f>2^2</f>
        <v>4</v>
      </c>
      <c r="H2" s="72">
        <f>2^1</f>
        <v>2</v>
      </c>
      <c r="I2" s="72">
        <f>2^0</f>
        <v>1</v>
      </c>
    </row>
    <row r="3" spans="1:23" x14ac:dyDescent="0.25">
      <c r="A3" s="73" t="s">
        <v>124</v>
      </c>
      <c r="B3" s="72">
        <v>0</v>
      </c>
      <c r="C3" s="72">
        <v>0</v>
      </c>
      <c r="D3" s="72">
        <v>0</v>
      </c>
      <c r="E3" s="72">
        <v>0</v>
      </c>
      <c r="F3" s="72">
        <v>0</v>
      </c>
      <c r="G3" s="72">
        <v>0</v>
      </c>
      <c r="H3" s="72">
        <v>0</v>
      </c>
      <c r="I3" s="72">
        <v>0</v>
      </c>
    </row>
    <row r="4" spans="1:23" x14ac:dyDescent="0.25">
      <c r="K4" s="79" t="s">
        <v>130</v>
      </c>
      <c r="L4" s="79" t="s">
        <v>123</v>
      </c>
      <c r="M4" s="121" t="s">
        <v>127</v>
      </c>
      <c r="N4" s="121"/>
      <c r="O4" s="121"/>
      <c r="P4" s="121"/>
      <c r="R4" s="79" t="s">
        <v>130</v>
      </c>
      <c r="S4" s="79" t="s">
        <v>123</v>
      </c>
      <c r="T4" s="121" t="s">
        <v>127</v>
      </c>
      <c r="U4" s="121"/>
      <c r="V4" s="121"/>
      <c r="W4" s="121"/>
    </row>
    <row r="5" spans="1:23" x14ac:dyDescent="0.25">
      <c r="A5" s="78" t="s">
        <v>123</v>
      </c>
      <c r="B5" s="121" t="s">
        <v>50</v>
      </c>
      <c r="C5" s="121"/>
      <c r="D5" s="121"/>
      <c r="E5" s="121"/>
      <c r="F5" s="121"/>
      <c r="G5" s="121"/>
      <c r="H5" s="121"/>
      <c r="I5" s="121"/>
      <c r="K5" s="79" t="s">
        <v>126</v>
      </c>
      <c r="L5" s="79" t="s">
        <v>132</v>
      </c>
      <c r="M5" s="80">
        <v>11000000</v>
      </c>
      <c r="N5" s="80">
        <v>10101000</v>
      </c>
      <c r="O5" s="80" t="s">
        <v>133</v>
      </c>
      <c r="P5" s="80" t="s">
        <v>134</v>
      </c>
      <c r="R5" s="79" t="s">
        <v>126</v>
      </c>
      <c r="S5" s="79" t="s">
        <v>187</v>
      </c>
      <c r="T5" s="80">
        <v>11000000</v>
      </c>
      <c r="U5" s="80">
        <v>10101000</v>
      </c>
      <c r="V5" s="80" t="s">
        <v>188</v>
      </c>
      <c r="W5" s="80" t="s">
        <v>189</v>
      </c>
    </row>
    <row r="6" spans="1:23" x14ac:dyDescent="0.25">
      <c r="A6" s="78">
        <v>10</v>
      </c>
      <c r="B6" s="79">
        <v>0</v>
      </c>
      <c r="C6" s="79">
        <v>0</v>
      </c>
      <c r="D6" s="79">
        <v>0</v>
      </c>
      <c r="E6" s="79">
        <v>0</v>
      </c>
      <c r="F6" s="79">
        <v>1</v>
      </c>
      <c r="G6" s="79">
        <v>0</v>
      </c>
      <c r="H6" s="79">
        <v>1</v>
      </c>
      <c r="I6" s="79">
        <v>0</v>
      </c>
      <c r="K6" s="79" t="s">
        <v>128</v>
      </c>
      <c r="L6" s="79" t="s">
        <v>135</v>
      </c>
      <c r="M6" s="80">
        <v>11111111</v>
      </c>
      <c r="N6" s="80">
        <v>11111111</v>
      </c>
      <c r="O6" s="80">
        <v>11111111</v>
      </c>
      <c r="P6" s="80" t="s">
        <v>133</v>
      </c>
      <c r="R6" s="79" t="s">
        <v>128</v>
      </c>
      <c r="S6" s="79" t="s">
        <v>135</v>
      </c>
      <c r="T6" s="80">
        <v>11111111</v>
      </c>
      <c r="U6" s="80">
        <v>11111111</v>
      </c>
      <c r="V6" s="80">
        <v>11111111</v>
      </c>
      <c r="W6" s="80" t="s">
        <v>133</v>
      </c>
    </row>
    <row r="7" spans="1:23" x14ac:dyDescent="0.25">
      <c r="A7" s="78">
        <v>128</v>
      </c>
      <c r="B7" s="79">
        <v>1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K7" s="79" t="s">
        <v>129</v>
      </c>
      <c r="L7" s="79" t="s">
        <v>136</v>
      </c>
      <c r="M7" s="81" t="s">
        <v>137</v>
      </c>
      <c r="N7" s="81">
        <v>10101000</v>
      </c>
      <c r="O7" s="81" t="s">
        <v>133</v>
      </c>
      <c r="P7" s="82" t="s">
        <v>133</v>
      </c>
      <c r="R7" s="79" t="s">
        <v>129</v>
      </c>
      <c r="S7" s="79" t="s">
        <v>190</v>
      </c>
      <c r="T7" s="81" t="s">
        <v>137</v>
      </c>
      <c r="U7" s="81" t="s">
        <v>191</v>
      </c>
      <c r="V7" s="81" t="s">
        <v>188</v>
      </c>
      <c r="W7" s="82" t="s">
        <v>133</v>
      </c>
    </row>
    <row r="8" spans="1:23" x14ac:dyDescent="0.25">
      <c r="A8" s="78">
        <v>127</v>
      </c>
      <c r="B8" s="79">
        <v>0</v>
      </c>
      <c r="C8" s="79">
        <v>1</v>
      </c>
      <c r="D8" s="79">
        <v>1</v>
      </c>
      <c r="E8" s="79">
        <v>1</v>
      </c>
      <c r="F8" s="79">
        <v>1</v>
      </c>
      <c r="G8" s="79">
        <v>1</v>
      </c>
      <c r="H8" s="79">
        <v>1</v>
      </c>
      <c r="I8" s="79">
        <v>1</v>
      </c>
      <c r="K8" s="79" t="s">
        <v>131</v>
      </c>
      <c r="L8" s="79" t="s">
        <v>138</v>
      </c>
      <c r="M8" s="81" t="s">
        <v>137</v>
      </c>
      <c r="N8" s="81">
        <v>10101000</v>
      </c>
      <c r="O8" s="81" t="s">
        <v>133</v>
      </c>
      <c r="P8" s="83" t="s">
        <v>139</v>
      </c>
      <c r="R8" s="79" t="s">
        <v>131</v>
      </c>
      <c r="S8" s="79" t="s">
        <v>192</v>
      </c>
      <c r="T8" s="81" t="s">
        <v>137</v>
      </c>
      <c r="U8" s="81" t="s">
        <v>191</v>
      </c>
      <c r="V8" s="81" t="s">
        <v>188</v>
      </c>
      <c r="W8" s="83" t="s">
        <v>139</v>
      </c>
    </row>
    <row r="9" spans="1:23" x14ac:dyDescent="0.25">
      <c r="A9" s="78">
        <v>172</v>
      </c>
      <c r="B9" s="79">
        <v>1</v>
      </c>
      <c r="C9" s="79">
        <v>0</v>
      </c>
      <c r="D9" s="79">
        <v>1</v>
      </c>
      <c r="E9" s="79">
        <v>0</v>
      </c>
      <c r="F9" s="79">
        <v>1</v>
      </c>
      <c r="G9" s="79">
        <v>1</v>
      </c>
      <c r="H9" s="79">
        <v>0</v>
      </c>
      <c r="I9" s="79">
        <v>0</v>
      </c>
      <c r="K9" s="2"/>
      <c r="L9" s="2"/>
      <c r="M9" s="131" t="s">
        <v>149</v>
      </c>
      <c r="N9" s="131"/>
      <c r="O9" s="131"/>
      <c r="P9" s="85">
        <f>2^8-2</f>
        <v>254</v>
      </c>
      <c r="R9" s="2"/>
      <c r="S9" s="2"/>
      <c r="T9" s="131" t="s">
        <v>98</v>
      </c>
      <c r="U9" s="131"/>
      <c r="V9" s="131"/>
      <c r="W9" s="85">
        <v>254</v>
      </c>
    </row>
    <row r="10" spans="1:23" x14ac:dyDescent="0.25">
      <c r="A10" s="78">
        <v>192</v>
      </c>
      <c r="B10" s="79">
        <v>1</v>
      </c>
      <c r="C10" s="79">
        <v>1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79">
        <v>0</v>
      </c>
      <c r="K10" s="2"/>
      <c r="L10" s="2"/>
      <c r="M10" s="131" t="s">
        <v>148</v>
      </c>
      <c r="N10" s="131"/>
      <c r="O10" s="131"/>
      <c r="P10" s="86" t="s">
        <v>150</v>
      </c>
      <c r="R10" s="2"/>
      <c r="S10" s="2"/>
      <c r="T10" s="131"/>
      <c r="U10" s="131"/>
      <c r="V10" s="131"/>
      <c r="W10" s="86"/>
    </row>
    <row r="11" spans="1:23" x14ac:dyDescent="0.25">
      <c r="A11" s="78"/>
      <c r="B11" s="79">
        <v>1</v>
      </c>
      <c r="C11" s="79">
        <v>0</v>
      </c>
      <c r="D11" s="79">
        <v>1</v>
      </c>
      <c r="E11" s="79">
        <v>0</v>
      </c>
      <c r="F11" s="79">
        <v>1</v>
      </c>
      <c r="G11" s="79">
        <v>0</v>
      </c>
      <c r="H11" s="79">
        <v>0</v>
      </c>
      <c r="I11" s="79">
        <v>0</v>
      </c>
    </row>
    <row r="12" spans="1:23" x14ac:dyDescent="0.25">
      <c r="A12" s="78">
        <v>25</v>
      </c>
      <c r="B12" s="79">
        <v>0</v>
      </c>
      <c r="C12" s="79">
        <v>0</v>
      </c>
      <c r="D12" s="79">
        <v>0</v>
      </c>
      <c r="E12" s="79">
        <v>1</v>
      </c>
      <c r="F12" s="79">
        <v>1</v>
      </c>
      <c r="G12" s="79">
        <v>0</v>
      </c>
      <c r="H12" s="79">
        <v>0</v>
      </c>
      <c r="I12" s="79">
        <v>1</v>
      </c>
      <c r="K12" s="79" t="s">
        <v>130</v>
      </c>
      <c r="L12" s="78" t="s">
        <v>123</v>
      </c>
      <c r="M12" s="121" t="s">
        <v>127</v>
      </c>
      <c r="N12" s="121"/>
      <c r="O12" s="121"/>
      <c r="P12" s="121"/>
    </row>
    <row r="13" spans="1:23" x14ac:dyDescent="0.25">
      <c r="A13" s="78">
        <v>54</v>
      </c>
      <c r="B13" s="79">
        <v>0</v>
      </c>
      <c r="C13" s="79">
        <v>0</v>
      </c>
      <c r="D13" s="79">
        <v>1</v>
      </c>
      <c r="E13" s="79">
        <v>1</v>
      </c>
      <c r="F13" s="79">
        <v>0</v>
      </c>
      <c r="G13" s="79">
        <v>1</v>
      </c>
      <c r="H13" s="79">
        <v>1</v>
      </c>
      <c r="I13" s="79">
        <v>0</v>
      </c>
      <c r="K13" s="79" t="s">
        <v>126</v>
      </c>
      <c r="L13" s="79" t="s">
        <v>141</v>
      </c>
      <c r="M13" s="80" t="s">
        <v>143</v>
      </c>
      <c r="N13" s="80" t="s">
        <v>144</v>
      </c>
      <c r="O13" s="80" t="s">
        <v>145</v>
      </c>
      <c r="P13" s="80" t="s">
        <v>133</v>
      </c>
    </row>
    <row r="14" spans="1:23" ht="15.75" thickBot="1" x14ac:dyDescent="0.3">
      <c r="K14" s="79" t="s">
        <v>128</v>
      </c>
      <c r="L14" s="79" t="s">
        <v>142</v>
      </c>
      <c r="M14" s="80" t="s">
        <v>139</v>
      </c>
      <c r="N14" s="80" t="s">
        <v>133</v>
      </c>
      <c r="O14" s="80" t="s">
        <v>133</v>
      </c>
      <c r="P14" s="80" t="s">
        <v>133</v>
      </c>
    </row>
    <row r="15" spans="1:23" ht="15.75" thickBot="1" x14ac:dyDescent="0.3">
      <c r="A15" s="76">
        <v>54</v>
      </c>
      <c r="B15" s="75">
        <v>2</v>
      </c>
      <c r="K15" s="79" t="s">
        <v>129</v>
      </c>
      <c r="L15" s="79" t="s">
        <v>146</v>
      </c>
      <c r="M15" s="81" t="s">
        <v>143</v>
      </c>
      <c r="N15" s="82" t="s">
        <v>133</v>
      </c>
      <c r="O15" s="82" t="s">
        <v>133</v>
      </c>
      <c r="P15" s="82" t="s">
        <v>133</v>
      </c>
    </row>
    <row r="16" spans="1:23" ht="16.5" thickTop="1" thickBot="1" x14ac:dyDescent="0.3">
      <c r="A16" s="57">
        <v>0</v>
      </c>
      <c r="B16" s="77">
        <v>27</v>
      </c>
      <c r="C16" s="75">
        <v>2</v>
      </c>
      <c r="K16" s="79" t="s">
        <v>131</v>
      </c>
      <c r="L16" s="84">
        <v>10255255255</v>
      </c>
      <c r="M16" s="81" t="s">
        <v>143</v>
      </c>
      <c r="N16" s="83" t="s">
        <v>139</v>
      </c>
      <c r="O16" s="83" t="s">
        <v>139</v>
      </c>
      <c r="P16" s="83" t="s">
        <v>139</v>
      </c>
    </row>
    <row r="17" spans="1:19" ht="16.5" thickTop="1" thickBot="1" x14ac:dyDescent="0.3">
      <c r="A17" s="60" t="s">
        <v>125</v>
      </c>
      <c r="B17" s="4">
        <v>1</v>
      </c>
      <c r="C17" s="77">
        <v>13</v>
      </c>
      <c r="D17" s="75">
        <v>2</v>
      </c>
      <c r="M17" s="78">
        <v>1</v>
      </c>
      <c r="N17" s="121">
        <f>2^24-2</f>
        <v>16777214</v>
      </c>
      <c r="O17" s="121"/>
      <c r="P17" s="121"/>
    </row>
    <row r="18" spans="1:19" ht="16.5" thickTop="1" thickBot="1" x14ac:dyDescent="0.3">
      <c r="B18" s="60" t="s">
        <v>125</v>
      </c>
      <c r="C18" s="4">
        <v>1</v>
      </c>
      <c r="D18" s="77">
        <v>6</v>
      </c>
      <c r="E18" s="75">
        <v>2</v>
      </c>
      <c r="M18" s="78" t="s">
        <v>148</v>
      </c>
      <c r="N18" s="128" t="s">
        <v>147</v>
      </c>
      <c r="O18" s="129"/>
      <c r="P18" s="130"/>
    </row>
    <row r="19" spans="1:19" ht="16.5" thickTop="1" thickBot="1" x14ac:dyDescent="0.3">
      <c r="C19" s="60" t="s">
        <v>125</v>
      </c>
      <c r="D19" s="4">
        <v>0</v>
      </c>
      <c r="E19" s="77">
        <v>3</v>
      </c>
      <c r="F19" s="75">
        <v>2</v>
      </c>
    </row>
    <row r="20" spans="1:19" ht="15.75" thickTop="1" x14ac:dyDescent="0.25">
      <c r="D20" s="60" t="s">
        <v>125</v>
      </c>
      <c r="E20" s="4">
        <v>1</v>
      </c>
      <c r="F20" s="74">
        <v>1</v>
      </c>
      <c r="K20" s="79" t="s">
        <v>130</v>
      </c>
      <c r="L20" s="79" t="s">
        <v>123</v>
      </c>
      <c r="M20" s="121" t="s">
        <v>127</v>
      </c>
      <c r="N20" s="121"/>
      <c r="O20" s="121"/>
      <c r="P20" s="121"/>
    </row>
    <row r="21" spans="1:19" x14ac:dyDescent="0.25">
      <c r="K21" s="79" t="s">
        <v>126</v>
      </c>
      <c r="L21" s="79" t="s">
        <v>151</v>
      </c>
      <c r="M21" s="80" t="s">
        <v>152</v>
      </c>
      <c r="N21" s="80" t="s">
        <v>153</v>
      </c>
      <c r="O21" s="80" t="s">
        <v>154</v>
      </c>
      <c r="P21" s="80" t="s">
        <v>155</v>
      </c>
    </row>
    <row r="22" spans="1:19" x14ac:dyDescent="0.25">
      <c r="K22" s="79" t="s">
        <v>128</v>
      </c>
      <c r="L22" s="79" t="s">
        <v>140</v>
      </c>
      <c r="M22" s="80" t="s">
        <v>139</v>
      </c>
      <c r="N22" s="80" t="s">
        <v>139</v>
      </c>
      <c r="O22" s="80" t="s">
        <v>133</v>
      </c>
      <c r="P22" s="80" t="s">
        <v>133</v>
      </c>
    </row>
    <row r="23" spans="1:19" x14ac:dyDescent="0.25">
      <c r="K23" s="79" t="s">
        <v>129</v>
      </c>
      <c r="L23" s="79" t="s">
        <v>156</v>
      </c>
      <c r="M23" s="81" t="s">
        <v>152</v>
      </c>
      <c r="N23" s="81" t="s">
        <v>153</v>
      </c>
      <c r="O23" s="87" t="s">
        <v>133</v>
      </c>
      <c r="P23" s="87" t="s">
        <v>133</v>
      </c>
    </row>
    <row r="24" spans="1:19" x14ac:dyDescent="0.25">
      <c r="K24" s="79" t="s">
        <v>131</v>
      </c>
      <c r="L24" s="79" t="s">
        <v>157</v>
      </c>
      <c r="M24" s="81" t="s">
        <v>152</v>
      </c>
      <c r="N24" s="81" t="s">
        <v>153</v>
      </c>
      <c r="O24" s="83" t="s">
        <v>139</v>
      </c>
      <c r="P24" s="83" t="s">
        <v>139</v>
      </c>
    </row>
    <row r="25" spans="1:19" x14ac:dyDescent="0.25">
      <c r="K25" s="2"/>
      <c r="L25" s="2"/>
      <c r="M25" s="122" t="s">
        <v>158</v>
      </c>
      <c r="N25" s="123"/>
      <c r="O25" s="124">
        <f>2^16-2</f>
        <v>65534</v>
      </c>
      <c r="P25" s="125"/>
    </row>
    <row r="26" spans="1:19" x14ac:dyDescent="0.25">
      <c r="K26" s="2"/>
      <c r="L26" s="2"/>
      <c r="M26" s="122" t="s">
        <v>148</v>
      </c>
      <c r="N26" s="123"/>
      <c r="O26" s="126" t="s">
        <v>150</v>
      </c>
      <c r="P26" s="127"/>
    </row>
    <row r="29" spans="1:19" x14ac:dyDescent="0.25">
      <c r="K29" s="79"/>
      <c r="L29" s="121" t="s">
        <v>164</v>
      </c>
      <c r="M29" s="121"/>
      <c r="N29" s="121"/>
      <c r="O29" s="121"/>
      <c r="P29" s="121" t="s">
        <v>177</v>
      </c>
      <c r="Q29" s="121"/>
      <c r="R29" s="121"/>
      <c r="S29" s="121"/>
    </row>
    <row r="30" spans="1:19" x14ac:dyDescent="0.25">
      <c r="K30" s="79" t="s">
        <v>159</v>
      </c>
      <c r="L30" s="121" t="s">
        <v>160</v>
      </c>
      <c r="M30" s="121"/>
      <c r="N30" s="121" t="s">
        <v>161</v>
      </c>
      <c r="O30" s="121"/>
      <c r="P30" s="121" t="s">
        <v>160</v>
      </c>
      <c r="Q30" s="121"/>
      <c r="R30" s="121" t="s">
        <v>161</v>
      </c>
      <c r="S30" s="121"/>
    </row>
    <row r="31" spans="1:19" x14ac:dyDescent="0.25">
      <c r="K31" s="79" t="s">
        <v>162</v>
      </c>
      <c r="L31" s="88" t="s">
        <v>166</v>
      </c>
      <c r="M31" s="88" t="s">
        <v>163</v>
      </c>
      <c r="N31" s="88" t="s">
        <v>166</v>
      </c>
      <c r="O31" s="88" t="s">
        <v>163</v>
      </c>
      <c r="P31" s="88" t="s">
        <v>186</v>
      </c>
      <c r="Q31" s="88" t="s">
        <v>123</v>
      </c>
      <c r="R31" s="80" t="s">
        <v>186</v>
      </c>
      <c r="S31" s="80" t="s">
        <v>123</v>
      </c>
    </row>
    <row r="32" spans="1:19" x14ac:dyDescent="0.25">
      <c r="K32" s="89" t="s">
        <v>113</v>
      </c>
      <c r="L32" s="90" t="s">
        <v>133</v>
      </c>
      <c r="M32" s="91" t="s">
        <v>165</v>
      </c>
      <c r="N32" s="90" t="s">
        <v>144</v>
      </c>
      <c r="O32" s="92">
        <v>127255255255</v>
      </c>
      <c r="P32" s="93" t="s">
        <v>143</v>
      </c>
      <c r="Q32" s="90" t="s">
        <v>146</v>
      </c>
      <c r="R32" s="93" t="s">
        <v>143</v>
      </c>
      <c r="S32" s="94">
        <v>10255255255</v>
      </c>
    </row>
    <row r="33" spans="11:19" ht="33" customHeight="1" x14ac:dyDescent="0.25">
      <c r="K33" s="89" t="s">
        <v>51</v>
      </c>
      <c r="L33" s="90" t="s">
        <v>168</v>
      </c>
      <c r="M33" s="91" t="s">
        <v>167</v>
      </c>
      <c r="N33" s="90" t="s">
        <v>169</v>
      </c>
      <c r="O33" s="92">
        <v>191255255255</v>
      </c>
      <c r="P33" s="93" t="s">
        <v>178</v>
      </c>
      <c r="Q33" s="90" t="s">
        <v>182</v>
      </c>
      <c r="R33" s="93" t="s">
        <v>184</v>
      </c>
      <c r="S33" s="93" t="s">
        <v>183</v>
      </c>
    </row>
    <row r="34" spans="11:19" ht="45.75" customHeight="1" x14ac:dyDescent="0.25">
      <c r="K34" s="95" t="s">
        <v>114</v>
      </c>
      <c r="L34" s="90" t="s">
        <v>137</v>
      </c>
      <c r="M34" s="91" t="s">
        <v>172</v>
      </c>
      <c r="N34" s="90" t="s">
        <v>170</v>
      </c>
      <c r="O34" s="92">
        <v>223255255255</v>
      </c>
      <c r="P34" s="93" t="s">
        <v>179</v>
      </c>
      <c r="Q34" s="90" t="s">
        <v>136</v>
      </c>
      <c r="R34" s="93" t="s">
        <v>185</v>
      </c>
      <c r="S34" s="94">
        <v>192168255255</v>
      </c>
    </row>
    <row r="35" spans="11:19" x14ac:dyDescent="0.25">
      <c r="K35" s="95" t="s">
        <v>115</v>
      </c>
      <c r="L35" s="90" t="s">
        <v>174</v>
      </c>
      <c r="M35" s="91" t="s">
        <v>173</v>
      </c>
      <c r="N35" s="90" t="s">
        <v>171</v>
      </c>
      <c r="O35" s="92">
        <v>239255255255</v>
      </c>
      <c r="P35" s="120" t="s">
        <v>180</v>
      </c>
      <c r="Q35" s="120"/>
      <c r="R35" s="120"/>
      <c r="S35" s="120"/>
    </row>
    <row r="36" spans="11:19" x14ac:dyDescent="0.25">
      <c r="K36" s="89" t="s">
        <v>116</v>
      </c>
      <c r="L36" s="90" t="s">
        <v>175</v>
      </c>
      <c r="M36" s="91" t="s">
        <v>176</v>
      </c>
      <c r="N36" s="90" t="s">
        <v>139</v>
      </c>
      <c r="O36" s="92">
        <v>255255255255</v>
      </c>
      <c r="P36" s="120" t="s">
        <v>181</v>
      </c>
      <c r="Q36" s="120"/>
      <c r="R36" s="120"/>
      <c r="S36" s="120"/>
    </row>
  </sheetData>
  <mergeCells count="23">
    <mergeCell ref="T4:W4"/>
    <mergeCell ref="T9:V9"/>
    <mergeCell ref="T10:V10"/>
    <mergeCell ref="B5:I5"/>
    <mergeCell ref="M4:P4"/>
    <mergeCell ref="M12:P12"/>
    <mergeCell ref="N17:P17"/>
    <mergeCell ref="N18:P18"/>
    <mergeCell ref="M9:O9"/>
    <mergeCell ref="M10:O10"/>
    <mergeCell ref="M20:P20"/>
    <mergeCell ref="M25:N25"/>
    <mergeCell ref="O25:P25"/>
    <mergeCell ref="O26:P26"/>
    <mergeCell ref="M26:N26"/>
    <mergeCell ref="P35:S35"/>
    <mergeCell ref="P36:S36"/>
    <mergeCell ref="L29:O29"/>
    <mergeCell ref="P29:S29"/>
    <mergeCell ref="L30:M30"/>
    <mergeCell ref="N30:O30"/>
    <mergeCell ref="P30:Q30"/>
    <mergeCell ref="R30:S3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capa fisica</vt:lpstr>
      <vt:lpstr>Unidades</vt:lpstr>
      <vt:lpstr>Sistemas</vt:lpstr>
      <vt:lpstr>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2021-06-26T17:50:47Z</dcterms:created>
  <dcterms:modified xsi:type="dcterms:W3CDTF">2021-07-10T22:10:17Z</dcterms:modified>
</cp:coreProperties>
</file>