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33D06783-A92B-4722-BE09-A1E23C931976}" xr6:coauthVersionLast="47" xr6:coauthVersionMax="47" xr10:uidLastSave="{00000000-0000-0000-0000-000000000000}"/>
  <bookViews>
    <workbookView xWindow="-120" yWindow="-120" windowWidth="20730" windowHeight="11160" activeTab="8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8" l="1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<sst xmlns="http://schemas.openxmlformats.org/spreadsheetml/2006/main" count="972" uniqueCount="651">
  <si>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</si>
  <si>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</si>
  <si>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</si>
  <si>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</si>
  <si>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</si>
  <si>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</si>
  <si>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</si>
  <si>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</si>
  <si>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</si>
  <si>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</si>
  <si>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</si>
  <si>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</si>
  <si>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</si>
  <si>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</si>
  <si>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</si>
  <si>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</si>
  <si>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</si>
  <si>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</si>
  <si>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</si>
  <si>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</si>
  <si>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</si>
  <si>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</si>
  <si>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</si>
  <si>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</si>
  <si>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</si>
  <si>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</si>
  <si>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</si>
  <si>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</si>
  <si>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</si>
  <si>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</si>
  <si>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</si>
  <si>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</si>
  <si>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</si>
  <si>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</si>
  <si>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</si>
  <si>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</si>
  <si>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</si>
  <si>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</si>
  <si>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</si>
  <si>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</si>
  <si>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</si>
  <si>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</si>
  <si>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</si>
  <si>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</si>
  <si>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</si>
  <si>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</si>
  <si>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</si>
  <si>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</si>
  <si>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</si>
  <si>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</si>
  <si>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</si>
  <si>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</si>
  <si>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</si>
  <si>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</si>
  <si>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</si>
  <si>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</si>
  <si>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</si>
  <si>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</si>
  <si>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</si>
  <si>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</si>
  <si>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</si>
  <si>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</si>
  <si>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</si>
  <si>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</si>
  <si>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</si>
  <si>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</si>
  <si>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</si>
  <si>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</si>
  <si>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</si>
  <si>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</si>
  <si>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</si>
  <si>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</si>
  <si>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</si>
  <si>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</si>
  <si>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</si>
  <si>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</si>
  <si>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</si>
  <si>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</si>
  <si>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</si>
  <si>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</si>
  <si>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</si>
  <si>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</si>
  <si>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</si>
  <si>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</si>
  <si>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</si>
  <si>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</si>
  <si>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</si>
  <si>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</si>
  <si>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</si>
  <si>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</si>
  <si>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</si>
  <si>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</si>
  <si>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</si>
  <si>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</si>
  <si>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</si>
  <si>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</si>
  <si>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</si>
  <si>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</si>
  <si>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</si>
  <si>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</si>
  <si>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</si>
  <si>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</si>
  <si>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</si>
  <si>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</si>
  <si>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</si>
  <si>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</si>
  <si>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</si>
  <si>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</si>
  <si>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</si>
  <si>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</si>
  <si>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</si>
  <si>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</si>
  <si>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</si>
  <si>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</si>
  <si>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</si>
  <si>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</si>
  <si>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</si>
  <si>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</si>
  <si>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</si>
  <si>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</si>
  <si>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</si>
  <si>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</si>
  <si>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</si>
  <si>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</si>
  <si>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</si>
  <si>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</si>
  <si>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</si>
  <si>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</si>
  <si>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</si>
  <si>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</si>
  <si>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</si>
  <si>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</si>
  <si>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</si>
  <si>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</si>
  <si>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</si>
  <si>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</si>
  <si>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</si>
  <si>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</si>
  <si>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</si>
  <si>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</si>
  <si>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</si>
  <si>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</si>
  <si>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</si>
  <si>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</si>
  <si>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</si>
  <si>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</si>
  <si>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</si>
  <si>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</si>
  <si>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</si>
  <si>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</si>
  <si>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</si>
  <si>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</si>
  <si>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</si>
  <si>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</si>
  <si>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</si>
  <si>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</si>
  <si>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</si>
  <si>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</si>
  <si>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</si>
  <si>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</si>
  <si>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</si>
  <si>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</si>
  <si>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</si>
  <si>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</si>
  <si>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</si>
  <si>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</si>
  <si>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</si>
  <si>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</si>
  <si>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</si>
  <si>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</si>
  <si>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</si>
  <si>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</si>
  <si>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</si>
  <si>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</si>
  <si>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</si>
  <si>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</si>
  <si>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</si>
  <si>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</si>
  <si>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</si>
  <si>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</si>
  <si>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</si>
  <si>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</si>
  <si>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</si>
  <si>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</si>
  <si>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</si>
  <si>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</si>
  <si>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</si>
  <si>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</si>
  <si>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</si>
  <si>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</si>
  <si>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</si>
  <si>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</si>
  <si>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</si>
  <si>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</si>
  <si>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</si>
  <si>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</si>
  <si>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</si>
  <si>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</si>
  <si>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</si>
  <si>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</si>
  <si>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</si>
  <si>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</si>
  <si>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</si>
  <si>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</si>
  <si>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</si>
  <si>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</si>
  <si>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</si>
  <si>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</si>
  <si>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</si>
  <si>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</si>
  <si>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</si>
  <si>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</si>
  <si>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</si>
  <si>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</si>
  <si>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</si>
  <si>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</si>
  <si>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</si>
  <si>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</si>
  <si>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</si>
  <si>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</si>
  <si>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</si>
  <si>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</si>
  <si>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</si>
  <si>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</si>
  <si>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</si>
  <si>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</si>
  <si>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</si>
  <si>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</si>
  <si>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</si>
  <si>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</si>
  <si>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</si>
  <si>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</si>
  <si>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</si>
  <si>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</si>
  <si>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</si>
  <si>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</si>
  <si>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</si>
  <si>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</si>
  <si>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</si>
  <si>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</si>
  <si>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</si>
  <si>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</si>
  <si>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</si>
  <si>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</si>
  <si>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</si>
  <si>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</si>
  <si>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</si>
  <si>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</si>
  <si>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</si>
  <si>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</si>
  <si>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</si>
  <si>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</si>
  <si>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</si>
  <si>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</si>
  <si>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</si>
  <si>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</si>
  <si>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</si>
  <si>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</si>
  <si>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</si>
  <si>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</si>
  <si>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</si>
  <si>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</si>
  <si>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</si>
  <si>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</si>
  <si>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</si>
  <si>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</si>
  <si>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</si>
  <si>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</si>
  <si>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</si>
  <si>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</si>
  <si>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</si>
  <si>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</si>
  <si>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</si>
  <si>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</si>
  <si>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</si>
  <si>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</si>
  <si>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</si>
  <si>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</si>
  <si>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</si>
  <si>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</si>
  <si>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</si>
  <si>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</si>
  <si>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</si>
  <si>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</si>
  <si>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</si>
  <si>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</si>
  <si>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</si>
  <si>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</si>
  <si>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</si>
  <si>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</si>
  <si>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</si>
  <si>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</si>
  <si>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</si>
  <si>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</si>
  <si>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</si>
  <si>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</si>
  <si>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</si>
  <si>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</si>
  <si>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</si>
  <si>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</si>
  <si>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</si>
  <si>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</si>
  <si>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</si>
  <si>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</si>
  <si>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</si>
  <si>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</si>
  <si>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</si>
  <si>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</si>
  <si>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</si>
  <si>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</si>
  <si>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</si>
  <si>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</si>
  <si>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</si>
  <si>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</si>
  <si>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</si>
  <si>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</si>
  <si>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</si>
  <si>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</si>
  <si>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</si>
  <si>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</si>
  <si>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</si>
  <si>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</si>
  <si>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</si>
  <si>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</si>
  <si>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</si>
  <si>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</si>
  <si>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</si>
  <si>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</si>
  <si>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</si>
  <si>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</si>
  <si>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</si>
  <si>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</si>
  <si>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</si>
  <si>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</si>
  <si>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</si>
  <si>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</si>
  <si>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</si>
  <si>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</si>
  <si>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</si>
  <si>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</si>
  <si>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</si>
  <si>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</si>
  <si>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</si>
  <si>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</si>
  <si>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</si>
  <si>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</si>
  <si>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</si>
  <si>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</si>
  <si>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</si>
  <si>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</si>
  <si>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</si>
  <si>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</si>
  <si>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</si>
  <si>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</si>
  <si>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</si>
  <si>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</si>
  <si>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</si>
  <si>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</si>
  <si>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</si>
  <si>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</si>
  <si>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</si>
  <si>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</si>
  <si>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</si>
  <si>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</si>
  <si>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</si>
  <si>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</si>
  <si>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</si>
  <si>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</si>
  <si>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</si>
  <si>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</si>
  <si>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</si>
  <si>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</si>
  <si>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</si>
  <si>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</si>
  <si>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</si>
  <si>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</si>
  <si>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</si>
  <si>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</si>
  <si>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</si>
  <si>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</si>
  <si>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</si>
  <si>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</si>
  <si>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</si>
  <si>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</si>
  <si>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</si>
  <si>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</si>
  <si>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</si>
  <si>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</si>
  <si>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</si>
  <si>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</si>
  <si>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</si>
  <si>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</si>
  <si>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</si>
  <si>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</si>
  <si>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</si>
  <si>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</si>
  <si>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</si>
  <si>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</si>
  <si>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</si>
  <si>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</si>
  <si>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</si>
  <si>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</si>
  <si>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</si>
  <si>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</si>
  <si>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</si>
  <si>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</si>
  <si>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</si>
  <si>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</si>
  <si>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</si>
  <si>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</si>
  <si>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</si>
  <si>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</si>
  <si>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</si>
  <si>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</si>
  <si>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</si>
  <si>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</si>
  <si>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</si>
  <si>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</si>
  <si>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</si>
  <si>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</si>
  <si>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</si>
  <si>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</si>
  <si>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</si>
  <si>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</si>
  <si>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</si>
  <si>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</si>
  <si>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</si>
  <si>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</si>
  <si>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</si>
  <si>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</si>
  <si>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</si>
  <si>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</si>
  <si>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</si>
  <si>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</si>
  <si>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</si>
  <si>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</si>
  <si>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</si>
  <si>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</si>
  <si>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</si>
  <si>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</si>
  <si>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</si>
  <si>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</si>
  <si>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</si>
  <si>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</si>
  <si>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</si>
  <si>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</si>
  <si>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</si>
  <si>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</si>
  <si>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</si>
  <si>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</si>
  <si>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</si>
  <si>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</si>
  <si>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</si>
  <si>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</si>
  <si>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</si>
  <si>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</si>
  <si>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</si>
  <si>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</si>
  <si>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</si>
  <si>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</si>
  <si>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</si>
  <si>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</si>
  <si>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</si>
  <si>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</si>
  <si>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</si>
  <si>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</si>
  <si>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</si>
  <si>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</si>
  <si>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</si>
  <si>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</si>
  <si>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</si>
  <si>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</si>
  <si>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</si>
  <si>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</si>
  <si>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</si>
  <si>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</si>
  <si>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</si>
  <si>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</si>
  <si>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</si>
  <si>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</si>
  <si>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</si>
  <si>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</si>
  <si>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</si>
  <si>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</si>
  <si>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</si>
  <si>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</si>
  <si>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</si>
  <si>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</si>
  <si>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</si>
  <si>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</si>
  <si>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</si>
  <si>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</si>
  <si>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</si>
  <si>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</si>
  <si>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</si>
  <si>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</si>
  <si>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</si>
  <si>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</si>
  <si>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</si>
  <si>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</si>
  <si>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</si>
  <si>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</si>
  <si>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</si>
  <si>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</si>
  <si>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</si>
  <si>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</si>
  <si>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</si>
  <si>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</si>
  <si>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</si>
  <si>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</si>
  <si>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</si>
  <si>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</si>
  <si>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</si>
  <si>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</si>
  <si>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</si>
  <si>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</si>
  <si>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</si>
  <si>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</si>
  <si>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</si>
  <si>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</si>
  <si>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</si>
  <si>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</si>
  <si>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</si>
  <si>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</si>
  <si>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</si>
  <si>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</si>
  <si>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</si>
  <si>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</si>
  <si>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</si>
  <si>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</si>
  <si>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</si>
  <si>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</si>
  <si>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</si>
  <si>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</si>
  <si>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</si>
  <si>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</si>
  <si>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</si>
  <si>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</si>
  <si>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</si>
  <si>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</si>
  <si>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</si>
  <si>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</si>
  <si>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</si>
  <si>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</si>
  <si>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</si>
  <si>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</si>
  <si>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</si>
  <si>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</si>
  <si>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</si>
  <si>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</si>
  <si>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</si>
  <si>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</si>
  <si>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</si>
  <si>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</si>
  <si>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</si>
  <si>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</si>
  <si>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</si>
  <si>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</si>
  <si>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</si>
  <si>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</si>
  <si>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</si>
  <si>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</si>
  <si>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</si>
  <si>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</si>
  <si>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</si>
  <si>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</si>
  <si>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</si>
  <si>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</si>
  <si>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</si>
  <si>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</si>
  <si>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</si>
  <si>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</si>
  <si>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</si>
  <si>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</si>
  <si>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</si>
  <si>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</si>
  <si>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</si>
  <si>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</si>
  <si>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</si>
  <si>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</si>
  <si>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</si>
  <si>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</si>
  <si>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</si>
  <si>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</si>
  <si>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</si>
  <si>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</si>
  <si>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</si>
  <si>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</si>
  <si>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</si>
  <si>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</si>
  <si>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</si>
  <si>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</si>
  <si>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</si>
  <si>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</si>
  <si>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</si>
  <si>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</si>
  <si>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</si>
  <si>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</si>
  <si>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</si>
  <si>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</si>
  <si>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</si>
  <si>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</si>
  <si>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</si>
  <si>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</si>
  <si>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</si>
  <si>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</si>
  <si>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</si>
  <si>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</si>
  <si>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</si>
  <si>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</si>
  <si>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</si>
  <si>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</si>
  <si>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</si>
  <si>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</si>
  <si>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</si>
  <si>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</si>
  <si>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</si>
  <si>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</si>
  <si>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</si>
  <si>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</si>
  <si>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</si>
  <si>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</si>
  <si>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</si>
  <si>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</si>
  <si>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</si>
  <si>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</si>
  <si>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</si>
  <si>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</si>
  <si>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</si>
  <si>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</si>
  <si>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</si>
  <si>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</si>
  <si>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</si>
  <si>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</si>
  <si>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</si>
  <si>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</si>
  <si>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</si>
  <si>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</si>
  <si>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</si>
  <si>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</si>
  <si>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</si>
  <si>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</si>
  <si>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</si>
  <si>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</si>
  <si>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</si>
  <si>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</si>
  <si>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</si>
  <si>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</si>
  <si>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</si>
  <si>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reservados para aplicaciones concretas</t>
  </si>
  <si>
    <t>puedes usarlos libremente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</si>
</sst>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1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 indent="1"/>
    </xf>
    <xf numFmtId="0" fontId="1" fillId="5" borderId="0" xfId="0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3" fillId="9" borderId="0" xfId="0" applyFont="1" applyFill="1" applyBorder="1"/>
    <xf numFmtId="0" fontId="0" fillId="21" borderId="98" xfId="0" applyFont="1" applyFill="1" applyBorder="1"/>
    <xf numFmtId="0" fontId="0" fillId="21" borderId="99" xfId="0" applyFont="1" applyFill="1" applyBorder="1" applyAlignment="1">
      <alignment horizontal="right"/>
    </xf>
    <xf numFmtId="0" fontId="0" fillId="10" borderId="100" xfId="0" applyFont="1" applyFill="1" applyBorder="1"/>
    <xf numFmtId="0" fontId="0" fillId="10" borderId="97" xfId="0" applyFont="1" applyFill="1" applyBorder="1" applyAlignment="1">
      <alignment horizontal="right"/>
    </xf>
    <xf numFmtId="0" fontId="0" fillId="21" borderId="100" xfId="0" applyFont="1" applyFill="1" applyBorder="1"/>
    <xf numFmtId="0" fontId="0" fillId="21" borderId="97" xfId="0" applyFont="1" applyFill="1" applyBorder="1" applyAlignment="1">
      <alignment horizontal="right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79" t="s">
        <v>2</v>
      </c>
      <c r="B2" s="295" t="s">
        <v>15</v>
      </c>
      <c r="C2" s="290" t="s">
        <v>9</v>
      </c>
      <c r="D2" s="298" t="s">
        <v>23</v>
      </c>
    </row>
    <row r="3" spans="1:4" ht="21" customHeight="1" thickBot="1" x14ac:dyDescent="0.3">
      <c r="A3" s="280" t="s">
        <v>3</v>
      </c>
      <c r="B3" s="296"/>
      <c r="C3" s="291"/>
      <c r="D3" s="298"/>
    </row>
    <row r="4" spans="1:4" ht="21" customHeight="1" thickBot="1" x14ac:dyDescent="0.3">
      <c r="A4" s="281" t="s">
        <v>4</v>
      </c>
      <c r="B4" s="297"/>
      <c r="C4" s="292"/>
      <c r="D4" s="298"/>
    </row>
    <row r="5" spans="1:4" ht="21" customHeight="1" x14ac:dyDescent="0.25">
      <c r="A5" s="282" t="s">
        <v>5</v>
      </c>
      <c r="B5" s="286" t="s">
        <v>16</v>
      </c>
      <c r="C5" s="2" t="s">
        <v>10</v>
      </c>
      <c r="D5" s="277" t="s">
        <v>22</v>
      </c>
    </row>
    <row r="6" spans="1:4" ht="21" customHeight="1" x14ac:dyDescent="0.25">
      <c r="A6" s="283" t="s">
        <v>6</v>
      </c>
      <c r="B6" s="287" t="s">
        <v>17</v>
      </c>
      <c r="C6" s="3" t="s">
        <v>11</v>
      </c>
      <c r="D6" s="277" t="s">
        <v>21</v>
      </c>
    </row>
    <row r="7" spans="1:4" ht="21" customHeight="1" x14ac:dyDescent="0.25">
      <c r="A7" s="284" t="s">
        <v>7</v>
      </c>
      <c r="B7" s="288" t="s">
        <v>18</v>
      </c>
      <c r="C7" s="293" t="s">
        <v>12</v>
      </c>
      <c r="D7" s="277" t="s">
        <v>27</v>
      </c>
    </row>
    <row r="8" spans="1:4" ht="21" customHeight="1" thickBot="1" x14ac:dyDescent="0.3">
      <c r="A8" s="285" t="s">
        <v>8</v>
      </c>
      <c r="B8" s="289" t="s">
        <v>19</v>
      </c>
      <c r="C8" s="294"/>
      <c r="D8" s="298" t="s">
        <v>20</v>
      </c>
    </row>
    <row r="9" spans="1:4" ht="21" customHeight="1" thickBot="1" x14ac:dyDescent="0.3">
      <c r="A9" s="278" t="s">
        <v>13</v>
      </c>
      <c r="B9" s="278" t="s">
        <v>25</v>
      </c>
      <c r="C9" s="278" t="s">
        <v>14</v>
      </c>
      <c r="D9" s="299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topLeftCell="A16" zoomScaleNormal="100" workbookViewId="0">
      <selection activeCell="A2" sqref="A2:C3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00" t="s">
        <v>28</v>
      </c>
      <c r="B2" s="301"/>
      <c r="C2" s="14" t="s">
        <v>42</v>
      </c>
      <c r="E2" s="300" t="s">
        <v>29</v>
      </c>
      <c r="F2" s="301"/>
      <c r="G2" s="14" t="s">
        <v>42</v>
      </c>
      <c r="I2" s="300" t="s">
        <v>30</v>
      </c>
      <c r="J2" s="301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08" t="s">
        <v>67</v>
      </c>
      <c r="G9" s="308"/>
      <c r="I9" s="308" t="s">
        <v>81</v>
      </c>
      <c r="J9" s="308"/>
      <c r="K9" s="308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03" t="s">
        <v>70</v>
      </c>
      <c r="G10" s="304"/>
      <c r="I10" s="302" t="s">
        <v>63</v>
      </c>
      <c r="J10" s="303"/>
      <c r="K10" s="304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09" t="s">
        <v>52</v>
      </c>
      <c r="G11" s="310"/>
      <c r="I11" s="305" t="s">
        <v>64</v>
      </c>
      <c r="J11" s="306"/>
      <c r="K11" s="307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03" t="s">
        <v>72</v>
      </c>
      <c r="G12" s="304"/>
      <c r="I12" s="302" t="s">
        <v>65</v>
      </c>
      <c r="J12" s="303"/>
      <c r="K12" s="304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84" t="s">
        <v>206</v>
      </c>
      <c r="B15" s="185" t="s">
        <v>207</v>
      </c>
      <c r="C15" s="186" t="s">
        <v>194</v>
      </c>
    </row>
    <row r="17" spans="1:11" x14ac:dyDescent="0.25">
      <c r="A17" s="319" t="s">
        <v>282</v>
      </c>
      <c r="B17" s="187" t="s">
        <v>272</v>
      </c>
      <c r="C17" s="322" t="s">
        <v>273</v>
      </c>
      <c r="D17" s="322"/>
      <c r="E17" s="322"/>
      <c r="F17" s="322"/>
      <c r="G17" s="322"/>
      <c r="H17" s="322"/>
      <c r="I17" s="322"/>
      <c r="J17" s="322"/>
      <c r="K17" s="323"/>
    </row>
    <row r="18" spans="1:11" ht="15" customHeight="1" x14ac:dyDescent="0.25">
      <c r="A18" s="320"/>
      <c r="B18" s="188" t="s">
        <v>274</v>
      </c>
      <c r="C18" s="311" t="s">
        <v>275</v>
      </c>
      <c r="D18" s="311"/>
      <c r="E18" s="311"/>
      <c r="F18" s="311"/>
      <c r="G18" s="311"/>
      <c r="H18" s="311"/>
      <c r="I18" s="311"/>
      <c r="J18" s="311"/>
      <c r="K18" s="312"/>
    </row>
    <row r="19" spans="1:11" x14ac:dyDescent="0.25">
      <c r="A19" s="320"/>
      <c r="B19" s="189" t="s">
        <v>276</v>
      </c>
      <c r="C19" s="313" t="s">
        <v>277</v>
      </c>
      <c r="D19" s="313"/>
      <c r="E19" s="313"/>
      <c r="F19" s="313"/>
      <c r="G19" s="313"/>
      <c r="H19" s="313"/>
      <c r="I19" s="313"/>
      <c r="J19" s="313"/>
      <c r="K19" s="314"/>
    </row>
    <row r="20" spans="1:11" x14ac:dyDescent="0.25">
      <c r="A20" s="320"/>
      <c r="B20" s="190" t="s">
        <v>278</v>
      </c>
      <c r="C20" s="315" t="s">
        <v>279</v>
      </c>
      <c r="D20" s="315"/>
      <c r="E20" s="315"/>
      <c r="F20" s="315"/>
      <c r="G20" s="315"/>
      <c r="H20" s="315"/>
      <c r="I20" s="315"/>
      <c r="J20" s="315"/>
      <c r="K20" s="316"/>
    </row>
    <row r="21" spans="1:11" ht="15" customHeight="1" x14ac:dyDescent="0.25">
      <c r="A21" s="321"/>
      <c r="B21" s="191" t="s">
        <v>280</v>
      </c>
      <c r="C21" s="317" t="s">
        <v>281</v>
      </c>
      <c r="D21" s="317"/>
      <c r="E21" s="317"/>
      <c r="F21" s="317"/>
      <c r="G21" s="317"/>
      <c r="H21" s="317"/>
      <c r="I21" s="317"/>
      <c r="J21" s="317"/>
      <c r="K21" s="318"/>
    </row>
  </sheetData>
  <mergeCells count="17">
    <mergeCell ref="C18:K18"/>
    <mergeCell ref="C19:K19"/>
    <mergeCell ref="C20:K20"/>
    <mergeCell ref="C21:K21"/>
    <mergeCell ref="A17:A21"/>
    <mergeCell ref="C17:K17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G13" sqref="G13:G16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21" customWidth="1"/>
    <col min="9" max="9" width="28.7109375" style="21" customWidth="1"/>
  </cols>
  <sheetData>
    <row r="1" spans="1:9" ht="15.75" thickBot="1" x14ac:dyDescent="0.3">
      <c r="B1" s="324" t="s">
        <v>105</v>
      </c>
      <c r="C1" s="324"/>
      <c r="D1" s="324"/>
      <c r="F1" s="324" t="s">
        <v>104</v>
      </c>
      <c r="G1" s="324"/>
      <c r="H1" s="324"/>
    </row>
    <row r="2" spans="1:9" ht="15.75" thickBot="1" x14ac:dyDescent="0.3">
      <c r="B2" s="36" t="s">
        <v>95</v>
      </c>
      <c r="D2" s="36" t="s">
        <v>96</v>
      </c>
      <c r="F2" s="135" t="s">
        <v>101</v>
      </c>
      <c r="G2" s="178" t="s">
        <v>102</v>
      </c>
      <c r="H2" s="178" t="s">
        <v>100</v>
      </c>
    </row>
    <row r="3" spans="1:9" ht="15" customHeight="1" x14ac:dyDescent="0.25">
      <c r="A3">
        <v>1</v>
      </c>
      <c r="B3" s="164" t="s">
        <v>53</v>
      </c>
      <c r="D3" s="166" t="s">
        <v>53</v>
      </c>
      <c r="F3" s="333" t="s">
        <v>94</v>
      </c>
      <c r="G3" s="335" t="s">
        <v>93</v>
      </c>
      <c r="H3" s="172" t="s">
        <v>59</v>
      </c>
    </row>
    <row r="4" spans="1:9" x14ac:dyDescent="0.25">
      <c r="A4">
        <v>2</v>
      </c>
      <c r="B4" s="165" t="s">
        <v>53</v>
      </c>
      <c r="D4" s="169" t="s">
        <v>53</v>
      </c>
      <c r="F4" s="333"/>
      <c r="G4" s="336"/>
      <c r="H4" s="173" t="s">
        <v>60</v>
      </c>
    </row>
    <row r="5" spans="1:9" x14ac:dyDescent="0.25">
      <c r="A5">
        <v>3</v>
      </c>
      <c r="B5" s="166" t="s">
        <v>54</v>
      </c>
      <c r="D5" s="164" t="s">
        <v>54</v>
      </c>
      <c r="F5" s="333"/>
      <c r="G5" s="336"/>
      <c r="H5" s="174" t="s">
        <v>61</v>
      </c>
    </row>
    <row r="6" spans="1:9" ht="15.75" thickBot="1" x14ac:dyDescent="0.3">
      <c r="A6">
        <v>4</v>
      </c>
      <c r="B6" s="167" t="s">
        <v>55</v>
      </c>
      <c r="D6" s="167" t="s">
        <v>55</v>
      </c>
      <c r="F6" s="333"/>
      <c r="G6" s="336"/>
      <c r="H6" s="179" t="s">
        <v>62</v>
      </c>
    </row>
    <row r="7" spans="1:9" ht="15.75" thickBot="1" x14ac:dyDescent="0.3">
      <c r="A7">
        <v>5</v>
      </c>
      <c r="B7" s="168" t="s">
        <v>55</v>
      </c>
      <c r="D7" s="168" t="s">
        <v>55</v>
      </c>
      <c r="F7" s="333"/>
      <c r="G7" s="336"/>
      <c r="H7" s="178" t="s">
        <v>99</v>
      </c>
    </row>
    <row r="8" spans="1:9" x14ac:dyDescent="0.25">
      <c r="A8">
        <v>6</v>
      </c>
      <c r="B8" s="169" t="s">
        <v>54</v>
      </c>
      <c r="D8" s="165" t="s">
        <v>54</v>
      </c>
      <c r="F8" s="333"/>
      <c r="G8" s="336"/>
      <c r="H8" s="175" t="s">
        <v>103</v>
      </c>
    </row>
    <row r="9" spans="1:9" x14ac:dyDescent="0.25">
      <c r="A9">
        <v>7</v>
      </c>
      <c r="B9" s="170" t="s">
        <v>55</v>
      </c>
      <c r="D9" s="170" t="s">
        <v>55</v>
      </c>
      <c r="F9" s="333"/>
      <c r="G9" s="336"/>
      <c r="H9" s="176" t="s">
        <v>97</v>
      </c>
    </row>
    <row r="10" spans="1:9" ht="15.75" thickBot="1" x14ac:dyDescent="0.3">
      <c r="A10">
        <v>8</v>
      </c>
      <c r="B10" s="171" t="s">
        <v>55</v>
      </c>
      <c r="D10" s="171" t="s">
        <v>55</v>
      </c>
      <c r="F10" s="334"/>
      <c r="G10" s="337"/>
      <c r="H10" s="177" t="s">
        <v>98</v>
      </c>
    </row>
    <row r="11" spans="1:9" ht="15.75" thickBot="1" x14ac:dyDescent="0.3"/>
    <row r="12" spans="1:9" ht="15.75" thickBot="1" x14ac:dyDescent="0.3">
      <c r="B12" s="328" t="s">
        <v>92</v>
      </c>
      <c r="C12" s="329"/>
      <c r="D12" s="329"/>
      <c r="E12" s="329"/>
      <c r="F12" s="330"/>
      <c r="G12" s="180" t="s">
        <v>56</v>
      </c>
    </row>
    <row r="13" spans="1:9" s="28" customFormat="1" ht="30" customHeight="1" x14ac:dyDescent="0.25">
      <c r="B13" s="181" t="s">
        <v>90</v>
      </c>
      <c r="C13" s="338" t="s">
        <v>89</v>
      </c>
      <c r="D13" s="338"/>
      <c r="E13" s="338"/>
      <c r="F13" s="339"/>
      <c r="G13" s="325" t="s">
        <v>219</v>
      </c>
      <c r="I13" s="29"/>
    </row>
    <row r="14" spans="1:9" s="28" customFormat="1" ht="30" customHeight="1" x14ac:dyDescent="0.25">
      <c r="B14" s="182" t="s">
        <v>57</v>
      </c>
      <c r="C14" s="340" t="s">
        <v>86</v>
      </c>
      <c r="D14" s="340"/>
      <c r="E14" s="340"/>
      <c r="F14" s="341"/>
      <c r="G14" s="326"/>
      <c r="I14" s="29"/>
    </row>
    <row r="15" spans="1:9" s="28" customFormat="1" ht="30" customHeight="1" x14ac:dyDescent="0.25">
      <c r="B15" s="181" t="s">
        <v>58</v>
      </c>
      <c r="C15" s="338" t="s">
        <v>87</v>
      </c>
      <c r="D15" s="338"/>
      <c r="E15" s="338"/>
      <c r="F15" s="339"/>
      <c r="G15" s="326"/>
      <c r="I15" s="29"/>
    </row>
    <row r="16" spans="1:9" s="28" customFormat="1" ht="30" customHeight="1" thickBot="1" x14ac:dyDescent="0.3">
      <c r="B16" s="183" t="s">
        <v>91</v>
      </c>
      <c r="C16" s="331" t="s">
        <v>88</v>
      </c>
      <c r="D16" s="331"/>
      <c r="E16" s="331"/>
      <c r="F16" s="332"/>
      <c r="G16" s="327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zoomScaleNormal="100" workbookViewId="0">
      <pane xSplit="4" topLeftCell="E1" activePane="topRight" state="frozen"/>
      <selection pane="topRight" activeCell="R12" sqref="R12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3.28515625" customWidth="1"/>
    <col min="18" max="27" width="4.28515625" customWidth="1"/>
  </cols>
  <sheetData>
    <row r="1" spans="1:27" ht="15.75" thickBot="1" x14ac:dyDescent="0.3">
      <c r="A1" s="342" t="s">
        <v>220</v>
      </c>
      <c r="B1" s="343"/>
      <c r="C1" s="343"/>
      <c r="D1" s="343"/>
      <c r="F1" s="342" t="s">
        <v>222</v>
      </c>
      <c r="G1" s="343"/>
      <c r="H1" s="343"/>
      <c r="I1" s="343"/>
      <c r="J1" s="343"/>
      <c r="K1" s="343"/>
      <c r="L1" s="343"/>
      <c r="M1" s="343"/>
      <c r="N1" s="343"/>
      <c r="O1" s="343"/>
      <c r="P1" s="344"/>
      <c r="R1" s="342" t="s">
        <v>223</v>
      </c>
      <c r="S1" s="343"/>
      <c r="T1" s="343"/>
      <c r="U1" s="343"/>
      <c r="V1" s="343"/>
      <c r="W1" s="343"/>
      <c r="X1" s="343"/>
      <c r="Y1" s="343"/>
      <c r="Z1" s="343"/>
      <c r="AA1" s="344"/>
    </row>
    <row r="2" spans="1:27" ht="15.75" thickBot="1" x14ac:dyDescent="0.3">
      <c r="A2" s="349" t="s">
        <v>119</v>
      </c>
      <c r="B2" s="348"/>
      <c r="C2" s="348"/>
      <c r="D2" s="348"/>
      <c r="F2" s="345" t="s">
        <v>130</v>
      </c>
      <c r="G2" s="347"/>
      <c r="H2" s="347"/>
      <c r="I2" s="347"/>
      <c r="J2" s="347"/>
      <c r="K2" s="347"/>
      <c r="L2" s="347"/>
      <c r="M2" s="346"/>
      <c r="N2" s="91" t="s">
        <v>106</v>
      </c>
      <c r="O2" s="345" t="s">
        <v>107</v>
      </c>
      <c r="P2" s="346"/>
      <c r="R2" s="345" t="s">
        <v>130</v>
      </c>
      <c r="S2" s="347"/>
      <c r="T2" s="347"/>
      <c r="U2" s="347"/>
      <c r="V2" s="347"/>
      <c r="W2" s="347"/>
      <c r="X2" s="347"/>
      <c r="Y2" s="346"/>
      <c r="Z2" s="345" t="s">
        <v>107</v>
      </c>
      <c r="AA2" s="346"/>
    </row>
    <row r="3" spans="1:27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9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</row>
    <row r="4" spans="1:27" ht="15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9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</row>
    <row r="5" spans="1:27" ht="1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9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</row>
    <row r="6" spans="1:27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9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</row>
    <row r="7" spans="1:27" ht="15.75" thickBot="1" x14ac:dyDescent="0.3">
      <c r="A7" s="348" t="s">
        <v>120</v>
      </c>
      <c r="B7" s="348"/>
      <c r="C7" s="348"/>
      <c r="D7" s="348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9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</row>
    <row r="8" spans="1:27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9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</row>
    <row r="9" spans="1:27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9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</row>
    <row r="10" spans="1:27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9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</row>
    <row r="11" spans="1:27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94">
        <v>159</v>
      </c>
      <c r="O11" s="69" t="s">
        <v>116</v>
      </c>
      <c r="P11" s="70" t="s">
        <v>163</v>
      </c>
    </row>
    <row r="12" spans="1:27" x14ac:dyDescent="0.25">
      <c r="A12" s="348" t="s">
        <v>125</v>
      </c>
      <c r="B12" s="348"/>
      <c r="C12" s="348"/>
      <c r="D12" s="348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93">
        <v>25</v>
      </c>
      <c r="O12" s="67" t="s">
        <v>116</v>
      </c>
      <c r="P12" s="68">
        <v>19</v>
      </c>
    </row>
    <row r="13" spans="1:27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94">
        <v>32</v>
      </c>
      <c r="O13" s="69" t="s">
        <v>116</v>
      </c>
      <c r="P13" s="70">
        <v>20</v>
      </c>
    </row>
    <row r="14" spans="1:27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93">
        <v>64</v>
      </c>
      <c r="O14" s="67" t="s">
        <v>116</v>
      </c>
      <c r="P14" s="68">
        <v>40</v>
      </c>
    </row>
    <row r="15" spans="1:27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95">
        <v>255</v>
      </c>
      <c r="O15" s="71" t="s">
        <v>116</v>
      </c>
      <c r="P15" s="72" t="s">
        <v>115</v>
      </c>
    </row>
    <row r="16" spans="1:27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</row>
    <row r="17" spans="5:17" x14ac:dyDescent="0.25">
      <c r="Q17" s="37"/>
    </row>
    <row r="19" spans="5:17" x14ac:dyDescent="0.25">
      <c r="E19" s="33"/>
      <c r="Q19" s="33"/>
    </row>
    <row r="23" spans="5:17" x14ac:dyDescent="0.25">
      <c r="N23" s="92"/>
      <c r="Q23" s="33"/>
    </row>
    <row r="24" spans="5:17" x14ac:dyDescent="0.25">
      <c r="N24" s="92"/>
    </row>
  </sheetData>
  <mergeCells count="10"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zoomScaleNormal="100" workbookViewId="0">
      <pane xSplit="9" ySplit="8" topLeftCell="T9" activePane="bottomRight" state="frozen"/>
      <selection pane="topRight" activeCell="J1" sqref="J1"/>
      <selection pane="bottomLeft" activeCell="A9" sqref="A9"/>
      <selection pane="bottomRight" activeCell="F29" sqref="F29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355" t="s">
        <v>230</v>
      </c>
      <c r="C1" s="355"/>
      <c r="D1" s="355"/>
      <c r="E1" s="356"/>
      <c r="F1" s="355" t="s">
        <v>231</v>
      </c>
      <c r="G1" s="355"/>
      <c r="H1" s="355"/>
      <c r="I1" s="355"/>
      <c r="J1" s="355"/>
      <c r="K1" s="355"/>
      <c r="L1" s="355"/>
      <c r="M1" s="355"/>
      <c r="N1" s="357">
        <f>2^32</f>
        <v>4294967296</v>
      </c>
      <c r="O1" s="357"/>
      <c r="P1" s="357"/>
      <c r="Q1" s="162" t="s">
        <v>239</v>
      </c>
    </row>
    <row r="2" spans="1:33" ht="15.75" thickBot="1" x14ac:dyDescent="0.3">
      <c r="A2" s="94" t="s">
        <v>156</v>
      </c>
      <c r="B2" s="358" t="s">
        <v>225</v>
      </c>
      <c r="C2" s="358"/>
      <c r="D2" s="358" t="s">
        <v>130</v>
      </c>
      <c r="E2" s="359"/>
      <c r="F2" s="358" t="s">
        <v>225</v>
      </c>
      <c r="G2" s="358"/>
      <c r="H2" s="358" t="s">
        <v>130</v>
      </c>
      <c r="I2" s="358"/>
      <c r="J2" s="358" t="s">
        <v>226</v>
      </c>
      <c r="K2" s="358"/>
      <c r="L2" s="358"/>
      <c r="M2" s="358"/>
      <c r="N2" s="354" t="s">
        <v>265</v>
      </c>
      <c r="O2" s="354"/>
      <c r="P2" s="354"/>
      <c r="Q2" s="354"/>
    </row>
    <row r="3" spans="1:33" s="1" customFormat="1" x14ac:dyDescent="0.25">
      <c r="A3" s="161" t="s">
        <v>157</v>
      </c>
      <c r="B3" s="161" t="s">
        <v>227</v>
      </c>
      <c r="C3" s="160" t="s">
        <v>228</v>
      </c>
      <c r="D3" s="161" t="s">
        <v>227</v>
      </c>
      <c r="E3" s="160" t="s">
        <v>228</v>
      </c>
      <c r="F3" s="36" t="s">
        <v>227</v>
      </c>
      <c r="G3" s="160" t="s">
        <v>228</v>
      </c>
      <c r="H3" s="161" t="s">
        <v>227</v>
      </c>
      <c r="I3" s="160" t="s">
        <v>228</v>
      </c>
      <c r="J3" s="161" t="s">
        <v>267</v>
      </c>
      <c r="K3" s="160" t="s">
        <v>268</v>
      </c>
      <c r="L3" s="22" t="s">
        <v>269</v>
      </c>
      <c r="M3" s="131" t="s">
        <v>270</v>
      </c>
      <c r="N3" s="161" t="s">
        <v>227</v>
      </c>
      <c r="O3" s="160" t="s">
        <v>228</v>
      </c>
      <c r="P3" s="161" t="s">
        <v>130</v>
      </c>
      <c r="Q3" s="160" t="s">
        <v>266</v>
      </c>
      <c r="V3" s="222"/>
      <c r="W3" s="222"/>
    </row>
    <row r="4" spans="1:33" x14ac:dyDescent="0.25">
      <c r="A4" s="155" t="s">
        <v>108</v>
      </c>
      <c r="B4" s="198" t="s">
        <v>131</v>
      </c>
      <c r="C4" s="200">
        <v>127255255255</v>
      </c>
      <c r="D4" s="144" t="s">
        <v>136</v>
      </c>
      <c r="E4" s="145" t="s">
        <v>137</v>
      </c>
      <c r="F4" s="95" t="s">
        <v>146</v>
      </c>
      <c r="G4" s="163" t="s">
        <v>271</v>
      </c>
      <c r="H4" s="144" t="s">
        <v>147</v>
      </c>
      <c r="I4" s="145" t="s">
        <v>147</v>
      </c>
      <c r="J4" s="136" t="s">
        <v>150</v>
      </c>
      <c r="K4" s="141" t="s">
        <v>153</v>
      </c>
      <c r="L4" s="95">
        <v>1</v>
      </c>
      <c r="M4" s="132">
        <f>2^24-2</f>
        <v>16777214</v>
      </c>
      <c r="N4" s="198" t="s">
        <v>164</v>
      </c>
      <c r="O4" s="200">
        <v>127255255255</v>
      </c>
      <c r="P4" s="144" t="s">
        <v>232</v>
      </c>
      <c r="Q4" s="145" t="s">
        <v>283</v>
      </c>
    </row>
    <row r="5" spans="1:33" ht="30" x14ac:dyDescent="0.25">
      <c r="A5" s="156" t="s">
        <v>109</v>
      </c>
      <c r="B5" s="199" t="s">
        <v>132</v>
      </c>
      <c r="C5" s="201">
        <v>191255255255</v>
      </c>
      <c r="D5" s="151" t="s">
        <v>138</v>
      </c>
      <c r="E5" s="152" t="s">
        <v>141</v>
      </c>
      <c r="F5" s="96" t="s">
        <v>234</v>
      </c>
      <c r="G5" s="142" t="s">
        <v>235</v>
      </c>
      <c r="H5" s="146" t="s">
        <v>287</v>
      </c>
      <c r="I5" s="147" t="s">
        <v>288</v>
      </c>
      <c r="J5" s="137" t="s">
        <v>151</v>
      </c>
      <c r="K5" s="142" t="s">
        <v>154</v>
      </c>
      <c r="L5" s="96">
        <v>16</v>
      </c>
      <c r="M5" s="133">
        <f>2^16-2</f>
        <v>65534</v>
      </c>
      <c r="N5" s="199" t="s">
        <v>165</v>
      </c>
      <c r="O5" s="201">
        <v>169254255255</v>
      </c>
      <c r="P5" s="151" t="s">
        <v>233</v>
      </c>
      <c r="Q5" s="152" t="s">
        <v>284</v>
      </c>
    </row>
    <row r="6" spans="1:33" ht="45.75" thickBot="1" x14ac:dyDescent="0.3">
      <c r="A6" s="155" t="s">
        <v>111</v>
      </c>
      <c r="B6" s="198" t="s">
        <v>133</v>
      </c>
      <c r="C6" s="200">
        <v>223255255255</v>
      </c>
      <c r="D6" s="144" t="s">
        <v>139</v>
      </c>
      <c r="E6" s="145" t="s">
        <v>142</v>
      </c>
      <c r="F6" s="139" t="s">
        <v>236</v>
      </c>
      <c r="G6" s="143" t="s">
        <v>237</v>
      </c>
      <c r="H6" s="148" t="s">
        <v>285</v>
      </c>
      <c r="I6" s="149" t="s">
        <v>286</v>
      </c>
      <c r="J6" s="138" t="s">
        <v>152</v>
      </c>
      <c r="K6" s="143" t="s">
        <v>155</v>
      </c>
      <c r="L6" s="139">
        <v>256</v>
      </c>
      <c r="M6" s="140">
        <f>2^8-2</f>
        <v>254</v>
      </c>
      <c r="N6" s="158"/>
      <c r="O6" s="159"/>
      <c r="P6" s="144"/>
      <c r="Q6" s="145"/>
    </row>
    <row r="7" spans="1:33" x14ac:dyDescent="0.25">
      <c r="A7" s="156" t="s">
        <v>112</v>
      </c>
      <c r="B7" s="199" t="s">
        <v>134</v>
      </c>
      <c r="C7" s="201">
        <v>239255255255</v>
      </c>
      <c r="D7" s="151" t="s">
        <v>140</v>
      </c>
      <c r="E7" s="152" t="s">
        <v>143</v>
      </c>
      <c r="F7" s="350" t="s">
        <v>148</v>
      </c>
      <c r="G7" s="351"/>
      <c r="H7" s="351"/>
      <c r="I7" s="351"/>
      <c r="J7" s="350" t="s">
        <v>148</v>
      </c>
      <c r="K7" s="351"/>
      <c r="L7" s="351"/>
      <c r="M7" s="351"/>
      <c r="N7" s="199" t="s">
        <v>134</v>
      </c>
      <c r="O7" s="201">
        <v>239255255255</v>
      </c>
      <c r="P7" s="197">
        <v>11100000</v>
      </c>
      <c r="Q7" s="134" t="s">
        <v>148</v>
      </c>
    </row>
    <row r="8" spans="1:33" ht="15.75" thickBot="1" x14ac:dyDescent="0.3">
      <c r="A8" s="157" t="s">
        <v>113</v>
      </c>
      <c r="B8" s="202" t="s">
        <v>135</v>
      </c>
      <c r="C8" s="203">
        <v>255255255255</v>
      </c>
      <c r="D8" s="153" t="s">
        <v>144</v>
      </c>
      <c r="E8" s="154" t="s">
        <v>145</v>
      </c>
      <c r="F8" s="352" t="s">
        <v>149</v>
      </c>
      <c r="G8" s="353"/>
      <c r="H8" s="353"/>
      <c r="I8" s="353"/>
      <c r="J8" s="352" t="s">
        <v>149</v>
      </c>
      <c r="K8" s="353"/>
      <c r="L8" s="353"/>
      <c r="M8" s="353"/>
      <c r="N8" s="202" t="s">
        <v>135</v>
      </c>
      <c r="O8" s="203">
        <v>255255255255</v>
      </c>
      <c r="P8" s="196">
        <v>11110000</v>
      </c>
      <c r="Q8" s="150" t="s">
        <v>149</v>
      </c>
    </row>
    <row r="9" spans="1:33" x14ac:dyDescent="0.25">
      <c r="E9" s="93"/>
    </row>
    <row r="10" spans="1:33" x14ac:dyDescent="0.25">
      <c r="A10" s="204" t="s">
        <v>289</v>
      </c>
      <c r="B10" s="205" t="s">
        <v>294</v>
      </c>
      <c r="C10" s="206" t="s">
        <v>295</v>
      </c>
      <c r="D10" s="205" t="s">
        <v>296</v>
      </c>
      <c r="E10" s="207" t="s">
        <v>297</v>
      </c>
      <c r="F10" s="205" t="s">
        <v>294</v>
      </c>
      <c r="G10" s="206" t="s">
        <v>295</v>
      </c>
      <c r="H10" s="205" t="s">
        <v>296</v>
      </c>
      <c r="I10" s="207" t="s">
        <v>297</v>
      </c>
      <c r="R10" s="205" t="s">
        <v>294</v>
      </c>
      <c r="S10" s="206" t="s">
        <v>295</v>
      </c>
      <c r="T10" s="205" t="s">
        <v>296</v>
      </c>
      <c r="U10" s="207" t="s">
        <v>297</v>
      </c>
      <c r="V10" s="205" t="s">
        <v>294</v>
      </c>
      <c r="W10" s="206" t="s">
        <v>295</v>
      </c>
      <c r="X10" s="205" t="s">
        <v>296</v>
      </c>
      <c r="Y10" s="207" t="s">
        <v>297</v>
      </c>
      <c r="Z10" s="205" t="s">
        <v>294</v>
      </c>
      <c r="AA10" s="206" t="s">
        <v>295</v>
      </c>
      <c r="AB10" s="205" t="s">
        <v>296</v>
      </c>
      <c r="AC10" s="207" t="s">
        <v>297</v>
      </c>
      <c r="AD10" s="205" t="s">
        <v>294</v>
      </c>
      <c r="AE10" s="206" t="s">
        <v>295</v>
      </c>
      <c r="AF10" s="205" t="s">
        <v>296</v>
      </c>
      <c r="AG10" s="207" t="s">
        <v>297</v>
      </c>
    </row>
    <row r="11" spans="1:33" x14ac:dyDescent="0.25">
      <c r="A11" s="208" t="s">
        <v>290</v>
      </c>
      <c r="B11" s="211">
        <v>10</v>
      </c>
      <c r="C11" s="211">
        <v>12</v>
      </c>
      <c r="D11" s="211">
        <v>81</v>
      </c>
      <c r="E11" s="212">
        <v>101</v>
      </c>
      <c r="F11" s="211" t="s">
        <v>303</v>
      </c>
      <c r="G11" s="211" t="s">
        <v>298</v>
      </c>
      <c r="H11" s="211" t="s">
        <v>299</v>
      </c>
      <c r="I11" s="212" t="s">
        <v>300</v>
      </c>
      <c r="R11" s="211">
        <v>12</v>
      </c>
      <c r="S11" s="211">
        <v>170</v>
      </c>
      <c r="T11" s="211">
        <v>234</v>
      </c>
      <c r="U11" s="212">
        <v>138</v>
      </c>
      <c r="V11" s="211" t="s">
        <v>298</v>
      </c>
      <c r="W11" s="211" t="s">
        <v>317</v>
      </c>
      <c r="X11" s="211" t="s">
        <v>318</v>
      </c>
      <c r="Y11" s="212" t="s">
        <v>319</v>
      </c>
      <c r="Z11" s="211">
        <v>10</v>
      </c>
      <c r="AA11" s="211">
        <v>0</v>
      </c>
      <c r="AB11" s="211">
        <v>0</v>
      </c>
      <c r="AC11" s="212">
        <v>64</v>
      </c>
      <c r="AD11" s="211" t="s">
        <v>147</v>
      </c>
      <c r="AE11" s="211" t="s">
        <v>302</v>
      </c>
      <c r="AF11" s="211" t="s">
        <v>302</v>
      </c>
      <c r="AG11" s="212" t="s">
        <v>390</v>
      </c>
    </row>
    <row r="12" spans="1:33" x14ac:dyDescent="0.25">
      <c r="A12" s="209" t="s">
        <v>291</v>
      </c>
      <c r="B12" s="213">
        <v>255</v>
      </c>
      <c r="C12" s="213">
        <v>0</v>
      </c>
      <c r="D12" s="213">
        <v>0</v>
      </c>
      <c r="E12" s="214">
        <v>0</v>
      </c>
      <c r="F12" s="213" t="s">
        <v>301</v>
      </c>
      <c r="G12" s="213" t="s">
        <v>302</v>
      </c>
      <c r="H12" s="213" t="s">
        <v>302</v>
      </c>
      <c r="I12" s="214" t="s">
        <v>302</v>
      </c>
      <c r="R12" s="213">
        <v>255</v>
      </c>
      <c r="S12" s="213">
        <v>0</v>
      </c>
      <c r="T12" s="213">
        <v>0</v>
      </c>
      <c r="U12" s="214">
        <v>0</v>
      </c>
      <c r="V12" s="213" t="s">
        <v>301</v>
      </c>
      <c r="W12" s="213" t="s">
        <v>302</v>
      </c>
      <c r="X12" s="213" t="s">
        <v>302</v>
      </c>
      <c r="Y12" s="214" t="s">
        <v>302</v>
      </c>
      <c r="Z12" s="213">
        <v>255</v>
      </c>
      <c r="AA12" s="213">
        <v>255</v>
      </c>
      <c r="AB12" s="213">
        <v>255</v>
      </c>
      <c r="AC12" s="214">
        <v>128</v>
      </c>
      <c r="AD12" s="213" t="s">
        <v>301</v>
      </c>
      <c r="AE12" s="213" t="s">
        <v>301</v>
      </c>
      <c r="AF12" s="213" t="s">
        <v>301</v>
      </c>
      <c r="AG12" s="214" t="s">
        <v>391</v>
      </c>
    </row>
    <row r="13" spans="1:33" x14ac:dyDescent="0.25">
      <c r="A13" s="208" t="s">
        <v>292</v>
      </c>
      <c r="B13" s="211">
        <v>10</v>
      </c>
      <c r="C13" s="211">
        <v>0</v>
      </c>
      <c r="D13" s="211">
        <v>0</v>
      </c>
      <c r="E13" s="212">
        <v>0</v>
      </c>
      <c r="F13" s="211" t="s">
        <v>303</v>
      </c>
      <c r="G13" s="211" t="s">
        <v>302</v>
      </c>
      <c r="H13" s="211" t="s">
        <v>302</v>
      </c>
      <c r="I13" s="212" t="s">
        <v>302</v>
      </c>
      <c r="R13" s="211">
        <v>12</v>
      </c>
      <c r="S13" s="211">
        <v>0</v>
      </c>
      <c r="T13" s="211">
        <v>0</v>
      </c>
      <c r="U13" s="212">
        <v>0</v>
      </c>
      <c r="V13" s="211" t="s">
        <v>298</v>
      </c>
      <c r="W13" s="211" t="s">
        <v>302</v>
      </c>
      <c r="X13" s="211" t="s">
        <v>302</v>
      </c>
      <c r="Y13" s="212" t="s">
        <v>302</v>
      </c>
      <c r="Z13" s="211">
        <v>10</v>
      </c>
      <c r="AA13" s="211">
        <v>0</v>
      </c>
      <c r="AB13" s="211">
        <v>0</v>
      </c>
      <c r="AC13" s="212">
        <v>0</v>
      </c>
      <c r="AD13" s="211" t="s">
        <v>147</v>
      </c>
      <c r="AE13" s="211" t="s">
        <v>302</v>
      </c>
      <c r="AF13" s="211" t="s">
        <v>302</v>
      </c>
      <c r="AG13" s="212" t="s">
        <v>302</v>
      </c>
    </row>
    <row r="14" spans="1:33" x14ac:dyDescent="0.25">
      <c r="A14" s="210" t="s">
        <v>293</v>
      </c>
      <c r="B14" s="215">
        <v>10</v>
      </c>
      <c r="C14" s="215">
        <v>255</v>
      </c>
      <c r="D14" s="215">
        <v>255</v>
      </c>
      <c r="E14" s="216">
        <v>255</v>
      </c>
      <c r="F14" s="215" t="s">
        <v>303</v>
      </c>
      <c r="G14" s="215" t="s">
        <v>301</v>
      </c>
      <c r="H14" s="215" t="s">
        <v>301</v>
      </c>
      <c r="I14" s="216" t="s">
        <v>301</v>
      </c>
      <c r="R14" s="215">
        <v>12</v>
      </c>
      <c r="S14" s="215">
        <v>255</v>
      </c>
      <c r="T14" s="215">
        <v>255</v>
      </c>
      <c r="U14" s="216">
        <v>255</v>
      </c>
      <c r="V14" s="215" t="s">
        <v>298</v>
      </c>
      <c r="W14" s="215" t="s">
        <v>301</v>
      </c>
      <c r="X14" s="215" t="s">
        <v>301</v>
      </c>
      <c r="Y14" s="216" t="s">
        <v>301</v>
      </c>
      <c r="Z14" s="215">
        <v>10</v>
      </c>
      <c r="AA14" s="215">
        <v>0</v>
      </c>
      <c r="AB14" s="215">
        <v>0</v>
      </c>
      <c r="AC14" s="216">
        <v>127</v>
      </c>
      <c r="AD14" s="215" t="s">
        <v>147</v>
      </c>
      <c r="AE14" s="215" t="s">
        <v>302</v>
      </c>
      <c r="AF14" s="215" t="s">
        <v>302</v>
      </c>
      <c r="AG14" s="216" t="s">
        <v>232</v>
      </c>
    </row>
    <row r="15" spans="1:33" x14ac:dyDescent="0.25">
      <c r="A15" s="1"/>
      <c r="B15" s="217"/>
      <c r="C15" s="217"/>
      <c r="D15" s="217"/>
      <c r="E15" s="217"/>
      <c r="F15" s="217"/>
      <c r="G15" s="217"/>
      <c r="H15" s="217"/>
      <c r="I15" s="217"/>
    </row>
    <row r="16" spans="1:33" x14ac:dyDescent="0.25">
      <c r="A16" s="204" t="s">
        <v>289</v>
      </c>
      <c r="B16" s="218" t="s">
        <v>294</v>
      </c>
      <c r="C16" s="219" t="s">
        <v>295</v>
      </c>
      <c r="D16" s="218" t="s">
        <v>296</v>
      </c>
      <c r="E16" s="220" t="s">
        <v>297</v>
      </c>
      <c r="F16" s="218" t="s">
        <v>294</v>
      </c>
      <c r="G16" s="219" t="s">
        <v>295</v>
      </c>
      <c r="H16" s="218" t="s">
        <v>296</v>
      </c>
      <c r="I16" s="220" t="s">
        <v>297</v>
      </c>
    </row>
    <row r="17" spans="1:9" x14ac:dyDescent="0.25">
      <c r="A17" s="208" t="s">
        <v>290</v>
      </c>
      <c r="B17" s="211">
        <v>172</v>
      </c>
      <c r="C17" s="211">
        <v>16</v>
      </c>
      <c r="D17" s="211">
        <v>22</v>
      </c>
      <c r="E17" s="212">
        <v>13</v>
      </c>
      <c r="F17" s="211" t="s">
        <v>306</v>
      </c>
      <c r="G17" s="211" t="s">
        <v>307</v>
      </c>
      <c r="H17" s="211" t="s">
        <v>304</v>
      </c>
      <c r="I17" s="212" t="s">
        <v>305</v>
      </c>
    </row>
    <row r="18" spans="1:9" x14ac:dyDescent="0.25">
      <c r="A18" s="209" t="s">
        <v>291</v>
      </c>
      <c r="B18" s="213">
        <v>255</v>
      </c>
      <c r="C18" s="213">
        <v>255</v>
      </c>
      <c r="D18" s="213">
        <v>0</v>
      </c>
      <c r="E18" s="214">
        <v>0</v>
      </c>
      <c r="F18" s="213" t="s">
        <v>301</v>
      </c>
      <c r="G18" s="213" t="s">
        <v>301</v>
      </c>
      <c r="H18" s="213" t="s">
        <v>302</v>
      </c>
      <c r="I18" s="214" t="s">
        <v>302</v>
      </c>
    </row>
    <row r="19" spans="1:9" x14ac:dyDescent="0.25">
      <c r="A19" s="208" t="s">
        <v>292</v>
      </c>
      <c r="B19" s="211">
        <v>172</v>
      </c>
      <c r="C19" s="211">
        <v>16</v>
      </c>
      <c r="D19" s="211">
        <v>0</v>
      </c>
      <c r="E19" s="212">
        <v>0</v>
      </c>
      <c r="F19" s="211" t="s">
        <v>306</v>
      </c>
      <c r="G19" s="211" t="s">
        <v>307</v>
      </c>
      <c r="H19" s="211" t="s">
        <v>302</v>
      </c>
      <c r="I19" s="212" t="s">
        <v>302</v>
      </c>
    </row>
    <row r="20" spans="1:9" x14ac:dyDescent="0.25">
      <c r="A20" s="210" t="s">
        <v>293</v>
      </c>
      <c r="B20" s="215">
        <v>172</v>
      </c>
      <c r="C20" s="215">
        <v>16</v>
      </c>
      <c r="D20" s="215">
        <v>255</v>
      </c>
      <c r="E20" s="216">
        <v>255</v>
      </c>
      <c r="F20" s="215" t="s">
        <v>306</v>
      </c>
      <c r="G20" s="215" t="s">
        <v>307</v>
      </c>
      <c r="H20" s="215" t="s">
        <v>301</v>
      </c>
      <c r="I20" s="216" t="s">
        <v>301</v>
      </c>
    </row>
    <row r="21" spans="1:9" x14ac:dyDescent="0.25">
      <c r="B21" s="217"/>
      <c r="C21" s="217"/>
      <c r="D21" s="217"/>
      <c r="E21" s="217"/>
      <c r="F21" s="217"/>
      <c r="G21" s="217"/>
      <c r="H21" s="217"/>
      <c r="I21" s="217"/>
    </row>
    <row r="22" spans="1:9" x14ac:dyDescent="0.25">
      <c r="A22" s="204" t="s">
        <v>289</v>
      </c>
      <c r="B22" s="218" t="s">
        <v>294</v>
      </c>
      <c r="C22" s="219" t="s">
        <v>295</v>
      </c>
      <c r="D22" s="218" t="s">
        <v>296</v>
      </c>
      <c r="E22" s="220" t="s">
        <v>297</v>
      </c>
      <c r="F22" s="218" t="s">
        <v>294</v>
      </c>
      <c r="G22" s="219" t="s">
        <v>295</v>
      </c>
      <c r="H22" s="218" t="s">
        <v>296</v>
      </c>
      <c r="I22" s="220" t="s">
        <v>297</v>
      </c>
    </row>
    <row r="23" spans="1:9" x14ac:dyDescent="0.25">
      <c r="A23" s="208" t="s">
        <v>290</v>
      </c>
      <c r="B23" s="211">
        <v>192</v>
      </c>
      <c r="C23" s="211">
        <v>168</v>
      </c>
      <c r="D23" s="211">
        <v>117</v>
      </c>
      <c r="E23" s="212">
        <v>136</v>
      </c>
      <c r="F23" s="211" t="s">
        <v>308</v>
      </c>
      <c r="G23" s="211" t="s">
        <v>309</v>
      </c>
      <c r="H23" s="211" t="s">
        <v>311</v>
      </c>
      <c r="I23" s="212" t="s">
        <v>310</v>
      </c>
    </row>
    <row r="24" spans="1:9" x14ac:dyDescent="0.25">
      <c r="A24" s="209" t="s">
        <v>291</v>
      </c>
      <c r="B24" s="213">
        <v>255</v>
      </c>
      <c r="C24" s="213">
        <v>255</v>
      </c>
      <c r="D24" s="213">
        <v>255</v>
      </c>
      <c r="E24" s="214">
        <v>0</v>
      </c>
      <c r="F24" s="213" t="s">
        <v>301</v>
      </c>
      <c r="G24" s="213" t="s">
        <v>301</v>
      </c>
      <c r="H24" s="213" t="s">
        <v>301</v>
      </c>
      <c r="I24" s="214" t="s">
        <v>302</v>
      </c>
    </row>
    <row r="25" spans="1:9" x14ac:dyDescent="0.25">
      <c r="A25" s="208" t="s">
        <v>292</v>
      </c>
      <c r="B25" s="211">
        <v>192</v>
      </c>
      <c r="C25" s="211">
        <v>168</v>
      </c>
      <c r="D25" s="211">
        <v>117</v>
      </c>
      <c r="E25" s="212">
        <v>0</v>
      </c>
      <c r="F25" s="211" t="s">
        <v>308</v>
      </c>
      <c r="G25" s="211" t="s">
        <v>309</v>
      </c>
      <c r="H25" s="211" t="s">
        <v>311</v>
      </c>
      <c r="I25" s="212" t="s">
        <v>302</v>
      </c>
    </row>
    <row r="26" spans="1:9" x14ac:dyDescent="0.25">
      <c r="A26" s="210" t="s">
        <v>293</v>
      </c>
      <c r="B26" s="215">
        <v>192</v>
      </c>
      <c r="C26" s="215">
        <v>168</v>
      </c>
      <c r="D26" s="215">
        <v>117</v>
      </c>
      <c r="E26" s="216">
        <v>255</v>
      </c>
      <c r="F26" s="215" t="s">
        <v>308</v>
      </c>
      <c r="G26" s="215" t="s">
        <v>309</v>
      </c>
      <c r="H26" s="215" t="s">
        <v>311</v>
      </c>
      <c r="I26" s="216" t="s">
        <v>301</v>
      </c>
    </row>
  </sheetData>
  <mergeCells count="13">
    <mergeCell ref="B1:E1"/>
    <mergeCell ref="F1:M1"/>
    <mergeCell ref="N1:P1"/>
    <mergeCell ref="J2:M2"/>
    <mergeCell ref="B2:C2"/>
    <mergeCell ref="F2:G2"/>
    <mergeCell ref="H2:I2"/>
    <mergeCell ref="D2:E2"/>
    <mergeCell ref="F7:I7"/>
    <mergeCell ref="F8:I8"/>
    <mergeCell ref="J7:M7"/>
    <mergeCell ref="J8:M8"/>
    <mergeCell ref="N2:Q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375">
        <f>2^128</f>
        <v>3.4028236692093846E+38</v>
      </c>
      <c r="C1" s="375"/>
      <c r="D1" s="375"/>
      <c r="E1" s="375"/>
      <c r="F1" s="375"/>
      <c r="G1" s="375"/>
      <c r="H1" s="375"/>
      <c r="I1" s="375"/>
      <c r="J1" s="97" t="s">
        <v>240</v>
      </c>
      <c r="K1" s="376" t="s">
        <v>229</v>
      </c>
      <c r="L1" s="376"/>
      <c r="M1" s="376"/>
      <c r="N1" s="376"/>
    </row>
    <row r="2" spans="1:14" ht="15.75" thickBot="1" x14ac:dyDescent="0.3">
      <c r="A2" s="120" t="s">
        <v>177</v>
      </c>
      <c r="B2" s="377" t="s">
        <v>173</v>
      </c>
      <c r="C2" s="378"/>
      <c r="D2" s="378"/>
      <c r="E2" s="98" t="s">
        <v>253</v>
      </c>
      <c r="F2" s="378" t="s">
        <v>174</v>
      </c>
      <c r="G2" s="378"/>
      <c r="H2" s="378"/>
      <c r="I2" s="379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380" t="s">
        <v>184</v>
      </c>
      <c r="G5" s="380"/>
      <c r="H5" s="380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372" t="s">
        <v>248</v>
      </c>
      <c r="D7" s="372"/>
      <c r="E7" s="372"/>
      <c r="F7" s="373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374" t="s">
        <v>249</v>
      </c>
      <c r="E8" s="374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369" t="s">
        <v>248</v>
      </c>
      <c r="C12" s="370"/>
      <c r="D12" s="371"/>
      <c r="E12" s="369" t="s">
        <v>264</v>
      </c>
      <c r="F12" s="370"/>
      <c r="G12" s="371"/>
    </row>
    <row r="13" spans="1:14" x14ac:dyDescent="0.25">
      <c r="A13" s="128" t="s">
        <v>188</v>
      </c>
      <c r="B13" s="360" t="s">
        <v>190</v>
      </c>
      <c r="C13" s="361"/>
      <c r="D13" s="362"/>
      <c r="E13" s="361" t="s">
        <v>191</v>
      </c>
      <c r="F13" s="361"/>
      <c r="G13" s="362"/>
      <c r="H13" s="37"/>
      <c r="I13" s="37"/>
      <c r="J13" s="37"/>
    </row>
    <row r="14" spans="1:14" x14ac:dyDescent="0.25">
      <c r="A14" s="129"/>
      <c r="B14" s="363"/>
      <c r="C14" s="364"/>
      <c r="D14" s="365"/>
      <c r="E14" s="364"/>
      <c r="F14" s="364"/>
      <c r="G14" s="365"/>
    </row>
    <row r="15" spans="1:14" x14ac:dyDescent="0.25">
      <c r="A15" s="128"/>
      <c r="B15" s="360"/>
      <c r="C15" s="361"/>
      <c r="D15" s="362"/>
      <c r="E15" s="361"/>
      <c r="F15" s="361"/>
      <c r="G15" s="362"/>
    </row>
    <row r="16" spans="1:14" x14ac:dyDescent="0.25">
      <c r="A16" s="129"/>
      <c r="B16" s="363"/>
      <c r="C16" s="364"/>
      <c r="D16" s="365"/>
      <c r="E16" s="364"/>
      <c r="F16" s="364"/>
      <c r="G16" s="365"/>
    </row>
    <row r="17" spans="1:7" x14ac:dyDescent="0.25">
      <c r="A17" s="128"/>
      <c r="B17" s="360"/>
      <c r="C17" s="361"/>
      <c r="D17" s="362"/>
      <c r="E17" s="361"/>
      <c r="F17" s="361"/>
      <c r="G17" s="362"/>
    </row>
    <row r="18" spans="1:7" x14ac:dyDescent="0.25">
      <c r="A18" s="129"/>
      <c r="B18" s="363"/>
      <c r="C18" s="364"/>
      <c r="D18" s="365"/>
      <c r="E18" s="364"/>
      <c r="F18" s="364"/>
      <c r="G18" s="365"/>
    </row>
    <row r="19" spans="1:7" ht="15.75" thickBot="1" x14ac:dyDescent="0.3">
      <c r="A19" s="116"/>
      <c r="B19" s="366"/>
      <c r="C19" s="367"/>
      <c r="D19" s="368"/>
      <c r="E19" s="367"/>
      <c r="F19" s="367"/>
      <c r="G19" s="368"/>
    </row>
  </sheetData>
  <mergeCells count="23">
    <mergeCell ref="B1:I1"/>
    <mergeCell ref="K1:N1"/>
    <mergeCell ref="B2:D2"/>
    <mergeCell ref="F2:I2"/>
    <mergeCell ref="F5:H5"/>
    <mergeCell ref="B13:D13"/>
    <mergeCell ref="E13:G13"/>
    <mergeCell ref="B12:D12"/>
    <mergeCell ref="E12:G12"/>
    <mergeCell ref="C7:F7"/>
    <mergeCell ref="D8:E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221" bestFit="1" customWidth="1"/>
    <col min="2" max="5" width="14.85546875" style="222" bestFit="1" customWidth="1"/>
    <col min="6" max="6" width="17.28515625" style="222" bestFit="1" customWidth="1"/>
    <col min="7" max="7" width="5.85546875" style="222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384" t="s">
        <v>320</v>
      </c>
      <c r="B1" s="384"/>
      <c r="C1" s="384"/>
      <c r="D1" s="226" t="s">
        <v>471</v>
      </c>
      <c r="E1" s="218" t="s">
        <v>473</v>
      </c>
      <c r="F1" s="226" t="s">
        <v>472</v>
      </c>
      <c r="G1" s="218" t="s">
        <v>572</v>
      </c>
      <c r="H1" s="226" t="s">
        <v>573</v>
      </c>
      <c r="I1" s="218" t="s">
        <v>323</v>
      </c>
      <c r="J1" s="226" t="s">
        <v>446</v>
      </c>
      <c r="K1" s="218" t="s">
        <v>322</v>
      </c>
      <c r="P1" s="34"/>
    </row>
    <row r="2" spans="1:16" ht="29.25" customHeight="1" thickBot="1" x14ac:dyDescent="0.3">
      <c r="A2" s="381" t="s">
        <v>470</v>
      </c>
      <c r="B2" s="382"/>
      <c r="C2" s="383"/>
      <c r="D2" s="230" t="s">
        <v>321</v>
      </c>
      <c r="E2" s="231" t="s">
        <v>576</v>
      </c>
      <c r="F2" s="230" t="s">
        <v>329</v>
      </c>
      <c r="G2" s="231" t="s">
        <v>111</v>
      </c>
      <c r="H2" s="276">
        <v>20</v>
      </c>
      <c r="I2" s="231">
        <f>IF(H2="","",IF(H2&lt;=2,1,IF(H2&lt;=4,2,IF(H2&lt;=8,3,IF(H2&lt;=16,4,IF(H2&lt;=32,5,IF(H2&lt;=64,6,IF(H2&lt;=128,7,8))))))))</f>
        <v>5</v>
      </c>
      <c r="J2" s="230">
        <f>IF(G2="","",IF(G2="A",8+I2,IF(G2="B",16+I2,IF(G2="C",24+I2,"invalid"))))</f>
        <v>29</v>
      </c>
      <c r="K2" s="231">
        <f>IF(J2="","",2^(32-J2))</f>
        <v>8</v>
      </c>
      <c r="P2" s="34"/>
    </row>
    <row r="3" spans="1:16" ht="15.75" thickBot="1" x14ac:dyDescent="0.3">
      <c r="A3" s="232" t="s">
        <v>327</v>
      </c>
      <c r="B3" s="233" t="s">
        <v>292</v>
      </c>
      <c r="C3" s="233" t="s">
        <v>324</v>
      </c>
      <c r="D3" s="234" t="s">
        <v>325</v>
      </c>
      <c r="E3" s="233" t="s">
        <v>293</v>
      </c>
      <c r="F3" s="234" t="s">
        <v>316</v>
      </c>
      <c r="G3" s="234" t="s">
        <v>315</v>
      </c>
      <c r="H3" s="234" t="s">
        <v>570</v>
      </c>
      <c r="I3" s="234" t="s">
        <v>571</v>
      </c>
      <c r="J3" s="234" t="s">
        <v>267</v>
      </c>
      <c r="K3" s="235" t="s">
        <v>270</v>
      </c>
    </row>
    <row r="4" spans="1:16" x14ac:dyDescent="0.25">
      <c r="A4" s="242" t="s">
        <v>330</v>
      </c>
      <c r="B4" s="243" t="s">
        <v>328</v>
      </c>
      <c r="C4" s="243" t="s">
        <v>348</v>
      </c>
      <c r="D4" s="243" t="s">
        <v>344</v>
      </c>
      <c r="E4" s="243" t="s">
        <v>340</v>
      </c>
      <c r="F4" s="244" t="s">
        <v>326</v>
      </c>
      <c r="G4" s="388" t="s">
        <v>108</v>
      </c>
      <c r="H4" s="388">
        <v>3</v>
      </c>
      <c r="I4" s="388">
        <f>IF(H4="","",IF(H4&lt;=2,1,IF(H4&lt;=4,2,IF(H4&lt;=8,3,IF(H4&lt;=16,4,IF(H4&lt;=32,5,IF(H4&lt;=64,6,IF(H4&lt;=128,7,8))))))))</f>
        <v>2</v>
      </c>
      <c r="J4" s="388">
        <f>IF(G4="","",IF(G4="A",8+I4,IF(G4="B",16+I4,IF(G4="C",24+I4,"invalid"))))</f>
        <v>10</v>
      </c>
      <c r="K4" s="385">
        <f>IF(J4="","",2^(32-J4))</f>
        <v>4194304</v>
      </c>
    </row>
    <row r="5" spans="1:16" x14ac:dyDescent="0.25">
      <c r="A5" s="236" t="s">
        <v>331</v>
      </c>
      <c r="B5" s="213" t="s">
        <v>334</v>
      </c>
      <c r="C5" s="213" t="s">
        <v>337</v>
      </c>
      <c r="D5" s="213" t="s">
        <v>345</v>
      </c>
      <c r="E5" s="213" t="s">
        <v>341</v>
      </c>
      <c r="F5" s="214" t="s">
        <v>326</v>
      </c>
      <c r="G5" s="389"/>
      <c r="H5" s="389"/>
      <c r="I5" s="389"/>
      <c r="J5" s="389"/>
      <c r="K5" s="386"/>
    </row>
    <row r="6" spans="1:16" x14ac:dyDescent="0.25">
      <c r="A6" s="237" t="s">
        <v>332</v>
      </c>
      <c r="B6" s="211" t="s">
        <v>335</v>
      </c>
      <c r="C6" s="211" t="s">
        <v>338</v>
      </c>
      <c r="D6" s="211" t="s">
        <v>346</v>
      </c>
      <c r="E6" s="211" t="s">
        <v>342</v>
      </c>
      <c r="F6" s="212" t="s">
        <v>326</v>
      </c>
      <c r="G6" s="389"/>
      <c r="H6" s="389"/>
      <c r="I6" s="389"/>
      <c r="J6" s="389"/>
      <c r="K6" s="386"/>
    </row>
    <row r="7" spans="1:16" ht="15.75" thickBot="1" x14ac:dyDescent="0.3">
      <c r="A7" s="239" t="s">
        <v>333</v>
      </c>
      <c r="B7" s="240" t="s">
        <v>336</v>
      </c>
      <c r="C7" s="240" t="s">
        <v>339</v>
      </c>
      <c r="D7" s="240" t="s">
        <v>347</v>
      </c>
      <c r="E7" s="240" t="s">
        <v>343</v>
      </c>
      <c r="F7" s="241" t="s">
        <v>326</v>
      </c>
      <c r="G7" s="390"/>
      <c r="H7" s="390"/>
      <c r="I7" s="390"/>
      <c r="J7" s="390"/>
      <c r="K7" s="387"/>
    </row>
    <row r="8" spans="1:16" x14ac:dyDescent="0.25">
      <c r="A8" s="242" t="s">
        <v>349</v>
      </c>
      <c r="B8" s="243" t="s">
        <v>357</v>
      </c>
      <c r="C8" s="243" t="s">
        <v>358</v>
      </c>
      <c r="D8" s="243" t="s">
        <v>381</v>
      </c>
      <c r="E8" s="243" t="s">
        <v>380</v>
      </c>
      <c r="F8" s="244" t="s">
        <v>389</v>
      </c>
      <c r="G8" s="391" t="s">
        <v>109</v>
      </c>
      <c r="H8" s="391">
        <v>5</v>
      </c>
      <c r="I8" s="391">
        <f t="shared" ref="I8:I44" si="0">IF(H8="","",IF(H8&lt;=2,1,IF(H8&lt;=4,2,IF(H8&lt;=8,3,IF(H8&lt;=16,4,IF(H8&lt;=32,5,IF(H8&lt;=64,6,IF(H8&lt;=128,7,8))))))))</f>
        <v>3</v>
      </c>
      <c r="J8" s="391">
        <f t="shared" ref="J8:J20" si="1">IF(G8="","",IF(G8="A",8+I8,IF(G8="B",16+I8,IF(G8="C",24+I8,"invalid"))))</f>
        <v>19</v>
      </c>
      <c r="K8" s="394">
        <f t="shared" ref="K8:K44" si="2">IF(J8="","",2^(32-J8))</f>
        <v>8192</v>
      </c>
    </row>
    <row r="9" spans="1:16" x14ac:dyDescent="0.25">
      <c r="A9" s="236" t="s">
        <v>350</v>
      </c>
      <c r="B9" s="213" t="s">
        <v>359</v>
      </c>
      <c r="C9" s="213" t="s">
        <v>366</v>
      </c>
      <c r="D9" s="213" t="s">
        <v>382</v>
      </c>
      <c r="E9" s="213" t="s">
        <v>379</v>
      </c>
      <c r="F9" s="214" t="s">
        <v>389</v>
      </c>
      <c r="G9" s="392"/>
      <c r="H9" s="392"/>
      <c r="I9" s="392"/>
      <c r="J9" s="392"/>
      <c r="K9" s="395"/>
    </row>
    <row r="10" spans="1:16" x14ac:dyDescent="0.25">
      <c r="A10" s="237" t="s">
        <v>351</v>
      </c>
      <c r="B10" s="211" t="s">
        <v>360</v>
      </c>
      <c r="C10" s="211" t="s">
        <v>367</v>
      </c>
      <c r="D10" s="211" t="s">
        <v>383</v>
      </c>
      <c r="E10" s="211" t="s">
        <v>378</v>
      </c>
      <c r="F10" s="212" t="s">
        <v>389</v>
      </c>
      <c r="G10" s="392"/>
      <c r="H10" s="392"/>
      <c r="I10" s="392"/>
      <c r="J10" s="392"/>
      <c r="K10" s="395"/>
    </row>
    <row r="11" spans="1:16" x14ac:dyDescent="0.25">
      <c r="A11" s="238" t="s">
        <v>352</v>
      </c>
      <c r="B11" s="215" t="s">
        <v>361</v>
      </c>
      <c r="C11" s="215" t="s">
        <v>368</v>
      </c>
      <c r="D11" s="215" t="s">
        <v>384</v>
      </c>
      <c r="E11" s="215" t="s">
        <v>377</v>
      </c>
      <c r="F11" s="216" t="s">
        <v>389</v>
      </c>
      <c r="G11" s="392"/>
      <c r="H11" s="392"/>
      <c r="I11" s="392"/>
      <c r="J11" s="392"/>
      <c r="K11" s="395"/>
    </row>
    <row r="12" spans="1:16" x14ac:dyDescent="0.25">
      <c r="A12" s="237" t="s">
        <v>353</v>
      </c>
      <c r="B12" s="211" t="s">
        <v>362</v>
      </c>
      <c r="C12" s="211" t="s">
        <v>369</v>
      </c>
      <c r="D12" s="211" t="s">
        <v>385</v>
      </c>
      <c r="E12" s="211" t="s">
        <v>376</v>
      </c>
      <c r="F12" s="212" t="s">
        <v>389</v>
      </c>
      <c r="G12" s="392"/>
      <c r="H12" s="392"/>
      <c r="I12" s="392"/>
      <c r="J12" s="392"/>
      <c r="K12" s="395"/>
    </row>
    <row r="13" spans="1:16" x14ac:dyDescent="0.25">
      <c r="A13" s="236" t="s">
        <v>354</v>
      </c>
      <c r="B13" s="213" t="s">
        <v>363</v>
      </c>
      <c r="C13" s="213" t="s">
        <v>370</v>
      </c>
      <c r="D13" s="213" t="s">
        <v>386</v>
      </c>
      <c r="E13" s="213" t="s">
        <v>375</v>
      </c>
      <c r="F13" s="214" t="s">
        <v>389</v>
      </c>
      <c r="G13" s="392"/>
      <c r="H13" s="392"/>
      <c r="I13" s="392"/>
      <c r="J13" s="392"/>
      <c r="K13" s="395"/>
    </row>
    <row r="14" spans="1:16" x14ac:dyDescent="0.25">
      <c r="A14" s="237" t="s">
        <v>355</v>
      </c>
      <c r="B14" s="211" t="s">
        <v>364</v>
      </c>
      <c r="C14" s="211" t="s">
        <v>371</v>
      </c>
      <c r="D14" s="211" t="s">
        <v>387</v>
      </c>
      <c r="E14" s="211" t="s">
        <v>374</v>
      </c>
      <c r="F14" s="212" t="s">
        <v>389</v>
      </c>
      <c r="G14" s="392"/>
      <c r="H14" s="392"/>
      <c r="I14" s="392"/>
      <c r="J14" s="392"/>
      <c r="K14" s="395"/>
    </row>
    <row r="15" spans="1:16" ht="15.75" thickBot="1" x14ac:dyDescent="0.3">
      <c r="A15" s="239" t="s">
        <v>356</v>
      </c>
      <c r="B15" s="240" t="s">
        <v>365</v>
      </c>
      <c r="C15" s="240" t="s">
        <v>372</v>
      </c>
      <c r="D15" s="240" t="s">
        <v>388</v>
      </c>
      <c r="E15" s="240" t="s">
        <v>373</v>
      </c>
      <c r="F15" s="241" t="s">
        <v>389</v>
      </c>
      <c r="G15" s="393"/>
      <c r="H15" s="393"/>
      <c r="I15" s="393"/>
      <c r="J15" s="393"/>
      <c r="K15" s="396"/>
    </row>
    <row r="16" spans="1:16" x14ac:dyDescent="0.25">
      <c r="A16" s="242" t="s">
        <v>330</v>
      </c>
      <c r="B16" s="243" t="s">
        <v>532</v>
      </c>
      <c r="C16" s="243" t="s">
        <v>566</v>
      </c>
      <c r="D16" s="243" t="s">
        <v>619</v>
      </c>
      <c r="E16" s="243" t="s">
        <v>620</v>
      </c>
      <c r="F16" s="245">
        <v>255255255192</v>
      </c>
      <c r="G16" s="388" t="s">
        <v>111</v>
      </c>
      <c r="H16" s="388">
        <v>4</v>
      </c>
      <c r="I16" s="388">
        <f t="shared" si="0"/>
        <v>2</v>
      </c>
      <c r="J16" s="388">
        <f t="shared" si="1"/>
        <v>26</v>
      </c>
      <c r="K16" s="385">
        <f t="shared" si="2"/>
        <v>64</v>
      </c>
    </row>
    <row r="17" spans="1:11" x14ac:dyDescent="0.25">
      <c r="A17" s="236" t="s">
        <v>331</v>
      </c>
      <c r="B17" s="213" t="s">
        <v>533</v>
      </c>
      <c r="C17" s="213" t="s">
        <v>567</v>
      </c>
      <c r="D17" s="213" t="s">
        <v>616</v>
      </c>
      <c r="E17" s="213" t="s">
        <v>621</v>
      </c>
      <c r="F17" s="225">
        <v>255255255192</v>
      </c>
      <c r="G17" s="389"/>
      <c r="H17" s="389"/>
      <c r="I17" s="389"/>
      <c r="J17" s="389"/>
      <c r="K17" s="386"/>
    </row>
    <row r="18" spans="1:11" x14ac:dyDescent="0.25">
      <c r="A18" s="237" t="s">
        <v>450</v>
      </c>
      <c r="B18" s="211" t="s">
        <v>534</v>
      </c>
      <c r="C18" s="211" t="s">
        <v>568</v>
      </c>
      <c r="D18" s="211" t="s">
        <v>617</v>
      </c>
      <c r="E18" s="211" t="s">
        <v>622</v>
      </c>
      <c r="F18" s="224">
        <v>255255255192</v>
      </c>
      <c r="G18" s="389"/>
      <c r="H18" s="389"/>
      <c r="I18" s="389"/>
      <c r="J18" s="389"/>
      <c r="K18" s="386"/>
    </row>
    <row r="19" spans="1:11" ht="15.75" thickBot="1" x14ac:dyDescent="0.3">
      <c r="A19" s="239" t="s">
        <v>333</v>
      </c>
      <c r="B19" s="240" t="s">
        <v>535</v>
      </c>
      <c r="C19" s="240" t="s">
        <v>569</v>
      </c>
      <c r="D19" s="240" t="s">
        <v>618</v>
      </c>
      <c r="E19" s="240" t="s">
        <v>623</v>
      </c>
      <c r="F19" s="246">
        <v>255255255192</v>
      </c>
      <c r="G19" s="390"/>
      <c r="H19" s="390"/>
      <c r="I19" s="390"/>
      <c r="J19" s="390"/>
      <c r="K19" s="387"/>
    </row>
    <row r="20" spans="1:11" x14ac:dyDescent="0.25">
      <c r="A20" s="242" t="s">
        <v>436</v>
      </c>
      <c r="B20" s="243" t="s">
        <v>328</v>
      </c>
      <c r="C20" s="243" t="s">
        <v>504</v>
      </c>
      <c r="D20" s="243" t="s">
        <v>624</v>
      </c>
      <c r="E20" s="243" t="s">
        <v>632</v>
      </c>
      <c r="F20" s="244" t="s">
        <v>440</v>
      </c>
      <c r="G20" s="391" t="s">
        <v>108</v>
      </c>
      <c r="H20" s="391">
        <v>20</v>
      </c>
      <c r="I20" s="391">
        <f t="shared" si="0"/>
        <v>5</v>
      </c>
      <c r="J20" s="391">
        <f t="shared" si="1"/>
        <v>13</v>
      </c>
      <c r="K20" s="394">
        <f t="shared" si="2"/>
        <v>524288</v>
      </c>
    </row>
    <row r="21" spans="1:11" x14ac:dyDescent="0.25">
      <c r="A21" s="236" t="s">
        <v>439</v>
      </c>
      <c r="B21" s="213" t="s">
        <v>437</v>
      </c>
      <c r="C21" s="213" t="s">
        <v>505</v>
      </c>
      <c r="D21" s="213" t="s">
        <v>625</v>
      </c>
      <c r="E21" s="213" t="s">
        <v>633</v>
      </c>
      <c r="F21" s="214" t="s">
        <v>440</v>
      </c>
      <c r="G21" s="392"/>
      <c r="H21" s="392"/>
      <c r="I21" s="392"/>
      <c r="J21" s="392"/>
      <c r="K21" s="395"/>
    </row>
    <row r="22" spans="1:11" x14ac:dyDescent="0.25">
      <c r="A22" s="237" t="s">
        <v>503</v>
      </c>
      <c r="B22" s="211" t="s">
        <v>438</v>
      </c>
      <c r="C22" s="211" t="s">
        <v>536</v>
      </c>
      <c r="D22" s="211" t="s">
        <v>626</v>
      </c>
      <c r="E22" s="211" t="s">
        <v>634</v>
      </c>
      <c r="F22" s="212" t="s">
        <v>440</v>
      </c>
      <c r="G22" s="392"/>
      <c r="H22" s="392"/>
      <c r="I22" s="392"/>
      <c r="J22" s="392"/>
      <c r="K22" s="395"/>
    </row>
    <row r="23" spans="1:11" x14ac:dyDescent="0.25">
      <c r="A23" s="238" t="s">
        <v>502</v>
      </c>
      <c r="B23" s="215" t="s">
        <v>506</v>
      </c>
      <c r="C23" s="215" t="s">
        <v>537</v>
      </c>
      <c r="D23" s="215" t="s">
        <v>627</v>
      </c>
      <c r="E23" s="215" t="s">
        <v>635</v>
      </c>
      <c r="F23" s="216" t="s">
        <v>440</v>
      </c>
      <c r="G23" s="392"/>
      <c r="H23" s="392"/>
      <c r="I23" s="392"/>
      <c r="J23" s="392"/>
      <c r="K23" s="395"/>
    </row>
    <row r="24" spans="1:11" x14ac:dyDescent="0.25">
      <c r="A24" s="237" t="s">
        <v>501</v>
      </c>
      <c r="B24" s="211" t="s">
        <v>507</v>
      </c>
      <c r="C24" s="211" t="s">
        <v>538</v>
      </c>
      <c r="D24" s="211" t="s">
        <v>628</v>
      </c>
      <c r="E24" s="211" t="s">
        <v>636</v>
      </c>
      <c r="F24" s="212" t="s">
        <v>440</v>
      </c>
      <c r="G24" s="392"/>
      <c r="H24" s="392"/>
      <c r="I24" s="392"/>
      <c r="J24" s="392"/>
      <c r="K24" s="395"/>
    </row>
    <row r="25" spans="1:11" x14ac:dyDescent="0.25">
      <c r="A25" s="236" t="s">
        <v>500</v>
      </c>
      <c r="B25" s="213" t="s">
        <v>526</v>
      </c>
      <c r="C25" s="213" t="s">
        <v>539</v>
      </c>
      <c r="D25" s="213" t="s">
        <v>629</v>
      </c>
      <c r="E25" s="213" t="s">
        <v>637</v>
      </c>
      <c r="F25" s="214" t="s">
        <v>440</v>
      </c>
      <c r="G25" s="392"/>
      <c r="H25" s="392"/>
      <c r="I25" s="392"/>
      <c r="J25" s="392"/>
      <c r="K25" s="395"/>
    </row>
    <row r="26" spans="1:11" x14ac:dyDescent="0.25">
      <c r="A26" s="237" t="s">
        <v>499</v>
      </c>
      <c r="B26" s="211" t="s">
        <v>527</v>
      </c>
      <c r="C26" s="211" t="s">
        <v>540</v>
      </c>
      <c r="D26" s="211" t="s">
        <v>630</v>
      </c>
      <c r="E26" s="211" t="s">
        <v>638</v>
      </c>
      <c r="F26" s="212" t="s">
        <v>440</v>
      </c>
      <c r="G26" s="392"/>
      <c r="H26" s="392"/>
      <c r="I26" s="392"/>
      <c r="J26" s="392"/>
      <c r="K26" s="395"/>
    </row>
    <row r="27" spans="1:11" ht="15.75" thickBot="1" x14ac:dyDescent="0.3">
      <c r="A27" s="239" t="s">
        <v>498</v>
      </c>
      <c r="B27" s="240" t="s">
        <v>528</v>
      </c>
      <c r="C27" s="240" t="s">
        <v>541</v>
      </c>
      <c r="D27" s="240" t="s">
        <v>631</v>
      </c>
      <c r="E27" s="240" t="s">
        <v>340</v>
      </c>
      <c r="F27" s="241" t="s">
        <v>440</v>
      </c>
      <c r="G27" s="393"/>
      <c r="H27" s="393"/>
      <c r="I27" s="393"/>
      <c r="J27" s="393"/>
      <c r="K27" s="396"/>
    </row>
    <row r="28" spans="1:11" x14ac:dyDescent="0.25">
      <c r="A28" s="242" t="s">
        <v>497</v>
      </c>
      <c r="B28" s="243" t="s">
        <v>334</v>
      </c>
      <c r="C28" s="243" t="s">
        <v>542</v>
      </c>
      <c r="D28" s="243" t="s">
        <v>639</v>
      </c>
      <c r="E28" s="243" t="s">
        <v>393</v>
      </c>
      <c r="F28" s="244" t="s">
        <v>440</v>
      </c>
      <c r="G28" s="388" t="s">
        <v>108</v>
      </c>
      <c r="H28" s="388">
        <v>20</v>
      </c>
      <c r="I28" s="388">
        <f t="shared" si="0"/>
        <v>5</v>
      </c>
      <c r="J28" s="388">
        <f t="shared" ref="J28" si="3">IF(G28="","",IF(G28="A",8+I28,IF(G28="B",16+I28,IF(G28="C",24+I28,"invalid"))))</f>
        <v>13</v>
      </c>
      <c r="K28" s="385">
        <f t="shared" si="2"/>
        <v>524288</v>
      </c>
    </row>
    <row r="29" spans="1:11" x14ac:dyDescent="0.25">
      <c r="A29" s="236" t="s">
        <v>496</v>
      </c>
      <c r="B29" s="213" t="s">
        <v>529</v>
      </c>
      <c r="C29" s="213" t="s">
        <v>543</v>
      </c>
      <c r="D29" s="213" t="s">
        <v>640</v>
      </c>
      <c r="E29" s="213" t="s">
        <v>394</v>
      </c>
      <c r="F29" s="214" t="s">
        <v>440</v>
      </c>
      <c r="G29" s="389"/>
      <c r="H29" s="389"/>
      <c r="I29" s="389"/>
      <c r="J29" s="389"/>
      <c r="K29" s="386"/>
    </row>
    <row r="30" spans="1:11" x14ac:dyDescent="0.25">
      <c r="A30" s="237" t="s">
        <v>495</v>
      </c>
      <c r="B30" s="211" t="s">
        <v>530</v>
      </c>
      <c r="C30" s="211" t="s">
        <v>544</v>
      </c>
      <c r="D30" s="211" t="s">
        <v>641</v>
      </c>
      <c r="E30" s="211" t="s">
        <v>395</v>
      </c>
      <c r="F30" s="212" t="s">
        <v>440</v>
      </c>
      <c r="G30" s="389"/>
      <c r="H30" s="389"/>
      <c r="I30" s="389"/>
      <c r="J30" s="389"/>
      <c r="K30" s="386"/>
    </row>
    <row r="31" spans="1:11" x14ac:dyDescent="0.25">
      <c r="A31" s="238" t="s">
        <v>494</v>
      </c>
      <c r="B31" s="215" t="s">
        <v>531</v>
      </c>
      <c r="C31" s="215" t="s">
        <v>545</v>
      </c>
      <c r="D31" s="215" t="s">
        <v>642</v>
      </c>
      <c r="E31" s="215" t="s">
        <v>396</v>
      </c>
      <c r="F31" s="216" t="s">
        <v>440</v>
      </c>
      <c r="G31" s="389"/>
      <c r="H31" s="389"/>
      <c r="I31" s="389"/>
      <c r="J31" s="389"/>
      <c r="K31" s="386"/>
    </row>
    <row r="32" spans="1:11" x14ac:dyDescent="0.25">
      <c r="A32" s="237" t="s">
        <v>493</v>
      </c>
      <c r="B32" s="211" t="s">
        <v>525</v>
      </c>
      <c r="C32" s="211" t="s">
        <v>546</v>
      </c>
      <c r="D32" s="211" t="s">
        <v>416</v>
      </c>
      <c r="E32" s="211" t="s">
        <v>397</v>
      </c>
      <c r="F32" s="212" t="s">
        <v>440</v>
      </c>
      <c r="G32" s="389"/>
      <c r="H32" s="389"/>
      <c r="I32" s="389"/>
      <c r="J32" s="389"/>
      <c r="K32" s="386"/>
    </row>
    <row r="33" spans="1:11" x14ac:dyDescent="0.25">
      <c r="A33" s="236" t="s">
        <v>492</v>
      </c>
      <c r="B33" s="213" t="s">
        <v>524</v>
      </c>
      <c r="C33" s="213" t="s">
        <v>547</v>
      </c>
      <c r="D33" s="213" t="s">
        <v>417</v>
      </c>
      <c r="E33" s="213" t="s">
        <v>398</v>
      </c>
      <c r="F33" s="214" t="s">
        <v>440</v>
      </c>
      <c r="G33" s="389"/>
      <c r="H33" s="389"/>
      <c r="I33" s="389"/>
      <c r="J33" s="389"/>
      <c r="K33" s="386"/>
    </row>
    <row r="34" spans="1:11" x14ac:dyDescent="0.25">
      <c r="A34" s="237" t="s">
        <v>491</v>
      </c>
      <c r="B34" s="211" t="s">
        <v>523</v>
      </c>
      <c r="C34" s="211" t="s">
        <v>548</v>
      </c>
      <c r="D34" s="211" t="s">
        <v>418</v>
      </c>
      <c r="E34" s="211" t="s">
        <v>399</v>
      </c>
      <c r="F34" s="212" t="s">
        <v>440</v>
      </c>
      <c r="G34" s="389"/>
      <c r="H34" s="389"/>
      <c r="I34" s="389"/>
      <c r="J34" s="389"/>
      <c r="K34" s="386"/>
    </row>
    <row r="35" spans="1:11" ht="15.75" thickBot="1" x14ac:dyDescent="0.3">
      <c r="A35" s="239" t="s">
        <v>490</v>
      </c>
      <c r="B35" s="240" t="s">
        <v>522</v>
      </c>
      <c r="C35" s="240" t="s">
        <v>549</v>
      </c>
      <c r="D35" s="240" t="s">
        <v>419</v>
      </c>
      <c r="E35" s="240" t="s">
        <v>400</v>
      </c>
      <c r="F35" s="241" t="s">
        <v>440</v>
      </c>
      <c r="G35" s="390"/>
      <c r="H35" s="390"/>
      <c r="I35" s="390"/>
      <c r="J35" s="390"/>
      <c r="K35" s="387"/>
    </row>
    <row r="36" spans="1:11" x14ac:dyDescent="0.25">
      <c r="A36" s="242" t="s">
        <v>489</v>
      </c>
      <c r="B36" s="243" t="s">
        <v>335</v>
      </c>
      <c r="C36" s="243" t="s">
        <v>550</v>
      </c>
      <c r="D36" s="243" t="s">
        <v>420</v>
      </c>
      <c r="E36" s="243" t="s">
        <v>401</v>
      </c>
      <c r="F36" s="244" t="s">
        <v>440</v>
      </c>
      <c r="G36" s="391" t="s">
        <v>108</v>
      </c>
      <c r="H36" s="391">
        <v>20</v>
      </c>
      <c r="I36" s="391">
        <f t="shared" si="0"/>
        <v>5</v>
      </c>
      <c r="J36" s="391">
        <f t="shared" ref="J36" si="4">IF(G36="","",IF(G36="A",8+I36,IF(G36="B",16+I36,IF(G36="C",24+I36,"invalid"))))</f>
        <v>13</v>
      </c>
      <c r="K36" s="394">
        <f t="shared" si="2"/>
        <v>524288</v>
      </c>
    </row>
    <row r="37" spans="1:11" x14ac:dyDescent="0.25">
      <c r="A37" s="236" t="s">
        <v>488</v>
      </c>
      <c r="B37" s="213" t="s">
        <v>521</v>
      </c>
      <c r="C37" s="213" t="s">
        <v>551</v>
      </c>
      <c r="D37" s="213" t="s">
        <v>421</v>
      </c>
      <c r="E37" s="213" t="s">
        <v>402</v>
      </c>
      <c r="F37" s="214" t="s">
        <v>440</v>
      </c>
      <c r="G37" s="392"/>
      <c r="H37" s="392"/>
      <c r="I37" s="392"/>
      <c r="J37" s="392"/>
      <c r="K37" s="395"/>
    </row>
    <row r="38" spans="1:11" x14ac:dyDescent="0.25">
      <c r="A38" s="237" t="s">
        <v>487</v>
      </c>
      <c r="B38" s="211" t="s">
        <v>520</v>
      </c>
      <c r="C38" s="211" t="s">
        <v>552</v>
      </c>
      <c r="D38" s="211" t="s">
        <v>422</v>
      </c>
      <c r="E38" s="211" t="s">
        <v>403</v>
      </c>
      <c r="F38" s="212" t="s">
        <v>440</v>
      </c>
      <c r="G38" s="392"/>
      <c r="H38" s="392"/>
      <c r="I38" s="392"/>
      <c r="J38" s="392"/>
      <c r="K38" s="395"/>
    </row>
    <row r="39" spans="1:11" x14ac:dyDescent="0.25">
      <c r="A39" s="238" t="s">
        <v>486</v>
      </c>
      <c r="B39" s="215" t="s">
        <v>519</v>
      </c>
      <c r="C39" s="215" t="s">
        <v>553</v>
      </c>
      <c r="D39" s="215" t="s">
        <v>423</v>
      </c>
      <c r="E39" s="215" t="s">
        <v>404</v>
      </c>
      <c r="F39" s="216" t="s">
        <v>440</v>
      </c>
      <c r="G39" s="392"/>
      <c r="H39" s="392"/>
      <c r="I39" s="392"/>
      <c r="J39" s="392"/>
      <c r="K39" s="395"/>
    </row>
    <row r="40" spans="1:11" x14ac:dyDescent="0.25">
      <c r="A40" s="237" t="s">
        <v>485</v>
      </c>
      <c r="B40" s="211" t="s">
        <v>518</v>
      </c>
      <c r="C40" s="211" t="s">
        <v>554</v>
      </c>
      <c r="D40" s="211" t="s">
        <v>424</v>
      </c>
      <c r="E40" s="211" t="s">
        <v>405</v>
      </c>
      <c r="F40" s="212" t="s">
        <v>440</v>
      </c>
      <c r="G40" s="392"/>
      <c r="H40" s="392"/>
      <c r="I40" s="392"/>
      <c r="J40" s="392"/>
      <c r="K40" s="395"/>
    </row>
    <row r="41" spans="1:11" x14ac:dyDescent="0.25">
      <c r="A41" s="236" t="s">
        <v>484</v>
      </c>
      <c r="B41" s="213" t="s">
        <v>517</v>
      </c>
      <c r="C41" s="213" t="s">
        <v>555</v>
      </c>
      <c r="D41" s="213" t="s">
        <v>425</v>
      </c>
      <c r="E41" s="213" t="s">
        <v>406</v>
      </c>
      <c r="F41" s="214" t="s">
        <v>440</v>
      </c>
      <c r="G41" s="392"/>
      <c r="H41" s="392"/>
      <c r="I41" s="392"/>
      <c r="J41" s="392"/>
      <c r="K41" s="395"/>
    </row>
    <row r="42" spans="1:11" x14ac:dyDescent="0.25">
      <c r="A42" s="237" t="s">
        <v>483</v>
      </c>
      <c r="B42" s="211" t="s">
        <v>516</v>
      </c>
      <c r="C42" s="211" t="s">
        <v>556</v>
      </c>
      <c r="D42" s="211" t="s">
        <v>426</v>
      </c>
      <c r="E42" s="211" t="s">
        <v>407</v>
      </c>
      <c r="F42" s="212" t="s">
        <v>440</v>
      </c>
      <c r="G42" s="392"/>
      <c r="H42" s="392"/>
      <c r="I42" s="392"/>
      <c r="J42" s="392"/>
      <c r="K42" s="395"/>
    </row>
    <row r="43" spans="1:11" ht="15.75" thickBot="1" x14ac:dyDescent="0.3">
      <c r="A43" s="239" t="s">
        <v>482</v>
      </c>
      <c r="B43" s="240" t="s">
        <v>515</v>
      </c>
      <c r="C43" s="240" t="s">
        <v>557</v>
      </c>
      <c r="D43" s="240" t="s">
        <v>427</v>
      </c>
      <c r="E43" s="240" t="s">
        <v>408</v>
      </c>
      <c r="F43" s="241" t="s">
        <v>440</v>
      </c>
      <c r="G43" s="393"/>
      <c r="H43" s="393"/>
      <c r="I43" s="393"/>
      <c r="J43" s="393"/>
      <c r="K43" s="396"/>
    </row>
    <row r="44" spans="1:11" x14ac:dyDescent="0.25">
      <c r="A44" s="242" t="s">
        <v>481</v>
      </c>
      <c r="B44" s="243" t="s">
        <v>336</v>
      </c>
      <c r="C44" s="243" t="s">
        <v>558</v>
      </c>
      <c r="D44" s="243" t="s">
        <v>428</v>
      </c>
      <c r="E44" s="243" t="s">
        <v>409</v>
      </c>
      <c r="F44" s="244" t="s">
        <v>440</v>
      </c>
      <c r="G44" s="388" t="s">
        <v>108</v>
      </c>
      <c r="H44" s="388">
        <v>20</v>
      </c>
      <c r="I44" s="388">
        <f t="shared" si="0"/>
        <v>5</v>
      </c>
      <c r="J44" s="388">
        <f t="shared" ref="J44" si="5">IF(G44="","",IF(G44="A",8+I44,IF(G44="B",16+I44,IF(G44="C",24+I44,"invalid"))))</f>
        <v>13</v>
      </c>
      <c r="K44" s="385">
        <f t="shared" si="2"/>
        <v>524288</v>
      </c>
    </row>
    <row r="45" spans="1:11" x14ac:dyDescent="0.25">
      <c r="A45" s="236" t="s">
        <v>480</v>
      </c>
      <c r="B45" s="213" t="s">
        <v>514</v>
      </c>
      <c r="C45" s="213" t="s">
        <v>559</v>
      </c>
      <c r="D45" s="213" t="s">
        <v>429</v>
      </c>
      <c r="E45" s="213" t="s">
        <v>410</v>
      </c>
      <c r="F45" s="214" t="s">
        <v>440</v>
      </c>
      <c r="G45" s="389"/>
      <c r="H45" s="389"/>
      <c r="I45" s="389"/>
      <c r="J45" s="389"/>
      <c r="K45" s="386"/>
    </row>
    <row r="46" spans="1:11" x14ac:dyDescent="0.25">
      <c r="A46" s="237" t="s">
        <v>479</v>
      </c>
      <c r="B46" s="211" t="s">
        <v>513</v>
      </c>
      <c r="C46" s="211" t="s">
        <v>560</v>
      </c>
      <c r="D46" s="211" t="s">
        <v>430</v>
      </c>
      <c r="E46" s="211" t="s">
        <v>411</v>
      </c>
      <c r="F46" s="212" t="s">
        <v>440</v>
      </c>
      <c r="G46" s="389"/>
      <c r="H46" s="389"/>
      <c r="I46" s="389"/>
      <c r="J46" s="389"/>
      <c r="K46" s="386"/>
    </row>
    <row r="47" spans="1:11" x14ac:dyDescent="0.25">
      <c r="A47" s="238" t="s">
        <v>478</v>
      </c>
      <c r="B47" s="215" t="s">
        <v>512</v>
      </c>
      <c r="C47" s="215" t="s">
        <v>561</v>
      </c>
      <c r="D47" s="215" t="s">
        <v>431</v>
      </c>
      <c r="E47" s="215" t="s">
        <v>412</v>
      </c>
      <c r="F47" s="216" t="s">
        <v>440</v>
      </c>
      <c r="G47" s="389"/>
      <c r="H47" s="389"/>
      <c r="I47" s="389"/>
      <c r="J47" s="389"/>
      <c r="K47" s="386"/>
    </row>
    <row r="48" spans="1:11" x14ac:dyDescent="0.25">
      <c r="A48" s="237" t="s">
        <v>477</v>
      </c>
      <c r="B48" s="211" t="s">
        <v>511</v>
      </c>
      <c r="C48" s="211" t="s">
        <v>562</v>
      </c>
      <c r="D48" s="211" t="s">
        <v>432</v>
      </c>
      <c r="E48" s="211" t="s">
        <v>413</v>
      </c>
      <c r="F48" s="212" t="s">
        <v>440</v>
      </c>
      <c r="G48" s="389"/>
      <c r="H48" s="389"/>
      <c r="I48" s="389"/>
      <c r="J48" s="389"/>
      <c r="K48" s="386"/>
    </row>
    <row r="49" spans="1:11" x14ac:dyDescent="0.25">
      <c r="A49" s="236" t="s">
        <v>476</v>
      </c>
      <c r="B49" s="213" t="s">
        <v>510</v>
      </c>
      <c r="C49" s="213" t="s">
        <v>563</v>
      </c>
      <c r="D49" s="213" t="s">
        <v>433</v>
      </c>
      <c r="E49" s="213" t="s">
        <v>414</v>
      </c>
      <c r="F49" s="214" t="s">
        <v>440</v>
      </c>
      <c r="G49" s="389"/>
      <c r="H49" s="389"/>
      <c r="I49" s="389"/>
      <c r="J49" s="389"/>
      <c r="K49" s="386"/>
    </row>
    <row r="50" spans="1:11" x14ac:dyDescent="0.25">
      <c r="A50" s="237" t="s">
        <v>475</v>
      </c>
      <c r="B50" s="211" t="s">
        <v>509</v>
      </c>
      <c r="C50" s="211" t="s">
        <v>564</v>
      </c>
      <c r="D50" s="211" t="s">
        <v>434</v>
      </c>
      <c r="E50" s="211" t="s">
        <v>415</v>
      </c>
      <c r="F50" s="212" t="s">
        <v>440</v>
      </c>
      <c r="G50" s="389"/>
      <c r="H50" s="389"/>
      <c r="I50" s="389"/>
      <c r="J50" s="389"/>
      <c r="K50" s="386"/>
    </row>
    <row r="51" spans="1:11" ht="15.75" thickBot="1" x14ac:dyDescent="0.3">
      <c r="A51" s="239" t="s">
        <v>474</v>
      </c>
      <c r="B51" s="240" t="s">
        <v>508</v>
      </c>
      <c r="C51" s="240" t="s">
        <v>565</v>
      </c>
      <c r="D51" s="240" t="s">
        <v>435</v>
      </c>
      <c r="E51" s="240" t="s">
        <v>271</v>
      </c>
      <c r="F51" s="241" t="s">
        <v>440</v>
      </c>
      <c r="G51" s="390"/>
      <c r="H51" s="390"/>
      <c r="I51" s="390"/>
      <c r="J51" s="390"/>
      <c r="K51" s="387"/>
    </row>
    <row r="52" spans="1:11" x14ac:dyDescent="0.25">
      <c r="G52" s="229"/>
    </row>
    <row r="53" spans="1:11" x14ac:dyDescent="0.25">
      <c r="G53" s="229"/>
    </row>
  </sheetData>
  <mergeCells count="37">
    <mergeCell ref="H36:H43"/>
    <mergeCell ref="H44:H51"/>
    <mergeCell ref="I44:I51"/>
    <mergeCell ref="J44:J51"/>
    <mergeCell ref="K44:K51"/>
    <mergeCell ref="K36:K43"/>
    <mergeCell ref="J36:J43"/>
    <mergeCell ref="I36:I43"/>
    <mergeCell ref="H20:H27"/>
    <mergeCell ref="I20:I27"/>
    <mergeCell ref="J20:J27"/>
    <mergeCell ref="K20:K27"/>
    <mergeCell ref="H28:H35"/>
    <mergeCell ref="I28:I35"/>
    <mergeCell ref="J28:J35"/>
    <mergeCell ref="K28:K35"/>
    <mergeCell ref="G20:G27"/>
    <mergeCell ref="G28:G35"/>
    <mergeCell ref="G36:G43"/>
    <mergeCell ref="G44:G51"/>
    <mergeCell ref="G16:G19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A2:C2"/>
    <mergeCell ref="A1:C1"/>
    <mergeCell ref="K4:K7"/>
    <mergeCell ref="J4:J7"/>
    <mergeCell ref="I4:I7"/>
    <mergeCell ref="H4:H7"/>
    <mergeCell ref="G4:G7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384" t="s">
        <v>574</v>
      </c>
      <c r="H1" s="384"/>
      <c r="I1" s="384"/>
      <c r="J1" s="226" t="s">
        <v>471</v>
      </c>
      <c r="K1" s="218" t="s">
        <v>578</v>
      </c>
      <c r="L1" s="226" t="s">
        <v>472</v>
      </c>
      <c r="M1" s="226" t="s">
        <v>615</v>
      </c>
      <c r="N1" s="218" t="s">
        <v>322</v>
      </c>
      <c r="O1" s="226" t="s">
        <v>573</v>
      </c>
      <c r="P1" s="218" t="s">
        <v>581</v>
      </c>
      <c r="Q1" s="226" t="s">
        <v>446</v>
      </c>
      <c r="R1" s="265" t="s">
        <v>610</v>
      </c>
    </row>
    <row r="2" spans="1:29" ht="30.75" customHeight="1" thickBot="1" x14ac:dyDescent="0.3">
      <c r="A2" s="403"/>
      <c r="B2" s="403"/>
      <c r="C2" s="403"/>
      <c r="D2" s="403"/>
      <c r="E2" s="403"/>
      <c r="F2" s="403"/>
      <c r="G2" s="381" t="s">
        <v>575</v>
      </c>
      <c r="H2" s="382"/>
      <c r="I2" s="383"/>
      <c r="J2" s="230" t="s">
        <v>445</v>
      </c>
      <c r="K2" s="231" t="s">
        <v>577</v>
      </c>
      <c r="L2" s="247" t="s">
        <v>579</v>
      </c>
      <c r="M2" s="247">
        <v>1</v>
      </c>
      <c r="N2" s="231">
        <v>20</v>
      </c>
      <c r="O2" s="231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31">
        <f>IF(O2="","",2^O2)</f>
        <v>32</v>
      </c>
      <c r="Q2" s="231">
        <f>IF(O2="","",32-O2)</f>
        <v>27</v>
      </c>
      <c r="R2" s="266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32" t="s">
        <v>327</v>
      </c>
      <c r="H3" s="233" t="s">
        <v>292</v>
      </c>
      <c r="I3" s="233" t="s">
        <v>324</v>
      </c>
      <c r="J3" s="234" t="s">
        <v>325</v>
      </c>
      <c r="K3" s="233" t="s">
        <v>293</v>
      </c>
      <c r="L3" s="234" t="s">
        <v>316</v>
      </c>
      <c r="M3" s="234" t="s">
        <v>580</v>
      </c>
      <c r="N3" s="235" t="s">
        <v>270</v>
      </c>
      <c r="O3" s="234" t="s">
        <v>571</v>
      </c>
      <c r="P3" s="234" t="s">
        <v>582</v>
      </c>
      <c r="Q3" s="234" t="s">
        <v>267</v>
      </c>
      <c r="R3" s="234" t="s">
        <v>614</v>
      </c>
    </row>
    <row r="4" spans="1:29" x14ac:dyDescent="0.25">
      <c r="A4" t="s">
        <v>212</v>
      </c>
      <c r="B4">
        <v>120</v>
      </c>
      <c r="C4" s="217">
        <v>7</v>
      </c>
      <c r="D4" s="217">
        <v>25</v>
      </c>
      <c r="G4" s="242" t="s">
        <v>448</v>
      </c>
      <c r="H4" s="243" t="s">
        <v>447</v>
      </c>
      <c r="I4" s="243" t="s">
        <v>455</v>
      </c>
      <c r="J4" s="243" t="s">
        <v>592</v>
      </c>
      <c r="K4" s="243" t="s">
        <v>587</v>
      </c>
      <c r="L4" s="251" t="s">
        <v>583</v>
      </c>
      <c r="M4" s="243" t="s">
        <v>212</v>
      </c>
      <c r="N4" s="251">
        <v>120</v>
      </c>
      <c r="O4" s="243">
        <f>IF(N4="","",IF(N4&lt;=2,1,IF(N4&lt;=4,2,IF(N4&lt;=8,3,IF(N4&lt;=16,4,IF(N4&lt;=32,5,IF(N4&lt;=64,6,IF(N4&lt;=128,7,8))))))))</f>
        <v>7</v>
      </c>
      <c r="P4" s="243">
        <f>IF(O4="","",2^O4)</f>
        <v>128</v>
      </c>
      <c r="Q4" s="243">
        <f>IF(O4="","",32-O4)</f>
        <v>25</v>
      </c>
      <c r="R4" s="400" t="s">
        <v>612</v>
      </c>
    </row>
    <row r="5" spans="1:29" x14ac:dyDescent="0.25">
      <c r="A5" t="s">
        <v>444</v>
      </c>
      <c r="B5">
        <v>50</v>
      </c>
      <c r="C5" s="217">
        <v>6</v>
      </c>
      <c r="D5" s="217">
        <v>26</v>
      </c>
      <c r="G5" s="236" t="s">
        <v>450</v>
      </c>
      <c r="H5" s="213" t="s">
        <v>449</v>
      </c>
      <c r="I5" s="213" t="s">
        <v>454</v>
      </c>
      <c r="J5" s="213" t="s">
        <v>593</v>
      </c>
      <c r="K5" s="213" t="s">
        <v>588</v>
      </c>
      <c r="L5" s="228" t="s">
        <v>584</v>
      </c>
      <c r="M5" s="249" t="s">
        <v>444</v>
      </c>
      <c r="N5" s="248">
        <v>50</v>
      </c>
      <c r="O5" s="249">
        <f t="shared" ref="O5:O8" si="0">IF(N5="","",IF(N5&lt;=2,1,IF(N5&lt;=4,2,IF(N5&lt;=8,3,IF(N5&lt;=16,4,IF(N5&lt;=32,5,IF(N5&lt;=64,6,IF(N5&lt;=128,7,8))))))))</f>
        <v>6</v>
      </c>
      <c r="P5" s="249">
        <f t="shared" ref="P5:P8" si="1">IF(O5="","",2^O5)</f>
        <v>64</v>
      </c>
      <c r="Q5" s="249">
        <f t="shared" ref="Q5:Q8" si="2">IF(O5="","",32-O5)</f>
        <v>26</v>
      </c>
      <c r="R5" s="401"/>
    </row>
    <row r="6" spans="1:29" x14ac:dyDescent="0.25">
      <c r="A6" t="s">
        <v>441</v>
      </c>
      <c r="B6">
        <v>40</v>
      </c>
      <c r="C6" s="217">
        <v>6</v>
      </c>
      <c r="D6" s="217">
        <v>26</v>
      </c>
      <c r="G6" s="237" t="s">
        <v>452</v>
      </c>
      <c r="H6" s="211" t="s">
        <v>451</v>
      </c>
      <c r="I6" s="211" t="s">
        <v>453</v>
      </c>
      <c r="J6" s="211" t="s">
        <v>594</v>
      </c>
      <c r="K6" s="211" t="s">
        <v>589</v>
      </c>
      <c r="L6" s="227" t="s">
        <v>584</v>
      </c>
      <c r="M6" s="44" t="s">
        <v>441</v>
      </c>
      <c r="N6" s="250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401"/>
      <c r="AC6" s="33"/>
    </row>
    <row r="7" spans="1:29" x14ac:dyDescent="0.25">
      <c r="A7" t="s">
        <v>442</v>
      </c>
      <c r="B7">
        <v>25</v>
      </c>
      <c r="C7" s="217">
        <v>5</v>
      </c>
      <c r="D7" s="217">
        <v>27</v>
      </c>
      <c r="G7" s="252" t="s">
        <v>349</v>
      </c>
      <c r="H7" s="249" t="s">
        <v>456</v>
      </c>
      <c r="I7" s="249" t="s">
        <v>458</v>
      </c>
      <c r="J7" s="249" t="s">
        <v>595</v>
      </c>
      <c r="K7" s="249" t="s">
        <v>590</v>
      </c>
      <c r="L7" s="248" t="s">
        <v>585</v>
      </c>
      <c r="M7" s="249" t="s">
        <v>442</v>
      </c>
      <c r="N7" s="248">
        <v>25</v>
      </c>
      <c r="O7" s="249">
        <f t="shared" si="0"/>
        <v>5</v>
      </c>
      <c r="P7" s="249">
        <f t="shared" si="1"/>
        <v>32</v>
      </c>
      <c r="Q7" s="249">
        <f t="shared" si="2"/>
        <v>27</v>
      </c>
      <c r="R7" s="401"/>
      <c r="AC7" s="33"/>
    </row>
    <row r="8" spans="1:29" ht="15.75" thickBot="1" x14ac:dyDescent="0.3">
      <c r="A8" t="s">
        <v>443</v>
      </c>
      <c r="B8">
        <v>8</v>
      </c>
      <c r="C8" s="217">
        <v>4</v>
      </c>
      <c r="D8" s="217">
        <v>28</v>
      </c>
      <c r="G8" s="253" t="s">
        <v>459</v>
      </c>
      <c r="H8" s="254" t="s">
        <v>457</v>
      </c>
      <c r="I8" s="254" t="s">
        <v>461</v>
      </c>
      <c r="J8" s="254" t="s">
        <v>596</v>
      </c>
      <c r="K8" s="254" t="s">
        <v>591</v>
      </c>
      <c r="L8" s="267" t="s">
        <v>586</v>
      </c>
      <c r="M8" s="254" t="s">
        <v>443</v>
      </c>
      <c r="N8" s="267">
        <v>8</v>
      </c>
      <c r="O8" s="254">
        <f t="shared" si="0"/>
        <v>3</v>
      </c>
      <c r="P8" s="254">
        <f t="shared" si="1"/>
        <v>8</v>
      </c>
      <c r="Q8" s="254">
        <f t="shared" si="2"/>
        <v>29</v>
      </c>
      <c r="R8" s="402"/>
      <c r="AC8" s="33"/>
    </row>
    <row r="9" spans="1:29" x14ac:dyDescent="0.25">
      <c r="F9" t="s">
        <v>460</v>
      </c>
      <c r="G9" s="255" t="s">
        <v>448</v>
      </c>
      <c r="H9" s="256" t="s">
        <v>447</v>
      </c>
      <c r="I9" s="256" t="s">
        <v>455</v>
      </c>
      <c r="J9" s="256" t="s">
        <v>598</v>
      </c>
      <c r="K9" s="256" t="s">
        <v>597</v>
      </c>
      <c r="L9" s="268" t="s">
        <v>584</v>
      </c>
      <c r="M9" s="256" t="s">
        <v>212</v>
      </c>
      <c r="N9" s="268">
        <v>120</v>
      </c>
      <c r="O9" s="256">
        <f>IF(N9="","",IF(N9&lt;=2,1,IF(N9&lt;=4,2,IF(N9&lt;=8,3,IF(N9&lt;=16,4,IF(N9&lt;=32,5,IF(N9&lt;=64,6,IF(N9&lt;=128,7,8))))))))</f>
        <v>7</v>
      </c>
      <c r="P9" s="256">
        <f>IF(O9="","",2^O9)</f>
        <v>128</v>
      </c>
      <c r="Q9" s="256">
        <f>IF(O9="","",32-O9)</f>
        <v>25</v>
      </c>
      <c r="R9" s="397" t="s">
        <v>613</v>
      </c>
      <c r="AC9" s="33"/>
    </row>
    <row r="10" spans="1:29" x14ac:dyDescent="0.25">
      <c r="G10" s="261" t="s">
        <v>452</v>
      </c>
      <c r="H10" s="262" t="s">
        <v>599</v>
      </c>
      <c r="I10" s="262" t="s">
        <v>600</v>
      </c>
      <c r="J10" s="262" t="s">
        <v>593</v>
      </c>
      <c r="K10" s="262" t="s">
        <v>588</v>
      </c>
      <c r="L10" s="269" t="s">
        <v>583</v>
      </c>
      <c r="M10" s="264" t="s">
        <v>441</v>
      </c>
      <c r="N10" s="271">
        <v>40</v>
      </c>
      <c r="O10" s="264">
        <f>IF(N10="","",IF(N10&lt;=2,1,IF(N10&lt;=4,2,IF(N10&lt;=8,3,IF(N10&lt;=16,4,IF(N10&lt;=32,5,IF(N10&lt;=64,6,IF(N10&lt;=128,7,8))))))))</f>
        <v>6</v>
      </c>
      <c r="P10" s="264">
        <f>IF(O10="","",2^O10)</f>
        <v>64</v>
      </c>
      <c r="Q10" s="264">
        <f>IF(O10="","",32-O10)</f>
        <v>26</v>
      </c>
      <c r="R10" s="398"/>
      <c r="AC10" s="33"/>
    </row>
    <row r="11" spans="1:29" x14ac:dyDescent="0.25">
      <c r="A11" t="s">
        <v>441</v>
      </c>
      <c r="B11">
        <v>40</v>
      </c>
      <c r="C11" s="217">
        <v>6</v>
      </c>
      <c r="D11" s="217">
        <v>26</v>
      </c>
      <c r="E11" s="34" t="s">
        <v>464</v>
      </c>
      <c r="F11" t="s">
        <v>447</v>
      </c>
      <c r="G11" s="257" t="s">
        <v>349</v>
      </c>
      <c r="H11" s="258" t="s">
        <v>451</v>
      </c>
      <c r="I11" s="258" t="s">
        <v>601</v>
      </c>
      <c r="J11" s="258" t="s">
        <v>603</v>
      </c>
      <c r="K11" s="258" t="s">
        <v>602</v>
      </c>
      <c r="L11" s="270" t="s">
        <v>585</v>
      </c>
      <c r="M11" s="273" t="s">
        <v>442</v>
      </c>
      <c r="N11" s="274">
        <v>25</v>
      </c>
      <c r="O11" s="273">
        <f>IF(N11="","",IF(N11&lt;=2,1,IF(N11&lt;=4,2,IF(N11&lt;=8,3,IF(N11&lt;=16,4,IF(N11&lt;=32,5,IF(N11&lt;=64,6,IF(N11&lt;=128,7,8))))))))</f>
        <v>5</v>
      </c>
      <c r="P11" s="273">
        <f>IF(O11="","",2^O11)</f>
        <v>32</v>
      </c>
      <c r="Q11" s="273">
        <f>IF(O11="","",32-O11)</f>
        <v>27</v>
      </c>
      <c r="R11" s="398"/>
    </row>
    <row r="12" spans="1:29" x14ac:dyDescent="0.25">
      <c r="A12" t="s">
        <v>212</v>
      </c>
      <c r="B12">
        <v>120</v>
      </c>
      <c r="C12" s="217">
        <v>7</v>
      </c>
      <c r="D12" s="217">
        <v>25</v>
      </c>
      <c r="E12" s="34" t="s">
        <v>465</v>
      </c>
      <c r="F12" t="s">
        <v>462</v>
      </c>
      <c r="G12" s="263" t="s">
        <v>459</v>
      </c>
      <c r="H12" s="264" t="s">
        <v>604</v>
      </c>
      <c r="I12" s="264" t="s">
        <v>605</v>
      </c>
      <c r="J12" s="264" t="s">
        <v>606</v>
      </c>
      <c r="K12" s="264" t="s">
        <v>607</v>
      </c>
      <c r="L12" s="271" t="s">
        <v>586</v>
      </c>
      <c r="M12" s="264" t="s">
        <v>443</v>
      </c>
      <c r="N12" s="271">
        <v>8</v>
      </c>
      <c r="O12" s="264">
        <f>IF(N12="","",IF(N12&lt;=2,1,IF(N12&lt;=4,2,IF(N12&lt;=8,3,IF(N12&lt;=16,4,IF(N12&lt;=32,5,IF(N12&lt;=64,6,IF(N12&lt;=128,7,8))))))))</f>
        <v>3</v>
      </c>
      <c r="P12" s="264">
        <f>IF(O12="","",2^O12)</f>
        <v>8</v>
      </c>
      <c r="Q12" s="264">
        <f>IF(O12="","",32-O12)</f>
        <v>29</v>
      </c>
      <c r="R12" s="398"/>
    </row>
    <row r="13" spans="1:29" ht="15.75" thickBot="1" x14ac:dyDescent="0.3">
      <c r="A13" t="s">
        <v>442</v>
      </c>
      <c r="B13">
        <v>25</v>
      </c>
      <c r="C13" s="217">
        <v>5</v>
      </c>
      <c r="D13" s="217">
        <v>27</v>
      </c>
      <c r="E13" s="34" t="s">
        <v>355</v>
      </c>
      <c r="F13" t="s">
        <v>463</v>
      </c>
      <c r="G13" s="259" t="s">
        <v>450</v>
      </c>
      <c r="H13" s="260" t="s">
        <v>608</v>
      </c>
      <c r="I13" s="260" t="s">
        <v>609</v>
      </c>
      <c r="J13" s="260" t="s">
        <v>596</v>
      </c>
      <c r="K13" s="260" t="s">
        <v>591</v>
      </c>
      <c r="L13" s="272" t="s">
        <v>584</v>
      </c>
      <c r="M13" s="260" t="s">
        <v>444</v>
      </c>
      <c r="N13" s="272">
        <v>50</v>
      </c>
      <c r="O13" s="260">
        <f>IF(N13="","",IF(N13&lt;=2,1,IF(N13&lt;=4,2,IF(N13&lt;=8,3,IF(N13&lt;=16,4,IF(N13&lt;=32,5,IF(N13&lt;=64,6,IF(N13&lt;=128,7,8))))))))</f>
        <v>6</v>
      </c>
      <c r="P13" s="260">
        <f>IF(O13="","",2^O13)</f>
        <v>64</v>
      </c>
      <c r="Q13" s="260">
        <f>IF(O13="","",32-O13)</f>
        <v>26</v>
      </c>
      <c r="R13" s="399"/>
    </row>
    <row r="14" spans="1:29" x14ac:dyDescent="0.25">
      <c r="A14" t="s">
        <v>443</v>
      </c>
      <c r="B14">
        <v>8</v>
      </c>
      <c r="C14" s="217">
        <v>4</v>
      </c>
      <c r="D14" s="217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217">
        <v>6</v>
      </c>
      <c r="D15" s="217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23"/>
    </row>
    <row r="17" spans="10:10" x14ac:dyDescent="0.25">
      <c r="J17" s="223"/>
    </row>
    <row r="18" spans="10:10" x14ac:dyDescent="0.25">
      <c r="J18" s="223"/>
    </row>
    <row r="19" spans="10:10" x14ac:dyDescent="0.25">
      <c r="J19" s="223"/>
    </row>
    <row r="20" spans="10:10" x14ac:dyDescent="0.25">
      <c r="J20" s="223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D4"/>
  <sheetViews>
    <sheetView tabSelected="1" zoomScale="130" zoomScaleNormal="130" workbookViewId="0">
      <selection activeCell="D5" sqref="D5"/>
    </sheetView>
  </sheetViews>
  <sheetFormatPr baseColWidth="10" defaultRowHeight="15" x14ac:dyDescent="0.25"/>
  <cols>
    <col min="2" max="3" width="6.28515625" style="222" bestFit="1" customWidth="1"/>
    <col min="4" max="4" width="35.7109375" bestFit="1" customWidth="1"/>
  </cols>
  <sheetData>
    <row r="1" spans="1:4" ht="15.75" thickBot="1" x14ac:dyDescent="0.3">
      <c r="A1" s="404" t="s">
        <v>646</v>
      </c>
      <c r="B1" s="275" t="s">
        <v>647</v>
      </c>
      <c r="C1" s="275" t="s">
        <v>228</v>
      </c>
    </row>
    <row r="2" spans="1:4" ht="15.75" thickTop="1" x14ac:dyDescent="0.25">
      <c r="A2" s="405" t="s">
        <v>644</v>
      </c>
      <c r="B2" s="406">
        <v>0</v>
      </c>
      <c r="C2" s="406">
        <v>1023</v>
      </c>
      <c r="D2" t="s">
        <v>648</v>
      </c>
    </row>
    <row r="3" spans="1:4" x14ac:dyDescent="0.25">
      <c r="A3" s="407" t="s">
        <v>643</v>
      </c>
      <c r="B3" s="408">
        <v>1024</v>
      </c>
      <c r="C3" s="408">
        <v>49151</v>
      </c>
      <c r="D3" t="s">
        <v>649</v>
      </c>
    </row>
    <row r="4" spans="1:4" x14ac:dyDescent="0.25">
      <c r="A4" s="409" t="s">
        <v>645</v>
      </c>
      <c r="B4" s="410">
        <v>49152</v>
      </c>
      <c r="C4" s="410">
        <v>65535</v>
      </c>
      <c r="D4" t="s">
        <v>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2022-01-04T01:57:07Z</dcterms:modified>
</cp:coreProperties>
</file>