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networks\CISCO\saves\ccna1-lx19\docs\"/>
    </mc:Choice>
  </mc:AlternateContent>
  <xr:revisionPtr revIDLastSave="0" documentId="13_ncr:1_{460D5D94-AF42-4845-9D5F-24AD5A585FEF}" xr6:coauthVersionLast="47" xr6:coauthVersionMax="47" xr10:uidLastSave="{00000000-0000-0000-0000-000000000000}"/>
  <bookViews>
    <workbookView xWindow="-120" yWindow="-120" windowWidth="20730" windowHeight="11040" activeTab="7" xr2:uid="{3206E47C-665C-4ACC-B61B-5FA8F6150478}"/>
  </bookViews>
  <sheets>
    <sheet name="model" sheetId="1" r:id="rId1"/>
    <sheet name="unidades" sheetId="3" r:id="rId2"/>
    <sheet name="fisica" sheetId="2" r:id="rId3"/>
    <sheet name="sist" sheetId="4" r:id="rId4"/>
    <sheet name="IPv4" sheetId="5" r:id="rId5"/>
    <sheet name="classic" sheetId="6" r:id="rId6"/>
    <sheet name="vlsm" sheetId="7" r:id="rId7"/>
    <sheet name="IPv6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8" l="1"/>
  <c r="F17" i="4"/>
  <c r="M5" i="5"/>
  <c r="M4" i="5"/>
  <c r="M3" i="5"/>
</calcChain>
</file>

<file path=xl/sharedStrings.xml><?xml version="1.0" encoding="utf-8"?>
<sst xmlns="http://schemas.openxmlformats.org/spreadsheetml/2006/main" count="944" uniqueCount="570">
  <si>
    <t>OSI de ISO</t>
  </si>
  <si>
    <t>TCP/IP IETF</t>
  </si>
  <si>
    <t>PDU</t>
  </si>
  <si>
    <t>Protocolos</t>
  </si>
  <si>
    <t>capa 1: Fisica</t>
  </si>
  <si>
    <t>capa 2: Enlace de Datos</t>
  </si>
  <si>
    <t>capa 3: Red</t>
  </si>
  <si>
    <t>capa 4: Transporte</t>
  </si>
  <si>
    <t>capa 5: Sesion</t>
  </si>
  <si>
    <t>capa 6: Presentacion</t>
  </si>
  <si>
    <t>capa 7: Aplicación</t>
  </si>
  <si>
    <t>LAN</t>
  </si>
  <si>
    <t>WAN</t>
  </si>
  <si>
    <t>Aplicación</t>
  </si>
  <si>
    <t>Acceso a Red</t>
  </si>
  <si>
    <t>Internet</t>
  </si>
  <si>
    <t>Transporte</t>
  </si>
  <si>
    <t>Packet</t>
  </si>
  <si>
    <t>Segment</t>
  </si>
  <si>
    <t>Data</t>
  </si>
  <si>
    <t>Frame</t>
  </si>
  <si>
    <t>Bits</t>
  </si>
  <si>
    <t>http - https - ftp - sftp - tftp - pop - imap -smtp - dns - dhcp - telnet - ssh</t>
  </si>
  <si>
    <t>tcp - udp</t>
  </si>
  <si>
    <t>ipv4 - ipv6 - icmp - arp</t>
  </si>
  <si>
    <t>eth - p2p - cdp - lldp - wifi</t>
  </si>
  <si>
    <t>100BaseT - 100BaseTx - 10GBaseLx - 100BaseCx</t>
  </si>
  <si>
    <t>ALMACENAMIENTO</t>
  </si>
  <si>
    <t>ANCHO DE BANDA</t>
  </si>
  <si>
    <t>FRECUENCIA</t>
  </si>
  <si>
    <t>bit</t>
  </si>
  <si>
    <t>Unida Minima</t>
  </si>
  <si>
    <t>Byte</t>
  </si>
  <si>
    <t>8 bits</t>
  </si>
  <si>
    <t>Unidad</t>
  </si>
  <si>
    <t>Equivalencia</t>
  </si>
  <si>
    <t>Decimal</t>
  </si>
  <si>
    <t>10^3</t>
  </si>
  <si>
    <t>10^9</t>
  </si>
  <si>
    <t>10^15</t>
  </si>
  <si>
    <t>10^21</t>
  </si>
  <si>
    <t>10^27</t>
  </si>
  <si>
    <t>10^33</t>
  </si>
  <si>
    <t>1000 Bytes</t>
  </si>
  <si>
    <t>MegaByte</t>
  </si>
  <si>
    <t>1000 KB</t>
  </si>
  <si>
    <t>GigaByte</t>
  </si>
  <si>
    <t>KiloByte</t>
  </si>
  <si>
    <t>1000 MB</t>
  </si>
  <si>
    <t>TeraByte</t>
  </si>
  <si>
    <t>PetaByte</t>
  </si>
  <si>
    <t>1000 GB</t>
  </si>
  <si>
    <t>1000 TB</t>
  </si>
  <si>
    <t>10^6</t>
  </si>
  <si>
    <t>10^12</t>
  </si>
  <si>
    <t>10^18</t>
  </si>
  <si>
    <t>10^24</t>
  </si>
  <si>
    <t>10^30</t>
  </si>
  <si>
    <t>10^0</t>
  </si>
  <si>
    <t>ExaByte</t>
  </si>
  <si>
    <t>ZettaByte</t>
  </si>
  <si>
    <t>YottaByte</t>
  </si>
  <si>
    <t>1000 PB</t>
  </si>
  <si>
    <t>1000 XB</t>
  </si>
  <si>
    <t>1000 ZB</t>
  </si>
  <si>
    <t>BrontoByte</t>
  </si>
  <si>
    <t>1000 YB</t>
  </si>
  <si>
    <t>GeopByte</t>
  </si>
  <si>
    <t>1000 BB</t>
  </si>
  <si>
    <t>1000 GeB</t>
  </si>
  <si>
    <t>SaganByte</t>
  </si>
  <si>
    <t>1000bps</t>
  </si>
  <si>
    <t>1000Kbps</t>
  </si>
  <si>
    <t>Megabit / second</t>
  </si>
  <si>
    <t>Kilobit /second</t>
  </si>
  <si>
    <t>bits / second</t>
  </si>
  <si>
    <t>Gigabit / second</t>
  </si>
  <si>
    <t>1000Mbps</t>
  </si>
  <si>
    <t>Terabit / second</t>
  </si>
  <si>
    <t>1000Gbps</t>
  </si>
  <si>
    <t>Hertz</t>
  </si>
  <si>
    <t>KiloHertz</t>
  </si>
  <si>
    <t>MegaHertz</t>
  </si>
  <si>
    <t>GigaHertz</t>
  </si>
  <si>
    <t>TeraHertz</t>
  </si>
  <si>
    <t>ciclos / s</t>
  </si>
  <si>
    <t>1000Hz</t>
  </si>
  <si>
    <t>1000KHz</t>
  </si>
  <si>
    <t>1000MHz</t>
  </si>
  <si>
    <t>1000GHz</t>
  </si>
  <si>
    <t>Telecomunication International Asoc.</t>
  </si>
  <si>
    <t>568-A</t>
  </si>
  <si>
    <t>568-B</t>
  </si>
  <si>
    <t>Verde</t>
  </si>
  <si>
    <t>B.Verde</t>
  </si>
  <si>
    <t>B.Naranja</t>
  </si>
  <si>
    <t>Azul</t>
  </si>
  <si>
    <t>B.Azul</t>
  </si>
  <si>
    <t>Naranja</t>
  </si>
  <si>
    <t>B.Marron</t>
  </si>
  <si>
    <t>Marron</t>
  </si>
  <si>
    <t>Tx</t>
  </si>
  <si>
    <t>Rx</t>
  </si>
  <si>
    <t>Tipo</t>
  </si>
  <si>
    <t>Simplex</t>
  </si>
  <si>
    <t xml:space="preserve">Half Duplex </t>
  </si>
  <si>
    <t>Full Duplex</t>
  </si>
  <si>
    <t>Full Full Duplex</t>
  </si>
  <si>
    <t>Colision</t>
  </si>
  <si>
    <t>EMI</t>
  </si>
  <si>
    <t>RFI</t>
  </si>
  <si>
    <t>Crosstalk</t>
  </si>
  <si>
    <t>Choque de señales (tramas)</t>
  </si>
  <si>
    <t>Interferencia electromagnetica</t>
  </si>
  <si>
    <t>Interferencia por radiofrecuencia</t>
  </si>
  <si>
    <t>Carrier</t>
  </si>
  <si>
    <t>Señal Portadora</t>
  </si>
  <si>
    <t>AM</t>
  </si>
  <si>
    <t>FM</t>
  </si>
  <si>
    <t>PM</t>
  </si>
  <si>
    <t>Amplitud Modulada</t>
  </si>
  <si>
    <t>Frecuencia Modulada</t>
  </si>
  <si>
    <t>Fase Modulada</t>
  </si>
  <si>
    <t>Caracteristica</t>
  </si>
  <si>
    <t>MMF</t>
  </si>
  <si>
    <t>SMF</t>
  </si>
  <si>
    <t>Descripcion</t>
  </si>
  <si>
    <t>Multimodo</t>
  </si>
  <si>
    <t>Monomodo</t>
  </si>
  <si>
    <t>Luz</t>
  </si>
  <si>
    <t>LED</t>
  </si>
  <si>
    <t>Laser</t>
  </si>
  <si>
    <t>Distancia</t>
  </si>
  <si>
    <t>100km</t>
  </si>
  <si>
    <t>1km</t>
  </si>
  <si>
    <t>Nucleo</t>
  </si>
  <si>
    <t>Contras</t>
  </si>
  <si>
    <t>Ventajas</t>
  </si>
  <si>
    <t>Economica</t>
  </si>
  <si>
    <t>Eléctronica</t>
  </si>
  <si>
    <t>Capacidad</t>
  </si>
  <si>
    <t>100Gbps</t>
  </si>
  <si>
    <t>10Gbps</t>
  </si>
  <si>
    <t>terminaciones</t>
  </si>
  <si>
    <t>conectores</t>
  </si>
  <si>
    <t>FC</t>
  </si>
  <si>
    <t>Ferrule Connector</t>
  </si>
  <si>
    <t>SC</t>
  </si>
  <si>
    <t>Suscriber Connector</t>
  </si>
  <si>
    <t>ST</t>
  </si>
  <si>
    <t>LC</t>
  </si>
  <si>
    <t xml:space="preserve">Local Connector </t>
  </si>
  <si>
    <t>Straight Connector</t>
  </si>
  <si>
    <t>PC</t>
  </si>
  <si>
    <t>UPC</t>
  </si>
  <si>
    <t>APC</t>
  </si>
  <si>
    <t>Physical Contact</t>
  </si>
  <si>
    <t>Ultra Pysical</t>
  </si>
  <si>
    <t>Angled Physical</t>
  </si>
  <si>
    <t>un host envia, otros reciben</t>
  </si>
  <si>
    <t>un host envia o recibe datos</t>
  </si>
  <si>
    <t>uno host envia y recibe datos</t>
  </si>
  <si>
    <t>varios hosts envian y reciben</t>
  </si>
  <si>
    <t>Fenomeno</t>
  </si>
  <si>
    <t>Diafonia producida EMI/RFI</t>
  </si>
  <si>
    <t>Concepto</t>
  </si>
  <si>
    <t>Señal</t>
  </si>
  <si>
    <t>Detalle</t>
  </si>
  <si>
    <t>1bps</t>
  </si>
  <si>
    <t>BIN</t>
  </si>
  <si>
    <t>HEX</t>
  </si>
  <si>
    <t>DEC</t>
  </si>
  <si>
    <t>1</t>
  </si>
  <si>
    <t>2</t>
  </si>
  <si>
    <t>6</t>
  </si>
  <si>
    <t>A</t>
  </si>
  <si>
    <t>B</t>
  </si>
  <si>
    <t>C</t>
  </si>
  <si>
    <t>D</t>
  </si>
  <si>
    <t>E</t>
  </si>
  <si>
    <t>0x0</t>
  </si>
  <si>
    <t>0x1</t>
  </si>
  <si>
    <t>0x2</t>
  </si>
  <si>
    <t>0x3</t>
  </si>
  <si>
    <t>0x4</t>
  </si>
  <si>
    <t>0x5</t>
  </si>
  <si>
    <t>0x6</t>
  </si>
  <si>
    <t>0x7</t>
  </si>
  <si>
    <t>0x8</t>
  </si>
  <si>
    <t>0x9</t>
  </si>
  <si>
    <t>0xA</t>
  </si>
  <si>
    <t>0xB</t>
  </si>
  <si>
    <t>0xC</t>
  </si>
  <si>
    <t>0xD</t>
  </si>
  <si>
    <t>0xE</t>
  </si>
  <si>
    <t>0xF</t>
  </si>
  <si>
    <t>0x10</t>
  </si>
  <si>
    <t>1011</t>
  </si>
  <si>
    <t>0110</t>
  </si>
  <si>
    <t>01100100</t>
  </si>
  <si>
    <t>11111111</t>
  </si>
  <si>
    <t>01100011</t>
  </si>
  <si>
    <t>0x63</t>
  </si>
  <si>
    <t>0x64</t>
  </si>
  <si>
    <t>0xFF</t>
  </si>
  <si>
    <t>00000000</t>
  </si>
  <si>
    <t>00000001</t>
  </si>
  <si>
    <t>00000010</t>
  </si>
  <si>
    <t>00000011</t>
  </si>
  <si>
    <t>00000100</t>
  </si>
  <si>
    <t>00000101</t>
  </si>
  <si>
    <t>00000110</t>
  </si>
  <si>
    <t>00000111</t>
  </si>
  <si>
    <t>00001000</t>
  </si>
  <si>
    <t>00001001</t>
  </si>
  <si>
    <t>00001010</t>
  </si>
  <si>
    <t>00001011</t>
  </si>
  <si>
    <t>00001100</t>
  </si>
  <si>
    <t>00001101</t>
  </si>
  <si>
    <t>00001110</t>
  </si>
  <si>
    <t>00001111</t>
  </si>
  <si>
    <t>00010000</t>
  </si>
  <si>
    <t>10^2</t>
  </si>
  <si>
    <t>10^1</t>
  </si>
  <si>
    <t>VAL</t>
  </si>
  <si>
    <t>NUM</t>
  </si>
  <si>
    <t>2^0</t>
  </si>
  <si>
    <t>2^1</t>
  </si>
  <si>
    <t>2^2</t>
  </si>
  <si>
    <t>2^7</t>
  </si>
  <si>
    <t>2^6</t>
  </si>
  <si>
    <t>2^5</t>
  </si>
  <si>
    <t>2^4</t>
  </si>
  <si>
    <t>2^3</t>
  </si>
  <si>
    <t>16^3</t>
  </si>
  <si>
    <t>16^2</t>
  </si>
  <si>
    <t>16^1</t>
  </si>
  <si>
    <t>16^0</t>
  </si>
  <si>
    <t>DIVISION</t>
  </si>
  <si>
    <t>0001</t>
  </si>
  <si>
    <t>0010</t>
  </si>
  <si>
    <t>0xC0</t>
  </si>
  <si>
    <t>0x20</t>
  </si>
  <si>
    <t>0x0A</t>
  </si>
  <si>
    <t>0x40</t>
  </si>
  <si>
    <t>0x5F</t>
  </si>
  <si>
    <t>0x85</t>
  </si>
  <si>
    <t>0x90</t>
  </si>
  <si>
    <t>0xDC</t>
  </si>
  <si>
    <t>0xAC</t>
  </si>
  <si>
    <t>0x7F</t>
  </si>
  <si>
    <t>0xF0</t>
  </si>
  <si>
    <t>0xA8</t>
  </si>
  <si>
    <t>0xCC</t>
  </si>
  <si>
    <t>IPv4</t>
  </si>
  <si>
    <t>Publico</t>
  </si>
  <si>
    <t>clase</t>
  </si>
  <si>
    <t>privado</t>
  </si>
  <si>
    <t>0.0.0.0</t>
  </si>
  <si>
    <t>128.0.0.0</t>
  </si>
  <si>
    <t>192.0.0.0</t>
  </si>
  <si>
    <t>224.0.0.0</t>
  </si>
  <si>
    <t>240.0.0.0</t>
  </si>
  <si>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0000000</t>
    </r>
  </si>
  <si>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</si>
  <si>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</si>
  <si>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</si>
  <si>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C00000"/>
        <rFont val="Calibri"/>
        <family val="2"/>
        <scheme val="minor"/>
      </rPr>
      <t>1111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</si>
  <si>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1111111</t>
    </r>
  </si>
  <si>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111111</t>
    </r>
  </si>
  <si>
    <r>
      <rPr>
        <sz val="11"/>
        <color rgb="FFC0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11111</t>
    </r>
  </si>
  <si>
    <r>
      <rPr>
        <sz val="11"/>
        <color rgb="FFC00000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1111</t>
    </r>
  </si>
  <si>
    <r>
      <rPr>
        <sz val="11"/>
        <color rgb="FFC00000"/>
        <rFont val="Calibri"/>
        <family val="2"/>
        <scheme val="minor"/>
      </rPr>
      <t>1111</t>
    </r>
    <r>
      <rPr>
        <sz val="11"/>
        <color theme="1"/>
        <rFont val="Calibri"/>
        <family val="2"/>
        <scheme val="minor"/>
      </rPr>
      <t>1111</t>
    </r>
  </si>
  <si>
    <t>INI PUB BIN</t>
  </si>
  <si>
    <t>INI PRIV DEC</t>
  </si>
  <si>
    <t>INI PRIV BIN</t>
  </si>
  <si>
    <t>INI PUB DEC</t>
  </si>
  <si>
    <t>FIN PUB DEC</t>
  </si>
  <si>
    <t>FIN PUB BIN</t>
  </si>
  <si>
    <t>FIN PRIV DEC</t>
  </si>
  <si>
    <t>FIN PRIV BIN</t>
  </si>
  <si>
    <t>10.0.0.0</t>
  </si>
  <si>
    <t>172.16.0.0</t>
  </si>
  <si>
    <t>172.31.255.255</t>
  </si>
  <si>
    <t>192.168.0.0</t>
  </si>
  <si>
    <t>MULTICAST</t>
  </si>
  <si>
    <t>RESEARCH</t>
  </si>
  <si>
    <t>10101100</t>
  </si>
  <si>
    <t>10101100.
00010000</t>
  </si>
  <si>
    <t>10101100.
00011111</t>
  </si>
  <si>
    <t>11000000.
10101000.
00000000</t>
  </si>
  <si>
    <t>11000000.
10101000.
11111111</t>
  </si>
  <si>
    <t>SUBNETTING</t>
  </si>
  <si>
    <t>CIDR</t>
  </si>
  <si>
    <t>MASK</t>
  </si>
  <si>
    <t>/8</t>
  </si>
  <si>
    <t>/16</t>
  </si>
  <si>
    <t>/24</t>
  </si>
  <si>
    <t>255.0.0.0</t>
  </si>
  <si>
    <t>255.255.0.0</t>
  </si>
  <si>
    <t>255.255.255.0</t>
  </si>
  <si>
    <t>Red</t>
  </si>
  <si>
    <t>Hosts</t>
  </si>
  <si>
    <t>16</t>
  </si>
  <si>
    <t>256</t>
  </si>
  <si>
    <t>IP</t>
  </si>
  <si>
    <t>Byte 1</t>
  </si>
  <si>
    <t>Byte 2</t>
  </si>
  <si>
    <t>Byte 3</t>
  </si>
  <si>
    <t>Byte 4</t>
  </si>
  <si>
    <t>AND</t>
  </si>
  <si>
    <t>decimal</t>
  </si>
  <si>
    <t>10.54.33.211</t>
  </si>
  <si>
    <t>00110110</t>
  </si>
  <si>
    <t>00100001</t>
  </si>
  <si>
    <t>11010011</t>
  </si>
  <si>
    <r>
      <t>0000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</si>
  <si>
    <r>
      <t>1111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</si>
  <si>
    <t>NET</t>
  </si>
  <si>
    <t>BC</t>
  </si>
  <si>
    <t>172.20.204.80</t>
  </si>
  <si>
    <t>00010100</t>
  </si>
  <si>
    <t>11001100</t>
  </si>
  <si>
    <t>01010000</t>
  </si>
  <si>
    <t>172.20.0.0</t>
  </si>
  <si>
    <t>172.20.255.255</t>
  </si>
  <si>
    <t>192.168.255.10</t>
  </si>
  <si>
    <t>11000000</t>
  </si>
  <si>
    <t>10101000</t>
  </si>
  <si>
    <t>192.168.255.0</t>
  </si>
  <si>
    <t>10.255.255.0</t>
  </si>
  <si>
    <t>172.31.0.255</t>
  </si>
  <si>
    <t>00011111</t>
  </si>
  <si>
    <t>172.31.0.0</t>
  </si>
  <si>
    <t>192.168.1.1</t>
  </si>
  <si>
    <t>192.168.1.0</t>
  </si>
  <si>
    <t>192.168.1.255</t>
  </si>
  <si>
    <t>Subnetting Classic</t>
  </si>
  <si>
    <t>Subnetting VLSM</t>
  </si>
  <si>
    <t>Practica que consiste en la reduccion de la porcion de hosts con el objetivo de generar una mayor cantidad de subredes</t>
  </si>
  <si>
    <t>mask</t>
  </si>
  <si>
    <t>cidr</t>
  </si>
  <si>
    <t>Solicitado</t>
  </si>
  <si>
    <t>2^n &gt;= S</t>
  </si>
  <si>
    <t>mask + n</t>
  </si>
  <si>
    <t>Next Hop</t>
  </si>
  <si>
    <t>Mask</t>
  </si>
  <si>
    <t>H = bits 0</t>
  </si>
  <si>
    <t>32 - cidr</t>
  </si>
  <si>
    <t xml:space="preserve">2^H - 2 </t>
  </si>
  <si>
    <t>S</t>
  </si>
  <si>
    <t>DEC CIDR</t>
  </si>
  <si>
    <t>X</t>
  </si>
  <si>
    <t xml:space="preserve"> 256 / X</t>
  </si>
  <si>
    <t>subredes</t>
  </si>
  <si>
    <t>255.224.0.0</t>
  </si>
  <si>
    <t>Bin</t>
  </si>
  <si>
    <t>Primer IP</t>
  </si>
  <si>
    <t>Ultima IP</t>
  </si>
  <si>
    <t>/11</t>
  </si>
  <si>
    <t>10.32.0.0</t>
  </si>
  <si>
    <t>10.64.0.0</t>
  </si>
  <si>
    <t>10.96.0.0</t>
  </si>
  <si>
    <t>10.128.0.0</t>
  </si>
  <si>
    <t>10.160.0.0</t>
  </si>
  <si>
    <t>10.192.0.0</t>
  </si>
  <si>
    <t>10.224.0.0</t>
  </si>
  <si>
    <r>
      <rPr>
        <sz val="11"/>
        <color rgb="FFFF0000"/>
        <rFont val="Calibri"/>
        <family val="2"/>
        <scheme val="minor"/>
      </rPr>
      <t>000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</si>
  <si>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FF0000"/>
        <rFont val="Calibri"/>
        <family val="2"/>
        <scheme val="minor"/>
      </rPr>
      <t>001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</si>
  <si>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FF0000"/>
        <rFont val="Calibri"/>
        <family val="2"/>
        <scheme val="minor"/>
      </rPr>
      <t>010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</si>
  <si>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FF0000"/>
        <rFont val="Calibri"/>
        <family val="2"/>
        <scheme val="minor"/>
      </rPr>
      <t>011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</si>
  <si>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FF0000"/>
        <rFont val="Calibri"/>
        <family val="2"/>
        <scheme val="minor"/>
      </rPr>
      <t>100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</si>
  <si>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FF0000"/>
        <rFont val="Calibri"/>
        <family val="2"/>
        <scheme val="minor"/>
      </rPr>
      <t>101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</si>
  <si>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FF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</si>
  <si>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FF0000"/>
        <rFont val="Calibri"/>
        <family val="2"/>
        <scheme val="minor"/>
      </rPr>
      <t>111</t>
    </r>
    <r>
      <rPr>
        <sz val="11"/>
        <color theme="1"/>
        <rFont val="Calibri"/>
        <family val="2"/>
        <scheme val="minor"/>
      </rPr>
      <t>00000</t>
    </r>
  </si>
  <si>
    <t>10.0.0.1</t>
  </si>
  <si>
    <t>10.32.0.1</t>
  </si>
  <si>
    <t>10.64.0.1</t>
  </si>
  <si>
    <t>10.96.0.1</t>
  </si>
  <si>
    <t>10.128.0.1</t>
  </si>
  <si>
    <t>10.160.0.1</t>
  </si>
  <si>
    <t>10.192.0.1</t>
  </si>
  <si>
    <t>10.224.0.1</t>
  </si>
  <si>
    <t>Broadcast</t>
  </si>
  <si>
    <t>10.31.255.255</t>
  </si>
  <si>
    <t>10.63.255.255</t>
  </si>
  <si>
    <t>10.95.255.255</t>
  </si>
  <si>
    <t>10.31.255.254</t>
  </si>
  <si>
    <t>10.63.255.254</t>
  </si>
  <si>
    <t>10.95.255.254</t>
  </si>
  <si>
    <t>/18</t>
  </si>
  <si>
    <t>255.224.0.1</t>
  </si>
  <si>
    <t>255.224.0.2</t>
  </si>
  <si>
    <t>255.224.0.3</t>
  </si>
  <si>
    <t>255.224.0.4</t>
  </si>
  <si>
    <t>255.224.0.5</t>
  </si>
  <si>
    <t>255.224.0.6</t>
  </si>
  <si>
    <t>255.224.0.7</t>
  </si>
  <si>
    <t>par</t>
  </si>
  <si>
    <t>impar</t>
  </si>
  <si>
    <t>172.20.0.1</t>
  </si>
  <si>
    <t>3</t>
  </si>
  <si>
    <t>17.20.255.255</t>
  </si>
  <si>
    <t>255.255.192.0</t>
  </si>
  <si>
    <r>
      <rPr>
        <sz val="11"/>
        <color rgb="FFFF0000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</si>
  <si>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FF0000"/>
        <rFont val="Calibri"/>
        <family val="2"/>
        <scheme val="minor"/>
      </rPr>
      <t>01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</si>
  <si>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FF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</si>
  <si>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FF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000000</t>
    </r>
  </si>
  <si>
    <t>172.20.64.0</t>
  </si>
  <si>
    <t>172.20.128.0</t>
  </si>
  <si>
    <t>172.20.192.0</t>
  </si>
  <si>
    <t>172.20.64.1</t>
  </si>
  <si>
    <t>172.20.128.1</t>
  </si>
  <si>
    <t>172.20.192.1</t>
  </si>
  <si>
    <t>172.20.63.255</t>
  </si>
  <si>
    <t>172.20.127.255</t>
  </si>
  <si>
    <t>172.20.191.255</t>
  </si>
  <si>
    <t>172.20.63.254</t>
  </si>
  <si>
    <t>172.20.127.254</t>
  </si>
  <si>
    <t>172.20.191.254</t>
  </si>
  <si>
    <t>17.20.255.254</t>
  </si>
  <si>
    <t>192.168.0.1</t>
  </si>
  <si>
    <t>192.168.0.32</t>
  </si>
  <si>
    <t>192.168.0.64</t>
  </si>
  <si>
    <t>192.168.0.96</t>
  </si>
  <si>
    <t>192.168.0.128</t>
  </si>
  <si>
    <t>192.168.0.160</t>
  </si>
  <si>
    <t>192.168.0.192</t>
  </si>
  <si>
    <t>192.168.0.224</t>
  </si>
  <si>
    <t>192.168.0.33</t>
  </si>
  <si>
    <t>192.168.0.65</t>
  </si>
  <si>
    <t>192.168.0.97</t>
  </si>
  <si>
    <t>192.168.0.129</t>
  </si>
  <si>
    <t>192.168.0.161</t>
  </si>
  <si>
    <t>192.168.0.193</t>
  </si>
  <si>
    <t>192.168.0.225</t>
  </si>
  <si>
    <t>192.168.0.30</t>
  </si>
  <si>
    <t>192.168.0.31</t>
  </si>
  <si>
    <t>192.168.0.62</t>
  </si>
  <si>
    <t>192.168.0.63</t>
  </si>
  <si>
    <t>192.168.0.94</t>
  </si>
  <si>
    <t>192.168.0.126</t>
  </si>
  <si>
    <t>192.168.0.158</t>
  </si>
  <si>
    <t>192.168.0.190</t>
  </si>
  <si>
    <t>192.168.0.222</t>
  </si>
  <si>
    <t>192.168.0.254</t>
  </si>
  <si>
    <t>192.168.0.95</t>
  </si>
  <si>
    <t>192.168.0.127</t>
  </si>
  <si>
    <t>192.168.0.159</t>
  </si>
  <si>
    <t>192.168.0.191</t>
  </si>
  <si>
    <t>192.168.0.223</t>
  </si>
  <si>
    <t>192.168.0.255</t>
  </si>
  <si>
    <t>/27</t>
  </si>
  <si>
    <t>/28</t>
  </si>
  <si>
    <t>Mascara de Subred de ancho variable  es un metodo que prioriza la cantidad de hosts en lugar de las subredes</t>
  </si>
  <si>
    <t>hosts</t>
  </si>
  <si>
    <t>h</t>
  </si>
  <si>
    <t>2^H &gt;= h</t>
  </si>
  <si>
    <t>32 - H</t>
  </si>
  <si>
    <t>Depto</t>
  </si>
  <si>
    <t>Cidr</t>
  </si>
  <si>
    <t>max hosts</t>
  </si>
  <si>
    <t>next hop</t>
  </si>
  <si>
    <t>last bit 1</t>
  </si>
  <si>
    <t>10.0.1.0</t>
  </si>
  <si>
    <t>10.0.0.255</t>
  </si>
  <si>
    <t>10.0.0.254</t>
  </si>
  <si>
    <t>10.0.1.1</t>
  </si>
  <si>
    <t>/25</t>
  </si>
  <si>
    <t>10.0.1.128</t>
  </si>
  <si>
    <t>10.0.1.129</t>
  </si>
  <si>
    <t>10.0.1.127</t>
  </si>
  <si>
    <t>10.0.1.126</t>
  </si>
  <si>
    <t>/26</t>
  </si>
  <si>
    <t>10.0.1.190</t>
  </si>
  <si>
    <t>10.0.1.191</t>
  </si>
  <si>
    <t>10.0.1.192</t>
  </si>
  <si>
    <t>10.0.1.224</t>
  </si>
  <si>
    <t>10.0.1.223</t>
  </si>
  <si>
    <t>10.0.1.222</t>
  </si>
  <si>
    <t>10.0.1.193</t>
  </si>
  <si>
    <t>10.0.1.240</t>
  </si>
  <si>
    <t>10.0.1.225</t>
  </si>
  <si>
    <t>10.0.1.239</t>
  </si>
  <si>
    <t>10.0.1.238</t>
  </si>
  <si>
    <t>10.0.1.241</t>
  </si>
  <si>
    <t>-</t>
  </si>
  <si>
    <t>10.0.0.30</t>
  </si>
  <si>
    <t>10.0.0.31</t>
  </si>
  <si>
    <t>10.0.0.32</t>
  </si>
  <si>
    <t>10.0.0.33</t>
  </si>
  <si>
    <t>10.0.0.160</t>
  </si>
  <si>
    <t>10.0.0.159</t>
  </si>
  <si>
    <t>10.0.0.158</t>
  </si>
  <si>
    <t>10.0.0.161</t>
  </si>
  <si>
    <t>10.0.0.176</t>
  </si>
  <si>
    <t>10.0.0.174</t>
  </si>
  <si>
    <t>10.0.0.175</t>
  </si>
  <si>
    <t>10.0.1.176</t>
  </si>
  <si>
    <t>10.0.0.177</t>
  </si>
  <si>
    <t>10.0.1.174</t>
  </si>
  <si>
    <t>10.0.1.175</t>
  </si>
  <si>
    <t>10.0.1.177</t>
  </si>
  <si>
    <t>10.0.0.128</t>
  </si>
  <si>
    <t>10.0.0.129</t>
  </si>
  <si>
    <t>10.0.1.14</t>
  </si>
  <si>
    <t>10.0.1.15</t>
  </si>
  <si>
    <t>10.0.2.0</t>
  </si>
  <si>
    <t>10.0.2.1</t>
  </si>
  <si>
    <t>10.0.2.254</t>
  </si>
  <si>
    <t>10.0.2.255</t>
  </si>
  <si>
    <t>10.0.3.0</t>
  </si>
  <si>
    <t>10.0.3.1</t>
  </si>
  <si>
    <t>10.0.3.62</t>
  </si>
  <si>
    <t>10.0.3.63</t>
  </si>
  <si>
    <t>10.0.3.64</t>
  </si>
  <si>
    <t>IPv6</t>
  </si>
  <si>
    <t>Global Address</t>
  </si>
  <si>
    <t>SN ID</t>
  </si>
  <si>
    <t>Interface ID</t>
  </si>
  <si>
    <t>Prefix</t>
  </si>
  <si>
    <t>0DB6</t>
  </si>
  <si>
    <t>ACAD</t>
  </si>
  <si>
    <t>0000</t>
  </si>
  <si>
    <t>/64</t>
  </si>
  <si>
    <t>Direccion</t>
  </si>
  <si>
    <t>Ceros Izq.</t>
  </si>
  <si>
    <t>2000</t>
  </si>
  <si>
    <t>DB6</t>
  </si>
  <si>
    <t>0</t>
  </si>
  <si>
    <t>Conjunto 0</t>
  </si>
  <si>
    <t>::</t>
  </si>
  <si>
    <t>Resultado</t>
  </si>
  <si>
    <t>2000:DB6:ACAD:1::1</t>
  </si>
  <si>
    <t>Total</t>
  </si>
  <si>
    <t>Inicio</t>
  </si>
  <si>
    <t>Fin</t>
  </si>
  <si>
    <t>Funcion</t>
  </si>
  <si>
    <t>Global</t>
  </si>
  <si>
    <t>2000::</t>
  </si>
  <si>
    <t>3FFF:</t>
  </si>
  <si>
    <t>Enrutamiento WAN</t>
  </si>
  <si>
    <t>IPv4 Publico</t>
  </si>
  <si>
    <t>Link-Local</t>
  </si>
  <si>
    <t>FE80::</t>
  </si>
  <si>
    <t>FEBF:</t>
  </si>
  <si>
    <t>Comunicación LAN</t>
  </si>
  <si>
    <t>IPv4 APIPA</t>
  </si>
  <si>
    <t>FC00::</t>
  </si>
  <si>
    <t>FDFF::</t>
  </si>
  <si>
    <t>Enrutamiento LAN</t>
  </si>
  <si>
    <t>IPv4 Privado</t>
  </si>
  <si>
    <t>Unique</t>
  </si>
  <si>
    <t>Multicast</t>
  </si>
  <si>
    <t>FF00::</t>
  </si>
  <si>
    <t>FFFF::</t>
  </si>
  <si>
    <t>Difusion Grupal</t>
  </si>
  <si>
    <t>IPv4 Multicast</t>
  </si>
  <si>
    <t>EUI-64</t>
  </si>
  <si>
    <t>Extended Unique Identifier</t>
  </si>
  <si>
    <t>MAC</t>
  </si>
  <si>
    <t>0A00</t>
  </si>
  <si>
    <t>0012</t>
  </si>
  <si>
    <t>2700</t>
  </si>
  <si>
    <t>16 bits</t>
  </si>
  <si>
    <r>
      <t>27</t>
    </r>
    <r>
      <rPr>
        <sz val="11"/>
        <color rgb="FFC00000"/>
        <rFont val="Calibri"/>
        <family val="2"/>
        <scheme val="minor"/>
      </rPr>
      <t>FF</t>
    </r>
  </si>
  <si>
    <r>
      <rPr>
        <sz val="11"/>
        <color rgb="FFC00000"/>
        <rFont val="Calibri"/>
        <family val="2"/>
        <scheme val="minor"/>
      </rPr>
      <t>FE</t>
    </r>
    <r>
      <rPr>
        <sz val="11"/>
        <color theme="1"/>
        <rFont val="Calibri"/>
        <family val="2"/>
        <scheme val="minor"/>
      </rPr>
      <t>00</t>
    </r>
  </si>
  <si>
    <t>!7bit</t>
  </si>
  <si>
    <r>
      <t>0</t>
    </r>
    <r>
      <rPr>
        <sz val="11"/>
        <color rgb="FFC00000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00</t>
    </r>
  </si>
  <si>
    <t>800:27FF:FE00:12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</si>
</sst>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rgb="FF80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gradientFill degree="315">
        <stop position="0">
          <color theme="4" tint="-0.25098422193060094"/>
        </stop>
        <stop position="1">
          <color theme="0"/>
        </stop>
      </gradientFill>
    </fill>
  </fills>
  <borders count="1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 diagonalUp="1">
      <left/>
      <right/>
      <top/>
      <bottom/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Up="1"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45">
    <xf numFmtId="0" fontId="0" fillId="0" borderId="0" xfId="0"/>
    <xf numFmtId="0" fontId="0" fillId="0" borderId="0" xfId="0" applyAlignment="1">
      <alignment horizontal="center"/>
    </xf>
    <xf numFmtId="0" fontId="1" fillId="6" borderId="0" xfId="0" applyFont="1" applyFill="1" applyAlignment="1">
      <alignment horizontal="left" vertical="center" indent="1"/>
    </xf>
    <xf numFmtId="0" fontId="1" fillId="7" borderId="0" xfId="0" applyFont="1" applyFill="1" applyAlignment="1">
      <alignment horizontal="left" vertical="center" indent="1"/>
    </xf>
    <xf numFmtId="0" fontId="1" fillId="8" borderId="0" xfId="0" applyFont="1" applyFill="1" applyAlignment="1">
      <alignment horizontal="left" vertical="center" indent="1"/>
    </xf>
    <xf numFmtId="0" fontId="1" fillId="5" borderId="0" xfId="0" applyFont="1" applyFill="1" applyAlignment="1">
      <alignment horizontal="left" vertical="center" indent="1"/>
    </xf>
    <xf numFmtId="0" fontId="1" fillId="4" borderId="0" xfId="0" applyFont="1" applyFill="1" applyAlignment="1">
      <alignment horizontal="left" vertical="center" indent="1"/>
    </xf>
    <xf numFmtId="0" fontId="1" fillId="3" borderId="0" xfId="0" applyFont="1" applyFill="1" applyAlignment="1">
      <alignment horizontal="left" vertical="center" indent="1"/>
    </xf>
    <xf numFmtId="0" fontId="1" fillId="2" borderId="0" xfId="0" applyFont="1" applyFill="1" applyAlignment="1">
      <alignment horizontal="left" vertical="center" indent="1"/>
    </xf>
    <xf numFmtId="0" fontId="1" fillId="9" borderId="1" xfId="0" applyFont="1" applyFill="1" applyBorder="1" applyAlignment="1">
      <alignment horizontal="left" indent="1"/>
    </xf>
    <xf numFmtId="0" fontId="1" fillId="9" borderId="2" xfId="0" applyFont="1" applyFill="1" applyBorder="1" applyAlignment="1">
      <alignment horizontal="left" indent="1"/>
    </xf>
    <xf numFmtId="0" fontId="1" fillId="9" borderId="3" xfId="0" applyFont="1" applyFill="1" applyBorder="1" applyAlignment="1">
      <alignment horizontal="left" indent="1"/>
    </xf>
    <xf numFmtId="0" fontId="1" fillId="2" borderId="0" xfId="0" applyFont="1" applyFill="1" applyAlignment="1">
      <alignment horizontal="left" vertical="center" wrapText="1" indent="1"/>
    </xf>
    <xf numFmtId="0" fontId="0" fillId="0" borderId="0" xfId="0" applyAlignment="1">
      <alignment horizontal="center"/>
    </xf>
    <xf numFmtId="0" fontId="0" fillId="10" borderId="4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1" fillId="9" borderId="1" xfId="0" applyFont="1" applyFill="1" applyBorder="1"/>
    <xf numFmtId="0" fontId="1" fillId="9" borderId="2" xfId="0" applyFont="1" applyFill="1" applyBorder="1"/>
    <xf numFmtId="0" fontId="1" fillId="9" borderId="3" xfId="0" applyFont="1" applyFill="1" applyBorder="1"/>
    <xf numFmtId="0" fontId="0" fillId="10" borderId="1" xfId="0" applyFont="1" applyFill="1" applyBorder="1"/>
    <xf numFmtId="0" fontId="0" fillId="10" borderId="2" xfId="0" applyFont="1" applyFill="1" applyBorder="1"/>
    <xf numFmtId="0" fontId="0" fillId="10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10" borderId="1" xfId="0" applyFont="1" applyFill="1" applyBorder="1" applyAlignment="1">
      <alignment horizontal="left"/>
    </xf>
    <xf numFmtId="0" fontId="0" fillId="10" borderId="3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0" fontId="0" fillId="0" borderId="3" xfId="0" applyFont="1" applyBorder="1" applyAlignment="1">
      <alignment horizontal="center" vertical="center"/>
    </xf>
    <xf numFmtId="0" fontId="0" fillId="10" borderId="4" xfId="0" applyFont="1" applyFill="1" applyBorder="1" applyAlignment="1">
      <alignment horizontal="left"/>
    </xf>
    <xf numFmtId="0" fontId="0" fillId="10" borderId="6" xfId="0" applyFont="1" applyFill="1" applyBorder="1" applyAlignment="1">
      <alignment horizontal="center" vertical="center"/>
    </xf>
    <xf numFmtId="0" fontId="0" fillId="10" borderId="2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10" borderId="5" xfId="0" applyFont="1" applyFill="1" applyBorder="1" applyAlignment="1">
      <alignment horizontal="left"/>
    </xf>
    <xf numFmtId="0" fontId="0" fillId="5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0" borderId="2" xfId="0" applyFont="1" applyFill="1" applyBorder="1" applyAlignment="1">
      <alignment horizontal="left" indent="1"/>
    </xf>
    <xf numFmtId="0" fontId="0" fillId="0" borderId="2" xfId="0" applyFont="1" applyBorder="1" applyAlignment="1">
      <alignment horizontal="left" indent="1"/>
    </xf>
    <xf numFmtId="0" fontId="0" fillId="10" borderId="5" xfId="0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3" fillId="16" borderId="0" xfId="0" applyFont="1" applyFill="1" applyAlignment="1">
      <alignment horizontal="left" indent="1"/>
    </xf>
    <xf numFmtId="0" fontId="3" fillId="8" borderId="0" xfId="0" applyFont="1" applyFill="1" applyAlignment="1">
      <alignment horizontal="left" indent="1"/>
    </xf>
    <xf numFmtId="0" fontId="3" fillId="15" borderId="0" xfId="0" applyFont="1" applyFill="1" applyAlignment="1">
      <alignment horizontal="left" indent="1"/>
    </xf>
    <xf numFmtId="0" fontId="3" fillId="18" borderId="0" xfId="0" applyFont="1" applyFill="1" applyAlignment="1">
      <alignment horizontal="left" indent="1"/>
    </xf>
    <xf numFmtId="0" fontId="3" fillId="3" borderId="0" xfId="0" applyFont="1" applyFill="1" applyAlignment="1">
      <alignment horizontal="left" indent="1"/>
    </xf>
    <xf numFmtId="0" fontId="3" fillId="17" borderId="0" xfId="0" applyFont="1" applyFill="1" applyAlignment="1">
      <alignment horizontal="left" indent="1"/>
    </xf>
    <xf numFmtId="0" fontId="0" fillId="10" borderId="5" xfId="0" applyFont="1" applyFill="1" applyBorder="1" applyAlignment="1">
      <alignment horizontal="left" indent="1"/>
    </xf>
    <xf numFmtId="0" fontId="3" fillId="4" borderId="0" xfId="0" applyFont="1" applyFill="1" applyAlignment="1">
      <alignment horizontal="left" indent="1"/>
    </xf>
    <xf numFmtId="0" fontId="0" fillId="0" borderId="0" xfId="0" applyAlignment="1">
      <alignment horizontal="center"/>
    </xf>
    <xf numFmtId="0" fontId="0" fillId="10" borderId="6" xfId="0" applyFont="1" applyFill="1" applyBorder="1"/>
    <xf numFmtId="49" fontId="0" fillId="0" borderId="0" xfId="0" applyNumberFormat="1" applyAlignment="1">
      <alignment horizontal="center"/>
    </xf>
    <xf numFmtId="49" fontId="0" fillId="0" borderId="0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0" fontId="0" fillId="10" borderId="5" xfId="0" applyFont="1" applyFill="1" applyBorder="1"/>
    <xf numFmtId="0" fontId="1" fillId="9" borderId="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10" borderId="2" xfId="0" applyFont="1" applyFill="1" applyBorder="1" applyAlignment="1">
      <alignment horizontal="center"/>
    </xf>
    <xf numFmtId="0" fontId="0" fillId="10" borderId="3" xfId="0" applyFont="1" applyFill="1" applyBorder="1" applyAlignment="1">
      <alignment horizontal="center"/>
    </xf>
    <xf numFmtId="0" fontId="0" fillId="1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10" borderId="4" xfId="0" applyFont="1" applyFill="1" applyBorder="1" applyAlignment="1">
      <alignment horizontal="center"/>
    </xf>
    <xf numFmtId="49" fontId="0" fillId="10" borderId="2" xfId="0" applyNumberFormat="1" applyFont="1" applyFill="1" applyBorder="1" applyAlignment="1">
      <alignment horizontal="center"/>
    </xf>
    <xf numFmtId="49" fontId="0" fillId="10" borderId="3" xfId="0" applyNumberFormat="1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3" fillId="7" borderId="0" xfId="0" applyFont="1" applyFill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10" borderId="3" xfId="0" applyFont="1" applyFill="1" applyBorder="1" applyAlignment="1">
      <alignment horizontal="right"/>
    </xf>
    <xf numFmtId="49" fontId="0" fillId="0" borderId="2" xfId="0" applyNumberFormat="1" applyFont="1" applyBorder="1" applyAlignment="1">
      <alignment horizontal="center"/>
    </xf>
    <xf numFmtId="0" fontId="0" fillId="0" borderId="3" xfId="0" applyFont="1" applyBorder="1" applyAlignment="1">
      <alignment horizontal="right"/>
    </xf>
    <xf numFmtId="49" fontId="0" fillId="10" borderId="3" xfId="0" applyNumberFormat="1" applyFont="1" applyFill="1" applyBorder="1" applyAlignment="1">
      <alignment horizontal="right"/>
    </xf>
    <xf numFmtId="49" fontId="0" fillId="0" borderId="5" xfId="0" applyNumberFormat="1" applyFont="1" applyBorder="1" applyAlignment="1">
      <alignment horizontal="center"/>
    </xf>
    <xf numFmtId="3" fontId="0" fillId="0" borderId="6" xfId="0" applyNumberFormat="1" applyFont="1" applyBorder="1" applyAlignment="1">
      <alignment horizontal="right"/>
    </xf>
    <xf numFmtId="0" fontId="0" fillId="0" borderId="0" xfId="0" applyAlignment="1">
      <alignment horizontal="center"/>
    </xf>
    <xf numFmtId="0" fontId="0" fillId="19" borderId="11" xfId="0" applyFill="1" applyBorder="1" applyAlignment="1">
      <alignment horizontal="center"/>
    </xf>
    <xf numFmtId="164" fontId="0" fillId="0" borderId="2" xfId="1" applyNumberFormat="1" applyFont="1" applyBorder="1" applyAlignment="1">
      <alignment vertical="center"/>
    </xf>
    <xf numFmtId="164" fontId="0" fillId="0" borderId="3" xfId="1" applyNumberFormat="1" applyFont="1" applyBorder="1" applyAlignment="1">
      <alignment vertical="center"/>
    </xf>
    <xf numFmtId="164" fontId="0" fillId="10" borderId="2" xfId="1" applyNumberFormat="1" applyFont="1" applyFill="1" applyBorder="1" applyAlignment="1">
      <alignment vertical="center"/>
    </xf>
    <xf numFmtId="164" fontId="0" fillId="10" borderId="3" xfId="1" applyNumberFormat="1" applyFont="1" applyFill="1" applyBorder="1" applyAlignment="1">
      <alignment vertical="center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center"/>
    </xf>
    <xf numFmtId="0" fontId="7" fillId="0" borderId="0" xfId="0" applyFont="1"/>
    <xf numFmtId="3" fontId="7" fillId="0" borderId="0" xfId="0" applyNumberFormat="1" applyFont="1"/>
    <xf numFmtId="0" fontId="8" fillId="0" borderId="0" xfId="0" applyFont="1"/>
    <xf numFmtId="3" fontId="8" fillId="0" borderId="0" xfId="0" applyNumberFormat="1" applyFont="1"/>
    <xf numFmtId="0" fontId="9" fillId="0" borderId="0" xfId="0" applyFont="1"/>
    <xf numFmtId="3" fontId="9" fillId="0" borderId="0" xfId="0" applyNumberFormat="1" applyFont="1"/>
    <xf numFmtId="0" fontId="1" fillId="3" borderId="0" xfId="0" applyFont="1" applyFill="1" applyAlignment="1">
      <alignment horizontal="left" vertical="center" indent="1"/>
    </xf>
    <xf numFmtId="0" fontId="1" fillId="6" borderId="0" xfId="0" applyFont="1" applyFill="1" applyAlignment="1">
      <alignment horizontal="left" vertical="center" indent="1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1" fillId="9" borderId="5" xfId="0" applyFont="1" applyFill="1" applyBorder="1" applyAlignment="1">
      <alignment horizontal="left" indent="1"/>
    </xf>
    <xf numFmtId="0" fontId="1" fillId="9" borderId="6" xfId="0" applyFont="1" applyFill="1" applyBorder="1" applyAlignment="1">
      <alignment horizontal="left" indent="1"/>
    </xf>
    <xf numFmtId="0" fontId="1" fillId="9" borderId="5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/>
    </xf>
    <xf numFmtId="0" fontId="0" fillId="10" borderId="6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164" fontId="0" fillId="0" borderId="5" xfId="1" applyNumberFormat="1" applyFont="1" applyBorder="1" applyAlignment="1">
      <alignment vertical="center"/>
    </xf>
    <xf numFmtId="164" fontId="0" fillId="0" borderId="6" xfId="1" applyNumberFormat="1" applyFont="1" applyBorder="1" applyAlignment="1">
      <alignment vertical="center"/>
    </xf>
    <xf numFmtId="49" fontId="0" fillId="0" borderId="0" xfId="0" applyNumberFormat="1" applyAlignment="1">
      <alignment horizontal="center"/>
    </xf>
    <xf numFmtId="0" fontId="10" fillId="0" borderId="0" xfId="0" applyFont="1" applyAlignment="1">
      <alignment horizontal="center"/>
    </xf>
    <xf numFmtId="49" fontId="10" fillId="0" borderId="0" xfId="0" applyNumberFormat="1" applyFont="1" applyAlignment="1">
      <alignment horizontal="center"/>
    </xf>
    <xf numFmtId="0" fontId="11" fillId="0" borderId="0" xfId="0" applyFont="1"/>
    <xf numFmtId="49" fontId="11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49" fontId="12" fillId="0" borderId="0" xfId="0" applyNumberFormat="1" applyFont="1" applyAlignment="1">
      <alignment horizontal="center"/>
    </xf>
    <xf numFmtId="49" fontId="12" fillId="0" borderId="0" xfId="0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49" fontId="12" fillId="0" borderId="0" xfId="0" applyNumberFormat="1" applyFont="1" applyAlignment="1">
      <alignment horizontal="center" vertical="center"/>
    </xf>
    <xf numFmtId="0" fontId="0" fillId="0" borderId="0" xfId="0" applyAlignment="1"/>
    <xf numFmtId="49" fontId="12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64" fontId="0" fillId="0" borderId="0" xfId="1" applyNumberFormat="1" applyFont="1" applyAlignment="1"/>
  </cellXfs>
  <cellStyles count="2">
    <cellStyle name="Millares" xfId="1" builtinId="3"/>
    <cellStyle name="Normal" xfId="0" builtinId="0"/>
  </cellStyles>
  <dxfs count="58"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8000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F814627-CF48-4A19-882C-D1855CA912B7}" name="Tabla5" displayName="Tabla5" ref="E1:G8" totalsRowShown="0">
  <autoFilter ref="E1:G8" xr:uid="{BF814627-CF48-4A19-882C-D1855CA912B7}"/>
  <tableColumns count="3">
    <tableColumn id="1" xr3:uid="{C0143735-BABE-4AC6-B04A-98DE6788045A}" name="Caracteristica"/>
    <tableColumn id="2" xr3:uid="{8EBA924F-63B9-41C1-9548-C6CAAF4C264A}" name="MMF"/>
    <tableColumn id="3" xr3:uid="{2D94CA56-0557-4D29-BE67-CEC36E31EF5D}" name="SMF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D7D8AAC-69A7-448A-8EDB-02F635ECC831}" name="Tabla71112" displayName="Tabla71112" ref="A24:I30" totalsRowShown="0" headerRowDxfId="10" dataDxfId="9">
  <autoFilter ref="A24:I30" xr:uid="{AD7D8AAC-69A7-448A-8EDB-02F635ECC831}"/>
  <sortState xmlns:xlrd2="http://schemas.microsoft.com/office/spreadsheetml/2017/richdata2" ref="A25:I29">
    <sortCondition ref="A16:A21"/>
  </sortState>
  <tableColumns count="9">
    <tableColumn id="1" xr3:uid="{67B2C356-8937-4C65-A41F-E9C0F2339573}" name="Depto" dataDxfId="8"/>
    <tableColumn id="2" xr3:uid="{685A8300-6543-40DE-8662-81C86E1BFA53}" name="Hosts" dataDxfId="7"/>
    <tableColumn id="3" xr3:uid="{17E04AA1-F0BD-4E59-8B5B-BC8833B4C383}" name="Red" dataDxfId="6"/>
    <tableColumn id="4" xr3:uid="{FD310628-66B1-449E-B6B7-ACA99620088A}" name="Primer IP" dataDxfId="5"/>
    <tableColumn id="5" xr3:uid="{64129FA4-3B58-4516-9C68-2FD59BBB690D}" name="Ultima IP" dataDxfId="4"/>
    <tableColumn id="6" xr3:uid="{811CFF2D-B98F-4EBC-9473-16D7771AA5E9}" name="Broadcast" dataDxfId="3"/>
    <tableColumn id="7" xr3:uid="{5BC778E5-99FD-47A4-8274-4479460A5DEC}" name="Cidr" dataDxfId="2"/>
    <tableColumn id="8" xr3:uid="{C88EC5E2-3B8C-4BE8-8698-20CF18FBBF41}" name="Mask" dataDxfId="1"/>
    <tableColumn id="9" xr3:uid="{27612997-CD62-4FD9-9A85-69D83C258E99}" name="max hosts" dataDxfId="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3B73BE4-0D8B-4B16-A1EA-10C26A5C6ADD}" name="Tabla6" displayName="Tabla6" ref="I11:J15" totalsRowShown="0">
  <autoFilter ref="I11:J15" xr:uid="{23B73BE4-0D8B-4B16-A1EA-10C26A5C6ADD}"/>
  <tableColumns count="2">
    <tableColumn id="1" xr3:uid="{540B80E8-94D1-45E9-BF4C-DCF29393FE61}" name="Señal"/>
    <tableColumn id="2" xr3:uid="{5BDBA701-4DFC-439C-A950-68D61E2000A0}" name="Detall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48EE143-754B-4053-9C91-CD5ADCDC3C80}" name="Tabla8" displayName="Tabla8" ref="A1:C21" totalsRowShown="0">
  <autoFilter ref="A1:C21" xr:uid="{348EE143-754B-4053-9C91-CD5ADCDC3C80}"/>
  <tableColumns count="3">
    <tableColumn id="1" xr3:uid="{77C74CC8-6526-42F7-9351-E5D946B40836}" name="DEC" dataDxfId="57"/>
    <tableColumn id="2" xr3:uid="{2B452F18-D4FB-4B0C-8B91-18258870F2AE}" name="BIN" dataDxfId="56"/>
    <tableColumn id="3" xr3:uid="{030F421C-063D-4ECA-9795-5D20CAD1E337}" name="HEX" dataDxfId="5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C3D4CAA-09BB-4141-88B0-BF4552179A19}" name="Tabla9" displayName="Tabla9" ref="A2:M7" totalsRowShown="0" dataDxfId="54">
  <autoFilter ref="A2:M7" xr:uid="{9C3D4CAA-09BB-4141-88B0-BF4552179A19}"/>
  <tableColumns count="13">
    <tableColumn id="1" xr3:uid="{EDAF67C7-E5E9-4608-A92E-CAFD3B4AB203}" name="clase" dataDxfId="53"/>
    <tableColumn id="2" xr3:uid="{E149126E-3CCC-4978-B68E-BF5AF0E03A51}" name="INI PUB DEC" dataDxfId="52"/>
    <tableColumn id="3" xr3:uid="{F98B8A6E-C24A-41E9-AB76-9B306D524BDA}" name="INI PUB BIN" dataDxfId="51"/>
    <tableColumn id="4" xr3:uid="{CC3EC8AD-516A-47FD-93B2-E37468FD8EFB}" name="FIN PUB DEC" dataDxfId="50"/>
    <tableColumn id="5" xr3:uid="{52175556-F8D6-4D86-A5CF-5479EC5C3EC0}" name="FIN PUB BIN" dataDxfId="49"/>
    <tableColumn id="6" xr3:uid="{1095EE25-3AC2-4D0C-A82C-D3988A8DF9D0}" name="INI PRIV DEC" dataDxfId="48"/>
    <tableColumn id="7" xr3:uid="{4764509F-C144-4F47-A60F-5E1528FF07B2}" name="INI PRIV BIN" dataDxfId="47"/>
    <tableColumn id="8" xr3:uid="{5061D034-8FBD-4551-B950-C590111E589C}" name="FIN PRIV DEC" dataDxfId="46"/>
    <tableColumn id="9" xr3:uid="{33E5493C-FE47-4A0F-8295-C29A7811D21A}" name="FIN PRIV BIN" dataDxfId="45"/>
    <tableColumn id="10" xr3:uid="{8614C845-DCDF-4A45-B65E-C2FA57B07B35}" name="CIDR" dataDxfId="44"/>
    <tableColumn id="11" xr3:uid="{19891DE4-A391-46DB-93C7-38C3C1791C28}" name="MASK" dataDxfId="43"/>
    <tableColumn id="12" xr3:uid="{B9347E90-A918-4C7F-9642-48CDF84B5E9F}" name="Red" dataDxfId="42"/>
    <tableColumn id="13" xr3:uid="{BF9F29F7-44FA-4436-85F9-C1100522CDDF}" name="Hosts" dataDxfId="41">
      <calculatedColumnFormula>2^24-2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E06427-0524-4462-A6F4-02FCDFA1E02D}" name="Tabla1" displayName="Tabla1" ref="A8:H16" totalsRowShown="0" headerRowDxfId="40" dataDxfId="39">
  <autoFilter ref="A8:H16" xr:uid="{B0E06427-0524-4462-A6F4-02FCDFA1E02D}"/>
  <tableColumns count="8">
    <tableColumn id="1" xr3:uid="{7C31CEE1-637A-41B4-8569-02AEB5DE578B}" name="Bin" dataDxfId="38"/>
    <tableColumn id="2" xr3:uid="{5E57E2DE-01BD-4981-8801-13E3A67AD558}" name="Red" dataDxfId="37"/>
    <tableColumn id="3" xr3:uid="{3011CEF8-86B7-4772-A8D5-20F2BFB630A1}" name="Primer IP" dataDxfId="36"/>
    <tableColumn id="4" xr3:uid="{2DD9F808-8D28-4B29-8A7B-70820F124EBE}" name="Ultima IP" dataDxfId="35"/>
    <tableColumn id="5" xr3:uid="{E0DBBB3A-1769-4E7C-ACF5-A1CA055730D5}" name="Broadcast" dataDxfId="34"/>
    <tableColumn id="6" xr3:uid="{8A0BBCCE-3804-42E5-A8F2-54D5AC6E1244}" name="Hosts" dataDxfId="33"/>
    <tableColumn id="7" xr3:uid="{B5623806-478F-4DD6-B313-1FBC544ADD18}" name="cidr" dataDxfId="32"/>
    <tableColumn id="8" xr3:uid="{744F3338-6961-4BF2-9E25-3EE59BF7A8DF}" name="mask" dataDxfId="3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0C4BC1-3509-4CB8-A82D-56E2DB78737E}" name="Tabla13" displayName="Tabla13" ref="A20:H24" totalsRowShown="0" headerRowDxfId="30" dataDxfId="29">
  <autoFilter ref="A20:H24" xr:uid="{C20C4BC1-3509-4CB8-A82D-56E2DB78737E}"/>
  <tableColumns count="8">
    <tableColumn id="1" xr3:uid="{7A683BF2-1E90-49A5-B076-273830551432}" name="Bin" dataDxfId="28"/>
    <tableColumn id="2" xr3:uid="{7FE32772-2EA6-4857-B86E-72B1C60D6AED}" name="Red" dataDxfId="27"/>
    <tableColumn id="3" xr3:uid="{E2025C8C-9F32-4111-AC14-6E6689F0A9F8}" name="Primer IP" dataDxfId="26"/>
    <tableColumn id="4" xr3:uid="{182DFCFD-6F96-4463-859C-9AD63609C771}" name="Ultima IP" dataDxfId="25"/>
    <tableColumn id="5" xr3:uid="{6E99F678-B4A6-458D-8315-A859E75E76A8}" name="Broadcast" dataDxfId="24"/>
    <tableColumn id="6" xr3:uid="{23D225AB-384C-4E77-9E7F-8FF932817DB9}" name="Hosts" dataDxfId="23"/>
    <tableColumn id="7" xr3:uid="{B87192DB-06DB-457A-B456-0D18ABCE42DA}" name="cidr" dataDxfId="22"/>
    <tableColumn id="8" xr3:uid="{B3F060EB-FF39-4101-B438-86B74D6E6E25}" name="mask" dataDxfId="2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D856B81-A894-4B25-9C3E-E5246494B68F}" name="Tabla15" displayName="Tabla15" ref="A28:H36" totalsRowShown="0" headerRowDxfId="20" dataDxfId="19">
  <autoFilter ref="A28:H36" xr:uid="{2D856B81-A894-4B25-9C3E-E5246494B68F}"/>
  <tableColumns count="8">
    <tableColumn id="1" xr3:uid="{4EC5B98C-3CD1-4474-AF73-99ED3D5DB7A2}" name="Bin" dataDxfId="18"/>
    <tableColumn id="2" xr3:uid="{EF84029A-2F11-4AE7-A061-41AD6DCF0B55}" name="Red" dataDxfId="17"/>
    <tableColumn id="3" xr3:uid="{1EBBDC93-F69F-4B55-B850-BF1A997E5108}" name="Primer IP" dataDxfId="16"/>
    <tableColumn id="4" xr3:uid="{748F7DB3-0AC5-4422-B075-73D87496F50C}" name="Ultima IP" dataDxfId="15"/>
    <tableColumn id="5" xr3:uid="{1A1BA980-F224-4362-9A7D-B0B88ED3B36E}" name="Broadcast" dataDxfId="14"/>
    <tableColumn id="6" xr3:uid="{A59735F6-C7C4-4732-B8D7-4BF7A53E01DB}" name="Hosts" dataDxfId="13"/>
    <tableColumn id="7" xr3:uid="{6E0FDA56-995D-4515-85B5-A8CED7694DD3}" name="cidr" dataDxfId="12"/>
    <tableColumn id="8" xr3:uid="{76FC5299-54DC-496C-B31D-00B971CADB30}" name="mask" dataDxfId="1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8F48E0-3896-4C52-9BF3-AF5FC0B0866E}" name="Tabla7" displayName="Tabla7" ref="A7:I13" totalsRowShown="0">
  <autoFilter ref="A7:I13" xr:uid="{DC8F48E0-3896-4C52-9BF3-AF5FC0B0866E}"/>
  <sortState xmlns:xlrd2="http://schemas.microsoft.com/office/spreadsheetml/2017/richdata2" ref="A8:I13">
    <sortCondition ref="A7:A13"/>
  </sortState>
  <tableColumns count="9">
    <tableColumn id="1" xr3:uid="{701ADA1E-3CAE-4817-A7A6-44C01F5340AE}" name="Depto"/>
    <tableColumn id="2" xr3:uid="{9AD2A2B9-F3A7-4E49-A58B-E9330DE54FDE}" name="Hosts"/>
    <tableColumn id="3" xr3:uid="{1661B573-CB33-428B-840F-F92A218431DD}" name="Red"/>
    <tableColumn id="4" xr3:uid="{BE23FDEE-B17B-435A-8308-8A844699FF55}" name="Primer IP"/>
    <tableColumn id="5" xr3:uid="{7005FA76-CC41-43C7-AC5A-61117ACE7789}" name="Ultima IP"/>
    <tableColumn id="6" xr3:uid="{929CFEB9-B8CB-450D-9158-61E082A9AE4C}" name="Broadcast"/>
    <tableColumn id="7" xr3:uid="{B1A1B6C8-766A-4608-88B6-458ABA5B3593}" name="Cidr"/>
    <tableColumn id="8" xr3:uid="{0616FECF-CF2D-45C8-BB61-5F92582093D4}" name="Mask"/>
    <tableColumn id="9" xr3:uid="{C19263A3-FB2D-4218-A142-0FED7FAAB99D}" name="max hosts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D4BF41E-4D31-4C29-BCC5-3EF9C56162A0}" name="Tabla711" displayName="Tabla711" ref="A16:I22" totalsRowShown="0">
  <autoFilter ref="A16:I22" xr:uid="{7D4BF41E-4D31-4C29-BCC5-3EF9C56162A0}"/>
  <sortState xmlns:xlrd2="http://schemas.microsoft.com/office/spreadsheetml/2017/richdata2" ref="A17:I21">
    <sortCondition ref="A16:A21"/>
  </sortState>
  <tableColumns count="9">
    <tableColumn id="1" xr3:uid="{BC288A90-A799-44CE-B070-8E2D976DC4BB}" name="Depto"/>
    <tableColumn id="2" xr3:uid="{74FF4DCD-8F0E-4E81-8B69-2B88F30128DB}" name="Hosts"/>
    <tableColumn id="3" xr3:uid="{1135D0DD-467A-46BF-B09C-E51BD3B4765D}" name="Red"/>
    <tableColumn id="4" xr3:uid="{F4505F14-A1BA-42B4-9CF2-A9E587B00127}" name="Primer IP"/>
    <tableColumn id="5" xr3:uid="{0E12EB0C-FC3D-41B7-B442-2C5AD0D2AAC7}" name="Ultima IP"/>
    <tableColumn id="6" xr3:uid="{DB87F497-19AE-4A0E-B6D6-E672C00D8B2D}" name="Broadcast"/>
    <tableColumn id="7" xr3:uid="{EE5D5868-33C6-4648-B89F-7B58C8EE4B1C}" name="Cidr"/>
    <tableColumn id="8" xr3:uid="{418FDD4C-AF7F-466B-A197-2A07E86A52A1}" name="Mask"/>
    <tableColumn id="9" xr3:uid="{769BFB65-6A40-4CA2-A9CB-EF01851F07FD}" name="max hosts"/>
  </tableColumns>
  <tableStyleInfo name="TableStyleMedium2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C8C41-E672-427A-9281-10D3E226525F}">
  <dimension ref="A1:D9"/>
  <sheetViews>
    <sheetView zoomScale="130" zoomScaleNormal="130" workbookViewId="0">
      <selection activeCell="D9" sqref="D9"/>
    </sheetView>
  </sheetViews>
  <sheetFormatPr baseColWidth="10" defaultRowHeight="15" x14ac:dyDescent="0.25"/>
  <cols>
    <col min="1" max="1" width="22.85546875" bestFit="1" customWidth="1"/>
    <col min="2" max="2" width="10.140625" bestFit="1" customWidth="1"/>
    <col min="3" max="3" width="24.28515625" customWidth="1"/>
    <col min="4" max="4" width="13.7109375" bestFit="1" customWidth="1"/>
  </cols>
  <sheetData>
    <row r="1" spans="1:4" x14ac:dyDescent="0.25">
      <c r="A1" s="9" t="s">
        <v>0</v>
      </c>
      <c r="B1" s="10" t="s">
        <v>2</v>
      </c>
      <c r="C1" s="10" t="s">
        <v>3</v>
      </c>
      <c r="D1" s="11" t="s">
        <v>1</v>
      </c>
    </row>
    <row r="2" spans="1:4" ht="20.25" customHeight="1" x14ac:dyDescent="0.25">
      <c r="A2" s="2" t="s">
        <v>10</v>
      </c>
      <c r="B2" s="112" t="s">
        <v>19</v>
      </c>
      <c r="C2" s="113" t="s">
        <v>22</v>
      </c>
      <c r="D2" s="111" t="s">
        <v>13</v>
      </c>
    </row>
    <row r="3" spans="1:4" ht="20.25" customHeight="1" x14ac:dyDescent="0.25">
      <c r="A3" s="3" t="s">
        <v>9</v>
      </c>
      <c r="B3" s="112"/>
      <c r="C3" s="113"/>
      <c r="D3" s="111"/>
    </row>
    <row r="4" spans="1:4" ht="20.25" customHeight="1" x14ac:dyDescent="0.25">
      <c r="A4" s="4" t="s">
        <v>8</v>
      </c>
      <c r="B4" s="112"/>
      <c r="C4" s="113"/>
      <c r="D4" s="111"/>
    </row>
    <row r="5" spans="1:4" ht="20.25" customHeight="1" x14ac:dyDescent="0.25">
      <c r="A5" s="5" t="s">
        <v>7</v>
      </c>
      <c r="B5" s="5" t="s">
        <v>18</v>
      </c>
      <c r="C5" s="5" t="s">
        <v>23</v>
      </c>
      <c r="D5" s="5" t="s">
        <v>16</v>
      </c>
    </row>
    <row r="6" spans="1:4" ht="20.25" customHeight="1" x14ac:dyDescent="0.25">
      <c r="A6" s="6" t="s">
        <v>6</v>
      </c>
      <c r="B6" s="6" t="s">
        <v>17</v>
      </c>
      <c r="C6" s="6" t="s">
        <v>24</v>
      </c>
      <c r="D6" s="6" t="s">
        <v>15</v>
      </c>
    </row>
    <row r="7" spans="1:4" ht="20.25" customHeight="1" x14ac:dyDescent="0.25">
      <c r="A7" s="7" t="s">
        <v>5</v>
      </c>
      <c r="B7" s="7" t="s">
        <v>20</v>
      </c>
      <c r="C7" s="7" t="s">
        <v>25</v>
      </c>
      <c r="D7" s="110" t="s">
        <v>14</v>
      </c>
    </row>
    <row r="8" spans="1:4" ht="30" x14ac:dyDescent="0.25">
      <c r="A8" s="8" t="s">
        <v>4</v>
      </c>
      <c r="B8" s="8" t="s">
        <v>21</v>
      </c>
      <c r="C8" s="12" t="s">
        <v>26</v>
      </c>
      <c r="D8" s="110"/>
    </row>
    <row r="9" spans="1:4" x14ac:dyDescent="0.25">
      <c r="A9" s="1" t="s">
        <v>11</v>
      </c>
      <c r="D9" s="1" t="s">
        <v>12</v>
      </c>
    </row>
  </sheetData>
  <mergeCells count="4">
    <mergeCell ref="D7:D8"/>
    <mergeCell ref="D2:D4"/>
    <mergeCell ref="B2:B4"/>
    <mergeCell ref="C2:C4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02E7-2ACD-4B21-BF91-3333E09E1BA2}">
  <dimension ref="A1:G16"/>
  <sheetViews>
    <sheetView zoomScale="130" zoomScaleNormal="130" workbookViewId="0">
      <selection activeCell="F6" sqref="F6"/>
    </sheetView>
  </sheetViews>
  <sheetFormatPr baseColWidth="10" defaultRowHeight="15" x14ac:dyDescent="0.25"/>
  <cols>
    <col min="1" max="1" width="13.28515625" bestFit="1" customWidth="1"/>
    <col min="2" max="2" width="12.140625" bestFit="1" customWidth="1"/>
    <col min="3" max="3" width="8.140625" bestFit="1" customWidth="1"/>
    <col min="4" max="4" width="4" customWidth="1"/>
    <col min="5" max="5" width="16.42578125" bestFit="1" customWidth="1"/>
    <col min="6" max="6" width="13.28515625" customWidth="1"/>
    <col min="7" max="7" width="9.42578125" customWidth="1"/>
  </cols>
  <sheetData>
    <row r="1" spans="1:7" x14ac:dyDescent="0.25">
      <c r="A1" t="s">
        <v>31</v>
      </c>
      <c r="B1" t="s">
        <v>30</v>
      </c>
    </row>
    <row r="3" spans="1:7" x14ac:dyDescent="0.25">
      <c r="A3" s="114" t="s">
        <v>27</v>
      </c>
      <c r="B3" s="114"/>
      <c r="C3" s="114"/>
      <c r="E3" s="114" t="s">
        <v>28</v>
      </c>
      <c r="F3" s="114"/>
      <c r="G3" s="114"/>
    </row>
    <row r="4" spans="1:7" x14ac:dyDescent="0.25">
      <c r="A4" s="18" t="s">
        <v>34</v>
      </c>
      <c r="B4" s="19" t="s">
        <v>35</v>
      </c>
      <c r="C4" s="20" t="s">
        <v>36</v>
      </c>
      <c r="E4" s="18" t="s">
        <v>34</v>
      </c>
      <c r="F4" s="19" t="s">
        <v>35</v>
      </c>
      <c r="G4" s="20" t="s">
        <v>36</v>
      </c>
    </row>
    <row r="5" spans="1:7" x14ac:dyDescent="0.25">
      <c r="A5" s="21" t="s">
        <v>32</v>
      </c>
      <c r="B5" s="22" t="s">
        <v>33</v>
      </c>
      <c r="C5" s="23" t="s">
        <v>58</v>
      </c>
      <c r="E5" s="27" t="s">
        <v>75</v>
      </c>
      <c r="F5" s="44" t="s">
        <v>168</v>
      </c>
      <c r="G5" s="28" t="s">
        <v>58</v>
      </c>
    </row>
    <row r="6" spans="1:7" x14ac:dyDescent="0.25">
      <c r="A6" s="24" t="s">
        <v>47</v>
      </c>
      <c r="B6" s="25" t="s">
        <v>43</v>
      </c>
      <c r="C6" s="26" t="s">
        <v>37</v>
      </c>
      <c r="E6" s="29" t="s">
        <v>74</v>
      </c>
      <c r="F6" s="45" t="s">
        <v>71</v>
      </c>
      <c r="G6" s="30" t="s">
        <v>37</v>
      </c>
    </row>
    <row r="7" spans="1:7" x14ac:dyDescent="0.25">
      <c r="A7" s="21" t="s">
        <v>44</v>
      </c>
      <c r="B7" s="22" t="s">
        <v>45</v>
      </c>
      <c r="C7" s="23" t="s">
        <v>53</v>
      </c>
      <c r="E7" s="27" t="s">
        <v>73</v>
      </c>
      <c r="F7" s="44" t="s">
        <v>72</v>
      </c>
      <c r="G7" s="28" t="s">
        <v>53</v>
      </c>
    </row>
    <row r="8" spans="1:7" x14ac:dyDescent="0.25">
      <c r="A8" s="24" t="s">
        <v>46</v>
      </c>
      <c r="B8" s="25" t="s">
        <v>48</v>
      </c>
      <c r="C8" s="26" t="s">
        <v>38</v>
      </c>
      <c r="E8" s="29" t="s">
        <v>76</v>
      </c>
      <c r="F8" s="45" t="s">
        <v>77</v>
      </c>
      <c r="G8" s="30" t="s">
        <v>38</v>
      </c>
    </row>
    <row r="9" spans="1:7" x14ac:dyDescent="0.25">
      <c r="A9" s="21" t="s">
        <v>49</v>
      </c>
      <c r="B9" s="22" t="s">
        <v>51</v>
      </c>
      <c r="C9" s="23" t="s">
        <v>54</v>
      </c>
      <c r="E9" s="31" t="s">
        <v>78</v>
      </c>
      <c r="F9" s="55" t="s">
        <v>79</v>
      </c>
      <c r="G9" s="32" t="s">
        <v>54</v>
      </c>
    </row>
    <row r="10" spans="1:7" x14ac:dyDescent="0.25">
      <c r="A10" s="24" t="s">
        <v>50</v>
      </c>
      <c r="B10" s="25" t="s">
        <v>52</v>
      </c>
      <c r="C10" s="26" t="s">
        <v>39</v>
      </c>
      <c r="E10" s="115" t="s">
        <v>29</v>
      </c>
      <c r="F10" s="115"/>
      <c r="G10" s="115"/>
    </row>
    <row r="11" spans="1:7" x14ac:dyDescent="0.25">
      <c r="A11" s="21" t="s">
        <v>59</v>
      </c>
      <c r="B11" s="22" t="s">
        <v>62</v>
      </c>
      <c r="C11" s="23" t="s">
        <v>55</v>
      </c>
      <c r="E11" s="18" t="s">
        <v>34</v>
      </c>
      <c r="F11" s="19" t="s">
        <v>35</v>
      </c>
      <c r="G11" s="20" t="s">
        <v>36</v>
      </c>
    </row>
    <row r="12" spans="1:7" x14ac:dyDescent="0.25">
      <c r="A12" s="24" t="s">
        <v>60</v>
      </c>
      <c r="B12" s="25" t="s">
        <v>63</v>
      </c>
      <c r="C12" s="26" t="s">
        <v>40</v>
      </c>
      <c r="E12" s="21" t="s">
        <v>80</v>
      </c>
      <c r="F12" s="33" t="s">
        <v>85</v>
      </c>
      <c r="G12" s="28" t="s">
        <v>58</v>
      </c>
    </row>
    <row r="13" spans="1:7" x14ac:dyDescent="0.25">
      <c r="A13" s="21" t="s">
        <v>61</v>
      </c>
      <c r="B13" s="22" t="s">
        <v>64</v>
      </c>
      <c r="C13" s="23" t="s">
        <v>56</v>
      </c>
      <c r="E13" s="24" t="s">
        <v>81</v>
      </c>
      <c r="F13" s="34" t="s">
        <v>86</v>
      </c>
      <c r="G13" s="30" t="s">
        <v>37</v>
      </c>
    </row>
    <row r="14" spans="1:7" x14ac:dyDescent="0.25">
      <c r="A14" s="24" t="s">
        <v>65</v>
      </c>
      <c r="B14" s="25" t="s">
        <v>66</v>
      </c>
      <c r="C14" s="26" t="s">
        <v>41</v>
      </c>
      <c r="E14" s="21" t="s">
        <v>82</v>
      </c>
      <c r="F14" s="33" t="s">
        <v>87</v>
      </c>
      <c r="G14" s="28" t="s">
        <v>53</v>
      </c>
    </row>
    <row r="15" spans="1:7" x14ac:dyDescent="0.25">
      <c r="A15" s="21" t="s">
        <v>67</v>
      </c>
      <c r="B15" s="22" t="s">
        <v>68</v>
      </c>
      <c r="C15" s="23" t="s">
        <v>57</v>
      </c>
      <c r="E15" s="24" t="s">
        <v>83</v>
      </c>
      <c r="F15" s="34" t="s">
        <v>88</v>
      </c>
      <c r="G15" s="30" t="s">
        <v>38</v>
      </c>
    </row>
    <row r="16" spans="1:7" x14ac:dyDescent="0.25">
      <c r="A16" s="15" t="s">
        <v>70</v>
      </c>
      <c r="B16" s="16" t="s">
        <v>69</v>
      </c>
      <c r="C16" s="17" t="s">
        <v>42</v>
      </c>
      <c r="E16" s="14" t="s">
        <v>84</v>
      </c>
      <c r="F16" s="35" t="s">
        <v>89</v>
      </c>
      <c r="G16" s="32" t="s">
        <v>54</v>
      </c>
    </row>
  </sheetData>
  <mergeCells count="3">
    <mergeCell ref="A3:C3"/>
    <mergeCell ref="E3:G3"/>
    <mergeCell ref="E10:G10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55569-521A-4A5F-9E66-C15A98726FBD}">
  <dimension ref="A1:J15"/>
  <sheetViews>
    <sheetView topLeftCell="A9" zoomScale="160" zoomScaleNormal="160" workbookViewId="0">
      <selection activeCell="I4" sqref="I4"/>
    </sheetView>
  </sheetViews>
  <sheetFormatPr baseColWidth="10" defaultRowHeight="15" x14ac:dyDescent="0.25"/>
  <cols>
    <col min="1" max="3" width="14.7109375" customWidth="1"/>
    <col min="4" max="4" width="3.85546875" customWidth="1"/>
    <col min="5" max="7" width="14.7109375" customWidth="1"/>
    <col min="8" max="8" width="3.85546875" customWidth="1"/>
    <col min="9" max="9" width="10.7109375" customWidth="1"/>
    <col min="10" max="10" width="20" bestFit="1" customWidth="1"/>
  </cols>
  <sheetData>
    <row r="1" spans="1:10" x14ac:dyDescent="0.25">
      <c r="A1" s="48" t="s">
        <v>91</v>
      </c>
      <c r="B1" s="1"/>
      <c r="C1" s="48" t="s">
        <v>92</v>
      </c>
      <c r="E1" t="s">
        <v>123</v>
      </c>
      <c r="F1" s="1" t="s">
        <v>124</v>
      </c>
      <c r="G1" s="1" t="s">
        <v>125</v>
      </c>
      <c r="I1" s="118" t="s">
        <v>143</v>
      </c>
      <c r="J1" s="119"/>
    </row>
    <row r="2" spans="1:10" x14ac:dyDescent="0.25">
      <c r="A2" s="43" t="s">
        <v>94</v>
      </c>
      <c r="B2" s="1" t="s">
        <v>101</v>
      </c>
      <c r="C2" s="37" t="s">
        <v>95</v>
      </c>
      <c r="E2" t="s">
        <v>126</v>
      </c>
      <c r="F2" t="s">
        <v>127</v>
      </c>
      <c r="G2" t="s">
        <v>128</v>
      </c>
      <c r="I2" s="49" t="s">
        <v>153</v>
      </c>
      <c r="J2" s="49" t="s">
        <v>156</v>
      </c>
    </row>
    <row r="3" spans="1:10" x14ac:dyDescent="0.25">
      <c r="A3" s="36" t="s">
        <v>93</v>
      </c>
      <c r="B3" s="1" t="s">
        <v>101</v>
      </c>
      <c r="C3" s="40" t="s">
        <v>98</v>
      </c>
      <c r="E3" t="s">
        <v>129</v>
      </c>
      <c r="F3" t="s">
        <v>130</v>
      </c>
      <c r="G3" t="s">
        <v>131</v>
      </c>
      <c r="I3" s="50" t="s">
        <v>154</v>
      </c>
      <c r="J3" s="50" t="s">
        <v>157</v>
      </c>
    </row>
    <row r="4" spans="1:10" x14ac:dyDescent="0.25">
      <c r="A4" s="37" t="s">
        <v>95</v>
      </c>
      <c r="B4" s="1" t="s">
        <v>102</v>
      </c>
      <c r="C4" s="43" t="s">
        <v>94</v>
      </c>
      <c r="E4" t="s">
        <v>132</v>
      </c>
      <c r="F4" t="s">
        <v>134</v>
      </c>
      <c r="G4" t="s">
        <v>133</v>
      </c>
      <c r="I4" s="51" t="s">
        <v>155</v>
      </c>
      <c r="J4" s="51" t="s">
        <v>158</v>
      </c>
    </row>
    <row r="5" spans="1:10" x14ac:dyDescent="0.25">
      <c r="A5" s="38" t="s">
        <v>96</v>
      </c>
      <c r="B5" s="1"/>
      <c r="C5" s="38" t="s">
        <v>96</v>
      </c>
      <c r="E5" t="s">
        <v>135</v>
      </c>
      <c r="F5">
        <v>60</v>
      </c>
      <c r="G5">
        <v>9</v>
      </c>
      <c r="I5" s="116" t="s">
        <v>144</v>
      </c>
      <c r="J5" s="117"/>
    </row>
    <row r="6" spans="1:10" x14ac:dyDescent="0.25">
      <c r="A6" s="39" t="s">
        <v>97</v>
      </c>
      <c r="B6" s="1"/>
      <c r="C6" s="39" t="s">
        <v>97</v>
      </c>
      <c r="E6" t="s">
        <v>137</v>
      </c>
      <c r="F6" t="s">
        <v>138</v>
      </c>
      <c r="G6" t="s">
        <v>139</v>
      </c>
      <c r="I6" s="52" t="s">
        <v>145</v>
      </c>
      <c r="J6" s="52" t="s">
        <v>146</v>
      </c>
    </row>
    <row r="7" spans="1:10" x14ac:dyDescent="0.25">
      <c r="A7" s="40" t="s">
        <v>98</v>
      </c>
      <c r="B7" s="1" t="s">
        <v>102</v>
      </c>
      <c r="C7" s="36" t="s">
        <v>93</v>
      </c>
      <c r="E7" t="s">
        <v>136</v>
      </c>
      <c r="F7" t="s">
        <v>139</v>
      </c>
      <c r="G7" t="s">
        <v>138</v>
      </c>
      <c r="I7" s="53" t="s">
        <v>147</v>
      </c>
      <c r="J7" s="53" t="s">
        <v>148</v>
      </c>
    </row>
    <row r="8" spans="1:10" x14ac:dyDescent="0.25">
      <c r="A8" s="41" t="s">
        <v>99</v>
      </c>
      <c r="B8" s="1"/>
      <c r="C8" s="41" t="s">
        <v>99</v>
      </c>
      <c r="E8" t="s">
        <v>140</v>
      </c>
      <c r="F8" t="s">
        <v>141</v>
      </c>
      <c r="G8" t="s">
        <v>142</v>
      </c>
      <c r="I8" s="56" t="s">
        <v>149</v>
      </c>
      <c r="J8" s="56" t="s">
        <v>152</v>
      </c>
    </row>
    <row r="9" spans="1:10" x14ac:dyDescent="0.25">
      <c r="A9" s="42" t="s">
        <v>100</v>
      </c>
      <c r="B9" s="1"/>
      <c r="C9" s="42" t="s">
        <v>100</v>
      </c>
      <c r="E9" s="114" t="s">
        <v>90</v>
      </c>
      <c r="F9" s="114"/>
      <c r="G9" s="114"/>
      <c r="I9" s="54" t="s">
        <v>150</v>
      </c>
      <c r="J9" s="54" t="s">
        <v>151</v>
      </c>
    </row>
    <row r="11" spans="1:10" x14ac:dyDescent="0.25">
      <c r="A11" s="18" t="s">
        <v>103</v>
      </c>
      <c r="B11" s="118" t="s">
        <v>165</v>
      </c>
      <c r="C11" s="119"/>
      <c r="E11" s="18" t="s">
        <v>163</v>
      </c>
      <c r="F11" s="118" t="s">
        <v>126</v>
      </c>
      <c r="G11" s="119"/>
      <c r="I11" t="s">
        <v>166</v>
      </c>
      <c r="J11" t="s">
        <v>167</v>
      </c>
    </row>
    <row r="12" spans="1:10" x14ac:dyDescent="0.25">
      <c r="A12" s="21" t="s">
        <v>104</v>
      </c>
      <c r="B12" s="126" t="s">
        <v>159</v>
      </c>
      <c r="C12" s="127"/>
      <c r="E12" s="21" t="s">
        <v>108</v>
      </c>
      <c r="F12" s="120" t="s">
        <v>112</v>
      </c>
      <c r="G12" s="121"/>
      <c r="I12" t="s">
        <v>115</v>
      </c>
      <c r="J12" t="s">
        <v>116</v>
      </c>
    </row>
    <row r="13" spans="1:10" x14ac:dyDescent="0.25">
      <c r="A13" s="24" t="s">
        <v>105</v>
      </c>
      <c r="B13" s="124" t="s">
        <v>160</v>
      </c>
      <c r="C13" s="125"/>
      <c r="E13" s="24" t="s">
        <v>109</v>
      </c>
      <c r="F13" s="122" t="s">
        <v>113</v>
      </c>
      <c r="G13" s="123"/>
      <c r="I13" t="s">
        <v>117</v>
      </c>
      <c r="J13" t="s">
        <v>120</v>
      </c>
    </row>
    <row r="14" spans="1:10" x14ac:dyDescent="0.25">
      <c r="A14" s="21" t="s">
        <v>106</v>
      </c>
      <c r="B14" s="126" t="s">
        <v>161</v>
      </c>
      <c r="C14" s="127"/>
      <c r="E14" s="21" t="s">
        <v>110</v>
      </c>
      <c r="F14" s="120" t="s">
        <v>114</v>
      </c>
      <c r="G14" s="121"/>
      <c r="I14" t="s">
        <v>118</v>
      </c>
      <c r="J14" t="s">
        <v>121</v>
      </c>
    </row>
    <row r="15" spans="1:10" x14ac:dyDescent="0.25">
      <c r="A15" s="15" t="s">
        <v>107</v>
      </c>
      <c r="B15" s="124" t="s">
        <v>162</v>
      </c>
      <c r="C15" s="125"/>
      <c r="E15" s="15" t="s">
        <v>111</v>
      </c>
      <c r="F15" s="122" t="s">
        <v>164</v>
      </c>
      <c r="G15" s="123"/>
      <c r="I15" t="s">
        <v>119</v>
      </c>
      <c r="J15" t="s">
        <v>122</v>
      </c>
    </row>
  </sheetData>
  <mergeCells count="13">
    <mergeCell ref="F15:G15"/>
    <mergeCell ref="B11:C11"/>
    <mergeCell ref="B15:C15"/>
    <mergeCell ref="B14:C14"/>
    <mergeCell ref="B13:C13"/>
    <mergeCell ref="B12:C12"/>
    <mergeCell ref="F11:G11"/>
    <mergeCell ref="F14:G14"/>
    <mergeCell ref="E9:G9"/>
    <mergeCell ref="I5:J5"/>
    <mergeCell ref="I1:J1"/>
    <mergeCell ref="F12:G12"/>
    <mergeCell ref="F13:G13"/>
  </mergeCell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27903-722B-4F14-9E0C-7C009F22E76C}">
  <dimension ref="A1:AE21"/>
  <sheetViews>
    <sheetView topLeftCell="B1" zoomScale="115" zoomScaleNormal="115" workbookViewId="0">
      <pane ySplit="2" topLeftCell="A6" activePane="bottomLeft" state="frozen"/>
      <selection pane="bottomLeft" activeCell="F17" sqref="F13:I17"/>
    </sheetView>
  </sheetViews>
  <sheetFormatPr baseColWidth="10" defaultColWidth="3.85546875" defaultRowHeight="15" x14ac:dyDescent="0.25"/>
  <cols>
    <col min="1" max="1" width="6.140625" style="13" customWidth="1"/>
    <col min="2" max="2" width="9.42578125" style="59" bestFit="1" customWidth="1"/>
    <col min="3" max="3" width="6.140625" style="13" customWidth="1"/>
    <col min="4" max="4" width="2.42578125" customWidth="1"/>
    <col min="5" max="5" width="6.28515625" bestFit="1" customWidth="1"/>
    <col min="6" max="6" width="8.42578125" bestFit="1" customWidth="1"/>
    <col min="7" max="9" width="7.140625" customWidth="1"/>
    <col min="11" max="11" width="6.140625" customWidth="1"/>
    <col min="12" max="19" width="4.42578125" style="13" bestFit="1" customWidth="1"/>
    <col min="20" max="20" width="5.42578125" bestFit="1" customWidth="1"/>
    <col min="21" max="21" width="6.140625" style="13" customWidth="1"/>
    <col min="22" max="22" width="4.42578125" style="57" bestFit="1" customWidth="1"/>
    <col min="23" max="23" width="4.85546875" style="57" customWidth="1"/>
    <col min="24" max="29" width="4.5703125" style="57" customWidth="1"/>
    <col min="30" max="31" width="5.42578125" style="57" bestFit="1" customWidth="1"/>
  </cols>
  <sheetData>
    <row r="1" spans="1:31" x14ac:dyDescent="0.25">
      <c r="A1" s="13" t="s">
        <v>171</v>
      </c>
      <c r="B1" s="59" t="s">
        <v>169</v>
      </c>
      <c r="C1" s="13" t="s">
        <v>170</v>
      </c>
      <c r="E1" s="18" t="s">
        <v>171</v>
      </c>
      <c r="F1" s="19" t="s">
        <v>37</v>
      </c>
      <c r="G1" s="19" t="s">
        <v>222</v>
      </c>
      <c r="H1" s="19" t="s">
        <v>223</v>
      </c>
      <c r="I1" s="20" t="s">
        <v>58</v>
      </c>
      <c r="K1" s="18" t="s">
        <v>169</v>
      </c>
      <c r="L1" s="64" t="s">
        <v>229</v>
      </c>
      <c r="M1" s="64" t="s">
        <v>230</v>
      </c>
      <c r="N1" s="64" t="s">
        <v>231</v>
      </c>
      <c r="O1" s="64" t="s">
        <v>232</v>
      </c>
      <c r="P1" s="64" t="s">
        <v>233</v>
      </c>
      <c r="Q1" s="64" t="s">
        <v>228</v>
      </c>
      <c r="R1" s="64" t="s">
        <v>227</v>
      </c>
      <c r="S1" s="65" t="s">
        <v>226</v>
      </c>
    </row>
    <row r="2" spans="1:31" x14ac:dyDescent="0.25">
      <c r="A2" s="13">
        <v>0</v>
      </c>
      <c r="B2" s="60" t="s">
        <v>205</v>
      </c>
      <c r="C2" s="13" t="s">
        <v>180</v>
      </c>
      <c r="E2" s="21" t="s">
        <v>224</v>
      </c>
      <c r="F2" s="22">
        <v>1000</v>
      </c>
      <c r="G2" s="22">
        <v>100</v>
      </c>
      <c r="H2" s="22">
        <v>10</v>
      </c>
      <c r="I2" s="23">
        <v>1</v>
      </c>
      <c r="K2" s="21" t="s">
        <v>224</v>
      </c>
      <c r="L2" s="68">
        <v>128</v>
      </c>
      <c r="M2" s="68">
        <v>64</v>
      </c>
      <c r="N2" s="68">
        <v>32</v>
      </c>
      <c r="O2" s="68">
        <v>16</v>
      </c>
      <c r="P2" s="68">
        <v>8</v>
      </c>
      <c r="Q2" s="68">
        <v>4</v>
      </c>
      <c r="R2" s="68">
        <v>2</v>
      </c>
      <c r="S2" s="69">
        <v>1</v>
      </c>
    </row>
    <row r="3" spans="1:31" x14ac:dyDescent="0.25">
      <c r="A3" s="13">
        <v>1</v>
      </c>
      <c r="B3" s="61" t="s">
        <v>206</v>
      </c>
      <c r="C3" s="13" t="s">
        <v>181</v>
      </c>
      <c r="E3" s="24" t="s">
        <v>225</v>
      </c>
      <c r="F3" s="25">
        <v>0</v>
      </c>
      <c r="G3" s="25">
        <v>0</v>
      </c>
      <c r="H3" s="25">
        <v>5</v>
      </c>
      <c r="I3" s="26">
        <v>0</v>
      </c>
      <c r="K3" s="24" t="s">
        <v>225</v>
      </c>
      <c r="L3" s="66">
        <v>0</v>
      </c>
      <c r="M3" s="66">
        <v>0</v>
      </c>
      <c r="N3" s="66">
        <v>1</v>
      </c>
      <c r="O3" s="66">
        <v>1</v>
      </c>
      <c r="P3" s="66">
        <v>0</v>
      </c>
      <c r="Q3" s="66">
        <v>0</v>
      </c>
      <c r="R3" s="66">
        <v>1</v>
      </c>
      <c r="S3" s="67">
        <v>0</v>
      </c>
    </row>
    <row r="4" spans="1:31" x14ac:dyDescent="0.25">
      <c r="A4" s="13">
        <v>2</v>
      </c>
      <c r="B4" s="60" t="s">
        <v>207</v>
      </c>
      <c r="C4" s="13" t="s">
        <v>182</v>
      </c>
      <c r="E4" s="14"/>
      <c r="F4" s="63">
        <v>0</v>
      </c>
      <c r="G4" s="63">
        <v>0</v>
      </c>
      <c r="H4" s="63">
        <v>1</v>
      </c>
      <c r="I4" s="58">
        <v>2</v>
      </c>
      <c r="K4" s="14"/>
      <c r="L4" s="46">
        <v>0</v>
      </c>
      <c r="M4" s="46">
        <v>0</v>
      </c>
      <c r="N4" s="46">
        <v>0</v>
      </c>
      <c r="O4" s="46">
        <v>0</v>
      </c>
      <c r="P4" s="46">
        <v>1</v>
      </c>
      <c r="Q4" s="46">
        <v>1</v>
      </c>
      <c r="R4" s="46">
        <v>0</v>
      </c>
      <c r="S4" s="47">
        <v>0</v>
      </c>
    </row>
    <row r="5" spans="1:31" x14ac:dyDescent="0.25">
      <c r="A5" s="13">
        <v>3</v>
      </c>
      <c r="B5" s="61" t="s">
        <v>208</v>
      </c>
      <c r="C5" s="13" t="s">
        <v>183</v>
      </c>
      <c r="W5" s="57" t="s">
        <v>238</v>
      </c>
      <c r="AD5" s="57" t="s">
        <v>170</v>
      </c>
    </row>
    <row r="6" spans="1:31" x14ac:dyDescent="0.25">
      <c r="A6" s="13">
        <v>4</v>
      </c>
      <c r="B6" s="60" t="s">
        <v>209</v>
      </c>
      <c r="C6" s="13" t="s">
        <v>184</v>
      </c>
      <c r="E6" s="48" t="s">
        <v>170</v>
      </c>
      <c r="F6" s="19" t="s">
        <v>234</v>
      </c>
      <c r="G6" s="19" t="s">
        <v>235</v>
      </c>
      <c r="H6" s="19" t="s">
        <v>236</v>
      </c>
      <c r="I6" s="20" t="s">
        <v>237</v>
      </c>
      <c r="K6" s="48" t="s">
        <v>171</v>
      </c>
      <c r="L6" s="118" t="s">
        <v>169</v>
      </c>
      <c r="M6" s="118"/>
      <c r="N6" s="118"/>
      <c r="O6" s="118"/>
      <c r="P6" s="118"/>
      <c r="Q6" s="118"/>
      <c r="R6" s="118"/>
      <c r="S6" s="118"/>
      <c r="T6" s="20" t="s">
        <v>170</v>
      </c>
      <c r="V6" s="65" t="s">
        <v>226</v>
      </c>
      <c r="W6" s="65" t="s">
        <v>227</v>
      </c>
      <c r="X6" s="65" t="s">
        <v>228</v>
      </c>
      <c r="Y6" s="65" t="s">
        <v>233</v>
      </c>
      <c r="Z6" s="65" t="s">
        <v>232</v>
      </c>
      <c r="AA6" s="65" t="s">
        <v>231</v>
      </c>
      <c r="AB6" s="65" t="s">
        <v>230</v>
      </c>
      <c r="AC6" s="65" t="s">
        <v>229</v>
      </c>
      <c r="AD6" s="65" t="s">
        <v>237</v>
      </c>
      <c r="AE6" s="65" t="s">
        <v>236</v>
      </c>
    </row>
    <row r="7" spans="1:31" x14ac:dyDescent="0.25">
      <c r="A7" s="13">
        <v>5</v>
      </c>
      <c r="B7" s="60" t="s">
        <v>210</v>
      </c>
      <c r="C7" s="13" t="s">
        <v>185</v>
      </c>
      <c r="E7" s="70" t="s">
        <v>224</v>
      </c>
      <c r="F7" s="22">
        <v>4096</v>
      </c>
      <c r="G7" s="22">
        <v>256</v>
      </c>
      <c r="H7" s="22">
        <v>16</v>
      </c>
      <c r="I7" s="23">
        <v>1</v>
      </c>
      <c r="K7" s="70">
        <v>192</v>
      </c>
      <c r="L7" s="71">
        <v>1</v>
      </c>
      <c r="M7" s="68">
        <v>1</v>
      </c>
      <c r="N7" s="71">
        <v>0</v>
      </c>
      <c r="O7" s="68">
        <v>0</v>
      </c>
      <c r="P7" s="71">
        <v>0</v>
      </c>
      <c r="Q7" s="68">
        <v>0</v>
      </c>
      <c r="R7" s="71">
        <v>0</v>
      </c>
      <c r="S7" s="68">
        <v>0</v>
      </c>
      <c r="T7" s="71" t="s">
        <v>241</v>
      </c>
      <c r="V7" s="57">
        <v>192</v>
      </c>
      <c r="W7" s="76">
        <v>2</v>
      </c>
      <c r="X7" s="76"/>
      <c r="Y7" s="76"/>
      <c r="Z7" s="76"/>
      <c r="AA7" s="76"/>
      <c r="AB7" s="76"/>
      <c r="AC7" s="76"/>
      <c r="AD7" s="57">
        <v>192</v>
      </c>
      <c r="AE7" s="76">
        <v>16</v>
      </c>
    </row>
    <row r="8" spans="1:31" x14ac:dyDescent="0.25">
      <c r="A8" s="13">
        <v>6</v>
      </c>
      <c r="B8" s="60" t="s">
        <v>211</v>
      </c>
      <c r="C8" s="13" t="s">
        <v>186</v>
      </c>
      <c r="E8" s="71" t="s">
        <v>225</v>
      </c>
      <c r="F8" s="66">
        <v>0</v>
      </c>
      <c r="G8" s="66">
        <v>0</v>
      </c>
      <c r="H8" s="66">
        <v>3</v>
      </c>
      <c r="I8" s="67">
        <v>2</v>
      </c>
      <c r="K8" s="71">
        <v>204</v>
      </c>
      <c r="L8" s="70">
        <v>1</v>
      </c>
      <c r="M8" s="66">
        <v>1</v>
      </c>
      <c r="N8" s="70">
        <v>0</v>
      </c>
      <c r="O8" s="66">
        <v>0</v>
      </c>
      <c r="P8" s="70">
        <v>1</v>
      </c>
      <c r="Q8" s="66">
        <v>1</v>
      </c>
      <c r="R8" s="70">
        <v>0</v>
      </c>
      <c r="S8" s="66">
        <v>0</v>
      </c>
      <c r="T8" s="70" t="s">
        <v>253</v>
      </c>
      <c r="V8" s="77">
        <v>0</v>
      </c>
      <c r="W8" s="57">
        <v>96</v>
      </c>
      <c r="X8" s="76">
        <v>2</v>
      </c>
      <c r="Y8" s="76"/>
      <c r="Z8" s="76"/>
      <c r="AA8" s="76"/>
      <c r="AB8" s="76"/>
      <c r="AC8" s="76"/>
      <c r="AD8" s="57">
        <v>0</v>
      </c>
      <c r="AE8" s="57">
        <v>12</v>
      </c>
    </row>
    <row r="9" spans="1:31" x14ac:dyDescent="0.25">
      <c r="A9" s="13">
        <v>7</v>
      </c>
      <c r="B9" s="61" t="s">
        <v>212</v>
      </c>
      <c r="C9" s="13" t="s">
        <v>187</v>
      </c>
      <c r="E9" s="72"/>
      <c r="F9" s="46">
        <v>0</v>
      </c>
      <c r="G9" s="46">
        <v>0</v>
      </c>
      <c r="H9" s="46">
        <v>0</v>
      </c>
      <c r="I9" s="47" t="s">
        <v>177</v>
      </c>
      <c r="K9" s="70">
        <v>32</v>
      </c>
      <c r="L9" s="71">
        <v>0</v>
      </c>
      <c r="M9" s="68">
        <v>0</v>
      </c>
      <c r="N9" s="71">
        <v>1</v>
      </c>
      <c r="O9" s="68">
        <v>0</v>
      </c>
      <c r="P9" s="71">
        <v>0</v>
      </c>
      <c r="Q9" s="68">
        <v>0</v>
      </c>
      <c r="R9" s="71">
        <v>0</v>
      </c>
      <c r="S9" s="68">
        <v>0</v>
      </c>
      <c r="T9" s="71" t="s">
        <v>242</v>
      </c>
      <c r="V9" s="78"/>
      <c r="W9" s="57">
        <v>0</v>
      </c>
      <c r="X9" s="57">
        <v>48</v>
      </c>
      <c r="Y9" s="76">
        <v>2</v>
      </c>
      <c r="Z9" s="76"/>
      <c r="AA9" s="76"/>
      <c r="AB9" s="76"/>
      <c r="AC9" s="76"/>
      <c r="AD9" s="57">
        <v>0</v>
      </c>
      <c r="AE9" s="57" t="s">
        <v>177</v>
      </c>
    </row>
    <row r="10" spans="1:31" x14ac:dyDescent="0.25">
      <c r="A10" s="13">
        <v>8</v>
      </c>
      <c r="B10" s="62" t="s">
        <v>213</v>
      </c>
      <c r="C10" s="13" t="s">
        <v>188</v>
      </c>
      <c r="K10" s="71">
        <v>10</v>
      </c>
      <c r="L10" s="70">
        <v>0</v>
      </c>
      <c r="M10" s="66">
        <v>0</v>
      </c>
      <c r="N10" s="70">
        <v>0</v>
      </c>
      <c r="O10" s="66">
        <v>0</v>
      </c>
      <c r="P10" s="70">
        <v>1</v>
      </c>
      <c r="Q10" s="66">
        <v>0</v>
      </c>
      <c r="R10" s="70">
        <v>1</v>
      </c>
      <c r="S10" s="66">
        <v>0</v>
      </c>
      <c r="T10" s="70" t="s">
        <v>243</v>
      </c>
      <c r="W10" s="95"/>
      <c r="X10" s="57">
        <v>0</v>
      </c>
      <c r="Y10" s="57">
        <v>24</v>
      </c>
      <c r="Z10" s="76">
        <v>2</v>
      </c>
      <c r="AA10" s="76"/>
      <c r="AB10" s="76"/>
      <c r="AC10" s="76"/>
    </row>
    <row r="11" spans="1:31" x14ac:dyDescent="0.25">
      <c r="A11" s="13">
        <v>9</v>
      </c>
      <c r="B11" s="60" t="s">
        <v>214</v>
      </c>
      <c r="C11" s="13" t="s">
        <v>189</v>
      </c>
      <c r="E11" s="48" t="s">
        <v>170</v>
      </c>
      <c r="F11" s="64" t="s">
        <v>176</v>
      </c>
      <c r="G11" s="64" t="s">
        <v>174</v>
      </c>
      <c r="H11" s="64" t="s">
        <v>172</v>
      </c>
      <c r="I11" s="65" t="s">
        <v>173</v>
      </c>
      <c r="K11" s="70">
        <v>64</v>
      </c>
      <c r="L11" s="71">
        <v>0</v>
      </c>
      <c r="M11" s="68">
        <v>1</v>
      </c>
      <c r="N11" s="71">
        <v>0</v>
      </c>
      <c r="O11" s="68">
        <v>0</v>
      </c>
      <c r="P11" s="71">
        <v>0</v>
      </c>
      <c r="Q11" s="68">
        <v>0</v>
      </c>
      <c r="R11" s="71">
        <v>0</v>
      </c>
      <c r="S11" s="68">
        <v>0</v>
      </c>
      <c r="T11" s="71" t="s">
        <v>244</v>
      </c>
      <c r="V11" s="76"/>
      <c r="W11" s="76"/>
      <c r="X11" s="95"/>
      <c r="Y11" s="57">
        <v>0</v>
      </c>
      <c r="Z11" s="57">
        <v>12</v>
      </c>
      <c r="AA11" s="76">
        <v>2</v>
      </c>
      <c r="AB11" s="76"/>
      <c r="AC11" s="76"/>
      <c r="AD11" s="57">
        <v>64</v>
      </c>
      <c r="AE11" s="76">
        <v>16</v>
      </c>
    </row>
    <row r="12" spans="1:31" x14ac:dyDescent="0.25">
      <c r="A12" s="13">
        <v>10</v>
      </c>
      <c r="B12" s="60" t="s">
        <v>215</v>
      </c>
      <c r="C12" s="13" t="s">
        <v>190</v>
      </c>
      <c r="E12" s="70" t="s">
        <v>169</v>
      </c>
      <c r="F12" s="73" t="s">
        <v>197</v>
      </c>
      <c r="G12" s="73" t="s">
        <v>198</v>
      </c>
      <c r="H12" s="73" t="s">
        <v>239</v>
      </c>
      <c r="I12" s="74" t="s">
        <v>240</v>
      </c>
      <c r="K12" s="71">
        <v>95</v>
      </c>
      <c r="L12" s="70">
        <v>0</v>
      </c>
      <c r="M12" s="66">
        <v>1</v>
      </c>
      <c r="N12" s="70">
        <v>0</v>
      </c>
      <c r="O12" s="66">
        <v>1</v>
      </c>
      <c r="P12" s="70">
        <v>1</v>
      </c>
      <c r="Q12" s="66">
        <v>1</v>
      </c>
      <c r="R12" s="70">
        <v>1</v>
      </c>
      <c r="S12" s="66">
        <v>1</v>
      </c>
      <c r="T12" s="70" t="s">
        <v>245</v>
      </c>
      <c r="V12" s="57">
        <v>45</v>
      </c>
      <c r="W12" s="76">
        <v>2</v>
      </c>
      <c r="X12" s="76"/>
      <c r="Y12" s="95"/>
      <c r="Z12" s="57">
        <v>0</v>
      </c>
      <c r="AA12" s="57">
        <v>6</v>
      </c>
      <c r="AB12" s="76">
        <v>2</v>
      </c>
      <c r="AC12" s="76"/>
      <c r="AD12" s="57">
        <v>0</v>
      </c>
      <c r="AE12" s="57">
        <v>4</v>
      </c>
    </row>
    <row r="13" spans="1:31" x14ac:dyDescent="0.25">
      <c r="A13" s="13">
        <v>11</v>
      </c>
      <c r="B13" s="60" t="s">
        <v>216</v>
      </c>
      <c r="C13" s="13" t="s">
        <v>191</v>
      </c>
      <c r="E13" s="71" t="s">
        <v>224</v>
      </c>
      <c r="F13" s="96">
        <v>32768</v>
      </c>
      <c r="G13" s="96">
        <v>0</v>
      </c>
      <c r="H13" s="96">
        <v>0</v>
      </c>
      <c r="I13" s="97">
        <v>0</v>
      </c>
      <c r="K13" s="70">
        <v>133</v>
      </c>
      <c r="L13" s="71">
        <v>1</v>
      </c>
      <c r="M13" s="68">
        <v>0</v>
      </c>
      <c r="N13" s="71">
        <v>0</v>
      </c>
      <c r="O13" s="68">
        <v>0</v>
      </c>
      <c r="P13" s="71">
        <v>0</v>
      </c>
      <c r="Q13" s="68">
        <v>1</v>
      </c>
      <c r="R13" s="71">
        <v>0</v>
      </c>
      <c r="S13" s="68">
        <v>1</v>
      </c>
      <c r="T13" s="71" t="s">
        <v>246</v>
      </c>
      <c r="V13" s="57">
        <v>1</v>
      </c>
      <c r="W13" s="57">
        <v>22</v>
      </c>
      <c r="X13" s="76">
        <v>2</v>
      </c>
      <c r="Y13" s="76"/>
      <c r="Z13" s="95"/>
      <c r="AA13" s="57">
        <v>0</v>
      </c>
      <c r="AB13" s="57">
        <v>3</v>
      </c>
      <c r="AC13" s="76">
        <v>2</v>
      </c>
    </row>
    <row r="14" spans="1:31" x14ac:dyDescent="0.25">
      <c r="A14" s="13">
        <v>12</v>
      </c>
      <c r="B14" s="60" t="s">
        <v>217</v>
      </c>
      <c r="C14" s="13" t="s">
        <v>192</v>
      </c>
      <c r="E14" s="70" t="s">
        <v>224</v>
      </c>
      <c r="F14" s="98">
        <v>0</v>
      </c>
      <c r="G14" s="98">
        <v>1024</v>
      </c>
      <c r="H14" s="98">
        <v>0</v>
      </c>
      <c r="I14" s="99">
        <v>0</v>
      </c>
      <c r="K14" s="71">
        <v>144</v>
      </c>
      <c r="L14" s="70">
        <v>1</v>
      </c>
      <c r="M14" s="66">
        <v>0</v>
      </c>
      <c r="N14" s="70">
        <v>0</v>
      </c>
      <c r="O14" s="66">
        <v>1</v>
      </c>
      <c r="P14" s="70">
        <v>0</v>
      </c>
      <c r="Q14" s="66">
        <v>0</v>
      </c>
      <c r="R14" s="70">
        <v>0</v>
      </c>
      <c r="S14" s="66">
        <v>0</v>
      </c>
      <c r="T14" s="70" t="s">
        <v>247</v>
      </c>
      <c r="W14" s="57">
        <v>0</v>
      </c>
      <c r="X14" s="57">
        <v>11</v>
      </c>
      <c r="Y14" s="76">
        <v>2</v>
      </c>
      <c r="Z14" s="76"/>
      <c r="AA14" s="95"/>
      <c r="AB14" s="57">
        <v>1</v>
      </c>
      <c r="AC14" s="57">
        <v>1</v>
      </c>
    </row>
    <row r="15" spans="1:31" x14ac:dyDescent="0.25">
      <c r="A15" s="13">
        <v>13</v>
      </c>
      <c r="B15" s="60" t="s">
        <v>218</v>
      </c>
      <c r="C15" s="13" t="s">
        <v>193</v>
      </c>
      <c r="E15" s="71" t="s">
        <v>224</v>
      </c>
      <c r="F15" s="96">
        <v>8192</v>
      </c>
      <c r="G15" s="96">
        <v>512</v>
      </c>
      <c r="H15" s="96">
        <v>0</v>
      </c>
      <c r="I15" s="97">
        <v>2</v>
      </c>
      <c r="K15" s="70">
        <v>220</v>
      </c>
      <c r="L15" s="71">
        <v>1</v>
      </c>
      <c r="M15" s="68">
        <v>1</v>
      </c>
      <c r="N15" s="71">
        <v>0</v>
      </c>
      <c r="O15" s="68">
        <v>1</v>
      </c>
      <c r="P15" s="71">
        <v>1</v>
      </c>
      <c r="Q15" s="68">
        <v>1</v>
      </c>
      <c r="R15" s="71">
        <v>0</v>
      </c>
      <c r="S15" s="68">
        <v>0</v>
      </c>
      <c r="T15" s="71" t="s">
        <v>248</v>
      </c>
      <c r="X15" s="57">
        <v>1</v>
      </c>
      <c r="Y15" s="57">
        <v>5</v>
      </c>
      <c r="Z15" s="76">
        <v>2</v>
      </c>
      <c r="AA15" s="76"/>
      <c r="AB15" s="95"/>
      <c r="AC15" s="79"/>
    </row>
    <row r="16" spans="1:31" x14ac:dyDescent="0.25">
      <c r="A16" s="13">
        <v>14</v>
      </c>
      <c r="B16" s="60" t="s">
        <v>219</v>
      </c>
      <c r="C16" s="13" t="s">
        <v>194</v>
      </c>
      <c r="E16" s="70" t="s">
        <v>224</v>
      </c>
      <c r="F16" s="98">
        <v>4096</v>
      </c>
      <c r="G16" s="98">
        <v>0</v>
      </c>
      <c r="H16" s="98">
        <v>16</v>
      </c>
      <c r="I16" s="99">
        <v>0</v>
      </c>
      <c r="K16" s="71">
        <v>172</v>
      </c>
      <c r="L16" s="70">
        <v>1</v>
      </c>
      <c r="M16" s="66">
        <v>0</v>
      </c>
      <c r="N16" s="70">
        <v>1</v>
      </c>
      <c r="O16" s="66">
        <v>0</v>
      </c>
      <c r="P16" s="70">
        <v>1</v>
      </c>
      <c r="Q16" s="66">
        <v>1</v>
      </c>
      <c r="R16" s="70">
        <v>0</v>
      </c>
      <c r="S16" s="66">
        <v>0</v>
      </c>
      <c r="T16" s="70" t="s">
        <v>249</v>
      </c>
      <c r="Y16" s="57">
        <v>1</v>
      </c>
      <c r="Z16" s="57">
        <v>2</v>
      </c>
      <c r="AA16" s="76">
        <v>2</v>
      </c>
      <c r="AB16" s="76"/>
      <c r="AC16" s="76"/>
      <c r="AD16" s="57">
        <v>172</v>
      </c>
      <c r="AE16" s="57">
        <v>16</v>
      </c>
    </row>
    <row r="17" spans="1:31" x14ac:dyDescent="0.25">
      <c r="A17" s="13">
        <v>15</v>
      </c>
      <c r="B17" s="61" t="s">
        <v>220</v>
      </c>
      <c r="C17" s="13" t="s">
        <v>195</v>
      </c>
      <c r="E17" s="75" t="s">
        <v>171</v>
      </c>
      <c r="F17" s="128">
        <f>SUM(F13:I16)</f>
        <v>46610</v>
      </c>
      <c r="G17" s="128"/>
      <c r="H17" s="128"/>
      <c r="I17" s="129"/>
      <c r="K17" s="70">
        <v>127</v>
      </c>
      <c r="L17" s="71">
        <v>0</v>
      </c>
      <c r="M17" s="68">
        <v>1</v>
      </c>
      <c r="N17" s="71">
        <v>1</v>
      </c>
      <c r="O17" s="68">
        <v>1</v>
      </c>
      <c r="P17" s="71">
        <v>1</v>
      </c>
      <c r="Q17" s="68">
        <v>1</v>
      </c>
      <c r="R17" s="71">
        <v>1</v>
      </c>
      <c r="S17" s="68">
        <v>1</v>
      </c>
      <c r="T17" s="71" t="s">
        <v>250</v>
      </c>
      <c r="Z17" s="57">
        <v>0</v>
      </c>
      <c r="AA17" s="57">
        <v>1</v>
      </c>
      <c r="AD17" s="57">
        <v>12</v>
      </c>
      <c r="AE17" s="57">
        <v>10</v>
      </c>
    </row>
    <row r="18" spans="1:31" x14ac:dyDescent="0.25">
      <c r="A18" s="13">
        <v>16</v>
      </c>
      <c r="B18" s="59" t="s">
        <v>221</v>
      </c>
      <c r="C18" s="13" t="s">
        <v>196</v>
      </c>
      <c r="K18" s="71">
        <v>240</v>
      </c>
      <c r="L18" s="70">
        <v>1</v>
      </c>
      <c r="M18" s="66">
        <v>1</v>
      </c>
      <c r="N18" s="70">
        <v>1</v>
      </c>
      <c r="O18" s="66">
        <v>1</v>
      </c>
      <c r="P18" s="70">
        <v>0</v>
      </c>
      <c r="Q18" s="66">
        <v>0</v>
      </c>
      <c r="R18" s="70">
        <v>0</v>
      </c>
      <c r="S18" s="66">
        <v>0</v>
      </c>
      <c r="T18" s="70" t="s">
        <v>251</v>
      </c>
    </row>
    <row r="19" spans="1:31" x14ac:dyDescent="0.25">
      <c r="A19" s="13">
        <v>99</v>
      </c>
      <c r="B19" s="59" t="s">
        <v>201</v>
      </c>
      <c r="C19" s="13" t="s">
        <v>202</v>
      </c>
      <c r="K19" s="72">
        <v>168</v>
      </c>
      <c r="L19" s="71">
        <v>1</v>
      </c>
      <c r="M19" s="46">
        <v>0</v>
      </c>
      <c r="N19" s="71">
        <v>1</v>
      </c>
      <c r="O19" s="46">
        <v>0</v>
      </c>
      <c r="P19" s="71">
        <v>1</v>
      </c>
      <c r="Q19" s="46">
        <v>0</v>
      </c>
      <c r="R19" s="71">
        <v>0</v>
      </c>
      <c r="S19" s="46">
        <v>0</v>
      </c>
      <c r="T19" s="71" t="s">
        <v>252</v>
      </c>
    </row>
    <row r="20" spans="1:31" x14ac:dyDescent="0.25">
      <c r="A20" s="13">
        <v>100</v>
      </c>
      <c r="B20" s="59" t="s">
        <v>199</v>
      </c>
      <c r="C20" s="13" t="s">
        <v>203</v>
      </c>
    </row>
    <row r="21" spans="1:31" x14ac:dyDescent="0.25">
      <c r="A21" s="13">
        <v>255</v>
      </c>
      <c r="B21" s="59" t="s">
        <v>200</v>
      </c>
      <c r="C21" s="13" t="s">
        <v>204</v>
      </c>
    </row>
  </sheetData>
  <mergeCells count="2">
    <mergeCell ref="F17:I17"/>
    <mergeCell ref="L6:S6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ABD20-1661-4701-AEBF-370049248633}">
  <dimension ref="A1:M25"/>
  <sheetViews>
    <sheetView zoomScale="145" zoomScaleNormal="14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RowHeight="15" x14ac:dyDescent="0.25"/>
  <cols>
    <col min="1" max="1" width="7.7109375" bestFit="1" customWidth="1"/>
    <col min="2" max="2" width="13.85546875" bestFit="1" customWidth="1"/>
    <col min="3" max="3" width="13.5703125" bestFit="1" customWidth="1"/>
    <col min="4" max="4" width="15.42578125" bestFit="1" customWidth="1"/>
    <col min="5" max="5" width="14" bestFit="1" customWidth="1"/>
    <col min="6" max="6" width="15.42578125" bestFit="1" customWidth="1"/>
    <col min="7" max="7" width="14" style="80" bestFit="1" customWidth="1"/>
    <col min="8" max="8" width="15.42578125" bestFit="1" customWidth="1"/>
    <col min="9" max="9" width="14.42578125" style="80" bestFit="1" customWidth="1"/>
    <col min="10" max="10" width="12.7109375" customWidth="1"/>
    <col min="11" max="11" width="15.42578125" bestFit="1" customWidth="1"/>
    <col min="12" max="12" width="6.7109375" bestFit="1" customWidth="1"/>
    <col min="13" max="13" width="11.7109375" bestFit="1" customWidth="1"/>
  </cols>
  <sheetData>
    <row r="1" spans="1:13" x14ac:dyDescent="0.25">
      <c r="A1" t="s">
        <v>254</v>
      </c>
      <c r="B1" s="114" t="s">
        <v>255</v>
      </c>
      <c r="C1" s="114"/>
      <c r="D1" s="114"/>
      <c r="E1" s="114"/>
      <c r="F1" s="114" t="s">
        <v>257</v>
      </c>
      <c r="G1" s="114"/>
      <c r="H1" s="114"/>
      <c r="I1" s="114"/>
      <c r="J1" s="114" t="s">
        <v>292</v>
      </c>
      <c r="K1" s="114"/>
      <c r="L1" s="114"/>
      <c r="M1" s="114"/>
    </row>
    <row r="2" spans="1:13" x14ac:dyDescent="0.25">
      <c r="A2" t="s">
        <v>256</v>
      </c>
      <c r="B2" t="s">
        <v>276</v>
      </c>
      <c r="C2" t="s">
        <v>273</v>
      </c>
      <c r="D2" t="s">
        <v>277</v>
      </c>
      <c r="E2" t="s">
        <v>278</v>
      </c>
      <c r="F2" t="s">
        <v>274</v>
      </c>
      <c r="G2" s="80" t="s">
        <v>275</v>
      </c>
      <c r="H2" t="s">
        <v>279</v>
      </c>
      <c r="I2" s="80" t="s">
        <v>280</v>
      </c>
      <c r="J2" t="s">
        <v>293</v>
      </c>
      <c r="K2" t="s">
        <v>294</v>
      </c>
      <c r="L2" t="s">
        <v>301</v>
      </c>
      <c r="M2" t="s">
        <v>302</v>
      </c>
    </row>
    <row r="3" spans="1:13" x14ac:dyDescent="0.25">
      <c r="A3" s="81" t="s">
        <v>175</v>
      </c>
      <c r="B3" s="81" t="s">
        <v>258</v>
      </c>
      <c r="C3" s="82" t="s">
        <v>263</v>
      </c>
      <c r="D3" s="83">
        <v>127255255255</v>
      </c>
      <c r="E3" s="82" t="s">
        <v>268</v>
      </c>
      <c r="F3" s="81" t="s">
        <v>281</v>
      </c>
      <c r="G3" s="82" t="s">
        <v>215</v>
      </c>
      <c r="H3" s="83">
        <v>10255255255</v>
      </c>
      <c r="I3" s="82" t="s">
        <v>215</v>
      </c>
      <c r="J3" s="82" t="s">
        <v>295</v>
      </c>
      <c r="K3" s="85" t="s">
        <v>298</v>
      </c>
      <c r="L3" s="82" t="s">
        <v>172</v>
      </c>
      <c r="M3" s="87">
        <f t="shared" ref="M3" si="0">2^24-2</f>
        <v>16777214</v>
      </c>
    </row>
    <row r="4" spans="1:13" ht="30" x14ac:dyDescent="0.25">
      <c r="A4" s="81" t="s">
        <v>176</v>
      </c>
      <c r="B4" s="81" t="s">
        <v>259</v>
      </c>
      <c r="C4" s="82" t="s">
        <v>264</v>
      </c>
      <c r="D4" s="83">
        <v>191255255255</v>
      </c>
      <c r="E4" s="82" t="s">
        <v>269</v>
      </c>
      <c r="F4" s="81" t="s">
        <v>282</v>
      </c>
      <c r="G4" s="84" t="s">
        <v>288</v>
      </c>
      <c r="H4" s="81" t="s">
        <v>283</v>
      </c>
      <c r="I4" s="84" t="s">
        <v>289</v>
      </c>
      <c r="J4" s="82" t="s">
        <v>296</v>
      </c>
      <c r="K4" s="85" t="s">
        <v>299</v>
      </c>
      <c r="L4" s="82" t="s">
        <v>303</v>
      </c>
      <c r="M4" s="86">
        <f>2^16-2</f>
        <v>65534</v>
      </c>
    </row>
    <row r="5" spans="1:13" ht="45" x14ac:dyDescent="0.25">
      <c r="A5" s="81" t="s">
        <v>177</v>
      </c>
      <c r="B5" s="81" t="s">
        <v>260</v>
      </c>
      <c r="C5" s="82" t="s">
        <v>265</v>
      </c>
      <c r="D5" s="83">
        <v>223255255255</v>
      </c>
      <c r="E5" s="82" t="s">
        <v>270</v>
      </c>
      <c r="F5" s="81" t="s">
        <v>284</v>
      </c>
      <c r="G5" s="84" t="s">
        <v>290</v>
      </c>
      <c r="H5" s="83">
        <v>192168255255</v>
      </c>
      <c r="I5" s="84" t="s">
        <v>291</v>
      </c>
      <c r="J5" s="82" t="s">
        <v>297</v>
      </c>
      <c r="K5" s="85" t="s">
        <v>300</v>
      </c>
      <c r="L5" s="82" t="s">
        <v>304</v>
      </c>
      <c r="M5" s="86">
        <f>2^8-2</f>
        <v>254</v>
      </c>
    </row>
    <row r="6" spans="1:13" x14ac:dyDescent="0.25">
      <c r="A6" s="81" t="s">
        <v>178</v>
      </c>
      <c r="B6" s="81" t="s">
        <v>261</v>
      </c>
      <c r="C6" s="82" t="s">
        <v>266</v>
      </c>
      <c r="D6" s="83">
        <v>239255255255</v>
      </c>
      <c r="E6" s="82" t="s">
        <v>271</v>
      </c>
      <c r="F6" s="81" t="s">
        <v>285</v>
      </c>
      <c r="G6" s="82"/>
      <c r="H6" s="81"/>
      <c r="I6" s="82"/>
      <c r="J6" s="82" t="s">
        <v>285</v>
      </c>
      <c r="K6" s="82"/>
      <c r="L6" s="82"/>
      <c r="M6" s="86"/>
    </row>
    <row r="7" spans="1:13" x14ac:dyDescent="0.25">
      <c r="A7" s="81" t="s">
        <v>179</v>
      </c>
      <c r="B7" s="81" t="s">
        <v>262</v>
      </c>
      <c r="C7" s="82" t="s">
        <v>267</v>
      </c>
      <c r="D7" s="83">
        <v>255255255255</v>
      </c>
      <c r="E7" s="82" t="s">
        <v>272</v>
      </c>
      <c r="F7" s="81" t="s">
        <v>286</v>
      </c>
      <c r="G7" s="82"/>
      <c r="H7" s="81"/>
      <c r="I7" s="82"/>
      <c r="J7" s="82" t="s">
        <v>286</v>
      </c>
      <c r="K7" s="82"/>
      <c r="L7" s="82"/>
      <c r="M7" s="86"/>
    </row>
    <row r="9" spans="1:13" x14ac:dyDescent="0.25">
      <c r="A9" s="18" t="s">
        <v>310</v>
      </c>
      <c r="B9" s="19" t="s">
        <v>306</v>
      </c>
      <c r="C9" s="19" t="s">
        <v>307</v>
      </c>
      <c r="D9" s="19" t="s">
        <v>308</v>
      </c>
      <c r="E9" s="19" t="s">
        <v>309</v>
      </c>
      <c r="F9" s="20" t="s">
        <v>311</v>
      </c>
      <c r="G9" s="19" t="s">
        <v>306</v>
      </c>
      <c r="H9" s="19" t="s">
        <v>307</v>
      </c>
      <c r="I9" s="19" t="s">
        <v>308</v>
      </c>
      <c r="J9" s="19" t="s">
        <v>309</v>
      </c>
      <c r="K9" s="20" t="s">
        <v>311</v>
      </c>
    </row>
    <row r="10" spans="1:13" x14ac:dyDescent="0.25">
      <c r="A10" s="21" t="s">
        <v>305</v>
      </c>
      <c r="B10" s="73" t="s">
        <v>316</v>
      </c>
      <c r="C10" s="73" t="s">
        <v>313</v>
      </c>
      <c r="D10" s="73" t="s">
        <v>314</v>
      </c>
      <c r="E10" s="73" t="s">
        <v>315</v>
      </c>
      <c r="F10" s="88" t="s">
        <v>312</v>
      </c>
      <c r="G10" s="73" t="s">
        <v>215</v>
      </c>
      <c r="H10" s="73" t="s">
        <v>200</v>
      </c>
      <c r="I10" s="73" t="s">
        <v>200</v>
      </c>
      <c r="J10" s="73" t="s">
        <v>205</v>
      </c>
      <c r="K10" s="88" t="s">
        <v>330</v>
      </c>
    </row>
    <row r="11" spans="1:13" x14ac:dyDescent="0.25">
      <c r="A11" s="24" t="s">
        <v>294</v>
      </c>
      <c r="B11" s="89" t="s">
        <v>317</v>
      </c>
      <c r="C11" s="89" t="s">
        <v>205</v>
      </c>
      <c r="D11" s="89" t="s">
        <v>205</v>
      </c>
      <c r="E11" s="89" t="s">
        <v>205</v>
      </c>
      <c r="F11" s="90" t="s">
        <v>298</v>
      </c>
      <c r="G11" s="89" t="s">
        <v>200</v>
      </c>
      <c r="H11" s="89" t="s">
        <v>205</v>
      </c>
      <c r="I11" s="89" t="s">
        <v>205</v>
      </c>
      <c r="J11" s="89" t="s">
        <v>205</v>
      </c>
      <c r="K11" s="90" t="s">
        <v>298</v>
      </c>
    </row>
    <row r="12" spans="1:13" x14ac:dyDescent="0.25">
      <c r="A12" s="21" t="s">
        <v>318</v>
      </c>
      <c r="B12" s="73" t="s">
        <v>316</v>
      </c>
      <c r="C12" s="73" t="s">
        <v>205</v>
      </c>
      <c r="D12" s="73" t="s">
        <v>205</v>
      </c>
      <c r="E12" s="73" t="s">
        <v>205</v>
      </c>
      <c r="F12" s="91" t="s">
        <v>281</v>
      </c>
      <c r="G12" s="73" t="s">
        <v>215</v>
      </c>
      <c r="H12" s="73" t="s">
        <v>205</v>
      </c>
      <c r="I12" s="73" t="s">
        <v>205</v>
      </c>
      <c r="J12" s="73" t="s">
        <v>205</v>
      </c>
      <c r="K12" s="91" t="s">
        <v>281</v>
      </c>
    </row>
    <row r="13" spans="1:13" x14ac:dyDescent="0.25">
      <c r="A13" s="15" t="s">
        <v>319</v>
      </c>
      <c r="B13" s="92" t="s">
        <v>316</v>
      </c>
      <c r="C13" s="92" t="s">
        <v>200</v>
      </c>
      <c r="D13" s="92" t="s">
        <v>200</v>
      </c>
      <c r="E13" s="92" t="s">
        <v>200</v>
      </c>
      <c r="F13" s="93">
        <v>10255255255</v>
      </c>
      <c r="G13" s="92" t="s">
        <v>215</v>
      </c>
      <c r="H13" s="92" t="s">
        <v>200</v>
      </c>
      <c r="I13" s="92" t="s">
        <v>200</v>
      </c>
      <c r="J13" s="92" t="s">
        <v>200</v>
      </c>
      <c r="K13" s="93">
        <v>10255255255</v>
      </c>
    </row>
    <row r="15" spans="1:13" x14ac:dyDescent="0.25">
      <c r="A15" s="18" t="s">
        <v>310</v>
      </c>
      <c r="B15" s="19" t="s">
        <v>306</v>
      </c>
      <c r="C15" s="19" t="s">
        <v>307</v>
      </c>
      <c r="D15" s="19" t="s">
        <v>308</v>
      </c>
      <c r="E15" s="19" t="s">
        <v>309</v>
      </c>
      <c r="F15" s="20" t="s">
        <v>311</v>
      </c>
      <c r="G15" s="19" t="s">
        <v>306</v>
      </c>
      <c r="H15" s="19" t="s">
        <v>307</v>
      </c>
      <c r="I15" s="19" t="s">
        <v>308</v>
      </c>
      <c r="J15" s="19" t="s">
        <v>309</v>
      </c>
      <c r="K15" s="20" t="s">
        <v>311</v>
      </c>
    </row>
    <row r="16" spans="1:13" x14ac:dyDescent="0.25">
      <c r="A16" s="21" t="s">
        <v>305</v>
      </c>
      <c r="B16" s="73" t="s">
        <v>287</v>
      </c>
      <c r="C16" s="73" t="s">
        <v>321</v>
      </c>
      <c r="D16" s="73" t="s">
        <v>322</v>
      </c>
      <c r="E16" s="73" t="s">
        <v>323</v>
      </c>
      <c r="F16" s="88" t="s">
        <v>320</v>
      </c>
      <c r="G16" s="73" t="s">
        <v>287</v>
      </c>
      <c r="H16" s="73" t="s">
        <v>332</v>
      </c>
      <c r="I16" s="73" t="s">
        <v>205</v>
      </c>
      <c r="J16" s="73" t="s">
        <v>200</v>
      </c>
      <c r="K16" s="88" t="s">
        <v>331</v>
      </c>
    </row>
    <row r="17" spans="1:11" x14ac:dyDescent="0.25">
      <c r="A17" s="24" t="s">
        <v>294</v>
      </c>
      <c r="B17" s="89" t="s">
        <v>200</v>
      </c>
      <c r="C17" s="89" t="s">
        <v>200</v>
      </c>
      <c r="D17" s="89" t="s">
        <v>205</v>
      </c>
      <c r="E17" s="89" t="s">
        <v>205</v>
      </c>
      <c r="F17" s="90" t="s">
        <v>299</v>
      </c>
      <c r="G17" s="89" t="s">
        <v>200</v>
      </c>
      <c r="H17" s="89" t="s">
        <v>200</v>
      </c>
      <c r="I17" s="89" t="s">
        <v>205</v>
      </c>
      <c r="J17" s="89" t="s">
        <v>205</v>
      </c>
      <c r="K17" s="90" t="s">
        <v>299</v>
      </c>
    </row>
    <row r="18" spans="1:11" x14ac:dyDescent="0.25">
      <c r="A18" s="21" t="s">
        <v>318</v>
      </c>
      <c r="B18" s="73" t="s">
        <v>287</v>
      </c>
      <c r="C18" s="73" t="s">
        <v>321</v>
      </c>
      <c r="D18" s="73" t="s">
        <v>205</v>
      </c>
      <c r="E18" s="73" t="s">
        <v>205</v>
      </c>
      <c r="F18" s="91" t="s">
        <v>324</v>
      </c>
      <c r="G18" s="73" t="s">
        <v>287</v>
      </c>
      <c r="H18" s="73" t="s">
        <v>332</v>
      </c>
      <c r="I18" s="73" t="s">
        <v>205</v>
      </c>
      <c r="J18" s="73" t="s">
        <v>205</v>
      </c>
      <c r="K18" s="91" t="s">
        <v>333</v>
      </c>
    </row>
    <row r="19" spans="1:11" x14ac:dyDescent="0.25">
      <c r="A19" s="15" t="s">
        <v>319</v>
      </c>
      <c r="B19" s="92" t="s">
        <v>287</v>
      </c>
      <c r="C19" s="92" t="s">
        <v>321</v>
      </c>
      <c r="D19" s="92" t="s">
        <v>200</v>
      </c>
      <c r="E19" s="92" t="s">
        <v>200</v>
      </c>
      <c r="F19" s="93" t="s">
        <v>325</v>
      </c>
      <c r="G19" s="92" t="s">
        <v>287</v>
      </c>
      <c r="H19" s="92" t="s">
        <v>332</v>
      </c>
      <c r="I19" s="92" t="s">
        <v>200</v>
      </c>
      <c r="J19" s="92" t="s">
        <v>200</v>
      </c>
      <c r="K19" s="93" t="s">
        <v>283</v>
      </c>
    </row>
    <row r="21" spans="1:11" x14ac:dyDescent="0.25">
      <c r="A21" s="18" t="s">
        <v>310</v>
      </c>
      <c r="B21" s="19" t="s">
        <v>306</v>
      </c>
      <c r="C21" s="19" t="s">
        <v>307</v>
      </c>
      <c r="D21" s="19" t="s">
        <v>308</v>
      </c>
      <c r="E21" s="19" t="s">
        <v>309</v>
      </c>
      <c r="F21" s="20" t="s">
        <v>311</v>
      </c>
      <c r="G21" s="19" t="s">
        <v>306</v>
      </c>
      <c r="H21" s="19" t="s">
        <v>307</v>
      </c>
      <c r="I21" s="19" t="s">
        <v>308</v>
      </c>
      <c r="J21" s="19" t="s">
        <v>309</v>
      </c>
      <c r="K21" s="20" t="s">
        <v>311</v>
      </c>
    </row>
    <row r="22" spans="1:11" x14ac:dyDescent="0.25">
      <c r="A22" s="21" t="s">
        <v>305</v>
      </c>
      <c r="B22" s="73" t="s">
        <v>327</v>
      </c>
      <c r="C22" s="73" t="s">
        <v>328</v>
      </c>
      <c r="D22" s="73" t="s">
        <v>200</v>
      </c>
      <c r="E22" s="73" t="s">
        <v>215</v>
      </c>
      <c r="F22" s="88" t="s">
        <v>326</v>
      </c>
      <c r="G22" s="73" t="s">
        <v>327</v>
      </c>
      <c r="H22" s="73" t="s">
        <v>328</v>
      </c>
      <c r="I22" s="73" t="s">
        <v>206</v>
      </c>
      <c r="J22" s="73" t="s">
        <v>206</v>
      </c>
      <c r="K22" s="88" t="s">
        <v>334</v>
      </c>
    </row>
    <row r="23" spans="1:11" x14ac:dyDescent="0.25">
      <c r="A23" s="24" t="s">
        <v>294</v>
      </c>
      <c r="B23" s="89" t="s">
        <v>200</v>
      </c>
      <c r="C23" s="89" t="s">
        <v>200</v>
      </c>
      <c r="D23" s="89" t="s">
        <v>200</v>
      </c>
      <c r="E23" s="89" t="s">
        <v>205</v>
      </c>
      <c r="F23" s="90" t="s">
        <v>300</v>
      </c>
      <c r="G23" s="89" t="s">
        <v>200</v>
      </c>
      <c r="H23" s="89" t="s">
        <v>200</v>
      </c>
      <c r="I23" s="89" t="s">
        <v>200</v>
      </c>
      <c r="J23" s="89" t="s">
        <v>205</v>
      </c>
      <c r="K23" s="90" t="s">
        <v>300</v>
      </c>
    </row>
    <row r="24" spans="1:11" x14ac:dyDescent="0.25">
      <c r="A24" s="21" t="s">
        <v>318</v>
      </c>
      <c r="B24" s="73" t="s">
        <v>327</v>
      </c>
      <c r="C24" s="73" t="s">
        <v>328</v>
      </c>
      <c r="D24" s="73" t="s">
        <v>200</v>
      </c>
      <c r="E24" s="73" t="s">
        <v>205</v>
      </c>
      <c r="F24" s="91" t="s">
        <v>329</v>
      </c>
      <c r="G24" s="73" t="s">
        <v>327</v>
      </c>
      <c r="H24" s="73" t="s">
        <v>328</v>
      </c>
      <c r="I24" s="73" t="s">
        <v>206</v>
      </c>
      <c r="J24" s="73" t="s">
        <v>205</v>
      </c>
      <c r="K24" s="91" t="s">
        <v>335</v>
      </c>
    </row>
    <row r="25" spans="1:11" x14ac:dyDescent="0.25">
      <c r="A25" s="15" t="s">
        <v>319</v>
      </c>
      <c r="B25" s="92" t="s">
        <v>327</v>
      </c>
      <c r="C25" s="92" t="s">
        <v>328</v>
      </c>
      <c r="D25" s="92" t="s">
        <v>200</v>
      </c>
      <c r="E25" s="92" t="s">
        <v>200</v>
      </c>
      <c r="F25" s="93">
        <v>192168255255</v>
      </c>
      <c r="G25" s="92" t="s">
        <v>327</v>
      </c>
      <c r="H25" s="92" t="s">
        <v>328</v>
      </c>
      <c r="I25" s="92" t="s">
        <v>206</v>
      </c>
      <c r="J25" s="92" t="s">
        <v>200</v>
      </c>
      <c r="K25" s="93" t="s">
        <v>336</v>
      </c>
    </row>
  </sheetData>
  <mergeCells count="3">
    <mergeCell ref="B1:E1"/>
    <mergeCell ref="F1:I1"/>
    <mergeCell ref="J1:M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AEE1A-7F66-4006-9A60-75F133FA17E3}">
  <dimension ref="A1:H36"/>
  <sheetViews>
    <sheetView topLeftCell="A2" zoomScale="145" zoomScaleNormal="145" workbookViewId="0">
      <pane ySplit="4" topLeftCell="A29" activePane="bottomLeft" state="frozen"/>
      <selection activeCell="A2" sqref="A2"/>
      <selection pane="bottomLeft" activeCell="E8" sqref="E8"/>
    </sheetView>
  </sheetViews>
  <sheetFormatPr baseColWidth="10" defaultRowHeight="15" x14ac:dyDescent="0.25"/>
  <cols>
    <col min="1" max="1" width="11.42578125" style="59"/>
    <col min="2" max="2" width="13.28515625" style="94" bestFit="1" customWidth="1"/>
    <col min="3" max="3" width="13.7109375" style="94" bestFit="1" customWidth="1"/>
    <col min="4" max="5" width="14.28515625" style="94" bestFit="1" customWidth="1"/>
    <col min="6" max="6" width="11.42578125" style="94"/>
    <col min="7" max="7" width="10.7109375" style="94" bestFit="1" customWidth="1"/>
    <col min="8" max="8" width="15.42578125" style="94" bestFit="1" customWidth="1"/>
  </cols>
  <sheetData>
    <row r="1" spans="1:8" x14ac:dyDescent="0.25">
      <c r="A1" s="59" t="s">
        <v>337</v>
      </c>
    </row>
    <row r="2" spans="1:8" x14ac:dyDescent="0.25">
      <c r="A2" s="59" t="s">
        <v>339</v>
      </c>
    </row>
    <row r="4" spans="1:8" x14ac:dyDescent="0.25">
      <c r="A4" s="59" t="s">
        <v>342</v>
      </c>
      <c r="B4" s="94" t="s">
        <v>354</v>
      </c>
      <c r="C4" s="94" t="s">
        <v>21</v>
      </c>
      <c r="D4" s="94" t="s">
        <v>293</v>
      </c>
      <c r="E4" s="94" t="s">
        <v>345</v>
      </c>
      <c r="F4" s="94" t="s">
        <v>347</v>
      </c>
      <c r="G4" s="94" t="s">
        <v>302</v>
      </c>
      <c r="H4" s="94" t="s">
        <v>346</v>
      </c>
    </row>
    <row r="5" spans="1:8" x14ac:dyDescent="0.25">
      <c r="A5" s="59" t="s">
        <v>350</v>
      </c>
      <c r="B5" s="94" t="s">
        <v>352</v>
      </c>
      <c r="C5" s="94" t="s">
        <v>343</v>
      </c>
      <c r="D5" s="94" t="s">
        <v>344</v>
      </c>
      <c r="E5" s="94" t="s">
        <v>353</v>
      </c>
      <c r="F5" s="94" t="s">
        <v>348</v>
      </c>
      <c r="G5" s="94" t="s">
        <v>349</v>
      </c>
      <c r="H5" s="94" t="s">
        <v>351</v>
      </c>
    </row>
    <row r="6" spans="1:8" x14ac:dyDescent="0.25">
      <c r="A6" s="59">
        <v>5</v>
      </c>
      <c r="B6" s="94">
        <v>8</v>
      </c>
      <c r="C6" s="94">
        <v>3</v>
      </c>
      <c r="D6" s="94">
        <v>11</v>
      </c>
      <c r="E6" s="94">
        <v>32</v>
      </c>
      <c r="F6" s="94">
        <v>21</v>
      </c>
      <c r="G6" s="101">
        <v>2097150</v>
      </c>
      <c r="H6" s="94" t="s">
        <v>355</v>
      </c>
    </row>
    <row r="8" spans="1:8" x14ac:dyDescent="0.25">
      <c r="A8" s="59" t="s">
        <v>356</v>
      </c>
      <c r="B8" s="94" t="s">
        <v>301</v>
      </c>
      <c r="C8" s="94" t="s">
        <v>357</v>
      </c>
      <c r="D8" s="94" t="s">
        <v>358</v>
      </c>
      <c r="E8" s="94" t="s">
        <v>383</v>
      </c>
      <c r="F8" s="94" t="s">
        <v>302</v>
      </c>
      <c r="G8" s="94" t="s">
        <v>341</v>
      </c>
      <c r="H8" s="94" t="s">
        <v>340</v>
      </c>
    </row>
    <row r="9" spans="1:8" x14ac:dyDescent="0.25">
      <c r="A9" s="59" t="s">
        <v>367</v>
      </c>
      <c r="B9" s="94" t="s">
        <v>281</v>
      </c>
      <c r="C9" s="94" t="s">
        <v>375</v>
      </c>
      <c r="D9" s="94" t="s">
        <v>387</v>
      </c>
      <c r="E9" s="94" t="s">
        <v>384</v>
      </c>
      <c r="F9" s="103">
        <v>2097150</v>
      </c>
      <c r="G9" s="94" t="s">
        <v>359</v>
      </c>
      <c r="H9" s="94" t="s">
        <v>355</v>
      </c>
    </row>
    <row r="10" spans="1:8" x14ac:dyDescent="0.25">
      <c r="A10" s="59" t="s">
        <v>368</v>
      </c>
      <c r="B10" s="94" t="s">
        <v>360</v>
      </c>
      <c r="C10" s="94" t="s">
        <v>376</v>
      </c>
      <c r="D10" s="94" t="s">
        <v>388</v>
      </c>
      <c r="E10" s="94" t="s">
        <v>385</v>
      </c>
      <c r="F10" s="103">
        <v>2097150</v>
      </c>
      <c r="G10" s="94" t="s">
        <v>359</v>
      </c>
      <c r="H10" s="94" t="s">
        <v>391</v>
      </c>
    </row>
    <row r="11" spans="1:8" x14ac:dyDescent="0.25">
      <c r="A11" s="59" t="s">
        <v>369</v>
      </c>
      <c r="B11" s="94" t="s">
        <v>361</v>
      </c>
      <c r="C11" s="94" t="s">
        <v>377</v>
      </c>
      <c r="D11" s="94" t="s">
        <v>389</v>
      </c>
      <c r="E11" s="94" t="s">
        <v>386</v>
      </c>
      <c r="F11" s="103">
        <v>2097150</v>
      </c>
      <c r="G11" s="94" t="s">
        <v>359</v>
      </c>
      <c r="H11" s="94" t="s">
        <v>392</v>
      </c>
    </row>
    <row r="12" spans="1:8" x14ac:dyDescent="0.25">
      <c r="A12" s="59" t="s">
        <v>370</v>
      </c>
      <c r="B12" s="94" t="s">
        <v>362</v>
      </c>
      <c r="C12" s="94" t="s">
        <v>378</v>
      </c>
      <c r="D12" s="103">
        <v>10127255254</v>
      </c>
      <c r="E12" s="103">
        <v>10127255255</v>
      </c>
      <c r="F12" s="103">
        <v>2097150</v>
      </c>
      <c r="G12" s="94" t="s">
        <v>359</v>
      </c>
      <c r="H12" s="94" t="s">
        <v>393</v>
      </c>
    </row>
    <row r="13" spans="1:8" x14ac:dyDescent="0.25">
      <c r="A13" s="59" t="s">
        <v>371</v>
      </c>
      <c r="B13" s="94" t="s">
        <v>363</v>
      </c>
      <c r="C13" s="94" t="s">
        <v>379</v>
      </c>
      <c r="D13" s="103">
        <v>10159255254</v>
      </c>
      <c r="E13" s="103">
        <v>10159255255</v>
      </c>
      <c r="F13" s="103">
        <v>2097150</v>
      </c>
      <c r="G13" s="94" t="s">
        <v>359</v>
      </c>
      <c r="H13" s="94" t="s">
        <v>394</v>
      </c>
    </row>
    <row r="14" spans="1:8" x14ac:dyDescent="0.25">
      <c r="A14" s="59" t="s">
        <v>372</v>
      </c>
      <c r="B14" s="94" t="s">
        <v>364</v>
      </c>
      <c r="C14" s="94" t="s">
        <v>380</v>
      </c>
      <c r="D14" s="103">
        <v>10191255254</v>
      </c>
      <c r="E14" s="103">
        <v>10191255255</v>
      </c>
      <c r="F14" s="103">
        <v>2097150</v>
      </c>
      <c r="G14" s="94" t="s">
        <v>359</v>
      </c>
      <c r="H14" s="94" t="s">
        <v>395</v>
      </c>
    </row>
    <row r="15" spans="1:8" x14ac:dyDescent="0.25">
      <c r="A15" s="59" t="s">
        <v>373</v>
      </c>
      <c r="B15" s="94" t="s">
        <v>365</v>
      </c>
      <c r="C15" s="94" t="s">
        <v>381</v>
      </c>
      <c r="D15" s="103">
        <v>10223255254</v>
      </c>
      <c r="E15" s="103">
        <v>10223255255</v>
      </c>
      <c r="F15" s="103">
        <v>2097150</v>
      </c>
      <c r="G15" s="94" t="s">
        <v>359</v>
      </c>
      <c r="H15" s="94" t="s">
        <v>396</v>
      </c>
    </row>
    <row r="16" spans="1:8" x14ac:dyDescent="0.25">
      <c r="A16" s="59" t="s">
        <v>374</v>
      </c>
      <c r="B16" s="94" t="s">
        <v>366</v>
      </c>
      <c r="C16" s="94" t="s">
        <v>382</v>
      </c>
      <c r="D16" s="103">
        <v>10255255254</v>
      </c>
      <c r="E16" s="103">
        <v>10255255255</v>
      </c>
      <c r="F16" s="103">
        <v>2097150</v>
      </c>
      <c r="G16" s="94" t="s">
        <v>359</v>
      </c>
      <c r="H16" s="94" t="s">
        <v>397</v>
      </c>
    </row>
    <row r="18" spans="1:8" x14ac:dyDescent="0.25">
      <c r="A18" s="59" t="s">
        <v>401</v>
      </c>
      <c r="B18" s="94">
        <v>4</v>
      </c>
      <c r="C18" s="94">
        <v>2</v>
      </c>
      <c r="D18" s="94">
        <v>18</v>
      </c>
      <c r="E18" s="94">
        <v>64</v>
      </c>
      <c r="F18" s="94">
        <v>14</v>
      </c>
      <c r="G18" s="94">
        <v>16382</v>
      </c>
      <c r="H18" s="94" t="s">
        <v>403</v>
      </c>
    </row>
    <row r="20" spans="1:8" x14ac:dyDescent="0.25">
      <c r="A20" s="59" t="s">
        <v>356</v>
      </c>
      <c r="B20" s="94" t="s">
        <v>301</v>
      </c>
      <c r="C20" s="94" t="s">
        <v>357</v>
      </c>
      <c r="D20" s="94" t="s">
        <v>358</v>
      </c>
      <c r="E20" s="94" t="s">
        <v>383</v>
      </c>
      <c r="F20" s="94" t="s">
        <v>302</v>
      </c>
      <c r="G20" s="94" t="s">
        <v>341</v>
      </c>
      <c r="H20" s="94" t="s">
        <v>340</v>
      </c>
    </row>
    <row r="21" spans="1:8" x14ac:dyDescent="0.25">
      <c r="A21" s="59" t="s">
        <v>404</v>
      </c>
      <c r="B21" s="94" t="s">
        <v>324</v>
      </c>
      <c r="C21" s="94" t="s">
        <v>400</v>
      </c>
      <c r="D21" s="94" t="s">
        <v>417</v>
      </c>
      <c r="E21" s="94" t="s">
        <v>414</v>
      </c>
      <c r="F21" s="103">
        <v>16382</v>
      </c>
      <c r="G21" s="94" t="s">
        <v>390</v>
      </c>
      <c r="H21" s="94" t="s">
        <v>403</v>
      </c>
    </row>
    <row r="22" spans="1:8" x14ac:dyDescent="0.25">
      <c r="A22" s="59" t="s">
        <v>405</v>
      </c>
      <c r="B22" s="94" t="s">
        <v>408</v>
      </c>
      <c r="C22" s="94" t="s">
        <v>411</v>
      </c>
      <c r="D22" s="94" t="s">
        <v>418</v>
      </c>
      <c r="E22" s="94" t="s">
        <v>415</v>
      </c>
      <c r="F22" s="103">
        <v>16382</v>
      </c>
      <c r="G22" s="94" t="s">
        <v>390</v>
      </c>
      <c r="H22" s="94" t="s">
        <v>403</v>
      </c>
    </row>
    <row r="23" spans="1:8" x14ac:dyDescent="0.25">
      <c r="A23" s="59" t="s">
        <v>406</v>
      </c>
      <c r="B23" s="94" t="s">
        <v>409</v>
      </c>
      <c r="C23" s="94" t="s">
        <v>412</v>
      </c>
      <c r="D23" s="94" t="s">
        <v>419</v>
      </c>
      <c r="E23" s="94" t="s">
        <v>416</v>
      </c>
      <c r="F23" s="103">
        <v>16382</v>
      </c>
      <c r="G23" s="94" t="s">
        <v>390</v>
      </c>
      <c r="H23" s="94" t="s">
        <v>403</v>
      </c>
    </row>
    <row r="24" spans="1:8" x14ac:dyDescent="0.25">
      <c r="A24" s="59" t="s">
        <v>407</v>
      </c>
      <c r="B24" s="94" t="s">
        <v>410</v>
      </c>
      <c r="C24" s="94" t="s">
        <v>413</v>
      </c>
      <c r="D24" s="103" t="s">
        <v>420</v>
      </c>
      <c r="E24" s="103" t="s">
        <v>402</v>
      </c>
      <c r="F24" s="103">
        <v>16382</v>
      </c>
      <c r="G24" s="94" t="s">
        <v>390</v>
      </c>
      <c r="H24" s="94" t="s">
        <v>403</v>
      </c>
    </row>
    <row r="25" spans="1:8" x14ac:dyDescent="0.25">
      <c r="D25" s="103"/>
      <c r="E25" s="103"/>
      <c r="F25" s="103"/>
    </row>
    <row r="26" spans="1:8" x14ac:dyDescent="0.25">
      <c r="A26" s="59" t="s">
        <v>174</v>
      </c>
      <c r="B26" s="94">
        <v>8</v>
      </c>
      <c r="C26" s="94">
        <v>3</v>
      </c>
      <c r="D26" s="103">
        <v>27</v>
      </c>
      <c r="E26" s="103">
        <v>32</v>
      </c>
      <c r="F26" s="103">
        <v>5</v>
      </c>
      <c r="G26" s="94">
        <v>30</v>
      </c>
      <c r="H26" s="103">
        <v>255255255224</v>
      </c>
    </row>
    <row r="27" spans="1:8" x14ac:dyDescent="0.25">
      <c r="D27" s="103"/>
      <c r="E27" s="103"/>
      <c r="F27" s="103"/>
    </row>
    <row r="28" spans="1:8" x14ac:dyDescent="0.25">
      <c r="A28" s="59" t="s">
        <v>356</v>
      </c>
      <c r="B28" s="94" t="s">
        <v>301</v>
      </c>
      <c r="C28" s="94" t="s">
        <v>357</v>
      </c>
      <c r="D28" s="94" t="s">
        <v>358</v>
      </c>
      <c r="E28" s="94" t="s">
        <v>383</v>
      </c>
      <c r="F28" s="94" t="s">
        <v>302</v>
      </c>
      <c r="G28" s="94" t="s">
        <v>341</v>
      </c>
      <c r="H28" s="94" t="s">
        <v>340</v>
      </c>
    </row>
    <row r="29" spans="1:8" x14ac:dyDescent="0.25">
      <c r="A29" s="59" t="s">
        <v>367</v>
      </c>
      <c r="B29" s="94" t="s">
        <v>284</v>
      </c>
      <c r="C29" s="94" t="s">
        <v>421</v>
      </c>
      <c r="D29" s="94" t="s">
        <v>436</v>
      </c>
      <c r="E29" s="94" t="s">
        <v>437</v>
      </c>
      <c r="F29" s="94">
        <v>30</v>
      </c>
      <c r="G29" s="94" t="s">
        <v>452</v>
      </c>
      <c r="H29" s="103">
        <v>255255255224</v>
      </c>
    </row>
    <row r="30" spans="1:8" x14ac:dyDescent="0.25">
      <c r="A30" s="59" t="s">
        <v>368</v>
      </c>
      <c r="B30" s="94" t="s">
        <v>422</v>
      </c>
      <c r="C30" s="94" t="s">
        <v>429</v>
      </c>
      <c r="D30" s="94" t="s">
        <v>438</v>
      </c>
      <c r="E30" s="94" t="s">
        <v>439</v>
      </c>
      <c r="F30" s="94">
        <v>30</v>
      </c>
      <c r="G30" s="94" t="s">
        <v>452</v>
      </c>
      <c r="H30" s="103">
        <v>255255255224</v>
      </c>
    </row>
    <row r="31" spans="1:8" x14ac:dyDescent="0.25">
      <c r="A31" s="59" t="s">
        <v>369</v>
      </c>
      <c r="B31" s="94" t="s">
        <v>423</v>
      </c>
      <c r="C31" s="94" t="s">
        <v>430</v>
      </c>
      <c r="D31" s="94" t="s">
        <v>440</v>
      </c>
      <c r="E31" s="94" t="s">
        <v>446</v>
      </c>
      <c r="F31" s="94">
        <v>30</v>
      </c>
      <c r="G31" s="94" t="s">
        <v>452</v>
      </c>
      <c r="H31" s="103">
        <v>255255255224</v>
      </c>
    </row>
    <row r="32" spans="1:8" x14ac:dyDescent="0.25">
      <c r="A32" s="59" t="s">
        <v>370</v>
      </c>
      <c r="B32" s="94" t="s">
        <v>424</v>
      </c>
      <c r="C32" s="94" t="s">
        <v>431</v>
      </c>
      <c r="D32" s="94" t="s">
        <v>441</v>
      </c>
      <c r="E32" s="94" t="s">
        <v>447</v>
      </c>
      <c r="F32" s="94">
        <v>30</v>
      </c>
      <c r="G32" s="94" t="s">
        <v>452</v>
      </c>
      <c r="H32" s="103">
        <v>255255255224</v>
      </c>
    </row>
    <row r="33" spans="1:8" x14ac:dyDescent="0.25">
      <c r="A33" s="59" t="s">
        <v>371</v>
      </c>
      <c r="B33" s="94" t="s">
        <v>425</v>
      </c>
      <c r="C33" s="94" t="s">
        <v>432</v>
      </c>
      <c r="D33" s="94" t="s">
        <v>442</v>
      </c>
      <c r="E33" s="94" t="s">
        <v>448</v>
      </c>
      <c r="F33" s="94">
        <v>30</v>
      </c>
      <c r="G33" s="94" t="s">
        <v>452</v>
      </c>
      <c r="H33" s="103">
        <v>255255255224</v>
      </c>
    </row>
    <row r="34" spans="1:8" x14ac:dyDescent="0.25">
      <c r="A34" s="59" t="s">
        <v>372</v>
      </c>
      <c r="B34" s="94" t="s">
        <v>426</v>
      </c>
      <c r="C34" s="94" t="s">
        <v>433</v>
      </c>
      <c r="D34" s="94" t="s">
        <v>443</v>
      </c>
      <c r="E34" s="94" t="s">
        <v>449</v>
      </c>
      <c r="F34" s="94">
        <v>30</v>
      </c>
      <c r="G34" s="94" t="s">
        <v>452</v>
      </c>
      <c r="H34" s="103">
        <v>255255255224</v>
      </c>
    </row>
    <row r="35" spans="1:8" x14ac:dyDescent="0.25">
      <c r="A35" s="59" t="s">
        <v>373</v>
      </c>
      <c r="B35" s="94" t="s">
        <v>427</v>
      </c>
      <c r="C35" s="94" t="s">
        <v>434</v>
      </c>
      <c r="D35" s="94" t="s">
        <v>444</v>
      </c>
      <c r="E35" s="94" t="s">
        <v>450</v>
      </c>
      <c r="F35" s="94">
        <v>30</v>
      </c>
      <c r="G35" s="94" t="s">
        <v>452</v>
      </c>
      <c r="H35" s="103">
        <v>255255255224</v>
      </c>
    </row>
    <row r="36" spans="1:8" x14ac:dyDescent="0.25">
      <c r="A36" s="59" t="s">
        <v>374</v>
      </c>
      <c r="B36" s="94" t="s">
        <v>428</v>
      </c>
      <c r="C36" s="94" t="s">
        <v>435</v>
      </c>
      <c r="D36" s="94" t="s">
        <v>445</v>
      </c>
      <c r="E36" s="94" t="s">
        <v>451</v>
      </c>
      <c r="F36" s="103">
        <v>30</v>
      </c>
      <c r="G36" s="94" t="s">
        <v>452</v>
      </c>
      <c r="H36" s="103">
        <v>255255255224</v>
      </c>
    </row>
  </sheetData>
  <phoneticPr fontId="2" type="noConversion"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2760C-41E0-4C3D-BA18-DF483406F7CA}">
  <dimension ref="A1:P30"/>
  <sheetViews>
    <sheetView topLeftCell="A19" zoomScale="145" zoomScaleNormal="145" workbookViewId="0">
      <selection activeCell="I21" sqref="I21"/>
    </sheetView>
  </sheetViews>
  <sheetFormatPr baseColWidth="10" defaultRowHeight="15" x14ac:dyDescent="0.25"/>
  <cols>
    <col min="7" max="7" width="6.85546875" bestFit="1" customWidth="1"/>
    <col min="8" max="8" width="15.85546875" bestFit="1" customWidth="1"/>
    <col min="9" max="9" width="12.140625" bestFit="1" customWidth="1"/>
    <col min="10" max="10" width="2.42578125" customWidth="1"/>
    <col min="11" max="11" width="5" bestFit="1" customWidth="1"/>
    <col min="16" max="16" width="15.85546875" bestFit="1" customWidth="1"/>
  </cols>
  <sheetData>
    <row r="1" spans="1:15" x14ac:dyDescent="0.25">
      <c r="A1" t="s">
        <v>338</v>
      </c>
    </row>
    <row r="2" spans="1:15" x14ac:dyDescent="0.25">
      <c r="A2" t="s">
        <v>454</v>
      </c>
    </row>
    <row r="4" spans="1:15" x14ac:dyDescent="0.25">
      <c r="A4" s="94" t="s">
        <v>455</v>
      </c>
      <c r="B4" s="94" t="s">
        <v>21</v>
      </c>
      <c r="C4" s="94" t="s">
        <v>341</v>
      </c>
      <c r="D4" s="94" t="s">
        <v>340</v>
      </c>
      <c r="E4" s="94" t="s">
        <v>462</v>
      </c>
      <c r="F4" s="94"/>
      <c r="G4" s="94"/>
      <c r="H4" s="94"/>
    </row>
    <row r="5" spans="1:15" x14ac:dyDescent="0.25">
      <c r="A5" s="94" t="s">
        <v>456</v>
      </c>
      <c r="B5" s="94" t="s">
        <v>457</v>
      </c>
      <c r="C5" s="94" t="s">
        <v>458</v>
      </c>
      <c r="D5" s="94" t="s">
        <v>351</v>
      </c>
      <c r="E5" s="94" t="s">
        <v>463</v>
      </c>
      <c r="F5" s="94"/>
      <c r="G5" s="94"/>
      <c r="H5" s="94"/>
    </row>
    <row r="6" spans="1:15" x14ac:dyDescent="0.25">
      <c r="C6" t="s">
        <v>398</v>
      </c>
      <c r="D6" t="s">
        <v>399</v>
      </c>
      <c r="E6" t="s">
        <v>398</v>
      </c>
      <c r="F6" t="s">
        <v>399</v>
      </c>
    </row>
    <row r="7" spans="1:15" x14ac:dyDescent="0.25">
      <c r="A7" t="s">
        <v>459</v>
      </c>
      <c r="B7" t="s">
        <v>302</v>
      </c>
      <c r="C7" t="s">
        <v>301</v>
      </c>
      <c r="D7" t="s">
        <v>357</v>
      </c>
      <c r="E7" t="s">
        <v>358</v>
      </c>
      <c r="F7" t="s">
        <v>383</v>
      </c>
      <c r="G7" t="s">
        <v>460</v>
      </c>
      <c r="H7" t="s">
        <v>346</v>
      </c>
      <c r="I7" t="s">
        <v>461</v>
      </c>
    </row>
    <row r="8" spans="1:15" x14ac:dyDescent="0.25">
      <c r="A8" t="s">
        <v>486</v>
      </c>
      <c r="B8" t="s">
        <v>486</v>
      </c>
      <c r="C8" t="s">
        <v>481</v>
      </c>
      <c r="D8" t="s">
        <v>485</v>
      </c>
      <c r="E8" t="s">
        <v>486</v>
      </c>
      <c r="F8" t="s">
        <v>486</v>
      </c>
      <c r="G8" t="s">
        <v>486</v>
      </c>
      <c r="H8" t="s">
        <v>486</v>
      </c>
      <c r="I8" t="s">
        <v>486</v>
      </c>
    </row>
    <row r="9" spans="1:15" x14ac:dyDescent="0.25">
      <c r="A9" t="s">
        <v>175</v>
      </c>
      <c r="B9">
        <v>25</v>
      </c>
      <c r="C9" t="s">
        <v>476</v>
      </c>
      <c r="D9" t="s">
        <v>480</v>
      </c>
      <c r="E9" t="s">
        <v>479</v>
      </c>
      <c r="F9" t="s">
        <v>478</v>
      </c>
      <c r="G9" t="s">
        <v>452</v>
      </c>
      <c r="H9" s="102">
        <v>255255255224</v>
      </c>
      <c r="I9">
        <v>30</v>
      </c>
    </row>
    <row r="10" spans="1:15" x14ac:dyDescent="0.25">
      <c r="A10" t="s">
        <v>176</v>
      </c>
      <c r="B10">
        <v>70</v>
      </c>
      <c r="C10" t="s">
        <v>464</v>
      </c>
      <c r="D10" t="s">
        <v>467</v>
      </c>
      <c r="E10" t="s">
        <v>472</v>
      </c>
      <c r="F10" t="s">
        <v>471</v>
      </c>
      <c r="G10" t="s">
        <v>468</v>
      </c>
      <c r="H10" s="102">
        <v>255255255128</v>
      </c>
      <c r="I10">
        <v>126</v>
      </c>
    </row>
    <row r="11" spans="1:15" x14ac:dyDescent="0.25">
      <c r="A11" t="s">
        <v>177</v>
      </c>
      <c r="B11">
        <v>10</v>
      </c>
      <c r="C11" t="s">
        <v>477</v>
      </c>
      <c r="D11" t="s">
        <v>482</v>
      </c>
      <c r="E11" t="s">
        <v>484</v>
      </c>
      <c r="F11" t="s">
        <v>483</v>
      </c>
      <c r="G11" t="s">
        <v>453</v>
      </c>
      <c r="H11" s="102">
        <v>255255255240</v>
      </c>
      <c r="I11">
        <v>14</v>
      </c>
    </row>
    <row r="12" spans="1:15" x14ac:dyDescent="0.25">
      <c r="A12" t="s">
        <v>178</v>
      </c>
      <c r="B12">
        <v>130</v>
      </c>
      <c r="C12" t="s">
        <v>281</v>
      </c>
      <c r="D12" t="s">
        <v>375</v>
      </c>
      <c r="E12" t="s">
        <v>466</v>
      </c>
      <c r="F12" t="s">
        <v>465</v>
      </c>
      <c r="G12" t="s">
        <v>297</v>
      </c>
      <c r="H12" t="s">
        <v>300</v>
      </c>
      <c r="I12">
        <v>254</v>
      </c>
    </row>
    <row r="13" spans="1:15" x14ac:dyDescent="0.25">
      <c r="A13" t="s">
        <v>179</v>
      </c>
      <c r="B13">
        <v>50</v>
      </c>
      <c r="C13" t="s">
        <v>469</v>
      </c>
      <c r="D13" t="s">
        <v>470</v>
      </c>
      <c r="E13" t="s">
        <v>474</v>
      </c>
      <c r="F13" t="s">
        <v>475</v>
      </c>
      <c r="G13" t="s">
        <v>473</v>
      </c>
      <c r="H13" s="102">
        <v>255255255192</v>
      </c>
      <c r="I13">
        <v>62</v>
      </c>
    </row>
    <row r="16" spans="1:15" x14ac:dyDescent="0.25">
      <c r="A16" t="s">
        <v>459</v>
      </c>
      <c r="B16" t="s">
        <v>302</v>
      </c>
      <c r="C16" t="s">
        <v>301</v>
      </c>
      <c r="D16" t="s">
        <v>357</v>
      </c>
      <c r="E16" t="s">
        <v>358</v>
      </c>
      <c r="F16" t="s">
        <v>383</v>
      </c>
      <c r="G16" t="s">
        <v>460</v>
      </c>
      <c r="H16" t="s">
        <v>346</v>
      </c>
      <c r="I16" t="s">
        <v>461</v>
      </c>
      <c r="L16" s="80"/>
      <c r="M16" s="80"/>
      <c r="N16" s="80"/>
      <c r="O16" s="80"/>
    </row>
    <row r="17" spans="1:16" x14ac:dyDescent="0.25">
      <c r="A17" t="s">
        <v>175</v>
      </c>
      <c r="B17">
        <v>25</v>
      </c>
      <c r="C17" t="s">
        <v>281</v>
      </c>
      <c r="D17" t="s">
        <v>375</v>
      </c>
      <c r="E17" t="s">
        <v>487</v>
      </c>
      <c r="F17" t="s">
        <v>488</v>
      </c>
      <c r="G17" t="s">
        <v>452</v>
      </c>
      <c r="H17" s="102">
        <v>255255255224</v>
      </c>
      <c r="I17">
        <v>30</v>
      </c>
      <c r="L17" s="80"/>
      <c r="M17" s="80"/>
      <c r="N17" s="80"/>
      <c r="O17" s="80"/>
      <c r="P17" s="102"/>
    </row>
    <row r="18" spans="1:16" x14ac:dyDescent="0.25">
      <c r="A18" s="104" t="s">
        <v>176</v>
      </c>
      <c r="B18" s="104">
        <v>70</v>
      </c>
      <c r="C18" s="104" t="s">
        <v>489</v>
      </c>
      <c r="D18" s="104" t="s">
        <v>490</v>
      </c>
      <c r="E18" s="104" t="s">
        <v>493</v>
      </c>
      <c r="F18" s="104" t="s">
        <v>492</v>
      </c>
      <c r="G18" s="104" t="s">
        <v>468</v>
      </c>
      <c r="H18" s="105">
        <v>255255255128</v>
      </c>
      <c r="I18" s="104">
        <v>126</v>
      </c>
      <c r="L18" s="80"/>
      <c r="M18" s="80"/>
      <c r="N18" s="80"/>
      <c r="O18" s="80"/>
    </row>
    <row r="19" spans="1:16" x14ac:dyDescent="0.25">
      <c r="A19" t="s">
        <v>177</v>
      </c>
      <c r="B19">
        <v>10</v>
      </c>
      <c r="C19" t="s">
        <v>491</v>
      </c>
      <c r="D19" t="s">
        <v>494</v>
      </c>
      <c r="E19" t="s">
        <v>496</v>
      </c>
      <c r="F19" t="s">
        <v>497</v>
      </c>
      <c r="G19" t="s">
        <v>453</v>
      </c>
      <c r="H19" s="102">
        <v>255255255240</v>
      </c>
      <c r="I19">
        <v>14</v>
      </c>
      <c r="L19" s="80"/>
      <c r="M19" s="80"/>
      <c r="N19" s="80"/>
      <c r="O19" s="80"/>
    </row>
    <row r="20" spans="1:16" x14ac:dyDescent="0.25">
      <c r="A20" s="104" t="s">
        <v>178</v>
      </c>
      <c r="B20" s="104">
        <v>130</v>
      </c>
      <c r="C20" s="104" t="s">
        <v>495</v>
      </c>
      <c r="D20" s="104" t="s">
        <v>499</v>
      </c>
      <c r="E20" s="104" t="s">
        <v>500</v>
      </c>
      <c r="F20" s="104" t="s">
        <v>501</v>
      </c>
      <c r="G20" s="104" t="s">
        <v>297</v>
      </c>
      <c r="H20" s="104" t="s">
        <v>300</v>
      </c>
      <c r="I20" s="104">
        <v>254</v>
      </c>
      <c r="L20" s="80"/>
      <c r="M20" s="80"/>
      <c r="N20" s="80"/>
      <c r="O20" s="80"/>
    </row>
    <row r="21" spans="1:16" x14ac:dyDescent="0.25">
      <c r="A21" t="s">
        <v>179</v>
      </c>
      <c r="B21" s="104">
        <v>50</v>
      </c>
      <c r="C21" s="104" t="s">
        <v>498</v>
      </c>
      <c r="D21" s="104" t="s">
        <v>502</v>
      </c>
      <c r="E21" s="104" t="s">
        <v>484</v>
      </c>
      <c r="F21" s="104" t="s">
        <v>483</v>
      </c>
      <c r="G21" s="104" t="s">
        <v>473</v>
      </c>
      <c r="H21" s="105">
        <v>255255255192</v>
      </c>
      <c r="I21" s="104">
        <v>62</v>
      </c>
    </row>
    <row r="22" spans="1:16" x14ac:dyDescent="0.25">
      <c r="A22" t="s">
        <v>486</v>
      </c>
      <c r="B22" t="s">
        <v>486</v>
      </c>
      <c r="C22" t="s">
        <v>481</v>
      </c>
      <c r="D22" t="s">
        <v>485</v>
      </c>
      <c r="E22" t="s">
        <v>486</v>
      </c>
      <c r="F22" t="s">
        <v>486</v>
      </c>
      <c r="G22" t="s">
        <v>486</v>
      </c>
      <c r="H22" t="s">
        <v>486</v>
      </c>
      <c r="I22" t="s">
        <v>486</v>
      </c>
    </row>
    <row r="24" spans="1:16" x14ac:dyDescent="0.25">
      <c r="A24" s="106" t="s">
        <v>459</v>
      </c>
      <c r="B24" s="106" t="s">
        <v>302</v>
      </c>
      <c r="C24" s="106" t="s">
        <v>301</v>
      </c>
      <c r="D24" s="106" t="s">
        <v>357</v>
      </c>
      <c r="E24" s="106" t="s">
        <v>358</v>
      </c>
      <c r="F24" s="106" t="s">
        <v>383</v>
      </c>
      <c r="G24" s="106" t="s">
        <v>460</v>
      </c>
      <c r="H24" s="106" t="s">
        <v>346</v>
      </c>
      <c r="I24" s="106" t="s">
        <v>461</v>
      </c>
    </row>
    <row r="25" spans="1:16" x14ac:dyDescent="0.25">
      <c r="A25" s="106" t="s">
        <v>175</v>
      </c>
      <c r="B25" s="106">
        <v>25</v>
      </c>
      <c r="C25" s="106" t="s">
        <v>281</v>
      </c>
      <c r="D25" s="106" t="s">
        <v>375</v>
      </c>
      <c r="E25" s="106" t="s">
        <v>487</v>
      </c>
      <c r="F25" s="106" t="s">
        <v>488</v>
      </c>
      <c r="G25" s="106" t="s">
        <v>452</v>
      </c>
      <c r="H25" s="107">
        <v>255255255224</v>
      </c>
      <c r="I25" s="106">
        <v>30</v>
      </c>
    </row>
    <row r="26" spans="1:16" x14ac:dyDescent="0.25">
      <c r="A26" s="108" t="s">
        <v>176</v>
      </c>
      <c r="B26" s="108">
        <v>70</v>
      </c>
      <c r="C26" s="108" t="s">
        <v>503</v>
      </c>
      <c r="D26" s="108" t="s">
        <v>504</v>
      </c>
      <c r="E26" s="108" t="s">
        <v>466</v>
      </c>
      <c r="F26" s="108" t="s">
        <v>465</v>
      </c>
      <c r="G26" s="108" t="s">
        <v>468</v>
      </c>
      <c r="H26" s="109">
        <v>255255255128</v>
      </c>
      <c r="I26" s="108">
        <v>126</v>
      </c>
    </row>
    <row r="27" spans="1:16" x14ac:dyDescent="0.25">
      <c r="A27" s="106" t="s">
        <v>177</v>
      </c>
      <c r="B27" s="106">
        <v>10</v>
      </c>
      <c r="C27" s="106" t="s">
        <v>464</v>
      </c>
      <c r="D27" s="106" t="s">
        <v>467</v>
      </c>
      <c r="E27" s="106" t="s">
        <v>505</v>
      </c>
      <c r="F27" s="106" t="s">
        <v>506</v>
      </c>
      <c r="G27" s="106" t="s">
        <v>453</v>
      </c>
      <c r="H27" s="107">
        <v>255255255240</v>
      </c>
      <c r="I27" s="106">
        <v>14</v>
      </c>
    </row>
    <row r="28" spans="1:16" x14ac:dyDescent="0.25">
      <c r="A28" s="108" t="s">
        <v>178</v>
      </c>
      <c r="B28" s="108">
        <v>130</v>
      </c>
      <c r="C28" s="108" t="s">
        <v>507</v>
      </c>
      <c r="D28" s="108" t="s">
        <v>508</v>
      </c>
      <c r="E28" s="108" t="s">
        <v>509</v>
      </c>
      <c r="F28" s="108" t="s">
        <v>510</v>
      </c>
      <c r="G28" s="108" t="s">
        <v>297</v>
      </c>
      <c r="H28" s="108" t="s">
        <v>300</v>
      </c>
      <c r="I28" s="108">
        <v>254</v>
      </c>
    </row>
    <row r="29" spans="1:16" x14ac:dyDescent="0.25">
      <c r="A29" s="106" t="s">
        <v>179</v>
      </c>
      <c r="B29" s="106">
        <v>50</v>
      </c>
      <c r="C29" s="106" t="s">
        <v>511</v>
      </c>
      <c r="D29" s="106" t="s">
        <v>512</v>
      </c>
      <c r="E29" s="106" t="s">
        <v>513</v>
      </c>
      <c r="F29" s="106" t="s">
        <v>514</v>
      </c>
      <c r="G29" s="106" t="s">
        <v>473</v>
      </c>
      <c r="H29" s="107">
        <v>255255255192</v>
      </c>
      <c r="I29" s="106">
        <v>62</v>
      </c>
    </row>
    <row r="30" spans="1:16" x14ac:dyDescent="0.25">
      <c r="A30" s="106" t="s">
        <v>486</v>
      </c>
      <c r="B30" s="106" t="s">
        <v>486</v>
      </c>
      <c r="C30" s="106" t="s">
        <v>515</v>
      </c>
      <c r="D30" s="106" t="s">
        <v>486</v>
      </c>
      <c r="E30" s="106" t="s">
        <v>486</v>
      </c>
      <c r="F30" s="106" t="s">
        <v>486</v>
      </c>
      <c r="G30" s="106" t="s">
        <v>486</v>
      </c>
      <c r="H30" s="106" t="s">
        <v>486</v>
      </c>
      <c r="I30" s="106" t="s">
        <v>486</v>
      </c>
    </row>
  </sheetData>
  <phoneticPr fontId="2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F6B2B-D7E8-4457-964E-61A98C299E01}">
  <dimension ref="A1:Q13"/>
  <sheetViews>
    <sheetView tabSelected="1" topLeftCell="A3" zoomScale="160" zoomScaleNormal="160" workbookViewId="0">
      <selection activeCell="A8" sqref="A8:E12"/>
    </sheetView>
  </sheetViews>
  <sheetFormatPr baseColWidth="10" defaultRowHeight="15" x14ac:dyDescent="0.25"/>
  <cols>
    <col min="2" max="10" width="5.85546875" customWidth="1"/>
    <col min="11" max="11" width="2" customWidth="1"/>
    <col min="12" max="12" width="9.7109375" bestFit="1" customWidth="1"/>
    <col min="13" max="13" width="6.28515625" style="100" bestFit="1" customWidth="1"/>
    <col min="14" max="14" width="6.42578125" style="100" bestFit="1" customWidth="1"/>
    <col min="15" max="15" width="4.28515625" style="100" bestFit="1" customWidth="1"/>
    <col min="16" max="16" width="18.28515625" bestFit="1" customWidth="1"/>
    <col min="17" max="17" width="13.28515625" bestFit="1" customWidth="1"/>
  </cols>
  <sheetData>
    <row r="1" spans="1:17" x14ac:dyDescent="0.25">
      <c r="A1" t="s">
        <v>516</v>
      </c>
      <c r="B1" s="131" t="s">
        <v>517</v>
      </c>
      <c r="C1" s="131"/>
      <c r="D1" s="131"/>
      <c r="E1" s="133" t="s">
        <v>518</v>
      </c>
      <c r="F1" s="135" t="s">
        <v>519</v>
      </c>
      <c r="G1" s="135"/>
      <c r="H1" s="135"/>
      <c r="I1" s="135"/>
      <c r="J1" t="s">
        <v>520</v>
      </c>
      <c r="L1" t="s">
        <v>525</v>
      </c>
      <c r="M1" s="100" t="s">
        <v>535</v>
      </c>
      <c r="N1" s="100" t="s">
        <v>536</v>
      </c>
      <c r="O1" s="100" t="s">
        <v>21</v>
      </c>
      <c r="P1" t="s">
        <v>537</v>
      </c>
      <c r="Q1" t="s">
        <v>35</v>
      </c>
    </row>
    <row r="2" spans="1:17" x14ac:dyDescent="0.25">
      <c r="A2" t="s">
        <v>525</v>
      </c>
      <c r="B2" s="132">
        <v>2000</v>
      </c>
      <c r="C2" s="132" t="s">
        <v>521</v>
      </c>
      <c r="D2" s="132" t="s">
        <v>522</v>
      </c>
      <c r="E2" s="134" t="s">
        <v>239</v>
      </c>
      <c r="F2" s="136" t="s">
        <v>523</v>
      </c>
      <c r="G2" s="136" t="s">
        <v>523</v>
      </c>
      <c r="H2" s="136" t="s">
        <v>523</v>
      </c>
      <c r="I2" s="136" t="s">
        <v>239</v>
      </c>
      <c r="J2" s="59" t="s">
        <v>524</v>
      </c>
      <c r="L2" s="141" t="s">
        <v>538</v>
      </c>
      <c r="M2" s="139" t="s">
        <v>539</v>
      </c>
      <c r="N2" s="139" t="s">
        <v>540</v>
      </c>
      <c r="O2" s="81">
        <v>3</v>
      </c>
      <c r="P2" s="141" t="s">
        <v>541</v>
      </c>
      <c r="Q2" s="141" t="s">
        <v>542</v>
      </c>
    </row>
    <row r="3" spans="1:17" x14ac:dyDescent="0.25">
      <c r="A3" t="s">
        <v>526</v>
      </c>
      <c r="B3" s="132" t="s">
        <v>527</v>
      </c>
      <c r="C3" s="132" t="s">
        <v>528</v>
      </c>
      <c r="D3" s="132" t="s">
        <v>522</v>
      </c>
      <c r="E3" s="134" t="s">
        <v>172</v>
      </c>
      <c r="F3" s="136" t="s">
        <v>529</v>
      </c>
      <c r="G3" s="136" t="s">
        <v>529</v>
      </c>
      <c r="H3" s="136" t="s">
        <v>529</v>
      </c>
      <c r="I3" s="136" t="s">
        <v>172</v>
      </c>
      <c r="J3" s="59" t="s">
        <v>524</v>
      </c>
      <c r="L3" s="141" t="s">
        <v>543</v>
      </c>
      <c r="M3" s="139" t="s">
        <v>544</v>
      </c>
      <c r="N3" s="139" t="s">
        <v>545</v>
      </c>
      <c r="O3" s="81">
        <v>10</v>
      </c>
      <c r="P3" s="141" t="s">
        <v>546</v>
      </c>
      <c r="Q3" s="141" t="s">
        <v>547</v>
      </c>
    </row>
    <row r="4" spans="1:17" x14ac:dyDescent="0.25">
      <c r="A4" t="s">
        <v>530</v>
      </c>
      <c r="B4" s="132" t="s">
        <v>527</v>
      </c>
      <c r="C4" s="132" t="s">
        <v>528</v>
      </c>
      <c r="D4" s="132" t="s">
        <v>522</v>
      </c>
      <c r="E4" s="134" t="s">
        <v>172</v>
      </c>
      <c r="F4" s="137" t="s">
        <v>531</v>
      </c>
      <c r="G4" s="137"/>
      <c r="H4" s="137"/>
      <c r="I4" s="136" t="s">
        <v>172</v>
      </c>
      <c r="J4" s="59" t="s">
        <v>524</v>
      </c>
      <c r="L4" s="142" t="s">
        <v>552</v>
      </c>
      <c r="M4" s="81" t="s">
        <v>548</v>
      </c>
      <c r="N4" s="81" t="s">
        <v>549</v>
      </c>
      <c r="O4" s="81">
        <v>7</v>
      </c>
      <c r="P4" s="142" t="s">
        <v>550</v>
      </c>
      <c r="Q4" s="142" t="s">
        <v>551</v>
      </c>
    </row>
    <row r="5" spans="1:17" x14ac:dyDescent="0.25">
      <c r="A5" t="s">
        <v>532</v>
      </c>
      <c r="B5" s="114" t="s">
        <v>533</v>
      </c>
      <c r="C5" s="114"/>
      <c r="D5" s="114"/>
      <c r="E5" s="114"/>
      <c r="F5" s="114"/>
      <c r="G5" s="114"/>
      <c r="H5" s="114"/>
      <c r="I5" s="114"/>
      <c r="J5" s="59" t="s">
        <v>524</v>
      </c>
      <c r="L5" s="143" t="s">
        <v>553</v>
      </c>
      <c r="M5" s="100" t="s">
        <v>554</v>
      </c>
      <c r="N5" s="100" t="s">
        <v>555</v>
      </c>
      <c r="O5" s="81">
        <v>8</v>
      </c>
      <c r="P5" s="143" t="s">
        <v>556</v>
      </c>
      <c r="Q5" s="143" t="s">
        <v>557</v>
      </c>
    </row>
    <row r="6" spans="1:17" x14ac:dyDescent="0.25">
      <c r="A6" t="s">
        <v>534</v>
      </c>
      <c r="B6" s="138">
        <f>2^128</f>
        <v>3.4028236692093846E+38</v>
      </c>
      <c r="C6" s="138"/>
      <c r="D6" s="138"/>
      <c r="E6" s="138"/>
      <c r="F6" s="138"/>
      <c r="G6" s="138"/>
      <c r="H6" s="138"/>
      <c r="I6" s="138"/>
      <c r="J6" s="138"/>
    </row>
    <row r="7" spans="1:17" x14ac:dyDescent="0.25">
      <c r="B7" s="144"/>
      <c r="C7" s="144"/>
      <c r="D7" s="144"/>
      <c r="E7" s="144"/>
      <c r="F7" s="144"/>
      <c r="G7" s="144"/>
      <c r="H7" s="144"/>
      <c r="I7" s="144"/>
      <c r="J7" s="144"/>
    </row>
    <row r="8" spans="1:17" x14ac:dyDescent="0.25">
      <c r="A8" t="s">
        <v>558</v>
      </c>
      <c r="B8" s="114" t="s">
        <v>559</v>
      </c>
      <c r="C8" s="114"/>
      <c r="D8" s="114"/>
      <c r="E8" s="114"/>
      <c r="F8" s="140"/>
      <c r="G8" s="140"/>
      <c r="H8" s="140"/>
      <c r="I8" s="140"/>
    </row>
    <row r="9" spans="1:17" x14ac:dyDescent="0.25">
      <c r="A9" t="s">
        <v>560</v>
      </c>
      <c r="B9" s="80" t="s">
        <v>561</v>
      </c>
      <c r="C9" s="130" t="s">
        <v>563</v>
      </c>
      <c r="D9" s="130"/>
      <c r="E9" s="80" t="s">
        <v>562</v>
      </c>
    </row>
    <row r="10" spans="1:17" x14ac:dyDescent="0.25">
      <c r="A10" t="s">
        <v>564</v>
      </c>
      <c r="B10" s="80" t="s">
        <v>561</v>
      </c>
      <c r="C10" s="80" t="s">
        <v>565</v>
      </c>
      <c r="D10" s="80" t="s">
        <v>566</v>
      </c>
      <c r="E10" s="80" t="s">
        <v>562</v>
      </c>
    </row>
    <row r="11" spans="1:17" x14ac:dyDescent="0.25">
      <c r="A11" t="s">
        <v>567</v>
      </c>
      <c r="B11" s="80" t="s">
        <v>568</v>
      </c>
      <c r="C11" s="80" t="s">
        <v>565</v>
      </c>
      <c r="D11" s="80" t="s">
        <v>566</v>
      </c>
      <c r="E11" s="80" t="s">
        <v>562</v>
      </c>
    </row>
    <row r="12" spans="1:17" x14ac:dyDescent="0.25">
      <c r="A12" t="s">
        <v>544</v>
      </c>
      <c r="B12" s="130" t="s">
        <v>569</v>
      </c>
      <c r="C12" s="130"/>
      <c r="D12" s="130"/>
      <c r="E12" s="130"/>
    </row>
    <row r="13" spans="1:17" x14ac:dyDescent="0.25">
      <c r="B13" s="80"/>
      <c r="C13" s="80"/>
      <c r="D13" s="80"/>
      <c r="E13" s="80"/>
    </row>
  </sheetData>
  <mergeCells count="8">
    <mergeCell ref="B12:E12"/>
    <mergeCell ref="B6:J6"/>
    <mergeCell ref="B8:E8"/>
    <mergeCell ref="C9:D9"/>
    <mergeCell ref="B1:D1"/>
    <mergeCell ref="F1:I1"/>
    <mergeCell ref="F4:H4"/>
    <mergeCell ref="B5:I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model</vt:lpstr>
      <vt:lpstr>unidades</vt:lpstr>
      <vt:lpstr>fisica</vt:lpstr>
      <vt:lpstr>sist</vt:lpstr>
      <vt:lpstr>IPv4</vt:lpstr>
      <vt:lpstr>classic</vt:lpstr>
      <vt:lpstr>vlsm</vt:lpstr>
      <vt:lpstr>IPv6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2022-11-29T00:16:21Z</dcterms:created>
  <dcterms:modified xsi:type="dcterms:W3CDTF">2022-12-29T00:01:09Z</dcterms:modified>
</cp:coreProperties>
</file>