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2F09B427-E17C-4CD5-94C4-3DDA0C580527}" xr6:coauthVersionLast="47" xr6:coauthVersionMax="47" xr10:uidLastSave="{00000000-0000-0000-0000-000000000000}"/>
  <bookViews>
    <workbookView xWindow="-120" yWindow="-120" windowWidth="20730" windowHeight="11040" activeTab="8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H21" i="7"/>
  <c r="H22" i="7"/>
  <c r="H23" i="7"/>
  <c r="H17" i="7"/>
  <c r="H8" i="7"/>
  <c r="H9" i="7"/>
  <c r="H10" i="7"/>
  <c r="H11" i="7"/>
  <c r="H12" i="7"/>
  <c r="H13" i="7"/>
  <c r="H14" i="7"/>
  <c r="H15" i="7"/>
  <c r="H5" i="7"/>
  <c r="M5" i="6"/>
  <c r="M4" i="6"/>
  <c r="M3" i="6"/>
</calcChain>
</file>

<file path=xl/sharedStrings.xml><?xml version="1.0" encoding="utf-8"?>
<sst xmlns="http://schemas.openxmlformats.org/spreadsheetml/2006/main" count="1113" uniqueCount="691">
  <si>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</si>
  <si>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</si>
  <si>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</si>
  <si>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</si>
  <si>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</si>
  <si>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</si>
  <si>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</si>
  <si>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</si>
  <si>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</si>
  <si>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</si>
  <si>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</si>
  <si>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</si>
  <si>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</si>
  <si>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</si>
  <si>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</si>
  <si>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</si>
  <si>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</si>
  <si>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</si>
  <si>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</si>
  <si>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</si>
  <si>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</si>
  <si>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</si>
  <si>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</si>
  <si>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</si>
  <si>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</si>
  <si>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</si>
  <si>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</si>
  <si>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</si>
  <si>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</si>
  <si>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</si>
  <si>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</si>
  <si>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</si>
  <si>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</si>
  <si>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</si>
  <si>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</si>
  <si>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</si>
  <si>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</si>
  <si>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</si>
  <si>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</si>
  <si>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</si>
  <si>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</si>
  <si>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</si>
  <si>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</si>
  <si>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</si>
  <si>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</si>
  <si>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</si>
  <si>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</si>
  <si>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</si>
  <si>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</si>
  <si>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</si>
  <si>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</si>
  <si>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</si>
  <si>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</si>
  <si>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</si>
  <si>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</si>
  <si>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</si>
  <si>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</si>
  <si>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</si>
  <si>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</si>
  <si>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</si>
  <si>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</si>
  <si>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</si>
  <si>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</si>
  <si>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</si>
  <si>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</si>
  <si>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</si>
  <si>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</si>
  <si>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</si>
  <si>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</si>
  <si>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</si>
  <si>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</si>
  <si>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</si>
  <si>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</si>
  <si>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</si>
  <si>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</si>
  <si>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</si>
  <si>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</si>
  <si>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</si>
  <si>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</si>
  <si>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</si>
  <si>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</si>
  <si>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</si>
  <si>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</si>
  <si>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</si>
  <si>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</si>
  <si>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</si>
  <si>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</si>
  <si>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</si>
  <si>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</si>
  <si>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</si>
  <si>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</si>
  <si>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</si>
  <si>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</si>
  <si>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</si>
  <si>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</si>
  <si>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</si>
  <si>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</si>
  <si>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</si>
  <si>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</si>
  <si>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</si>
  <si>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</si>
  <si>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</si>
  <si>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</si>
  <si>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</si>
  <si>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</si>
  <si>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</si>
  <si>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</si>
  <si>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</si>
  <si>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</si>
  <si>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</si>
  <si>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</si>
  <si>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</si>
  <si>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</si>
  <si>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</si>
  <si>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</si>
  <si>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</si>
  <si>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</si>
  <si>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</si>
  <si>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</si>
  <si>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</si>
  <si>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</si>
  <si>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</si>
  <si>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</si>
  <si>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</si>
  <si>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</si>
  <si>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</si>
  <si>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</si>
  <si>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</si>
  <si>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</si>
  <si>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</si>
  <si>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</si>
  <si>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</si>
  <si>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</si>
  <si>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</si>
  <si>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</si>
  <si>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</si>
  <si>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</si>
  <si>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</si>
  <si>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</si>
  <si>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</si>
  <si>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</si>
  <si>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</si>
  <si>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</si>
  <si>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</si>
  <si>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</si>
  <si>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</si>
  <si>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</si>
  <si>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</si>
  <si>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</si>
  <si>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</si>
  <si>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</si>
  <si>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</si>
  <si>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</si>
  <si>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</si>
  <si>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</si>
  <si>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</si>
  <si>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</si>
  <si>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</si>
  <si>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</si>
  <si>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</si>
  <si>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</si>
  <si>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</si>
  <si>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</si>
  <si>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</si>
  <si>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</si>
  <si>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</si>
  <si>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</si>
  <si>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</si>
  <si>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</si>
  <si>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</si>
  <si>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</si>
  <si>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</si>
  <si>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</si>
  <si>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</si>
  <si>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</si>
  <si>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</si>
  <si>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</si>
  <si>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</si>
  <si>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</si>
  <si>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</si>
  <si>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</si>
  <si>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</si>
  <si>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</si>
  <si>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</si>
  <si>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</si>
  <si>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</si>
  <si>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</si>
  <si>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</si>
  <si>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</si>
  <si>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</si>
  <si>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</si>
  <si>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</si>
  <si>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</si>
  <si>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</si>
  <si>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</si>
  <si>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</si>
  <si>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</si>
  <si>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</si>
  <si>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</si>
  <si>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</si>
  <si>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</si>
  <si>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</si>
  <si>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</si>
  <si>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</si>
  <si>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</si>
  <si>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</si>
  <si>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</si>
  <si>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</si>
  <si>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</si>
  <si>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</si>
  <si>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</si>
  <si>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</si>
  <si>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</si>
  <si>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</si>
  <si>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</si>
  <si>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</si>
  <si>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</si>
  <si>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</si>
  <si>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</si>
  <si>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</si>
  <si>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</si>
  <si>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</si>
  <si>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</si>
  <si>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</si>
  <si>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</si>
  <si>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</si>
  <si>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</si>
  <si>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</si>
  <si>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</si>
  <si>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</si>
  <si>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</si>
  <si>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</si>
  <si>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</si>
  <si>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</si>
  <si>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</si>
  <si>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</si>
  <si>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</si>
  <si>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</si>
  <si>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</si>
  <si>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</si>
  <si>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</si>
  <si>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</si>
  <si>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</si>
  <si>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</si>
  <si>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</si>
  <si>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</si>
  <si>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</si>
  <si>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</si>
  <si>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</si>
  <si>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</si>
  <si>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</si>
  <si>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</si>
  <si>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</si>
  <si>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</si>
  <si>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</si>
  <si>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</si>
  <si>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</si>
  <si>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</si>
  <si>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</si>
  <si>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</si>
  <si>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</si>
  <si>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</si>
  <si>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</si>
  <si>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</si>
  <si>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</si>
  <si>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</si>
  <si>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</si>
  <si>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</si>
  <si>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</si>
  <si>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</si>
  <si>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</si>
  <si>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</si>
  <si>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</si>
  <si>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</si>
  <si>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</si>
  <si>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</si>
  <si>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</si>
  <si>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</si>
  <si>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</si>
  <si>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</si>
  <si>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</si>
  <si>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</si>
  <si>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</si>
  <si>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</si>
  <si>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</si>
  <si>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</si>
  <si>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</si>
  <si>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</si>
  <si>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</si>
  <si>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</si>
  <si>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</si>
  <si>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</si>
  <si>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</si>
  <si>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</si>
  <si>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</si>
  <si>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</si>
  <si>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</si>
  <si>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</si>
  <si>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</si>
  <si>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</si>
  <si>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</si>
  <si>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</si>
  <si>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</si>
  <si>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</si>
  <si>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</si>
  <si>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</si>
  <si>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</si>
  <si>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</si>
  <si>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</si>
  <si>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</si>
  <si>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</si>
  <si>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</si>
  <si>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</si>
  <si>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</si>
  <si>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</si>
  <si>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</si>
  <si>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</si>
  <si>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</si>
  <si>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</si>
  <si>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</si>
  <si>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</si>
  <si>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</si>
  <si>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</si>
  <si>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</si>
  <si>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</si>
  <si>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</si>
  <si>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</si>
  <si>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</si>
  <si>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</si>
  <si>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</si>
  <si>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</si>
  <si>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</si>
  <si>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</si>
  <si>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</si>
  <si>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</si>
  <si>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t>11000000</t>
  </si>
  <si>
    <t>10.0.0.0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</si>
  <si>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</si>
  <si>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</si>
  <si>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</si>
  <si>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</si>
  <si>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</si>
  <si>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</si>
  <si>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</si>
  <si>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</si>
  <si>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</si>
  <si>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</si>
  <si>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</si>
  <si>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</si>
  <si>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</si>
  <si>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</si>
  <si>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</si>
  <si>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</si>
  <si>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</si>
  <si>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</si>
  <si>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</si>
  <si>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</si>
  <si>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</si>
  <si>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</si>
  <si>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</si>
  <si>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</si>
  <si>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</si>
  <si>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</si>
  <si>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</si>
  <si>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</si>
  <si>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</si>
  <si>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</si>
  <si>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</si>
  <si>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</si>
  <si>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</si>
  <si>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</si>
  <si>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</si>
  <si>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</si>
  <si>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</si>
  <si>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</si>
  <si>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</si>
  <si>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</si>
  <si>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</si>
  <si>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</si>
  <si>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</si>
  <si>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</si>
  <si>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</si>
  <si>
    <t>10.54.0.0</t>
  </si>
  <si>
    <t>172.18.0.255</t>
  </si>
  <si>
    <t>00010010</t>
  </si>
  <si>
    <t>172.18.0.0</t>
  </si>
  <si>
    <t>172.18.255.255</t>
  </si>
  <si>
    <t>192.168.255.0</t>
  </si>
  <si>
    <t>192.168.255.255</t>
  </si>
  <si>
    <t>192.168.255.254</t>
  </si>
  <si>
    <t>11111110</t>
  </si>
  <si>
    <t>SUBNETTING</t>
  </si>
  <si>
    <t>Practica que consiste en aumentar la cantidad de subredes a partir de la reduccion de la porcion de host</t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</si>
  <si>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0000000</t>
    </r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</si>
  <si>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1111111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</si>
  <si>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000000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</si>
  <si>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111111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</si>
  <si>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00000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</si>
  <si>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11111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</si>
  <si>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</si>
  <si>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1111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</si>
  <si>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</si>
  <si>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1111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</si>
  <si>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</si>
  <si>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</si>
  <si>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rPr>
        <sz val="9"/>
        <color rgb="FFC0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</si>
  <si>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128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</si>
  <si>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192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</si>
  <si>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224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</si>
  <si>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240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</si>
  <si>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</si>
  <si>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172.16</t>
    </r>
    <r>
      <rPr>
        <sz val="9"/>
        <color theme="1"/>
        <rFont val="Calibri"/>
        <family val="2"/>
        <scheme val="minor"/>
      </rPr>
      <t>.0.0</t>
    </r>
  </si>
  <si>
    <r>
      <rPr>
        <sz val="9"/>
        <color rgb="FFC00000"/>
        <rFont val="Calibri"/>
        <family val="2"/>
        <scheme val="minor"/>
      </rPr>
      <t>192.168.0</t>
    </r>
    <r>
      <rPr>
        <sz val="9"/>
        <color theme="1"/>
        <rFont val="Calibri"/>
        <family val="2"/>
        <scheme val="minor"/>
      </rPr>
      <t>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</si>
  <si>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.255.255.255</t>
    </r>
  </si>
  <si>
    <r>
      <rPr>
        <sz val="9"/>
        <color rgb="FFC00000"/>
        <rFont val="Calibri"/>
        <family val="2"/>
        <scheme val="minor"/>
      </rPr>
      <t>172.31</t>
    </r>
    <r>
      <rPr>
        <sz val="9"/>
        <color theme="1"/>
        <rFont val="Calibri"/>
        <family val="2"/>
        <scheme val="minor"/>
      </rPr>
      <t>.255.255</t>
    </r>
  </si>
  <si>
    <r>
      <rPr>
        <sz val="9"/>
        <color rgb="FFC00000"/>
        <rFont val="Calibri"/>
        <family val="2"/>
        <scheme val="minor"/>
      </rPr>
      <t>192.168.255</t>
    </r>
    <r>
      <rPr>
        <sz val="9"/>
        <color theme="1"/>
        <rFont val="Calibri"/>
        <family val="2"/>
        <scheme val="minor"/>
      </rPr>
      <t>.255</t>
    </r>
  </si>
  <si>
    <t>Red / Clase</t>
  </si>
  <si>
    <t>S</t>
  </si>
  <si>
    <t>Solicitado</t>
  </si>
  <si>
    <t>IP (A/B/C)</t>
  </si>
  <si>
    <t>bits</t>
  </si>
  <si>
    <t>2^n&gt;=S</t>
  </si>
  <si>
    <t>n</t>
  </si>
  <si>
    <t>cidr</t>
  </si>
  <si>
    <t>next</t>
  </si>
  <si>
    <t>256/SN</t>
  </si>
  <si>
    <t>Posible (SN)</t>
  </si>
  <si>
    <t>Clase + n</t>
  </si>
  <si>
    <t>H</t>
  </si>
  <si>
    <t>hosts</t>
  </si>
  <si>
    <t>porcion H</t>
  </si>
  <si>
    <t>32 - cidr</t>
  </si>
  <si>
    <t>2^H-2</t>
  </si>
  <si>
    <t>-1 (red)</t>
  </si>
  <si>
    <t>-2</t>
  </si>
  <si>
    <t>-1 (bc)</t>
  </si>
  <si>
    <t>IP INI</t>
  </si>
  <si>
    <t>IP FIN</t>
  </si>
  <si>
    <t>BROADCAST</t>
  </si>
  <si>
    <t>NETWORK</t>
  </si>
  <si>
    <t>HOSTS</t>
  </si>
  <si>
    <t>10.0.0.1</t>
  </si>
  <si>
    <t>255.224.0.0</t>
  </si>
  <si>
    <t>10.31.255.255</t>
  </si>
  <si>
    <t>10.31.255.254</t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</si>
  <si>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</si>
  <si>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</si>
  <si>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</si>
  <si>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</si>
  <si>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</si>
  <si>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</si>
  <si>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</si>
  <si>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</si>
  <si>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</si>
  <si>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</si>
  <si>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</si>
  <si>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</si>
  <si>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</si>
  <si>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</si>
  <si>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</si>
  <si>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</si>
  <si>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</si>
  <si>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</si>
  <si>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</si>
  <si>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</si>
  <si>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</si>
  <si>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</si>
  <si>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</si>
  <si>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</si>
  <si>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t>10.63.255.255</t>
  </si>
  <si>
    <t>10.95.255.255</t>
  </si>
  <si>
    <t>10.63.255.254</t>
  </si>
  <si>
    <t>10.95.255.254</t>
  </si>
  <si>
    <t>/11</t>
  </si>
  <si>
    <t>/18</t>
  </si>
  <si>
    <t>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</si>
  <si>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</si>
  <si>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</si>
  <si>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</si>
  <si>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</si>
  <si>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</si>
  <si>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t>255.255.192.0</t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</si>
  <si>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</si>
  <si>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</si>
  <si>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</si>
  <si>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</si>
  <si>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</si>
  <si>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</si>
  <si>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</si>
  <si>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</si>
  <si>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172.20.255.255</t>
  </si>
  <si>
    <t>172.20.191.255</t>
  </si>
  <si>
    <t>172.20.63.254</t>
  </si>
  <si>
    <t>172.20.127.254</t>
  </si>
  <si>
    <t>172.20.191.254</t>
  </si>
  <si>
    <t>172.20.255.254</t>
  </si>
  <si>
    <t>192.168.0.0</t>
  </si>
  <si>
    <t>192.168.0.1</t>
  </si>
  <si>
    <t>/28</t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</si>
  <si>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</si>
  <si>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</si>
  <si>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</si>
  <si>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</si>
  <si>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</si>
  <si>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</si>
  <si>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</si>
  <si>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</si>
  <si>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</si>
  <si>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</si>
  <si>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</si>
  <si>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</si>
  <si>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</si>
  <si>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</si>
  <si>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</si>
  <si>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</si>
  <si>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</si>
  <si>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</si>
  <si>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</si>
  <si>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</si>
  <si>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</si>
  <si>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</si>
  <si>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</si>
  <si>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</si>
  <si>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</si>
  <si>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</si>
  <si>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</si>
  <si>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</si>
  <si>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</si>
  <si>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</si>
  <si>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192.168.0.15</t>
  </si>
  <si>
    <t>192.168.0.175</t>
  </si>
  <si>
    <t>192.168.0.14</t>
  </si>
  <si>
    <t>192.168.0.174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</si>
  <si>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</si>
  <si>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</si>
  <si>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</si>
  <si>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</si>
  <si>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</si>
  <si>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</si>
  <si>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</si>
  <si>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</si>
  <si>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</si>
  <si>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</si>
  <si>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</si>
  <si>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</si>
  <si>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</si>
  <si>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</si>
  <si>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</si>
  <si>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</si>
  <si>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</si>
  <si>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</si>
  <si>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</si>
  <si>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</si>
  <si>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</si>
  <si>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</si>
  <si>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</si>
  <si>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192.168.0.190</t>
  </si>
  <si>
    <t>192.168.0.206</t>
  </si>
  <si>
    <t>192.168.0.222</t>
  </si>
  <si>
    <t>192.168.0.238</t>
  </si>
  <si>
    <t>192.168.0.254</t>
  </si>
  <si>
    <t>00100000</t>
  </si>
  <si>
    <t>00110000</t>
  </si>
  <si>
    <t>01000000</t>
  </si>
  <si>
    <t>01010000</t>
  </si>
  <si>
    <t>01100000</t>
  </si>
  <si>
    <t>01110000</t>
  </si>
  <si>
    <t>10000000</t>
  </si>
  <si>
    <t>10100000</t>
  </si>
  <si>
    <t>10110000</t>
  </si>
  <si>
    <t>11010000</t>
  </si>
  <si>
    <t>11100000</t>
  </si>
  <si>
    <t>11110000</t>
  </si>
  <si>
    <t>VLSM</t>
  </si>
  <si>
    <t>(Variable Length Subnet Mask) Metodo de subnetting que prioriza la porcion de Hosts, en el cual es necesario organizar las redes de mayor a menor.</t>
  </si>
  <si>
    <t>2^h-2 &gt;= H</t>
  </si>
  <si>
    <t>32-h</t>
  </si>
  <si>
    <t>ultimo bit 1</t>
  </si>
  <si>
    <t>Deptos.</t>
  </si>
  <si>
    <t>MAX</t>
  </si>
  <si>
    <t>10.0.1.0</t>
  </si>
  <si>
    <t>10.0.0.255</t>
  </si>
  <si>
    <t>10.0.0.254</t>
  </si>
  <si>
    <t>10.0.1.128</t>
  </si>
  <si>
    <t>10.0.1.127</t>
  </si>
  <si>
    <t>10.0.1.126</t>
  </si>
  <si>
    <t>10.0.1.1</t>
  </si>
  <si>
    <t>10.0.2.0</t>
  </si>
  <si>
    <t>10.0.1.129</t>
  </si>
  <si>
    <t>10.0.1.255</t>
  </si>
  <si>
    <t>10.0.1.254</t>
  </si>
  <si>
    <t>10.0.2.64</t>
  </si>
  <si>
    <t>10.0.2.63</t>
  </si>
  <si>
    <t>10.0.2.62</t>
  </si>
  <si>
    <t>10.0.2.1</t>
  </si>
  <si>
    <t>10.0.2.96</t>
  </si>
  <si>
    <t>ROUTER</t>
  </si>
  <si>
    <t>10.0.2.65</t>
  </si>
  <si>
    <t>10.0.2.95</t>
  </si>
  <si>
    <t>10.0.2.94</t>
  </si>
  <si>
    <t>10.0.2.97</t>
  </si>
  <si>
    <t>10.0.2.98</t>
  </si>
  <si>
    <t>10.0.2.99</t>
  </si>
  <si>
    <t>10.0.2.100</t>
  </si>
  <si>
    <t>10.0.0.128</t>
  </si>
  <si>
    <t>10.0.0.127</t>
  </si>
  <si>
    <t>10.0.0.126</t>
  </si>
  <si>
    <t>10.0.0.129</t>
  </si>
  <si>
    <t>1.0.1.127</t>
  </si>
  <si>
    <t>10.0.1.160</t>
  </si>
  <si>
    <t>10.0.1.159</t>
  </si>
  <si>
    <t>10.0.1.158</t>
  </si>
  <si>
    <t>10.0.1.224</t>
  </si>
  <si>
    <t>10.0.1.222</t>
  </si>
  <si>
    <t>10.0.1.223</t>
  </si>
  <si>
    <t>10.0.1.225</t>
  </si>
  <si>
    <t>10.0.2.255</t>
  </si>
  <si>
    <t>255.255.255.192</t>
  </si>
  <si>
    <t>10111111</t>
  </si>
  <si>
    <t>10.0.1.191</t>
  </si>
  <si>
    <t>10.1.161</t>
  </si>
  <si>
    <t>Sin uso</t>
  </si>
  <si>
    <t>10.0.2.31</t>
  </si>
  <si>
    <t>10.0.2.30</t>
  </si>
  <si>
    <t>10.0.2.128</t>
  </si>
  <si>
    <t>10.0.2.127</t>
  </si>
  <si>
    <t>10.0.2.126</t>
  </si>
  <si>
    <t>10.0.2.32</t>
  </si>
  <si>
    <t>10.0.3.0</t>
  </si>
  <si>
    <t>10.0.2.254</t>
  </si>
  <si>
    <t>10.0.3.1</t>
  </si>
  <si>
    <t>10.0.3.2</t>
  </si>
  <si>
    <t>10.0.3.3</t>
  </si>
  <si>
    <t>10.0.3.4</t>
  </si>
  <si>
    <t>0.0.0.0/0</t>
  </si>
  <si>
    <t>S0/0/0</t>
  </si>
  <si>
    <t>10.0.0.2/32</t>
  </si>
  <si>
    <t>L</t>
  </si>
  <si>
    <t>10.0.0.0/30</t>
  </si>
  <si>
    <t>192.168.111.255</t>
  </si>
  <si>
    <t>192.168.96.0</t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</si>
  <si>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</si>
  <si>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Gi1/1/1</t>
  </si>
  <si>
    <t>192.168.3.1/32</t>
  </si>
  <si>
    <t>RUTA SUMARIZADA: Se conoce con este nombre a aquella que consiste en una simplificacion de las redes a las que podemos acceder mediante una interfaz</t>
  </si>
  <si>
    <t>172.31.255.255</t>
  </si>
  <si>
    <t>172.16.0.0</t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</si>
  <si>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</si>
  <si>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t>192.168.3.0/24</t>
  </si>
  <si>
    <t>SUPERNET: Se identica asi a las redes que utilizan una mascara menor a la de la clase.</t>
  </si>
  <si>
    <t>11.255.255.255</t>
  </si>
  <si>
    <t>8.0.0.0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</si>
  <si>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</si>
  <si>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t>Gi0/2</t>
  </si>
  <si>
    <t>192.168.2.1/32</t>
  </si>
  <si>
    <t>186.25.54.29</t>
  </si>
  <si>
    <t>192.168.100.255</t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</si>
  <si>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</si>
  <si>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t>192.168.2.0/24</t>
  </si>
  <si>
    <t>186.25.54.30/32</t>
  </si>
  <si>
    <t>172.16.80.255</t>
  </si>
  <si>
    <t>172.16.80.192</t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</si>
  <si>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</si>
  <si>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t>Gi0/1</t>
  </si>
  <si>
    <t>192.168.1.1/32</t>
  </si>
  <si>
    <t>186.25.54.28/30</t>
  </si>
  <si>
    <t>SUBNET: Se reconoce asi, a las redes que utilizan una mascara mayor a la de la clase</t>
  </si>
  <si>
    <t>10.54.32.255</t>
  </si>
  <si>
    <t>10.54.32.0</t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</si>
  <si>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</si>
  <si>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t>192.168.1.0/24</t>
  </si>
  <si>
    <t>S0/0/1</t>
  </si>
  <si>
    <t>10.0.0.1/32</t>
  </si>
  <si>
    <t>192.168.100.0</t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</si>
  <si>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</si>
  <si>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t>Gi0/0</t>
  </si>
  <si>
    <t>192.168.0.1/32</t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</si>
  <si>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</si>
  <si>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t>192.168.0.0/24</t>
  </si>
  <si>
    <t>10.0.0.2</t>
  </si>
  <si>
    <t>192.168.0.0/20</t>
  </si>
  <si>
    <t>CLASSFUL: Se identifica con este nombre a la redes que utilizan la mascara con clase.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</si>
  <si>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</si>
  <si>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t>VIA</t>
  </si>
  <si>
    <t>NETWORKS</t>
  </si>
  <si>
    <t>CODE</t>
  </si>
  <si>
    <t>TIPO</t>
  </si>
  <si>
    <t>ADDRESS</t>
  </si>
  <si>
    <t>CLASS</t>
  </si>
  <si>
    <t>ROUTER B</t>
  </si>
  <si>
    <t>ROUTER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</si>
</sst>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center" vertical="center"/>
    </xf>
    <xf numFmtId="49" fontId="9" fillId="10" borderId="2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24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 wrapText="1"/>
    </xf>
    <xf numFmtId="49" fontId="9" fillId="10" borderId="24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10" borderId="0" xfId="0" applyNumberFormat="1" applyFont="1" applyFill="1" applyBorder="1" applyAlignment="1">
      <alignment horizontal="center" vertical="center"/>
    </xf>
    <xf numFmtId="3" fontId="11" fillId="10" borderId="26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center" vertical="center"/>
    </xf>
    <xf numFmtId="49" fontId="11" fillId="10" borderId="22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10" borderId="2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left" indent="1"/>
    </xf>
    <xf numFmtId="0" fontId="1" fillId="2" borderId="1" xfId="0" applyFont="1" applyFill="1" applyBorder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left" indent="1"/>
    </xf>
    <xf numFmtId="0" fontId="0" fillId="0" borderId="0" xfId="0" applyAlignment="1">
      <alignment horizontal="right" vertical="center"/>
    </xf>
    <xf numFmtId="3" fontId="0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1" fillId="2" borderId="5" xfId="0" applyFont="1" applyFill="1" applyBorder="1"/>
    <xf numFmtId="0" fontId="15" fillId="0" borderId="0" xfId="0" applyFont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49" fontId="0" fillId="10" borderId="3" xfId="0" applyNumberForma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49" fontId="0" fillId="10" borderId="3" xfId="0" applyNumberFormat="1" applyFill="1" applyBorder="1"/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left" wrapText="1"/>
    </xf>
    <xf numFmtId="49" fontId="0" fillId="10" borderId="4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4" xfId="0" applyFill="1" applyBorder="1"/>
    <xf numFmtId="49" fontId="0" fillId="10" borderId="4" xfId="0" applyNumberFormat="1" applyFill="1" applyBorder="1"/>
    <xf numFmtId="0" fontId="0" fillId="10" borderId="3" xfId="0" applyFill="1" applyBorder="1" applyAlignment="1">
      <alignment horizontal="left" wrapText="1"/>
    </xf>
    <xf numFmtId="0" fontId="0" fillId="10" borderId="0" xfId="0" applyFill="1" applyAlignment="1">
      <alignment horizontal="left" wrapText="1"/>
    </xf>
    <xf numFmtId="49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49" fontId="0" fillId="10" borderId="0" xfId="0" applyNumberFormat="1" applyFill="1"/>
    <xf numFmtId="0" fontId="0" fillId="10" borderId="4" xfId="0" applyFill="1" applyBorder="1" applyAlignment="1">
      <alignment horizontal="left" wrapText="1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/>
    <xf numFmtId="0" fontId="0" fillId="0" borderId="3" xfId="0" applyBorder="1" applyAlignment="1">
      <alignment horizontal="left" vertical="center" wrapText="1"/>
    </xf>
    <xf numFmtId="49" fontId="0" fillId="10" borderId="2" xfId="0" applyNumberForma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49" fontId="0" fillId="10" borderId="2" xfId="0" applyNumberFormat="1" applyFill="1" applyBorder="1"/>
    <xf numFmtId="49" fontId="1" fillId="2" borderId="2" xfId="0" applyNumberFormat="1" applyFont="1" applyFill="1" applyBorder="1"/>
    <xf numFmtId="0" fontId="0" fillId="10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10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* #,##0_-;\-* #,##0_-;_-* &quot;-&quot;??_-;_-@_-"/>
      <alignment horizontal="left" vertical="bottom" textRotation="0" wrapText="0" relativeIndent="-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4953" y="963490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728371"/>
              </a:lnTo>
              <a:lnTo>
                <a:pt x="352768" y="72837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4953" y="963490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242790"/>
              </a:lnTo>
              <a:lnTo>
                <a:pt x="352768" y="2427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4953" y="720699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242790"/>
              </a:moveTo>
              <a:lnTo>
                <a:pt x="239843" y="242790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4953" y="235118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728371"/>
              </a:moveTo>
              <a:lnTo>
                <a:pt x="239843" y="728371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77723" y="917769"/>
          <a:ext cx="155532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532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69534" y="917769"/>
          <a:ext cx="17893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8930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29551" y="917769"/>
          <a:ext cx="21646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467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278"/>
        <a:ext cx="1129258" cy="344423"/>
      </dsp:txXfrm>
    </dsp:sp>
    <dsp:sp modelId="{F0031F58-C3EF-4FE5-9CA2-259F62269C2D}">
      <dsp:nvSpPr>
        <dsp:cNvPr id="0" name=""/>
        <dsp:cNvSpPr/>
      </dsp:nvSpPr>
      <dsp:spPr>
        <a:xfrm>
          <a:off x="1346019" y="601734"/>
          <a:ext cx="723515" cy="72351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1975" y="707690"/>
        <a:ext cx="511603" cy="511598"/>
      </dsp:txXfrm>
    </dsp:sp>
    <dsp:sp modelId="{0A4D0610-D733-4901-9EDE-3CFD8851320E}">
      <dsp:nvSpPr>
        <dsp:cNvPr id="0" name=""/>
        <dsp:cNvSpPr/>
      </dsp:nvSpPr>
      <dsp:spPr>
        <a:xfrm>
          <a:off x="2248465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48465" y="791278"/>
        <a:ext cx="1129258" cy="344423"/>
      </dsp:txXfrm>
    </dsp:sp>
    <dsp:sp modelId="{14A42A52-0C40-47A4-928E-3C72C1AA182E}">
      <dsp:nvSpPr>
        <dsp:cNvPr id="0" name=""/>
        <dsp:cNvSpPr/>
      </dsp:nvSpPr>
      <dsp:spPr>
        <a:xfrm>
          <a:off x="3533256" y="602644"/>
          <a:ext cx="721697" cy="721691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38946" y="708333"/>
        <a:ext cx="510317" cy="510313"/>
      </dsp:txXfrm>
    </dsp:sp>
    <dsp:sp modelId="{ED39B4D4-C882-4F96-8813-186B1B392815}">
      <dsp:nvSpPr>
        <dsp:cNvPr id="0" name=""/>
        <dsp:cNvSpPr/>
      </dsp:nvSpPr>
      <dsp:spPr>
        <a:xfrm>
          <a:off x="4607722" y="62906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07722" y="62906"/>
        <a:ext cx="1129258" cy="344423"/>
      </dsp:txXfrm>
    </dsp:sp>
    <dsp:sp modelId="{13D2BC7E-B9A8-430E-8574-A57A85597C80}">
      <dsp:nvSpPr>
        <dsp:cNvPr id="0" name=""/>
        <dsp:cNvSpPr/>
      </dsp:nvSpPr>
      <dsp:spPr>
        <a:xfrm>
          <a:off x="4607722" y="548487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07722" y="548487"/>
        <a:ext cx="1129258" cy="344423"/>
      </dsp:txXfrm>
    </dsp:sp>
    <dsp:sp modelId="{B57558C7-CC91-4E8E-ADA7-69F72314096E}">
      <dsp:nvSpPr>
        <dsp:cNvPr id="0" name=""/>
        <dsp:cNvSpPr/>
      </dsp:nvSpPr>
      <dsp:spPr>
        <a:xfrm>
          <a:off x="4607722" y="103406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07722" y="1034068"/>
        <a:ext cx="1129258" cy="344423"/>
      </dsp:txXfrm>
    </dsp:sp>
    <dsp:sp modelId="{ED5BC5F9-93FD-4F76-B2B3-B0975F037838}">
      <dsp:nvSpPr>
        <dsp:cNvPr id="0" name=""/>
        <dsp:cNvSpPr/>
      </dsp:nvSpPr>
      <dsp:spPr>
        <a:xfrm>
          <a:off x="4607722" y="1519649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07722" y="1519649"/>
        <a:ext cx="1129258" cy="3444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BC837C-38D1-4298-8E77-672AD349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102" dataDxfId="101">
  <autoFilter ref="A4:D16" xr:uid="{0BC87975-7230-475B-8262-181204CAE7B1}"/>
  <tableColumns count="4">
    <tableColumn id="1" xr3:uid="{AA838185-0FBE-48A6-BD26-7791BD1B49F4}" name="Unidad" dataDxfId="100"/>
    <tableColumn id="2" xr3:uid="{5E2AB38B-2656-45B7-BF1A-B4A8EB5C4B39}" name="Equivalencia" dataDxfId="99"/>
    <tableColumn id="3" xr3:uid="{2FD161C7-1944-4097-893A-2891B8231278}" name="Exponente" dataDxfId="98"/>
    <tableColumn id="4" xr3:uid="{7ABC2AC5-E028-4519-9DE2-86A5D25EEC89}" name="Real" dataDxfId="9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88" dataDxfId="87">
  <autoFilter ref="A21:F25" xr:uid="{CFA108A8-9C64-4BA8-AA0D-733167DBD4B1}"/>
  <tableColumns count="6">
    <tableColumn id="1" xr3:uid="{46905B82-EA65-4CF9-B3B4-596813DD03E7}" name="AND" dataDxfId="86"/>
    <tableColumn id="3" xr3:uid="{1EB34BCF-253E-48A1-9438-5CA74B9884E1}" name="BYTE 1" dataDxfId="85"/>
    <tableColumn id="4" xr3:uid="{2B8D7A62-B22B-46AE-923D-2EB5DDB8E290}" name="BYTE 2" dataDxfId="84"/>
    <tableColumn id="5" xr3:uid="{C161A58B-49F7-4EFC-9FBF-209E32EECF3C}" name="BYTE 3" dataDxfId="83"/>
    <tableColumn id="6" xr3:uid="{CAD580F1-5729-43A2-B48B-EB56799B04F3}" name="BYTE 4" dataDxfId="82"/>
    <tableColumn id="2" xr3:uid="{F61A23FA-E678-4FBD-A571-61514158F0FA}" name="DECIMAL" dataDxfId="8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80" dataDxfId="79">
  <autoFilter ref="A15:F19" xr:uid="{06B5C756-70D9-4B46-893F-0B707271714C}"/>
  <tableColumns count="6">
    <tableColumn id="1" xr3:uid="{A3CE7842-B880-4CED-924A-404E7587A1F9}" name="AND" dataDxfId="78"/>
    <tableColumn id="3" xr3:uid="{A7454E36-3830-48B1-813C-123DE25649DD}" name="BYTE 1" dataDxfId="77"/>
    <tableColumn id="4" xr3:uid="{A3B2BCB5-262D-44FB-A6FD-45AD016695B7}" name="BYTE 2" dataDxfId="76"/>
    <tableColumn id="5" xr3:uid="{E449EBA8-27A9-4F14-B72F-6422336E077F}" name="BYTE 3" dataDxfId="75"/>
    <tableColumn id="6" xr3:uid="{975B85F9-BE42-4E58-B27B-62D2C65F7F4E}" name="BYTE 4" dataDxfId="74"/>
    <tableColumn id="2" xr3:uid="{418A7DE4-FDCC-4A20-8B7E-EA2BBAEF426C}" name="DECIMAL" dataDxfId="7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23BC3B-FF3B-41F8-A757-5F1FE78BDD29}" name="Tabla13" displayName="Tabla13" ref="A7:H15" totalsRowShown="0">
  <autoFilter ref="A7:H15" xr:uid="{F623BC3B-FF3B-41F8-A757-5F1FE78BDD29}"/>
  <tableColumns count="8">
    <tableColumn id="1" xr3:uid="{80489172-BA78-4BE1-8785-CA8FEAE02C3F}" name="BIN" dataDxfId="72"/>
    <tableColumn id="2" xr3:uid="{F501F728-5D26-4700-A8A8-182778976EC0}" name="NETWORK" dataDxfId="71"/>
    <tableColumn id="3" xr3:uid="{62078655-096B-4C80-905C-60D4A28F907E}" name="IP INI" dataDxfId="70"/>
    <tableColumn id="4" xr3:uid="{57D3B10F-F23C-4A6F-A57E-9DF1BFA22F94}" name="IP FIN" dataDxfId="69"/>
    <tableColumn id="5" xr3:uid="{5BF03F8F-7F2D-4D9F-9703-9422DC438F6E}" name="BROADCAST" dataDxfId="68"/>
    <tableColumn id="7" xr3:uid="{6D6EA44A-D805-4FDE-B201-D3C4B581E5B6}" name="CIDR" dataDxfId="67"/>
    <tableColumn id="6" xr3:uid="{B1CB9B61-5B78-42C2-808D-F84106C63F42}" name="MASK" dataDxfId="66"/>
    <tableColumn id="8" xr3:uid="{B82894C8-4FFA-4DE5-A2F0-567E1CEB71B7}" name="HOSTS" dataDxfId="65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19695-AA0F-4A6E-843E-20AB6061BE41}" name="Tabla14" displayName="Tabla14" ref="A19:H23" totalsRowShown="0" headerRowDxfId="64" dataDxfId="62" headerRowBorderDxfId="63" tableBorderDxfId="61">
  <autoFilter ref="A19:H23" xr:uid="{6A819695-AA0F-4A6E-843E-20AB6061BE41}"/>
  <tableColumns count="8">
    <tableColumn id="1" xr3:uid="{F4A573BD-C417-41AE-BA48-45B3A3E170F5}" name="BIN" dataDxfId="60"/>
    <tableColumn id="2" xr3:uid="{FADA3FD3-6883-4CEB-BF75-3312435030D1}" name="NETWORK" dataDxfId="59"/>
    <tableColumn id="3" xr3:uid="{AFF3300D-E055-4E79-BA8C-DFFCB94721C6}" name="IP INI" dataDxfId="58"/>
    <tableColumn id="4" xr3:uid="{36F75B29-4F07-40B7-9D0D-AB540296B1E3}" name="IP FIN" dataDxfId="57"/>
    <tableColumn id="5" xr3:uid="{8AA7B775-B2F8-4B7D-A9CB-2C602B308063}" name="BROADCAST" dataDxfId="56"/>
    <tableColumn id="6" xr3:uid="{ED1B4FFB-76E0-445B-B0DE-38B8218E6BCE}" name="CIDR" dataDxfId="55"/>
    <tableColumn id="7" xr3:uid="{73895A0B-AF37-47E7-81B3-7E73B7C3D40F}" name="MASK" dataDxfId="54"/>
    <tableColumn id="8" xr3:uid="{D8939193-5172-44BB-8295-E1B9E849E38B}" name="HOSTS" dataDxfId="53" dataCellStyle="Millares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C4F6CD-2262-4F68-9AC4-055D9286B17E}" name="Tabla1416" displayName="Tabla1416" ref="A27:H43" totalsRowShown="0" headerRowDxfId="52" dataDxfId="50" headerRowBorderDxfId="51" tableBorderDxfId="49">
  <autoFilter ref="A27:H43" xr:uid="{FAC4F6CD-2262-4F68-9AC4-055D9286B17E}"/>
  <tableColumns count="8">
    <tableColumn id="1" xr3:uid="{C1D07D37-A949-425D-8E8F-23E6F5B8387E}" name="BIN" dataDxfId="48"/>
    <tableColumn id="2" xr3:uid="{54781CAC-4771-438F-8423-A07867B18885}" name="NETWORK" dataDxfId="47"/>
    <tableColumn id="3" xr3:uid="{15CE274B-70B7-4B0A-8A60-7B94EE10AF4E}" name="IP INI" dataDxfId="46"/>
    <tableColumn id="4" xr3:uid="{6A1A52C8-4A05-4BA6-8ABD-CE6F1575025A}" name="IP FIN" dataDxfId="45"/>
    <tableColumn id="5" xr3:uid="{D0DD9744-A1C9-4BE6-8981-2F499A9FEDCD}" name="BROADCAST" dataDxfId="44"/>
    <tableColumn id="6" xr3:uid="{DAB95A3A-2D52-49B1-85ED-AEA866437A85}" name="CIDR" dataDxfId="43"/>
    <tableColumn id="7" xr3:uid="{2BF9A56A-8FC5-4822-B505-22065A5D71DE}" name="MASK" dataDxfId="42"/>
    <tableColumn id="8" xr3:uid="{38FAB682-CAD5-4874-9314-B2162009B4BB}" name="HOSTS" dataDxfId="41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90AC52-9359-4BD0-BAA4-10716B75AC8C}" name="Tabla16" displayName="Tabla16" ref="A6:I13" totalsRowShown="0" headerRowDxfId="40" dataDxfId="39">
  <autoFilter ref="A6:I13" xr:uid="{6B90AC52-9359-4BD0-BAA4-10716B75AC8C}"/>
  <tableColumns count="9">
    <tableColumn id="1" xr3:uid="{C3F00EDF-CEE9-4BC7-AF18-D600F2FE2B04}" name="Deptos." dataDxfId="38"/>
    <tableColumn id="2" xr3:uid="{1B479858-1E97-4B18-9F1A-4E5CE70DE4F2}" name="Hosts" dataDxfId="37"/>
    <tableColumn id="3" xr3:uid="{E2BFA204-7A7F-4234-9B55-4E80A79DEE63}" name="MAX" dataDxfId="36"/>
    <tableColumn id="4" xr3:uid="{FE7FD411-3175-4D9B-8CFD-9E4ED57E352B}" name="NETWORK" dataDxfId="35"/>
    <tableColumn id="5" xr3:uid="{373F0C2F-0E20-4A08-B9FD-50DCD5768378}" name="IP INI" dataDxfId="34"/>
    <tableColumn id="6" xr3:uid="{A7ECF435-8A0E-435C-86B9-48F26E420F2D}" name="IP FIN" dataDxfId="33"/>
    <tableColumn id="7" xr3:uid="{D18B2026-B491-42E9-9121-9E649EB9485B}" name="BC" dataDxfId="32"/>
    <tableColumn id="8" xr3:uid="{153DFBE9-AA6B-4468-9A22-A32B6A04FD5A}" name="CIDR" dataDxfId="31"/>
    <tableColumn id="9" xr3:uid="{C79D92F8-0216-4131-AF15-A0318E4AD622}" name="MASK" dataDxfId="30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12A0CCC-BD21-496E-B849-4A30325A983C}" name="Tabla1618" displayName="Tabla1618" ref="A15:I22" totalsRowShown="0" headerRowDxfId="29" dataDxfId="28">
  <autoFilter ref="A15:I22" xr:uid="{F12A0CCC-BD21-496E-B849-4A30325A983C}"/>
  <sortState xmlns:xlrd2="http://schemas.microsoft.com/office/spreadsheetml/2017/richdata2" ref="A16:I22">
    <sortCondition ref="A15:A22"/>
  </sortState>
  <tableColumns count="9">
    <tableColumn id="1" xr3:uid="{F2F356D8-B1F5-46E6-B14C-3ED056FDDB08}" name="Deptos." dataDxfId="27"/>
    <tableColumn id="2" xr3:uid="{DB6D205F-8C57-4EC4-B906-00B6F60B36AC}" name="Hosts" dataDxfId="26"/>
    <tableColumn id="3" xr3:uid="{A27A579E-9889-40CD-81E1-8E61EB5BCA78}" name="MAX" dataDxfId="25"/>
    <tableColumn id="4" xr3:uid="{75DEAD23-6CE5-441C-93C5-0B46E79DED24}" name="NETWORK" dataDxfId="24"/>
    <tableColumn id="5" xr3:uid="{1902D338-D2CD-4F5B-ACFE-8F27A391C858}" name="IP INI" dataDxfId="23"/>
    <tableColumn id="6" xr3:uid="{0B36C45B-2874-4499-9895-7D7A716C1E36}" name="IP FIN" dataDxfId="22"/>
    <tableColumn id="7" xr3:uid="{5243BA9E-57AF-4CAB-AE3E-01D5B2218613}" name="BC" dataDxfId="21"/>
    <tableColumn id="8" xr3:uid="{4350A401-1208-4645-927F-230E1246948E}" name="CIDR" dataDxfId="20"/>
    <tableColumn id="9" xr3:uid="{807550C8-A246-4968-A423-3EA7796B2C5E}" name="MASK" dataDxfId="19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3FF6B8-2B28-457D-A0E4-38E6CF86EFBA}" name="Tabla1619" displayName="Tabla1619" ref="A24:I31" totalsRowShown="0" headerRowDxfId="18" dataDxfId="17">
  <autoFilter ref="A24:I31" xr:uid="{413FF6B8-2B28-457D-A0E4-38E6CF86EFBA}"/>
  <sortState xmlns:xlrd2="http://schemas.microsoft.com/office/spreadsheetml/2017/richdata2" ref="A25:I31">
    <sortCondition ref="A24:A31"/>
  </sortState>
  <tableColumns count="9">
    <tableColumn id="1" xr3:uid="{7CE6EAAE-BA10-4B87-A548-72B10244DA6C}" name="Deptos." dataDxfId="16"/>
    <tableColumn id="2" xr3:uid="{E48EE31D-0544-4F28-BCFE-D8196169DA66}" name="Hosts" dataDxfId="15"/>
    <tableColumn id="3" xr3:uid="{F6A734EA-D469-48CD-B715-1AE95E7B94D4}" name="MAX" dataDxfId="14"/>
    <tableColumn id="4" xr3:uid="{A417F88B-BCB5-47C1-A5E0-73E9CA62FB21}" name="NETWORK" dataDxfId="13"/>
    <tableColumn id="5" xr3:uid="{55C3C50F-61D3-46BD-833C-1E0EEC823682}" name="IP INI" dataDxfId="12"/>
    <tableColumn id="6" xr3:uid="{4064594A-E6AE-4AF9-8202-81EFC69ACF26}" name="IP FIN" dataDxfId="11"/>
    <tableColumn id="7" xr3:uid="{F1350A0E-3CA5-4E67-BB15-51D3FD1A7767}" name="BC" dataDxfId="10"/>
    <tableColumn id="8" xr3:uid="{7DEDE1F1-B8C5-47D4-AF8B-CFB3576948EF}" name="CIDR" dataDxfId="9"/>
    <tableColumn id="9" xr3:uid="{0FD49FDE-5EF7-4197-B7D0-8E153AB190FD}" name="MASK" dataDxfId="8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52A80F-C1F6-4662-B830-2BF20BB59222}" name="Tabla19" displayName="Tabla19" ref="A3:D4" totalsRowShown="0" headerRowDxfId="7" dataDxfId="6">
  <autoFilter ref="A3:D4" xr:uid="{C252A80F-C1F6-4662-B830-2BF20BB59222}"/>
  <tableColumns count="4">
    <tableColumn id="1" xr3:uid="{4EF25339-70F0-4A65-AFC2-823D656F96CC}" name="Hosts" dataDxfId="5"/>
    <tableColumn id="2" xr3:uid="{2025F090-35FD-4A62-A356-D3A7E990120A}" name="porcion H" dataDxfId="4"/>
    <tableColumn id="3" xr3:uid="{719D0896-54C9-4822-B20B-00AB6D45B9C9}" name="cidr" dataDxfId="3"/>
    <tableColumn id="4" xr3:uid="{E89D804A-7267-4B89-A5B4-5F64F5D05B90}" name="next" dataDxfId="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CC6FC6-0DE9-43DD-9D10-2F4564799742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513F94B-95F6-472B-9640-37C1FA4AA3AF}" name="Tabla1922" displayName="Tabla1922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96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95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94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93" dataDxfId="92">
  <autoFilter ref="A1:C21" xr:uid="{CFD97CCC-3F61-44E8-9382-FF8BF45F9255}"/>
  <tableColumns count="3">
    <tableColumn id="1" xr3:uid="{F495EFB0-F7AC-4AE7-979C-FC3743F92FC2}" name="DEC" dataDxfId="91"/>
    <tableColumn id="2" xr3:uid="{782DDAE7-A1E7-4385-9FF2-2BB5FEE80243}" name="BIN" dataDxfId="90"/>
    <tableColumn id="3" xr3:uid="{630B72E5-719B-47C3-99EB-4B64E95DE6AD}" name="HEX" dataDxfId="8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172" t="s">
        <v>17</v>
      </c>
      <c r="C2" s="173" t="s">
        <v>22</v>
      </c>
      <c r="D2" s="172" t="s">
        <v>4</v>
      </c>
    </row>
    <row r="3" spans="1:4" s="3" customFormat="1" x14ac:dyDescent="0.25">
      <c r="A3" s="8" t="s">
        <v>13</v>
      </c>
      <c r="B3" s="172"/>
      <c r="C3" s="173"/>
      <c r="D3" s="172"/>
    </row>
    <row r="4" spans="1:4" x14ac:dyDescent="0.25">
      <c r="A4" s="9" t="s">
        <v>12</v>
      </c>
      <c r="B4" s="172"/>
      <c r="C4" s="173"/>
      <c r="D4" s="172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174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174"/>
    </row>
    <row r="9" spans="1:4" s="1" customFormat="1" ht="15.75" thickBot="1" x14ac:dyDescent="0.3">
      <c r="A9" s="4" t="s">
        <v>2</v>
      </c>
      <c r="B9" s="175" t="s">
        <v>27</v>
      </c>
      <c r="C9" s="175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176" t="s">
        <v>30</v>
      </c>
      <c r="B3" s="176"/>
      <c r="C3" s="176"/>
      <c r="D3" s="176"/>
      <c r="F3" s="177" t="s">
        <v>31</v>
      </c>
      <c r="G3" s="177"/>
      <c r="H3" s="177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177" t="s">
        <v>32</v>
      </c>
      <c r="G11" s="177"/>
      <c r="H11" s="177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176" t="s">
        <v>177</v>
      </c>
      <c r="F1" s="176"/>
      <c r="G1" s="176"/>
      <c r="I1" s="178" t="s">
        <v>161</v>
      </c>
      <c r="J1" s="178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178" t="s">
        <v>169</v>
      </c>
      <c r="J6" s="178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183" t="s">
        <v>120</v>
      </c>
      <c r="C11" s="183"/>
      <c r="E11" s="57" t="s">
        <v>129</v>
      </c>
      <c r="F11" s="183" t="s">
        <v>187</v>
      </c>
      <c r="G11" s="183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179" t="s">
        <v>128</v>
      </c>
      <c r="C12" s="179"/>
      <c r="E12" s="58" t="s">
        <v>130</v>
      </c>
      <c r="F12" s="179" t="s">
        <v>131</v>
      </c>
      <c r="G12" s="179"/>
      <c r="I12" s="58" t="s">
        <v>179</v>
      </c>
      <c r="J12" s="58" t="s">
        <v>183</v>
      </c>
    </row>
    <row r="13" spans="1:10" x14ac:dyDescent="0.25">
      <c r="A13" s="55" t="s">
        <v>122</v>
      </c>
      <c r="B13" s="180" t="s">
        <v>125</v>
      </c>
      <c r="C13" s="180"/>
      <c r="E13" s="55" t="s">
        <v>132</v>
      </c>
      <c r="F13" s="180" t="s">
        <v>135</v>
      </c>
      <c r="G13" s="180"/>
      <c r="I13" s="55" t="s">
        <v>180</v>
      </c>
      <c r="J13" s="55" t="s">
        <v>184</v>
      </c>
    </row>
    <row r="14" spans="1:10" x14ac:dyDescent="0.25">
      <c r="A14" s="54" t="s">
        <v>123</v>
      </c>
      <c r="B14" s="181" t="s">
        <v>126</v>
      </c>
      <c r="C14" s="181"/>
      <c r="E14" s="54" t="s">
        <v>133</v>
      </c>
      <c r="F14" s="181" t="s">
        <v>136</v>
      </c>
      <c r="G14" s="181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182" t="s">
        <v>127</v>
      </c>
      <c r="C15" s="182"/>
      <c r="E15" s="56" t="s">
        <v>134</v>
      </c>
      <c r="F15" s="182" t="s">
        <v>137</v>
      </c>
      <c r="G15" s="182"/>
      <c r="I15" s="56" t="s">
        <v>182</v>
      </c>
      <c r="J15" s="56" t="s">
        <v>186</v>
      </c>
    </row>
  </sheetData>
  <mergeCells count="13">
    <mergeCell ref="F14:G14"/>
    <mergeCell ref="F15:G15"/>
    <mergeCell ref="F11:G11"/>
    <mergeCell ref="B11:C11"/>
    <mergeCell ref="B12:C12"/>
    <mergeCell ref="B13:C13"/>
    <mergeCell ref="B14:C14"/>
    <mergeCell ref="B15:C15"/>
    <mergeCell ref="I1:J1"/>
    <mergeCell ref="I6:J6"/>
    <mergeCell ref="E1:G1"/>
    <mergeCell ref="F12:G12"/>
    <mergeCell ref="F13:G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8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79" t="s">
        <v>228</v>
      </c>
      <c r="F5" s="79" t="s">
        <v>287</v>
      </c>
      <c r="G5" s="79" t="s">
        <v>288</v>
      </c>
      <c r="H5" s="79" t="s">
        <v>289</v>
      </c>
      <c r="I5" s="79" t="s">
        <v>290</v>
      </c>
      <c r="K5" s="72" t="s">
        <v>226</v>
      </c>
      <c r="L5" s="185" t="s">
        <v>300</v>
      </c>
      <c r="M5" s="185"/>
      <c r="N5" s="185"/>
      <c r="O5" s="185"/>
      <c r="P5" s="185"/>
      <c r="Q5" s="185"/>
      <c r="R5" s="185"/>
      <c r="S5" s="185"/>
    </row>
    <row r="6" spans="1:46" x14ac:dyDescent="0.25">
      <c r="A6" s="30">
        <v>4</v>
      </c>
      <c r="B6" s="65" t="s">
        <v>233</v>
      </c>
      <c r="C6" s="30" t="s">
        <v>254</v>
      </c>
      <c r="E6" s="80" t="s">
        <v>270</v>
      </c>
      <c r="F6" s="80" t="s">
        <v>285</v>
      </c>
      <c r="G6" s="80" t="s">
        <v>284</v>
      </c>
      <c r="H6" s="80" t="s">
        <v>283</v>
      </c>
      <c r="I6" s="80" t="s">
        <v>282</v>
      </c>
      <c r="K6" s="71">
        <v>168</v>
      </c>
      <c r="L6" s="89">
        <v>1</v>
      </c>
      <c r="M6" s="30">
        <v>0</v>
      </c>
      <c r="N6" s="30">
        <v>1</v>
      </c>
      <c r="O6" s="90">
        <v>0</v>
      </c>
      <c r="P6" s="89">
        <v>1</v>
      </c>
      <c r="Q6" s="30">
        <v>0</v>
      </c>
      <c r="R6" s="30">
        <v>0</v>
      </c>
      <c r="S6" s="90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81" t="s">
        <v>271</v>
      </c>
      <c r="F7" s="81">
        <v>0</v>
      </c>
      <c r="G7" s="81" t="s">
        <v>286</v>
      </c>
      <c r="H7" s="81" t="s">
        <v>249</v>
      </c>
      <c r="I7" s="81">
        <v>5</v>
      </c>
      <c r="K7" s="71">
        <v>132</v>
      </c>
      <c r="L7" s="91">
        <v>1</v>
      </c>
      <c r="M7" s="25">
        <v>0</v>
      </c>
      <c r="N7" s="25">
        <v>0</v>
      </c>
      <c r="O7" s="92">
        <v>0</v>
      </c>
      <c r="P7" s="91">
        <v>0</v>
      </c>
      <c r="Q7" s="25">
        <v>1</v>
      </c>
      <c r="R7" s="25">
        <v>0</v>
      </c>
      <c r="S7" s="92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91">
        <v>0</v>
      </c>
      <c r="M8" s="25">
        <v>0</v>
      </c>
      <c r="N8" s="25">
        <v>0</v>
      </c>
      <c r="O8" s="92">
        <v>0</v>
      </c>
      <c r="P8" s="91">
        <v>1</v>
      </c>
      <c r="Q8" s="25">
        <v>0</v>
      </c>
      <c r="R8" s="25">
        <v>1</v>
      </c>
      <c r="S8" s="92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91">
        <v>1</v>
      </c>
      <c r="M9" s="25">
        <v>0</v>
      </c>
      <c r="N9" s="25">
        <v>1</v>
      </c>
      <c r="O9" s="92">
        <v>0</v>
      </c>
      <c r="P9" s="91">
        <v>1</v>
      </c>
      <c r="Q9" s="25">
        <v>1</v>
      </c>
      <c r="R9" s="25">
        <v>0</v>
      </c>
      <c r="S9" s="92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176" t="s">
        <v>302</v>
      </c>
      <c r="I10" s="176"/>
      <c r="K10" s="71">
        <v>127</v>
      </c>
      <c r="L10" s="91">
        <v>0</v>
      </c>
      <c r="M10" s="25">
        <v>1</v>
      </c>
      <c r="N10" s="25">
        <v>1</v>
      </c>
      <c r="O10" s="92">
        <v>1</v>
      </c>
      <c r="P10" s="91">
        <v>1</v>
      </c>
      <c r="Q10" s="25">
        <v>1</v>
      </c>
      <c r="R10" s="25">
        <v>1</v>
      </c>
      <c r="S10" s="92">
        <v>1</v>
      </c>
      <c r="T10" s="78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91">
        <v>0</v>
      </c>
      <c r="M11" s="25">
        <v>0</v>
      </c>
      <c r="N11" s="25">
        <v>0</v>
      </c>
      <c r="O11" s="92">
        <v>0</v>
      </c>
      <c r="P11" s="91">
        <v>1</v>
      </c>
      <c r="Q11" s="25">
        <v>1</v>
      </c>
      <c r="R11" s="25">
        <v>1</v>
      </c>
      <c r="S11" s="92">
        <v>1</v>
      </c>
      <c r="T11" s="95" t="s">
        <v>265</v>
      </c>
      <c r="U11" s="78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176" t="s">
        <v>301</v>
      </c>
      <c r="I12" s="176"/>
      <c r="K12" s="71">
        <v>68</v>
      </c>
      <c r="L12" s="91">
        <v>0</v>
      </c>
      <c r="M12" s="25">
        <v>1</v>
      </c>
      <c r="N12" s="25">
        <v>0</v>
      </c>
      <c r="O12" s="92">
        <v>0</v>
      </c>
      <c r="P12" s="91">
        <v>0</v>
      </c>
      <c r="Q12" s="25">
        <v>1</v>
      </c>
      <c r="R12" s="25">
        <v>0</v>
      </c>
      <c r="S12" s="92">
        <v>0</v>
      </c>
      <c r="T12" s="95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176" t="s">
        <v>303</v>
      </c>
      <c r="I13" s="176"/>
      <c r="K13" s="71">
        <v>180</v>
      </c>
      <c r="L13" s="91">
        <v>1</v>
      </c>
      <c r="M13" s="25">
        <v>0</v>
      </c>
      <c r="N13" s="25">
        <v>1</v>
      </c>
      <c r="O13" s="92">
        <v>1</v>
      </c>
      <c r="P13" s="91">
        <v>0</v>
      </c>
      <c r="Q13" s="25">
        <v>1</v>
      </c>
      <c r="R13" s="25">
        <v>0</v>
      </c>
      <c r="S13" s="92">
        <v>0</v>
      </c>
      <c r="T13" s="95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91">
        <v>1</v>
      </c>
      <c r="M14" s="25">
        <v>1</v>
      </c>
      <c r="N14" s="25">
        <v>0</v>
      </c>
      <c r="O14" s="92">
        <v>0</v>
      </c>
      <c r="P14" s="91">
        <v>0</v>
      </c>
      <c r="Q14" s="25">
        <v>0</v>
      </c>
      <c r="R14" s="25">
        <v>0</v>
      </c>
      <c r="S14" s="92">
        <v>0</v>
      </c>
      <c r="T14" s="95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85">
        <v>32768</v>
      </c>
      <c r="AF14" s="86">
        <v>16384</v>
      </c>
      <c r="AG14" s="86">
        <v>8192</v>
      </c>
      <c r="AH14" s="87">
        <v>4096</v>
      </c>
      <c r="AI14" s="85">
        <v>2048</v>
      </c>
      <c r="AJ14" s="86">
        <v>1024</v>
      </c>
      <c r="AK14" s="86">
        <v>512</v>
      </c>
      <c r="AL14" s="87">
        <v>256</v>
      </c>
      <c r="AM14" s="85">
        <v>128</v>
      </c>
      <c r="AN14" s="86">
        <v>64</v>
      </c>
      <c r="AO14" s="86">
        <v>32</v>
      </c>
      <c r="AP14" s="87">
        <v>16</v>
      </c>
      <c r="AQ14" s="85">
        <v>8</v>
      </c>
      <c r="AR14" s="86">
        <v>4</v>
      </c>
      <c r="AS14" s="86">
        <v>2</v>
      </c>
      <c r="AT14" s="87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176" t="s">
        <v>301</v>
      </c>
      <c r="I15" s="176"/>
      <c r="K15" s="71">
        <v>63</v>
      </c>
      <c r="L15" s="91">
        <v>0</v>
      </c>
      <c r="M15" s="25">
        <v>0</v>
      </c>
      <c r="N15" s="25">
        <v>1</v>
      </c>
      <c r="O15" s="92">
        <v>1</v>
      </c>
      <c r="P15" s="91">
        <v>1</v>
      </c>
      <c r="Q15" s="25">
        <v>1</v>
      </c>
      <c r="R15" s="25">
        <v>1</v>
      </c>
      <c r="S15" s="92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85" t="s">
        <v>316</v>
      </c>
      <c r="AF15" s="86" t="s">
        <v>317</v>
      </c>
      <c r="AG15" s="86" t="s">
        <v>318</v>
      </c>
      <c r="AH15" s="87" t="s">
        <v>319</v>
      </c>
      <c r="AI15" s="85" t="s">
        <v>320</v>
      </c>
      <c r="AJ15" s="86" t="s">
        <v>321</v>
      </c>
      <c r="AK15" s="86" t="s">
        <v>322</v>
      </c>
      <c r="AL15" s="87" t="s">
        <v>323</v>
      </c>
      <c r="AM15" s="85" t="s">
        <v>277</v>
      </c>
      <c r="AN15" s="86" t="s">
        <v>278</v>
      </c>
      <c r="AO15" s="86" t="s">
        <v>279</v>
      </c>
      <c r="AP15" s="87" t="s">
        <v>280</v>
      </c>
      <c r="AQ15" s="85" t="s">
        <v>281</v>
      </c>
      <c r="AR15" s="86" t="s">
        <v>276</v>
      </c>
      <c r="AS15" s="86" t="s">
        <v>275</v>
      </c>
      <c r="AT15" s="87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176" t="s">
        <v>307</v>
      </c>
      <c r="I16" s="176"/>
      <c r="K16" s="71">
        <v>224</v>
      </c>
      <c r="L16" s="91">
        <v>1</v>
      </c>
      <c r="M16" s="25">
        <v>1</v>
      </c>
      <c r="N16" s="25">
        <v>1</v>
      </c>
      <c r="O16" s="92">
        <v>0</v>
      </c>
      <c r="P16" s="91">
        <v>0</v>
      </c>
      <c r="Q16" s="25">
        <v>0</v>
      </c>
      <c r="R16" s="25">
        <v>0</v>
      </c>
      <c r="S16" s="92">
        <v>0</v>
      </c>
      <c r="T16" t="s">
        <v>310</v>
      </c>
      <c r="V16" s="84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88">
        <v>1</v>
      </c>
      <c r="AF16" s="78">
        <v>0</v>
      </c>
      <c r="AG16" s="78">
        <v>1</v>
      </c>
      <c r="AH16" s="70">
        <v>1</v>
      </c>
      <c r="AI16" s="88">
        <v>0</v>
      </c>
      <c r="AJ16" s="78">
        <v>1</v>
      </c>
      <c r="AK16" s="78">
        <v>0</v>
      </c>
      <c r="AL16" s="70">
        <v>0</v>
      </c>
      <c r="AM16" s="88">
        <v>1</v>
      </c>
      <c r="AN16" s="78">
        <v>1</v>
      </c>
      <c r="AO16" s="78">
        <v>0</v>
      </c>
      <c r="AP16" s="70">
        <v>1</v>
      </c>
      <c r="AQ16" s="88">
        <v>0</v>
      </c>
      <c r="AR16" s="78">
        <v>1</v>
      </c>
      <c r="AS16" s="78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91">
        <v>1</v>
      </c>
      <c r="M17" s="25">
        <v>1</v>
      </c>
      <c r="N17" s="25">
        <v>1</v>
      </c>
      <c r="O17" s="92">
        <v>1</v>
      </c>
      <c r="P17" s="91">
        <v>0</v>
      </c>
      <c r="Q17" s="25">
        <v>0</v>
      </c>
      <c r="R17" s="25">
        <v>0</v>
      </c>
      <c r="S17" s="92">
        <v>0</v>
      </c>
      <c r="T17" t="s">
        <v>311</v>
      </c>
      <c r="W17" s="83">
        <v>1</v>
      </c>
      <c r="X17">
        <v>15</v>
      </c>
      <c r="Y17">
        <v>2</v>
      </c>
      <c r="Z17" s="82"/>
      <c r="AA17" s="82"/>
      <c r="AB17" s="69"/>
      <c r="AC17" s="68"/>
      <c r="AE17" s="184" t="s">
        <v>83</v>
      </c>
      <c r="AF17" s="184"/>
      <c r="AG17" s="184"/>
      <c r="AH17" s="184"/>
      <c r="AI17" s="184">
        <v>4</v>
      </c>
      <c r="AJ17" s="184"/>
      <c r="AK17" s="184"/>
      <c r="AL17" s="184"/>
      <c r="AM17" s="184" t="s">
        <v>324</v>
      </c>
      <c r="AN17" s="184"/>
      <c r="AO17" s="184"/>
      <c r="AP17" s="184"/>
      <c r="AQ17" s="184">
        <v>6</v>
      </c>
      <c r="AR17" s="184"/>
      <c r="AS17" s="184"/>
      <c r="AT17" s="184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91">
        <v>1</v>
      </c>
      <c r="M18" s="25">
        <v>0</v>
      </c>
      <c r="N18" s="25">
        <v>0</v>
      </c>
      <c r="O18" s="92">
        <v>0</v>
      </c>
      <c r="P18" s="91">
        <v>1</v>
      </c>
      <c r="Q18" s="25">
        <v>0</v>
      </c>
      <c r="R18" s="25">
        <v>1</v>
      </c>
      <c r="S18" s="92">
        <v>1</v>
      </c>
      <c r="T18" t="s">
        <v>312</v>
      </c>
      <c r="X18" s="83">
        <v>1</v>
      </c>
      <c r="Y18">
        <v>7</v>
      </c>
      <c r="Z18">
        <v>2</v>
      </c>
      <c r="AA18" s="82"/>
      <c r="AB18" s="82"/>
      <c r="AC18" s="82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91">
        <v>1</v>
      </c>
      <c r="M19" s="25">
        <v>0</v>
      </c>
      <c r="N19" s="25">
        <v>1</v>
      </c>
      <c r="O19" s="92">
        <v>1</v>
      </c>
      <c r="P19" s="91">
        <v>0</v>
      </c>
      <c r="Q19" s="25">
        <v>0</v>
      </c>
      <c r="R19" s="25">
        <v>0</v>
      </c>
      <c r="S19" s="92">
        <v>0</v>
      </c>
      <c r="T19" t="s">
        <v>313</v>
      </c>
      <c r="Y19" s="83">
        <v>1</v>
      </c>
      <c r="Z19">
        <v>3</v>
      </c>
      <c r="AA19">
        <v>2</v>
      </c>
      <c r="AB19" s="82"/>
      <c r="AC19" s="82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91">
        <v>1</v>
      </c>
      <c r="M20" s="25">
        <v>0</v>
      </c>
      <c r="N20" s="25">
        <v>1</v>
      </c>
      <c r="O20" s="92">
        <v>0</v>
      </c>
      <c r="P20" s="91">
        <v>0</v>
      </c>
      <c r="Q20" s="25">
        <v>0</v>
      </c>
      <c r="R20" s="25">
        <v>0</v>
      </c>
      <c r="S20" s="92">
        <v>0</v>
      </c>
      <c r="T20" t="s">
        <v>314</v>
      </c>
      <c r="Z20" s="83">
        <v>1</v>
      </c>
      <c r="AA20" s="83">
        <v>1</v>
      </c>
      <c r="AB20" s="83">
        <v>0</v>
      </c>
      <c r="AC20" s="83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93">
        <v>0</v>
      </c>
      <c r="M21" s="27">
        <v>1</v>
      </c>
      <c r="N21" s="27">
        <v>1</v>
      </c>
      <c r="O21" s="94">
        <v>0</v>
      </c>
      <c r="P21" s="93">
        <v>0</v>
      </c>
      <c r="Q21" s="27">
        <v>1</v>
      </c>
      <c r="R21" s="27">
        <v>1</v>
      </c>
      <c r="S21" s="94">
        <v>0</v>
      </c>
      <c r="T21" t="s">
        <v>315</v>
      </c>
    </row>
  </sheetData>
  <mergeCells count="10">
    <mergeCell ref="H10:I10"/>
    <mergeCell ref="H13:I13"/>
    <mergeCell ref="H12:I12"/>
    <mergeCell ref="H16:I16"/>
    <mergeCell ref="H15:I15"/>
    <mergeCell ref="AE17:AH17"/>
    <mergeCell ref="AI17:AL17"/>
    <mergeCell ref="AM17:AP17"/>
    <mergeCell ref="AQ17:AT17"/>
    <mergeCell ref="L5:S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M25"/>
  <sheetViews>
    <sheetView zoomScale="190" zoomScaleNormal="1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baseColWidth="10" defaultRowHeight="15" x14ac:dyDescent="0.25"/>
  <cols>
    <col min="1" max="1" width="9.140625" style="113" bestFit="1" customWidth="1"/>
    <col min="2" max="2" width="10.7109375" style="143" bestFit="1" customWidth="1"/>
    <col min="3" max="3" width="10.7109375" style="126" bestFit="1" customWidth="1"/>
    <col min="4" max="4" width="12.7109375" style="113" bestFit="1" customWidth="1"/>
    <col min="5" max="5" width="10.7109375" style="126" bestFit="1" customWidth="1"/>
    <col min="6" max="6" width="12" style="113" bestFit="1" customWidth="1"/>
    <col min="7" max="7" width="9.42578125" style="126" bestFit="1" customWidth="1"/>
    <col min="8" max="8" width="14.28515625" style="113" bestFit="1" customWidth="1"/>
    <col min="9" max="9" width="9.42578125" style="126" bestFit="1" customWidth="1"/>
    <col min="10" max="10" width="12.28515625" style="113" bestFit="1" customWidth="1"/>
    <col min="11" max="12" width="9.42578125" style="113" bestFit="1" customWidth="1"/>
    <col min="13" max="13" width="9" style="113" bestFit="1" customWidth="1"/>
    <col min="14" max="16" width="11.42578125" style="20"/>
    <col min="17" max="17" width="14.28515625" style="20" bestFit="1" customWidth="1"/>
    <col min="18" max="16384" width="11.42578125" style="20"/>
  </cols>
  <sheetData>
    <row r="1" spans="1:13" ht="15.75" thickBot="1" x14ac:dyDescent="0.3">
      <c r="A1" s="105" t="s">
        <v>325</v>
      </c>
      <c r="B1" s="195" t="s">
        <v>329</v>
      </c>
      <c r="C1" s="196"/>
      <c r="D1" s="196"/>
      <c r="E1" s="197"/>
      <c r="F1" s="195" t="s">
        <v>330</v>
      </c>
      <c r="G1" s="196"/>
      <c r="H1" s="196"/>
      <c r="I1" s="197"/>
      <c r="J1" s="192" t="s">
        <v>347</v>
      </c>
      <c r="K1" s="193"/>
      <c r="L1" s="193"/>
      <c r="M1" s="194"/>
    </row>
    <row r="2" spans="1:13" ht="15.75" thickBot="1" x14ac:dyDescent="0.3">
      <c r="A2" s="106" t="s">
        <v>326</v>
      </c>
      <c r="B2" s="138" t="s">
        <v>331</v>
      </c>
      <c r="C2" s="108" t="s">
        <v>332</v>
      </c>
      <c r="D2" s="106" t="s">
        <v>333</v>
      </c>
      <c r="E2" s="109" t="s">
        <v>334</v>
      </c>
      <c r="F2" s="107" t="s">
        <v>331</v>
      </c>
      <c r="G2" s="108" t="s">
        <v>332</v>
      </c>
      <c r="H2" s="106" t="s">
        <v>333</v>
      </c>
      <c r="I2" s="109" t="s">
        <v>334</v>
      </c>
      <c r="J2" s="107" t="s">
        <v>343</v>
      </c>
      <c r="K2" s="108" t="s">
        <v>344</v>
      </c>
      <c r="L2" s="106" t="s">
        <v>345</v>
      </c>
      <c r="M2" s="109" t="s">
        <v>346</v>
      </c>
    </row>
    <row r="3" spans="1:13" x14ac:dyDescent="0.25">
      <c r="A3" s="110" t="s">
        <v>327</v>
      </c>
      <c r="B3" s="139" t="s">
        <v>405</v>
      </c>
      <c r="C3" s="111" t="s">
        <v>393</v>
      </c>
      <c r="D3" s="134">
        <v>127255255255</v>
      </c>
      <c r="E3" s="112" t="s">
        <v>394</v>
      </c>
      <c r="F3" s="139" t="s">
        <v>410</v>
      </c>
      <c r="G3" s="111" t="s">
        <v>245</v>
      </c>
      <c r="H3" s="145" t="s">
        <v>413</v>
      </c>
      <c r="I3" s="112" t="s">
        <v>245</v>
      </c>
      <c r="J3" s="139" t="s">
        <v>348</v>
      </c>
      <c r="K3" s="111" t="s">
        <v>349</v>
      </c>
      <c r="L3" s="111">
        <v>1</v>
      </c>
      <c r="M3" s="151">
        <f>2^24-2</f>
        <v>16777214</v>
      </c>
    </row>
    <row r="4" spans="1:13" ht="25.5" x14ac:dyDescent="0.25">
      <c r="A4" s="113" t="s">
        <v>83</v>
      </c>
      <c r="B4" s="140" t="s">
        <v>406</v>
      </c>
      <c r="C4" s="114" t="s">
        <v>395</v>
      </c>
      <c r="D4" s="135">
        <v>191255255255</v>
      </c>
      <c r="E4" s="115" t="s">
        <v>396</v>
      </c>
      <c r="F4" s="140" t="s">
        <v>411</v>
      </c>
      <c r="G4" s="116" t="s">
        <v>339</v>
      </c>
      <c r="H4" s="149" t="s">
        <v>414</v>
      </c>
      <c r="I4" s="117" t="s">
        <v>340</v>
      </c>
      <c r="J4" s="140" t="s">
        <v>350</v>
      </c>
      <c r="K4" s="116" t="s">
        <v>351</v>
      </c>
      <c r="L4" s="114">
        <v>16</v>
      </c>
      <c r="M4" s="152">
        <f>2^16-2</f>
        <v>65534</v>
      </c>
    </row>
    <row r="5" spans="1:13" ht="39" thickBot="1" x14ac:dyDescent="0.3">
      <c r="A5" s="118" t="s">
        <v>249</v>
      </c>
      <c r="B5" s="141" t="s">
        <v>407</v>
      </c>
      <c r="C5" s="119" t="s">
        <v>397</v>
      </c>
      <c r="D5" s="136">
        <v>223255255255</v>
      </c>
      <c r="E5" s="120" t="s">
        <v>398</v>
      </c>
      <c r="F5" s="141" t="s">
        <v>412</v>
      </c>
      <c r="G5" s="121" t="s">
        <v>341</v>
      </c>
      <c r="H5" s="150" t="s">
        <v>415</v>
      </c>
      <c r="I5" s="122" t="s">
        <v>342</v>
      </c>
      <c r="J5" s="141" t="s">
        <v>352</v>
      </c>
      <c r="K5" s="121" t="s">
        <v>353</v>
      </c>
      <c r="L5" s="119">
        <v>256</v>
      </c>
      <c r="M5" s="153">
        <f>2^8-2</f>
        <v>254</v>
      </c>
    </row>
    <row r="6" spans="1:13" x14ac:dyDescent="0.25">
      <c r="A6" s="113" t="s">
        <v>324</v>
      </c>
      <c r="B6" s="140" t="s">
        <v>408</v>
      </c>
      <c r="C6" s="114" t="s">
        <v>399</v>
      </c>
      <c r="D6" s="135">
        <v>239255255255</v>
      </c>
      <c r="E6" s="115" t="s">
        <v>400</v>
      </c>
      <c r="F6" s="186" t="s">
        <v>337</v>
      </c>
      <c r="G6" s="187"/>
      <c r="H6" s="187"/>
      <c r="I6" s="188"/>
      <c r="J6" s="186" t="s">
        <v>337</v>
      </c>
      <c r="K6" s="187"/>
      <c r="L6" s="187"/>
      <c r="M6" s="188"/>
    </row>
    <row r="7" spans="1:13" ht="15.75" thickBot="1" x14ac:dyDescent="0.3">
      <c r="A7" s="123" t="s">
        <v>328</v>
      </c>
      <c r="B7" s="142" t="s">
        <v>409</v>
      </c>
      <c r="C7" s="124" t="s">
        <v>401</v>
      </c>
      <c r="D7" s="137">
        <v>255255255255</v>
      </c>
      <c r="E7" s="125" t="s">
        <v>402</v>
      </c>
      <c r="F7" s="189" t="s">
        <v>338</v>
      </c>
      <c r="G7" s="190"/>
      <c r="H7" s="190"/>
      <c r="I7" s="191"/>
      <c r="J7" s="189" t="s">
        <v>338</v>
      </c>
      <c r="K7" s="190"/>
      <c r="L7" s="190"/>
      <c r="M7" s="191"/>
    </row>
    <row r="8" spans="1:13" ht="15.75" thickBot="1" x14ac:dyDescent="0.3"/>
    <row r="9" spans="1:13" s="101" customFormat="1" ht="15.75" thickBot="1" x14ac:dyDescent="0.3">
      <c r="A9" s="108" t="s">
        <v>354</v>
      </c>
      <c r="B9" s="108" t="s">
        <v>361</v>
      </c>
      <c r="C9" s="108" t="s">
        <v>362</v>
      </c>
      <c r="D9" s="108" t="s">
        <v>363</v>
      </c>
      <c r="E9" s="108" t="s">
        <v>364</v>
      </c>
      <c r="F9" s="144" t="s">
        <v>360</v>
      </c>
      <c r="G9" s="108" t="s">
        <v>354</v>
      </c>
      <c r="H9" s="127" t="s">
        <v>360</v>
      </c>
      <c r="I9" s="108" t="s">
        <v>361</v>
      </c>
      <c r="J9" s="108" t="s">
        <v>362</v>
      </c>
      <c r="K9" s="108" t="s">
        <v>363</v>
      </c>
      <c r="L9" s="108" t="s">
        <v>364</v>
      </c>
      <c r="M9" s="126"/>
    </row>
    <row r="10" spans="1:13" s="101" customFormat="1" x14ac:dyDescent="0.25">
      <c r="A10" s="111" t="s">
        <v>355</v>
      </c>
      <c r="B10" s="96" t="s">
        <v>403</v>
      </c>
      <c r="C10" s="96" t="s">
        <v>365</v>
      </c>
      <c r="D10" s="96" t="s">
        <v>366</v>
      </c>
      <c r="E10" s="96" t="s">
        <v>367</v>
      </c>
      <c r="F10" s="145" t="s">
        <v>359</v>
      </c>
      <c r="G10" s="111" t="s">
        <v>355</v>
      </c>
      <c r="H10" s="128" t="s">
        <v>382</v>
      </c>
      <c r="I10" s="96" t="s">
        <v>245</v>
      </c>
      <c r="J10" s="96" t="s">
        <v>365</v>
      </c>
      <c r="K10" s="96" t="s">
        <v>229</v>
      </c>
      <c r="L10" s="96" t="s">
        <v>229</v>
      </c>
      <c r="M10" s="126"/>
    </row>
    <row r="11" spans="1:13" s="101" customFormat="1" x14ac:dyDescent="0.25">
      <c r="A11" s="126" t="s">
        <v>356</v>
      </c>
      <c r="B11" s="97" t="s">
        <v>404</v>
      </c>
      <c r="C11" s="97" t="s">
        <v>229</v>
      </c>
      <c r="D11" s="97" t="s">
        <v>229</v>
      </c>
      <c r="E11" s="97" t="s">
        <v>229</v>
      </c>
      <c r="F11" s="146" t="s">
        <v>348</v>
      </c>
      <c r="G11" s="126" t="s">
        <v>356</v>
      </c>
      <c r="H11" s="129" t="s">
        <v>348</v>
      </c>
      <c r="I11" s="97" t="s">
        <v>404</v>
      </c>
      <c r="J11" s="97" t="s">
        <v>229</v>
      </c>
      <c r="K11" s="97" t="s">
        <v>229</v>
      </c>
      <c r="L11" s="97" t="s">
        <v>229</v>
      </c>
      <c r="M11" s="126"/>
    </row>
    <row r="12" spans="1:13" s="101" customFormat="1" x14ac:dyDescent="0.25">
      <c r="A12" s="130" t="s">
        <v>357</v>
      </c>
      <c r="B12" s="98" t="s">
        <v>403</v>
      </c>
      <c r="C12" s="98" t="s">
        <v>229</v>
      </c>
      <c r="D12" s="98" t="s">
        <v>229</v>
      </c>
      <c r="E12" s="98" t="s">
        <v>229</v>
      </c>
      <c r="F12" s="147" t="s">
        <v>336</v>
      </c>
      <c r="G12" s="130" t="s">
        <v>357</v>
      </c>
      <c r="H12" s="131" t="s">
        <v>336</v>
      </c>
      <c r="I12" s="98" t="s">
        <v>403</v>
      </c>
      <c r="J12" s="98" t="s">
        <v>229</v>
      </c>
      <c r="K12" s="98" t="s">
        <v>229</v>
      </c>
      <c r="L12" s="98" t="s">
        <v>229</v>
      </c>
      <c r="M12" s="126"/>
    </row>
    <row r="13" spans="1:13" s="101" customFormat="1" ht="15.75" thickBot="1" x14ac:dyDescent="0.3">
      <c r="A13" s="132" t="s">
        <v>358</v>
      </c>
      <c r="B13" s="102" t="s">
        <v>403</v>
      </c>
      <c r="C13" s="103" t="s">
        <v>241</v>
      </c>
      <c r="D13" s="103" t="s">
        <v>241</v>
      </c>
      <c r="E13" s="103" t="s">
        <v>241</v>
      </c>
      <c r="F13" s="148" t="s">
        <v>368</v>
      </c>
      <c r="G13" s="132" t="s">
        <v>358</v>
      </c>
      <c r="H13" s="133" t="s">
        <v>368</v>
      </c>
      <c r="I13" s="102" t="s">
        <v>403</v>
      </c>
      <c r="J13" s="103" t="s">
        <v>241</v>
      </c>
      <c r="K13" s="103" t="s">
        <v>241</v>
      </c>
      <c r="L13" s="103" t="s">
        <v>241</v>
      </c>
      <c r="M13" s="126"/>
    </row>
    <row r="14" spans="1:13" ht="15.75" thickBot="1" x14ac:dyDescent="0.3"/>
    <row r="15" spans="1:13" ht="15.75" thickBot="1" x14ac:dyDescent="0.3">
      <c r="A15" s="126" t="s">
        <v>354</v>
      </c>
      <c r="B15" s="126" t="s">
        <v>361</v>
      </c>
      <c r="C15" s="126" t="s">
        <v>362</v>
      </c>
      <c r="D15" s="126" t="s">
        <v>363</v>
      </c>
      <c r="E15" s="126" t="s">
        <v>364</v>
      </c>
      <c r="F15" s="146" t="s">
        <v>360</v>
      </c>
      <c r="G15" s="108" t="s">
        <v>354</v>
      </c>
      <c r="H15" s="108" t="s">
        <v>360</v>
      </c>
      <c r="I15" s="108" t="s">
        <v>361</v>
      </c>
      <c r="J15" s="108" t="s">
        <v>362</v>
      </c>
      <c r="K15" s="108" t="s">
        <v>363</v>
      </c>
      <c r="L15" s="108" t="s">
        <v>364</v>
      </c>
    </row>
    <row r="16" spans="1:13" x14ac:dyDescent="0.25">
      <c r="A16" s="126" t="s">
        <v>355</v>
      </c>
      <c r="B16" s="97" t="s">
        <v>370</v>
      </c>
      <c r="C16" s="97" t="s">
        <v>371</v>
      </c>
      <c r="D16" s="97" t="s">
        <v>372</v>
      </c>
      <c r="E16" s="97" t="s">
        <v>373</v>
      </c>
      <c r="F16" s="146" t="s">
        <v>369</v>
      </c>
      <c r="G16" s="111" t="s">
        <v>355</v>
      </c>
      <c r="H16" s="130" t="s">
        <v>383</v>
      </c>
      <c r="I16" s="98" t="s">
        <v>370</v>
      </c>
      <c r="J16" s="98" t="s">
        <v>384</v>
      </c>
      <c r="K16" s="98" t="s">
        <v>229</v>
      </c>
      <c r="L16" s="98" t="s">
        <v>241</v>
      </c>
    </row>
    <row r="17" spans="1:12" x14ac:dyDescent="0.25">
      <c r="A17" s="126" t="s">
        <v>356</v>
      </c>
      <c r="B17" s="104" t="s">
        <v>241</v>
      </c>
      <c r="C17" s="104" t="s">
        <v>241</v>
      </c>
      <c r="D17" s="97" t="s">
        <v>229</v>
      </c>
      <c r="E17" s="97" t="s">
        <v>229</v>
      </c>
      <c r="F17" s="146" t="s">
        <v>350</v>
      </c>
      <c r="G17" s="126" t="s">
        <v>356</v>
      </c>
      <c r="H17" s="126" t="s">
        <v>350</v>
      </c>
      <c r="I17" s="104" t="s">
        <v>241</v>
      </c>
      <c r="J17" s="104" t="s">
        <v>241</v>
      </c>
      <c r="K17" s="97" t="s">
        <v>229</v>
      </c>
      <c r="L17" s="97" t="s">
        <v>229</v>
      </c>
    </row>
    <row r="18" spans="1:12" x14ac:dyDescent="0.25">
      <c r="A18" s="126" t="s">
        <v>357</v>
      </c>
      <c r="B18" s="97" t="s">
        <v>370</v>
      </c>
      <c r="C18" s="97" t="s">
        <v>371</v>
      </c>
      <c r="D18" s="97" t="s">
        <v>229</v>
      </c>
      <c r="E18" s="97" t="s">
        <v>229</v>
      </c>
      <c r="F18" s="146" t="s">
        <v>374</v>
      </c>
      <c r="G18" s="130" t="s">
        <v>357</v>
      </c>
      <c r="H18" s="130" t="s">
        <v>385</v>
      </c>
      <c r="I18" s="98" t="s">
        <v>370</v>
      </c>
      <c r="J18" s="98" t="s">
        <v>384</v>
      </c>
      <c r="K18" s="98" t="s">
        <v>229</v>
      </c>
      <c r="L18" s="98" t="s">
        <v>229</v>
      </c>
    </row>
    <row r="19" spans="1:12" ht="15.75" thickBot="1" x14ac:dyDescent="0.3">
      <c r="A19" s="126" t="s">
        <v>358</v>
      </c>
      <c r="B19" s="97" t="s">
        <v>370</v>
      </c>
      <c r="C19" s="97" t="s">
        <v>371</v>
      </c>
      <c r="D19" s="104" t="s">
        <v>241</v>
      </c>
      <c r="E19" s="104" t="s">
        <v>241</v>
      </c>
      <c r="F19" s="146" t="s">
        <v>375</v>
      </c>
      <c r="G19" s="132" t="s">
        <v>358</v>
      </c>
      <c r="H19" s="132" t="s">
        <v>386</v>
      </c>
      <c r="I19" s="102" t="s">
        <v>370</v>
      </c>
      <c r="J19" s="102" t="s">
        <v>384</v>
      </c>
      <c r="K19" s="103" t="s">
        <v>241</v>
      </c>
      <c r="L19" s="103" t="s">
        <v>241</v>
      </c>
    </row>
    <row r="20" spans="1:12" ht="15.75" thickBot="1" x14ac:dyDescent="0.3"/>
    <row r="21" spans="1:12" ht="15.75" thickBot="1" x14ac:dyDescent="0.3">
      <c r="A21" s="126" t="s">
        <v>354</v>
      </c>
      <c r="B21" s="126" t="s">
        <v>361</v>
      </c>
      <c r="C21" s="126" t="s">
        <v>362</v>
      </c>
      <c r="D21" s="126" t="s">
        <v>363</v>
      </c>
      <c r="E21" s="126" t="s">
        <v>364</v>
      </c>
      <c r="F21" s="146" t="s">
        <v>360</v>
      </c>
      <c r="G21" s="108" t="s">
        <v>354</v>
      </c>
      <c r="H21" s="108" t="s">
        <v>360</v>
      </c>
      <c r="I21" s="108" t="s">
        <v>361</v>
      </c>
      <c r="J21" s="108" t="s">
        <v>362</v>
      </c>
      <c r="K21" s="108" t="s">
        <v>363</v>
      </c>
      <c r="L21" s="108" t="s">
        <v>364</v>
      </c>
    </row>
    <row r="22" spans="1:12" x14ac:dyDescent="0.25">
      <c r="A22" s="126" t="s">
        <v>355</v>
      </c>
      <c r="B22" s="97" t="s">
        <v>335</v>
      </c>
      <c r="C22" s="97" t="s">
        <v>379</v>
      </c>
      <c r="D22" s="97" t="s">
        <v>380</v>
      </c>
      <c r="E22" s="97" t="s">
        <v>381</v>
      </c>
      <c r="F22" s="146" t="s">
        <v>376</v>
      </c>
      <c r="G22" s="111" t="s">
        <v>355</v>
      </c>
      <c r="H22" s="130" t="s">
        <v>389</v>
      </c>
      <c r="I22" s="98" t="s">
        <v>335</v>
      </c>
      <c r="J22" s="98" t="s">
        <v>379</v>
      </c>
      <c r="K22" s="98" t="s">
        <v>241</v>
      </c>
      <c r="L22" s="98" t="s">
        <v>390</v>
      </c>
    </row>
    <row r="23" spans="1:12" x14ac:dyDescent="0.25">
      <c r="A23" s="126" t="s">
        <v>356</v>
      </c>
      <c r="B23" s="104" t="s">
        <v>241</v>
      </c>
      <c r="C23" s="104" t="s">
        <v>241</v>
      </c>
      <c r="D23" s="104" t="s">
        <v>241</v>
      </c>
      <c r="E23" s="97" t="s">
        <v>229</v>
      </c>
      <c r="F23" s="146" t="s">
        <v>352</v>
      </c>
      <c r="G23" s="126" t="s">
        <v>356</v>
      </c>
      <c r="H23" s="126" t="s">
        <v>352</v>
      </c>
      <c r="I23" s="104" t="s">
        <v>241</v>
      </c>
      <c r="J23" s="104" t="s">
        <v>241</v>
      </c>
      <c r="K23" s="104" t="s">
        <v>241</v>
      </c>
      <c r="L23" s="97" t="s">
        <v>229</v>
      </c>
    </row>
    <row r="24" spans="1:12" x14ac:dyDescent="0.25">
      <c r="A24" s="126" t="s">
        <v>357</v>
      </c>
      <c r="B24" s="97" t="s">
        <v>335</v>
      </c>
      <c r="C24" s="97" t="s">
        <v>379</v>
      </c>
      <c r="D24" s="97" t="s">
        <v>380</v>
      </c>
      <c r="E24" s="97" t="s">
        <v>229</v>
      </c>
      <c r="F24" s="146" t="s">
        <v>377</v>
      </c>
      <c r="G24" s="130" t="s">
        <v>357</v>
      </c>
      <c r="H24" s="130" t="s">
        <v>387</v>
      </c>
      <c r="I24" s="98" t="s">
        <v>335</v>
      </c>
      <c r="J24" s="98" t="s">
        <v>379</v>
      </c>
      <c r="K24" s="98" t="s">
        <v>241</v>
      </c>
      <c r="L24" s="98" t="s">
        <v>229</v>
      </c>
    </row>
    <row r="25" spans="1:12" ht="15.75" thickBot="1" x14ac:dyDescent="0.3">
      <c r="A25" s="126" t="s">
        <v>358</v>
      </c>
      <c r="B25" s="97" t="s">
        <v>335</v>
      </c>
      <c r="C25" s="97" t="s">
        <v>379</v>
      </c>
      <c r="D25" s="97" t="s">
        <v>380</v>
      </c>
      <c r="E25" s="104" t="s">
        <v>241</v>
      </c>
      <c r="F25" s="146" t="s">
        <v>378</v>
      </c>
      <c r="G25" s="132" t="s">
        <v>358</v>
      </c>
      <c r="H25" s="132" t="s">
        <v>388</v>
      </c>
      <c r="I25" s="102" t="s">
        <v>335</v>
      </c>
      <c r="J25" s="102" t="s">
        <v>379</v>
      </c>
      <c r="K25" s="102" t="s">
        <v>241</v>
      </c>
      <c r="L25" s="103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D60C-B106-4EB5-A3AA-123C6DFD220C}">
  <dimension ref="A1:I43"/>
  <sheetViews>
    <sheetView topLeftCell="A3" zoomScale="115" zoomScaleNormal="115" workbookViewId="0">
      <pane ySplit="2" topLeftCell="A32" activePane="bottomLeft" state="frozen"/>
      <selection activeCell="A3" sqref="A3"/>
      <selection pane="bottomLeft" activeCell="E3" sqref="E3"/>
    </sheetView>
  </sheetViews>
  <sheetFormatPr baseColWidth="10" defaultRowHeight="15" x14ac:dyDescent="0.25"/>
  <cols>
    <col min="1" max="1" width="12.140625" bestFit="1" customWidth="1"/>
    <col min="2" max="3" width="13.140625" bestFit="1" customWidth="1"/>
    <col min="4" max="5" width="14.85546875" bestFit="1" customWidth="1"/>
    <col min="6" max="6" width="8.7109375" bestFit="1" customWidth="1"/>
    <col min="7" max="7" width="16" bestFit="1" customWidth="1"/>
    <col min="8" max="8" width="12.42578125" bestFit="1" customWidth="1"/>
    <col min="9" max="9" width="7.5703125" bestFit="1" customWidth="1"/>
  </cols>
  <sheetData>
    <row r="1" spans="1:9" ht="30.75" customHeight="1" x14ac:dyDescent="0.25">
      <c r="A1" s="100" t="s">
        <v>391</v>
      </c>
      <c r="B1" s="198" t="s">
        <v>392</v>
      </c>
      <c r="C1" s="198"/>
      <c r="D1" s="198"/>
      <c r="E1" s="198"/>
      <c r="F1" s="198"/>
      <c r="G1" s="198"/>
      <c r="H1" s="198"/>
    </row>
    <row r="2" spans="1:9" ht="15.75" thickBot="1" x14ac:dyDescent="0.3"/>
    <row r="3" spans="1:9" s="99" customFormat="1" ht="15.75" thickBot="1" x14ac:dyDescent="0.3">
      <c r="A3" s="66" t="s">
        <v>416</v>
      </c>
      <c r="B3" s="157" t="s">
        <v>418</v>
      </c>
      <c r="C3" s="66" t="s">
        <v>426</v>
      </c>
      <c r="D3" s="66" t="s">
        <v>420</v>
      </c>
      <c r="E3" s="66" t="s">
        <v>424</v>
      </c>
      <c r="F3" s="66" t="s">
        <v>423</v>
      </c>
      <c r="G3" s="66" t="s">
        <v>430</v>
      </c>
      <c r="H3" s="66" t="s">
        <v>429</v>
      </c>
      <c r="I3" s="155" t="s">
        <v>434</v>
      </c>
    </row>
    <row r="4" spans="1:9" s="99" customFormat="1" x14ac:dyDescent="0.25">
      <c r="A4" s="67" t="s">
        <v>419</v>
      </c>
      <c r="B4" s="67" t="s">
        <v>417</v>
      </c>
      <c r="C4" s="67" t="s">
        <v>421</v>
      </c>
      <c r="D4" s="67" t="s">
        <v>422</v>
      </c>
      <c r="E4" s="67" t="s">
        <v>425</v>
      </c>
      <c r="F4" s="67" t="s">
        <v>427</v>
      </c>
      <c r="G4" s="67" t="s">
        <v>431</v>
      </c>
      <c r="H4" s="67" t="s">
        <v>432</v>
      </c>
      <c r="I4" s="156" t="s">
        <v>433</v>
      </c>
    </row>
    <row r="5" spans="1:9" s="99" customFormat="1" ht="15.75" thickBot="1" x14ac:dyDescent="0.3">
      <c r="A5" s="41" t="s">
        <v>336</v>
      </c>
      <c r="B5" s="41">
        <v>5</v>
      </c>
      <c r="C5" s="41">
        <v>8</v>
      </c>
      <c r="D5" s="41">
        <v>3</v>
      </c>
      <c r="E5" s="41">
        <v>32</v>
      </c>
      <c r="F5" s="41">
        <v>11</v>
      </c>
      <c r="G5" s="41">
        <v>21</v>
      </c>
      <c r="H5" s="158">
        <f>2^21-2</f>
        <v>2097150</v>
      </c>
      <c r="I5" s="156" t="s">
        <v>435</v>
      </c>
    </row>
    <row r="7" spans="1:9" x14ac:dyDescent="0.25">
      <c r="A7" t="s">
        <v>227</v>
      </c>
      <c r="B7" t="s">
        <v>439</v>
      </c>
      <c r="C7" t="s">
        <v>436</v>
      </c>
      <c r="D7" t="s">
        <v>437</v>
      </c>
      <c r="E7" t="s">
        <v>438</v>
      </c>
      <c r="F7" t="s">
        <v>344</v>
      </c>
      <c r="G7" t="s">
        <v>356</v>
      </c>
      <c r="H7" t="s">
        <v>440</v>
      </c>
    </row>
    <row r="8" spans="1:9" x14ac:dyDescent="0.25">
      <c r="A8" s="62" t="s">
        <v>453</v>
      </c>
      <c r="B8" s="159" t="s">
        <v>445</v>
      </c>
      <c r="C8" s="159" t="s">
        <v>468</v>
      </c>
      <c r="D8" s="159" t="s">
        <v>444</v>
      </c>
      <c r="E8" s="159" t="s">
        <v>443</v>
      </c>
      <c r="F8" s="99" t="s">
        <v>473</v>
      </c>
      <c r="G8" s="168" t="s">
        <v>442</v>
      </c>
      <c r="H8" s="162">
        <f t="shared" ref="H8:H15" si="0">2^21-2</f>
        <v>2097150</v>
      </c>
    </row>
    <row r="9" spans="1:9" x14ac:dyDescent="0.25">
      <c r="A9" s="62" t="s">
        <v>454</v>
      </c>
      <c r="B9" s="159" t="s">
        <v>446</v>
      </c>
      <c r="C9" s="159" t="s">
        <v>461</v>
      </c>
      <c r="D9" s="159" t="s">
        <v>471</v>
      </c>
      <c r="E9" s="159" t="s">
        <v>469</v>
      </c>
      <c r="F9" s="99" t="s">
        <v>473</v>
      </c>
      <c r="G9" s="168" t="s">
        <v>442</v>
      </c>
      <c r="H9" s="162">
        <f t="shared" si="0"/>
        <v>2097150</v>
      </c>
    </row>
    <row r="10" spans="1:9" x14ac:dyDescent="0.25">
      <c r="A10" s="62" t="s">
        <v>455</v>
      </c>
      <c r="B10" s="159" t="s">
        <v>447</v>
      </c>
      <c r="C10" s="159" t="s">
        <v>462</v>
      </c>
      <c r="D10" s="159" t="s">
        <v>472</v>
      </c>
      <c r="E10" s="159" t="s">
        <v>470</v>
      </c>
      <c r="F10" s="99" t="s">
        <v>473</v>
      </c>
      <c r="G10" s="168" t="s">
        <v>442</v>
      </c>
      <c r="H10" s="162">
        <f t="shared" si="0"/>
        <v>2097150</v>
      </c>
    </row>
    <row r="11" spans="1:9" x14ac:dyDescent="0.25">
      <c r="A11" s="62" t="s">
        <v>456</v>
      </c>
      <c r="B11" s="159" t="s">
        <v>448</v>
      </c>
      <c r="C11" s="159" t="s">
        <v>463</v>
      </c>
      <c r="D11" s="161">
        <v>10127255254</v>
      </c>
      <c r="E11" s="161">
        <v>10127255255</v>
      </c>
      <c r="F11" s="99" t="s">
        <v>473</v>
      </c>
      <c r="G11" s="168" t="s">
        <v>442</v>
      </c>
      <c r="H11" s="162">
        <f t="shared" si="0"/>
        <v>2097150</v>
      </c>
    </row>
    <row r="12" spans="1:9" x14ac:dyDescent="0.25">
      <c r="A12" s="62" t="s">
        <v>457</v>
      </c>
      <c r="B12" s="159" t="s">
        <v>449</v>
      </c>
      <c r="C12" s="159" t="s">
        <v>464</v>
      </c>
      <c r="D12" s="161">
        <v>10159255254</v>
      </c>
      <c r="E12" s="161">
        <v>10159255255</v>
      </c>
      <c r="F12" s="99" t="s">
        <v>473</v>
      </c>
      <c r="G12" s="168" t="s">
        <v>442</v>
      </c>
      <c r="H12" s="162">
        <f t="shared" si="0"/>
        <v>2097150</v>
      </c>
    </row>
    <row r="13" spans="1:9" x14ac:dyDescent="0.25">
      <c r="A13" s="62" t="s">
        <v>458</v>
      </c>
      <c r="B13" s="159" t="s">
        <v>450</v>
      </c>
      <c r="C13" s="159" t="s">
        <v>465</v>
      </c>
      <c r="D13" s="161">
        <v>10191255254</v>
      </c>
      <c r="E13" s="161">
        <v>10191255255</v>
      </c>
      <c r="F13" s="99" t="s">
        <v>473</v>
      </c>
      <c r="G13" s="168" t="s">
        <v>442</v>
      </c>
      <c r="H13" s="162">
        <f t="shared" si="0"/>
        <v>2097150</v>
      </c>
    </row>
    <row r="14" spans="1:9" x14ac:dyDescent="0.25">
      <c r="A14" s="62" t="s">
        <v>459</v>
      </c>
      <c r="B14" s="159" t="s">
        <v>451</v>
      </c>
      <c r="C14" s="159" t="s">
        <v>466</v>
      </c>
      <c r="D14" s="161">
        <v>10223255254</v>
      </c>
      <c r="E14" s="161">
        <v>10223255255</v>
      </c>
      <c r="F14" s="99" t="s">
        <v>473</v>
      </c>
      <c r="G14" s="168" t="s">
        <v>442</v>
      </c>
      <c r="H14" s="162">
        <f t="shared" si="0"/>
        <v>2097150</v>
      </c>
    </row>
    <row r="15" spans="1:9" x14ac:dyDescent="0.25">
      <c r="A15" s="62" t="s">
        <v>460</v>
      </c>
      <c r="B15" s="159" t="s">
        <v>452</v>
      </c>
      <c r="C15" s="159" t="s">
        <v>467</v>
      </c>
      <c r="D15" s="161">
        <v>10255255254</v>
      </c>
      <c r="E15" s="161">
        <v>10255255255</v>
      </c>
      <c r="F15" s="99" t="s">
        <v>473</v>
      </c>
      <c r="G15" s="168" t="s">
        <v>442</v>
      </c>
      <c r="H15" s="162">
        <f t="shared" si="0"/>
        <v>2097150</v>
      </c>
    </row>
    <row r="17" spans="1:8" ht="15.75" thickBot="1" x14ac:dyDescent="0.3">
      <c r="A17" s="41" t="s">
        <v>475</v>
      </c>
      <c r="B17" s="41">
        <v>3</v>
      </c>
      <c r="C17" s="41">
        <v>4</v>
      </c>
      <c r="D17" s="41">
        <v>2</v>
      </c>
      <c r="E17" s="41">
        <v>64</v>
      </c>
      <c r="F17" s="41">
        <v>18</v>
      </c>
      <c r="G17" s="41">
        <v>14</v>
      </c>
      <c r="H17" s="158">
        <f>2^14-2</f>
        <v>16382</v>
      </c>
    </row>
    <row r="19" spans="1:8" ht="15.75" thickBot="1" x14ac:dyDescent="0.3">
      <c r="A19" s="163" t="s">
        <v>227</v>
      </c>
      <c r="B19" s="163" t="s">
        <v>439</v>
      </c>
      <c r="C19" s="163" t="s">
        <v>436</v>
      </c>
      <c r="D19" s="163" t="s">
        <v>437</v>
      </c>
      <c r="E19" s="163" t="s">
        <v>438</v>
      </c>
      <c r="F19" s="163" t="s">
        <v>344</v>
      </c>
      <c r="G19" s="163" t="s">
        <v>356</v>
      </c>
      <c r="H19" s="163" t="s">
        <v>440</v>
      </c>
    </row>
    <row r="20" spans="1:8" x14ac:dyDescent="0.25">
      <c r="A20" s="164" t="s">
        <v>476</v>
      </c>
      <c r="B20" s="165" t="s">
        <v>475</v>
      </c>
      <c r="C20" s="165" t="s">
        <v>480</v>
      </c>
      <c r="D20" s="165" t="s">
        <v>492</v>
      </c>
      <c r="E20" s="165" t="s">
        <v>488</v>
      </c>
      <c r="F20" s="166" t="s">
        <v>474</v>
      </c>
      <c r="G20" s="166" t="s">
        <v>481</v>
      </c>
      <c r="H20" s="167">
        <f t="shared" ref="H20:H23" si="1">2^14-2</f>
        <v>16382</v>
      </c>
    </row>
    <row r="21" spans="1:8" x14ac:dyDescent="0.25">
      <c r="A21" s="164" t="s">
        <v>477</v>
      </c>
      <c r="B21" s="165" t="s">
        <v>482</v>
      </c>
      <c r="C21" s="165" t="s">
        <v>485</v>
      </c>
      <c r="D21" s="165" t="s">
        <v>493</v>
      </c>
      <c r="E21" s="165" t="s">
        <v>489</v>
      </c>
      <c r="F21" s="166" t="s">
        <v>474</v>
      </c>
      <c r="G21" s="166" t="s">
        <v>481</v>
      </c>
      <c r="H21" s="167">
        <f t="shared" si="1"/>
        <v>16382</v>
      </c>
    </row>
    <row r="22" spans="1:8" x14ac:dyDescent="0.25">
      <c r="A22" s="164" t="s">
        <v>478</v>
      </c>
      <c r="B22" s="165" t="s">
        <v>483</v>
      </c>
      <c r="C22" s="165" t="s">
        <v>486</v>
      </c>
      <c r="D22" s="165" t="s">
        <v>494</v>
      </c>
      <c r="E22" s="165" t="s">
        <v>491</v>
      </c>
      <c r="F22" s="166" t="s">
        <v>474</v>
      </c>
      <c r="G22" s="166" t="s">
        <v>481</v>
      </c>
      <c r="H22" s="167">
        <f t="shared" si="1"/>
        <v>16382</v>
      </c>
    </row>
    <row r="23" spans="1:8" x14ac:dyDescent="0.25">
      <c r="A23" s="164" t="s">
        <v>479</v>
      </c>
      <c r="B23" s="165" t="s">
        <v>484</v>
      </c>
      <c r="C23" s="165" t="s">
        <v>487</v>
      </c>
      <c r="D23" s="165" t="s">
        <v>495</v>
      </c>
      <c r="E23" s="165" t="s">
        <v>490</v>
      </c>
      <c r="F23" s="166" t="s">
        <v>474</v>
      </c>
      <c r="G23" s="166" t="s">
        <v>481</v>
      </c>
      <c r="H23" s="167">
        <f t="shared" si="1"/>
        <v>16382</v>
      </c>
    </row>
    <row r="25" spans="1:8" ht="15.75" thickBot="1" x14ac:dyDescent="0.3">
      <c r="A25" s="41" t="s">
        <v>496</v>
      </c>
      <c r="B25" s="41">
        <v>10</v>
      </c>
      <c r="C25" s="41">
        <v>16</v>
      </c>
      <c r="D25" s="41">
        <v>4</v>
      </c>
      <c r="E25" s="41">
        <v>16</v>
      </c>
      <c r="F25" s="41">
        <v>28</v>
      </c>
      <c r="G25" s="41">
        <v>4</v>
      </c>
      <c r="H25" s="158">
        <v>14</v>
      </c>
    </row>
    <row r="27" spans="1:8" ht="15.75" thickBot="1" x14ac:dyDescent="0.3">
      <c r="A27" s="163" t="s">
        <v>227</v>
      </c>
      <c r="B27" s="163" t="s">
        <v>439</v>
      </c>
      <c r="C27" s="163" t="s">
        <v>436</v>
      </c>
      <c r="D27" s="163" t="s">
        <v>437</v>
      </c>
      <c r="E27" s="163" t="s">
        <v>438</v>
      </c>
      <c r="F27" s="163" t="s">
        <v>344</v>
      </c>
      <c r="G27" s="163" t="s">
        <v>356</v>
      </c>
      <c r="H27" s="163" t="s">
        <v>440</v>
      </c>
    </row>
    <row r="28" spans="1:8" x14ac:dyDescent="0.25">
      <c r="A28" s="164" t="s">
        <v>229</v>
      </c>
      <c r="B28" s="165" t="s">
        <v>496</v>
      </c>
      <c r="C28" s="165" t="s">
        <v>497</v>
      </c>
      <c r="D28" s="165" t="s">
        <v>531</v>
      </c>
      <c r="E28" s="165" t="s">
        <v>529</v>
      </c>
      <c r="F28" s="166" t="s">
        <v>498</v>
      </c>
      <c r="G28" s="169">
        <v>255255255240</v>
      </c>
      <c r="H28" s="167">
        <v>14</v>
      </c>
    </row>
    <row r="29" spans="1:8" x14ac:dyDescent="0.25">
      <c r="A29" s="164" t="s">
        <v>248</v>
      </c>
      <c r="B29" s="165" t="s">
        <v>499</v>
      </c>
      <c r="C29" s="165" t="s">
        <v>514</v>
      </c>
      <c r="D29" s="165" t="s">
        <v>547</v>
      </c>
      <c r="E29" s="165" t="s">
        <v>533</v>
      </c>
      <c r="F29" s="166" t="s">
        <v>498</v>
      </c>
      <c r="G29" s="169">
        <v>255255255240</v>
      </c>
      <c r="H29" s="167">
        <v>14</v>
      </c>
    </row>
    <row r="30" spans="1:8" x14ac:dyDescent="0.25">
      <c r="A30" s="164" t="s">
        <v>561</v>
      </c>
      <c r="B30" s="165" t="s">
        <v>500</v>
      </c>
      <c r="C30" s="165" t="s">
        <v>515</v>
      </c>
      <c r="D30" s="165" t="s">
        <v>548</v>
      </c>
      <c r="E30" s="165" t="s">
        <v>534</v>
      </c>
      <c r="F30" s="166" t="s">
        <v>498</v>
      </c>
      <c r="G30" s="169">
        <v>255255255240</v>
      </c>
      <c r="H30" s="167">
        <v>14</v>
      </c>
    </row>
    <row r="31" spans="1:8" x14ac:dyDescent="0.25">
      <c r="A31" s="164" t="s">
        <v>562</v>
      </c>
      <c r="B31" s="165" t="s">
        <v>501</v>
      </c>
      <c r="C31" s="165" t="s">
        <v>516</v>
      </c>
      <c r="D31" s="165" t="s">
        <v>549</v>
      </c>
      <c r="E31" s="165" t="s">
        <v>535</v>
      </c>
      <c r="F31" s="166" t="s">
        <v>498</v>
      </c>
      <c r="G31" s="169">
        <v>255255255240</v>
      </c>
      <c r="H31" s="167">
        <v>14</v>
      </c>
    </row>
    <row r="32" spans="1:8" x14ac:dyDescent="0.25">
      <c r="A32" s="164" t="s">
        <v>563</v>
      </c>
      <c r="B32" s="165" t="s">
        <v>502</v>
      </c>
      <c r="C32" s="165" t="s">
        <v>517</v>
      </c>
      <c r="D32" s="165" t="s">
        <v>550</v>
      </c>
      <c r="E32" s="165" t="s">
        <v>536</v>
      </c>
      <c r="F32" s="166" t="s">
        <v>498</v>
      </c>
      <c r="G32" s="169">
        <v>255255255240</v>
      </c>
      <c r="H32" s="167">
        <v>14</v>
      </c>
    </row>
    <row r="33" spans="1:8" x14ac:dyDescent="0.25">
      <c r="A33" s="164" t="s">
        <v>564</v>
      </c>
      <c r="B33" s="165" t="s">
        <v>503</v>
      </c>
      <c r="C33" s="165" t="s">
        <v>518</v>
      </c>
      <c r="D33" s="165" t="s">
        <v>551</v>
      </c>
      <c r="E33" s="165" t="s">
        <v>537</v>
      </c>
      <c r="F33" s="166" t="s">
        <v>498</v>
      </c>
      <c r="G33" s="169">
        <v>255255255240</v>
      </c>
      <c r="H33" s="167">
        <v>14</v>
      </c>
    </row>
    <row r="34" spans="1:8" x14ac:dyDescent="0.25">
      <c r="A34" s="164" t="s">
        <v>565</v>
      </c>
      <c r="B34" s="165" t="s">
        <v>504</v>
      </c>
      <c r="C34" s="165" t="s">
        <v>519</v>
      </c>
      <c r="D34" s="165" t="s">
        <v>552</v>
      </c>
      <c r="E34" s="165" t="s">
        <v>538</v>
      </c>
      <c r="F34" s="166" t="s">
        <v>498</v>
      </c>
      <c r="G34" s="169">
        <v>255255255240</v>
      </c>
      <c r="H34" s="167">
        <v>14</v>
      </c>
    </row>
    <row r="35" spans="1:8" x14ac:dyDescent="0.25">
      <c r="A35" s="164" t="s">
        <v>566</v>
      </c>
      <c r="B35" s="165" t="s">
        <v>505</v>
      </c>
      <c r="C35" s="165" t="s">
        <v>520</v>
      </c>
      <c r="D35" s="165" t="s">
        <v>553</v>
      </c>
      <c r="E35" s="165" t="s">
        <v>539</v>
      </c>
      <c r="F35" s="166" t="s">
        <v>498</v>
      </c>
      <c r="G35" s="169">
        <v>255255255240</v>
      </c>
      <c r="H35" s="167">
        <v>14</v>
      </c>
    </row>
    <row r="36" spans="1:8" x14ac:dyDescent="0.25">
      <c r="A36" s="164" t="s">
        <v>567</v>
      </c>
      <c r="B36" s="165" t="s">
        <v>506</v>
      </c>
      <c r="C36" s="165" t="s">
        <v>521</v>
      </c>
      <c r="D36" s="165" t="s">
        <v>554</v>
      </c>
      <c r="E36" s="165" t="s">
        <v>540</v>
      </c>
      <c r="F36" s="166" t="s">
        <v>498</v>
      </c>
      <c r="G36" s="169">
        <v>255255255240</v>
      </c>
      <c r="H36" s="167">
        <v>14</v>
      </c>
    </row>
    <row r="37" spans="1:8" x14ac:dyDescent="0.25">
      <c r="A37" s="164" t="s">
        <v>372</v>
      </c>
      <c r="B37" s="165" t="s">
        <v>507</v>
      </c>
      <c r="C37" s="165" t="s">
        <v>522</v>
      </c>
      <c r="D37" s="165" t="s">
        <v>555</v>
      </c>
      <c r="E37" s="165" t="s">
        <v>541</v>
      </c>
      <c r="F37" s="166" t="s">
        <v>498</v>
      </c>
      <c r="G37" s="169">
        <v>255255255240</v>
      </c>
      <c r="H37" s="167">
        <v>14</v>
      </c>
    </row>
    <row r="38" spans="1:8" x14ac:dyDescent="0.25">
      <c r="A38" s="164" t="s">
        <v>568</v>
      </c>
      <c r="B38" s="165" t="s">
        <v>508</v>
      </c>
      <c r="C38" s="165" t="s">
        <v>523</v>
      </c>
      <c r="D38" s="165" t="s">
        <v>532</v>
      </c>
      <c r="E38" s="165" t="s">
        <v>530</v>
      </c>
      <c r="F38" s="166" t="s">
        <v>498</v>
      </c>
      <c r="G38" s="169">
        <v>255255255240</v>
      </c>
      <c r="H38" s="167">
        <v>14</v>
      </c>
    </row>
    <row r="39" spans="1:8" x14ac:dyDescent="0.25">
      <c r="A39" s="164" t="s">
        <v>569</v>
      </c>
      <c r="B39" s="165" t="s">
        <v>509</v>
      </c>
      <c r="C39" s="165" t="s">
        <v>524</v>
      </c>
      <c r="D39" s="165" t="s">
        <v>556</v>
      </c>
      <c r="E39" s="165" t="s">
        <v>542</v>
      </c>
      <c r="F39" s="166" t="s">
        <v>498</v>
      </c>
      <c r="G39" s="169">
        <v>255255255240</v>
      </c>
      <c r="H39" s="167">
        <v>14</v>
      </c>
    </row>
    <row r="40" spans="1:8" x14ac:dyDescent="0.25">
      <c r="A40" s="164" t="s">
        <v>335</v>
      </c>
      <c r="B40" s="165" t="s">
        <v>510</v>
      </c>
      <c r="C40" s="165" t="s">
        <v>525</v>
      </c>
      <c r="D40" s="165" t="s">
        <v>557</v>
      </c>
      <c r="E40" s="165" t="s">
        <v>543</v>
      </c>
      <c r="F40" s="166" t="s">
        <v>498</v>
      </c>
      <c r="G40" s="169">
        <v>255255255240</v>
      </c>
      <c r="H40" s="167">
        <v>14</v>
      </c>
    </row>
    <row r="41" spans="1:8" x14ac:dyDescent="0.25">
      <c r="A41" s="164" t="s">
        <v>570</v>
      </c>
      <c r="B41" s="165" t="s">
        <v>511</v>
      </c>
      <c r="C41" s="165" t="s">
        <v>526</v>
      </c>
      <c r="D41" s="165" t="s">
        <v>558</v>
      </c>
      <c r="E41" s="165" t="s">
        <v>544</v>
      </c>
      <c r="F41" s="166" t="s">
        <v>498</v>
      </c>
      <c r="G41" s="169">
        <v>255255255240</v>
      </c>
      <c r="H41" s="167">
        <v>14</v>
      </c>
    </row>
    <row r="42" spans="1:8" x14ac:dyDescent="0.25">
      <c r="A42" s="164" t="s">
        <v>571</v>
      </c>
      <c r="B42" s="165" t="s">
        <v>512</v>
      </c>
      <c r="C42" s="165" t="s">
        <v>527</v>
      </c>
      <c r="D42" s="165" t="s">
        <v>559</v>
      </c>
      <c r="E42" s="165" t="s">
        <v>545</v>
      </c>
      <c r="F42" s="166" t="s">
        <v>498</v>
      </c>
      <c r="G42" s="169">
        <v>255255255240</v>
      </c>
      <c r="H42" s="167">
        <v>14</v>
      </c>
    </row>
    <row r="43" spans="1:8" x14ac:dyDescent="0.25">
      <c r="A43" s="164" t="s">
        <v>572</v>
      </c>
      <c r="B43" s="165" t="s">
        <v>513</v>
      </c>
      <c r="C43" s="165" t="s">
        <v>528</v>
      </c>
      <c r="D43" s="165" t="s">
        <v>560</v>
      </c>
      <c r="E43" s="165" t="s">
        <v>546</v>
      </c>
      <c r="F43" s="166" t="s">
        <v>498</v>
      </c>
      <c r="G43" s="169">
        <v>255255255240</v>
      </c>
      <c r="H43" s="167">
        <v>14</v>
      </c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BB4D-C973-4D68-8A35-032D87F031CE}">
  <dimension ref="A1:S31"/>
  <sheetViews>
    <sheetView topLeftCell="A3" zoomScale="130" zoomScaleNormal="130" workbookViewId="0">
      <pane ySplit="2" topLeftCell="A5" activePane="bottomLeft" state="frozen"/>
      <selection activeCell="A3" sqref="A3"/>
      <selection pane="bottomLeft" activeCell="D5" sqref="D5"/>
    </sheetView>
  </sheetViews>
  <sheetFormatPr baseColWidth="10" defaultRowHeight="15" x14ac:dyDescent="0.25"/>
  <cols>
    <col min="1" max="1" width="8.5703125" customWidth="1"/>
    <col min="2" max="2" width="10.28515625" bestFit="1" customWidth="1"/>
    <col min="3" max="3" width="9.85546875" bestFit="1" customWidth="1"/>
    <col min="4" max="4" width="14.7109375" bestFit="1" customWidth="1"/>
    <col min="5" max="5" width="10.28515625" bestFit="1" customWidth="1"/>
    <col min="6" max="6" width="10.7109375" bestFit="1" customWidth="1"/>
    <col min="7" max="7" width="10.140625" bestFit="1" customWidth="1"/>
    <col min="8" max="8" width="9.7109375" bestFit="1" customWidth="1"/>
    <col min="9" max="9" width="15.42578125" bestFit="1" customWidth="1"/>
    <col min="12" max="12" width="13" bestFit="1" customWidth="1"/>
    <col min="13" max="13" width="6.140625" bestFit="1" customWidth="1"/>
    <col min="18" max="18" width="13.28515625" bestFit="1" customWidth="1"/>
  </cols>
  <sheetData>
    <row r="1" spans="1:19" ht="30.75" customHeight="1" x14ac:dyDescent="0.25">
      <c r="A1" s="100" t="s">
        <v>573</v>
      </c>
      <c r="B1" s="199" t="s">
        <v>574</v>
      </c>
      <c r="C1" s="199"/>
      <c r="D1" s="199"/>
      <c r="E1" s="199"/>
      <c r="F1" s="199"/>
      <c r="G1" s="199"/>
    </row>
    <row r="3" spans="1:19" x14ac:dyDescent="0.25">
      <c r="A3" s="99" t="s">
        <v>346</v>
      </c>
      <c r="B3" s="99" t="s">
        <v>430</v>
      </c>
      <c r="C3" s="99" t="s">
        <v>423</v>
      </c>
      <c r="D3" s="99" t="s">
        <v>424</v>
      </c>
    </row>
    <row r="4" spans="1:19" x14ac:dyDescent="0.25">
      <c r="A4" s="99" t="s">
        <v>428</v>
      </c>
      <c r="B4" s="99" t="s">
        <v>575</v>
      </c>
      <c r="C4" s="99" t="s">
        <v>576</v>
      </c>
      <c r="D4" s="99" t="s">
        <v>577</v>
      </c>
    </row>
    <row r="6" spans="1:19" x14ac:dyDescent="0.25">
      <c r="A6" t="s">
        <v>578</v>
      </c>
      <c r="B6" t="s">
        <v>346</v>
      </c>
      <c r="C6" s="99" t="s">
        <v>579</v>
      </c>
      <c r="D6" s="99" t="s">
        <v>439</v>
      </c>
      <c r="E6" s="99" t="s">
        <v>436</v>
      </c>
      <c r="F6" s="99" t="s">
        <v>437</v>
      </c>
      <c r="G6" s="99" t="s">
        <v>358</v>
      </c>
      <c r="H6" s="99" t="s">
        <v>344</v>
      </c>
      <c r="I6" s="99" t="s">
        <v>356</v>
      </c>
    </row>
    <row r="7" spans="1:19" s="159" customFormat="1" x14ac:dyDescent="0.25">
      <c r="A7" s="159" t="s">
        <v>83</v>
      </c>
      <c r="B7" s="159">
        <v>150</v>
      </c>
      <c r="C7" s="159">
        <v>254</v>
      </c>
      <c r="D7" s="159" t="s">
        <v>336</v>
      </c>
      <c r="E7" s="159" t="s">
        <v>441</v>
      </c>
      <c r="F7" s="159" t="s">
        <v>582</v>
      </c>
      <c r="G7" s="159" t="s">
        <v>581</v>
      </c>
      <c r="H7" s="159">
        <v>24</v>
      </c>
      <c r="I7" s="159" t="s">
        <v>352</v>
      </c>
    </row>
    <row r="8" spans="1:19" s="159" customFormat="1" x14ac:dyDescent="0.25">
      <c r="A8" s="159" t="s">
        <v>328</v>
      </c>
      <c r="B8" s="159">
        <v>100</v>
      </c>
      <c r="C8" s="159">
        <v>126</v>
      </c>
      <c r="D8" s="159" t="s">
        <v>580</v>
      </c>
      <c r="E8" s="159" t="s">
        <v>586</v>
      </c>
      <c r="F8" s="159" t="s">
        <v>585</v>
      </c>
      <c r="G8" s="159" t="s">
        <v>584</v>
      </c>
      <c r="H8" s="159">
        <v>25</v>
      </c>
      <c r="I8" s="161">
        <v>255255255128</v>
      </c>
    </row>
    <row r="9" spans="1:19" s="159" customFormat="1" x14ac:dyDescent="0.25">
      <c r="A9" s="159" t="s">
        <v>327</v>
      </c>
      <c r="B9" s="159">
        <v>80</v>
      </c>
      <c r="C9" s="159">
        <v>126</v>
      </c>
      <c r="D9" s="159" t="s">
        <v>583</v>
      </c>
      <c r="E9" s="159" t="s">
        <v>588</v>
      </c>
      <c r="F9" s="159" t="s">
        <v>590</v>
      </c>
      <c r="G9" s="159" t="s">
        <v>589</v>
      </c>
      <c r="H9" s="159">
        <v>25</v>
      </c>
      <c r="I9" s="161">
        <v>255255255128</v>
      </c>
    </row>
    <row r="10" spans="1:19" s="159" customFormat="1" x14ac:dyDescent="0.25">
      <c r="A10" s="159" t="s">
        <v>324</v>
      </c>
      <c r="B10" s="159">
        <v>55</v>
      </c>
      <c r="C10" s="159">
        <v>62</v>
      </c>
      <c r="D10" s="159" t="s">
        <v>587</v>
      </c>
      <c r="E10" s="159" t="s">
        <v>594</v>
      </c>
      <c r="F10" s="159" t="s">
        <v>593</v>
      </c>
      <c r="G10" s="159" t="s">
        <v>592</v>
      </c>
      <c r="H10" s="159">
        <v>26</v>
      </c>
      <c r="I10" s="161">
        <v>255255255192</v>
      </c>
    </row>
    <row r="11" spans="1:19" s="159" customFormat="1" x14ac:dyDescent="0.25">
      <c r="A11" s="159" t="s">
        <v>249</v>
      </c>
      <c r="B11" s="159">
        <v>25</v>
      </c>
      <c r="C11" s="159">
        <v>30</v>
      </c>
      <c r="D11" s="159" t="s">
        <v>591</v>
      </c>
      <c r="E11" s="159" t="s">
        <v>597</v>
      </c>
      <c r="F11" s="159" t="s">
        <v>599</v>
      </c>
      <c r="G11" s="159" t="s">
        <v>598</v>
      </c>
      <c r="H11" s="159">
        <v>27</v>
      </c>
      <c r="I11" s="161">
        <v>255255255224</v>
      </c>
    </row>
    <row r="12" spans="1:19" s="159" customFormat="1" x14ac:dyDescent="0.25">
      <c r="A12" s="159" t="s">
        <v>596</v>
      </c>
      <c r="B12" s="159">
        <v>2</v>
      </c>
      <c r="C12" s="159">
        <v>2</v>
      </c>
      <c r="D12" s="159" t="s">
        <v>595</v>
      </c>
      <c r="E12" s="159" t="s">
        <v>600</v>
      </c>
      <c r="F12" s="159" t="s">
        <v>601</v>
      </c>
      <c r="G12" s="159" t="s">
        <v>602</v>
      </c>
      <c r="H12" s="159">
        <v>30</v>
      </c>
      <c r="I12" s="161">
        <v>255255255252</v>
      </c>
    </row>
    <row r="13" spans="1:19" s="159" customFormat="1" x14ac:dyDescent="0.25">
      <c r="D13" s="159" t="s">
        <v>603</v>
      </c>
    </row>
    <row r="15" spans="1:19" x14ac:dyDescent="0.25">
      <c r="A15" t="s">
        <v>578</v>
      </c>
      <c r="B15" t="s">
        <v>346</v>
      </c>
      <c r="C15" s="99" t="s">
        <v>579</v>
      </c>
      <c r="D15" s="99" t="s">
        <v>439</v>
      </c>
      <c r="E15" s="99" t="s">
        <v>436</v>
      </c>
      <c r="F15" s="99" t="s">
        <v>437</v>
      </c>
      <c r="G15" s="99" t="s">
        <v>358</v>
      </c>
      <c r="H15" s="99" t="s">
        <v>344</v>
      </c>
      <c r="I15" s="99" t="s">
        <v>356</v>
      </c>
      <c r="N15" t="s">
        <v>354</v>
      </c>
      <c r="O15" s="160"/>
      <c r="P15" s="160"/>
      <c r="Q15" s="160"/>
      <c r="R15" s="160"/>
      <c r="S15" s="160"/>
    </row>
    <row r="16" spans="1:19" x14ac:dyDescent="0.25">
      <c r="A16" s="159" t="s">
        <v>327</v>
      </c>
      <c r="B16" s="159">
        <v>80</v>
      </c>
      <c r="C16" s="159">
        <v>126</v>
      </c>
      <c r="D16" s="159" t="s">
        <v>336</v>
      </c>
      <c r="E16" s="159" t="s">
        <v>441</v>
      </c>
      <c r="F16" s="159" t="s">
        <v>606</v>
      </c>
      <c r="G16" s="159" t="s">
        <v>605</v>
      </c>
      <c r="H16" s="159">
        <v>25</v>
      </c>
      <c r="I16" s="161">
        <v>255255255128</v>
      </c>
      <c r="N16" t="s">
        <v>355</v>
      </c>
      <c r="O16" s="160" t="s">
        <v>245</v>
      </c>
      <c r="P16" s="160" t="s">
        <v>229</v>
      </c>
      <c r="Q16" s="160" t="s">
        <v>230</v>
      </c>
      <c r="R16" s="160" t="s">
        <v>568</v>
      </c>
      <c r="S16" s="160" t="s">
        <v>609</v>
      </c>
    </row>
    <row r="17" spans="1:19" x14ac:dyDescent="0.25">
      <c r="A17" s="159" t="s">
        <v>83</v>
      </c>
      <c r="B17" s="159">
        <v>150</v>
      </c>
      <c r="C17" s="159">
        <v>254</v>
      </c>
      <c r="D17" s="170" t="s">
        <v>604</v>
      </c>
      <c r="E17" s="170" t="s">
        <v>607</v>
      </c>
      <c r="F17" s="170" t="s">
        <v>585</v>
      </c>
      <c r="G17" s="170" t="s">
        <v>608</v>
      </c>
      <c r="H17" s="159">
        <v>24</v>
      </c>
      <c r="I17" s="159" t="s">
        <v>352</v>
      </c>
      <c r="K17" t="s">
        <v>336</v>
      </c>
      <c r="L17" t="s">
        <v>581</v>
      </c>
      <c r="N17" t="s">
        <v>356</v>
      </c>
      <c r="O17" s="160">
        <v>11111111</v>
      </c>
      <c r="P17" s="160">
        <v>11111111</v>
      </c>
      <c r="Q17" s="160">
        <v>11111111</v>
      </c>
      <c r="R17" s="160" t="s">
        <v>335</v>
      </c>
      <c r="S17" s="160" t="s">
        <v>617</v>
      </c>
    </row>
    <row r="18" spans="1:19" x14ac:dyDescent="0.25">
      <c r="A18" s="159" t="s">
        <v>249</v>
      </c>
      <c r="B18" s="159">
        <v>25</v>
      </c>
      <c r="C18" s="159">
        <v>30</v>
      </c>
      <c r="D18" s="159" t="s">
        <v>583</v>
      </c>
      <c r="E18" s="159" t="s">
        <v>588</v>
      </c>
      <c r="F18" s="159" t="s">
        <v>611</v>
      </c>
      <c r="G18" s="159" t="s">
        <v>610</v>
      </c>
      <c r="H18" s="159">
        <v>27</v>
      </c>
      <c r="I18" s="161">
        <v>255255255224</v>
      </c>
      <c r="N18" t="s">
        <v>357</v>
      </c>
      <c r="O18" s="160" t="s">
        <v>245</v>
      </c>
      <c r="P18" s="160" t="s">
        <v>229</v>
      </c>
      <c r="Q18" s="160" t="s">
        <v>229</v>
      </c>
      <c r="R18" s="160" t="s">
        <v>567</v>
      </c>
      <c r="S18" s="160" t="s">
        <v>583</v>
      </c>
    </row>
    <row r="19" spans="1:19" x14ac:dyDescent="0.25">
      <c r="A19" s="159" t="s">
        <v>324</v>
      </c>
      <c r="B19" s="159">
        <v>55</v>
      </c>
      <c r="C19" s="159">
        <v>62</v>
      </c>
      <c r="D19" s="170" t="s">
        <v>609</v>
      </c>
      <c r="E19" s="170" t="s">
        <v>620</v>
      </c>
      <c r="F19" s="170" t="s">
        <v>613</v>
      </c>
      <c r="G19" s="170" t="s">
        <v>614</v>
      </c>
      <c r="H19" s="159">
        <v>26</v>
      </c>
      <c r="I19" s="161">
        <v>255255255192</v>
      </c>
      <c r="K19" t="s">
        <v>583</v>
      </c>
      <c r="L19" t="s">
        <v>619</v>
      </c>
      <c r="N19" t="s">
        <v>358</v>
      </c>
      <c r="O19" s="160" t="s">
        <v>245</v>
      </c>
      <c r="P19" s="160" t="s">
        <v>229</v>
      </c>
      <c r="Q19" s="160" t="s">
        <v>230</v>
      </c>
      <c r="R19" s="160" t="s">
        <v>618</v>
      </c>
      <c r="S19" s="160" t="s">
        <v>619</v>
      </c>
    </row>
    <row r="20" spans="1:19" x14ac:dyDescent="0.25">
      <c r="A20" s="159" t="s">
        <v>328</v>
      </c>
      <c r="B20" s="159">
        <v>100</v>
      </c>
      <c r="C20" s="159">
        <v>126</v>
      </c>
      <c r="D20" s="170" t="s">
        <v>612</v>
      </c>
      <c r="E20" s="170" t="s">
        <v>615</v>
      </c>
      <c r="F20" s="170" t="s">
        <v>599</v>
      </c>
      <c r="G20" s="170" t="s">
        <v>598</v>
      </c>
      <c r="H20" s="159">
        <v>25</v>
      </c>
      <c r="I20" s="161">
        <v>255255255128</v>
      </c>
      <c r="K20" t="s">
        <v>583</v>
      </c>
      <c r="L20" t="s">
        <v>589</v>
      </c>
    </row>
    <row r="21" spans="1:19" x14ac:dyDescent="0.25">
      <c r="A21" s="159" t="s">
        <v>596</v>
      </c>
      <c r="B21" s="159">
        <v>2</v>
      </c>
      <c r="C21" s="159">
        <v>2</v>
      </c>
      <c r="D21" s="159" t="s">
        <v>595</v>
      </c>
      <c r="E21" s="159" t="s">
        <v>600</v>
      </c>
      <c r="F21" s="159" t="s">
        <v>601</v>
      </c>
      <c r="G21" s="159" t="s">
        <v>602</v>
      </c>
      <c r="H21" s="159">
        <v>30</v>
      </c>
      <c r="I21" s="161">
        <v>255255255252</v>
      </c>
    </row>
    <row r="22" spans="1:19" x14ac:dyDescent="0.25">
      <c r="A22" s="159"/>
      <c r="B22" s="159"/>
      <c r="C22" s="159"/>
      <c r="D22" s="159" t="s">
        <v>603</v>
      </c>
      <c r="E22" s="159"/>
      <c r="F22" s="159"/>
      <c r="G22" s="159"/>
      <c r="H22" s="159"/>
      <c r="I22" s="159"/>
    </row>
    <row r="24" spans="1:19" x14ac:dyDescent="0.25">
      <c r="A24" t="s">
        <v>578</v>
      </c>
      <c r="B24" t="s">
        <v>346</v>
      </c>
      <c r="C24" s="99" t="s">
        <v>579</v>
      </c>
      <c r="D24" s="99" t="s">
        <v>439</v>
      </c>
      <c r="E24" s="99" t="s">
        <v>436</v>
      </c>
      <c r="F24" s="99" t="s">
        <v>437</v>
      </c>
      <c r="G24" s="99" t="s">
        <v>358</v>
      </c>
      <c r="H24" s="99" t="s">
        <v>344</v>
      </c>
      <c r="I24" s="99" t="s">
        <v>356</v>
      </c>
      <c r="J24" s="99"/>
    </row>
    <row r="25" spans="1:19" x14ac:dyDescent="0.25">
      <c r="A25" s="159" t="s">
        <v>327</v>
      </c>
      <c r="B25" s="159">
        <v>80</v>
      </c>
      <c r="C25" s="159">
        <v>126</v>
      </c>
      <c r="D25" s="171" t="s">
        <v>336</v>
      </c>
      <c r="E25" s="171" t="s">
        <v>441</v>
      </c>
      <c r="F25" s="171" t="s">
        <v>606</v>
      </c>
      <c r="G25" s="171" t="s">
        <v>605</v>
      </c>
      <c r="H25" s="159">
        <v>25</v>
      </c>
      <c r="I25" s="161">
        <v>255255255128</v>
      </c>
      <c r="J25" s="159" t="s">
        <v>621</v>
      </c>
      <c r="K25" t="s">
        <v>604</v>
      </c>
      <c r="L25" t="s">
        <v>581</v>
      </c>
    </row>
    <row r="26" spans="1:19" x14ac:dyDescent="0.25">
      <c r="A26" s="159" t="s">
        <v>83</v>
      </c>
      <c r="B26" s="159">
        <v>150</v>
      </c>
      <c r="C26" s="159">
        <v>254</v>
      </c>
      <c r="D26" s="159" t="s">
        <v>580</v>
      </c>
      <c r="E26" s="159" t="s">
        <v>586</v>
      </c>
      <c r="F26" s="159" t="s">
        <v>590</v>
      </c>
      <c r="G26" s="159" t="s">
        <v>589</v>
      </c>
      <c r="H26" s="159">
        <v>24</v>
      </c>
      <c r="I26" s="159" t="s">
        <v>352</v>
      </c>
      <c r="J26" s="159"/>
    </row>
    <row r="27" spans="1:19" x14ac:dyDescent="0.25">
      <c r="A27" s="159" t="s">
        <v>249</v>
      </c>
      <c r="B27" s="159">
        <v>25</v>
      </c>
      <c r="C27" s="159">
        <v>30</v>
      </c>
      <c r="D27" s="171" t="s">
        <v>587</v>
      </c>
      <c r="E27" s="171" t="s">
        <v>594</v>
      </c>
      <c r="F27" s="171" t="s">
        <v>623</v>
      </c>
      <c r="G27" s="171" t="s">
        <v>622</v>
      </c>
      <c r="H27" s="159">
        <v>27</v>
      </c>
      <c r="I27" s="161">
        <v>255255255224</v>
      </c>
      <c r="J27" s="159" t="s">
        <v>621</v>
      </c>
      <c r="K27" t="s">
        <v>627</v>
      </c>
      <c r="L27" t="s">
        <v>592</v>
      </c>
    </row>
    <row r="28" spans="1:19" x14ac:dyDescent="0.25">
      <c r="A28" s="159" t="s">
        <v>324</v>
      </c>
      <c r="B28" s="159">
        <v>55</v>
      </c>
      <c r="C28" s="159">
        <v>62</v>
      </c>
      <c r="D28" s="159" t="s">
        <v>591</v>
      </c>
      <c r="E28" s="159" t="s">
        <v>597</v>
      </c>
      <c r="F28" s="159" t="s">
        <v>626</v>
      </c>
      <c r="G28" s="159" t="s">
        <v>625</v>
      </c>
      <c r="H28" s="159">
        <v>26</v>
      </c>
      <c r="I28" s="161">
        <v>255255255192</v>
      </c>
      <c r="J28" s="159"/>
    </row>
    <row r="29" spans="1:19" x14ac:dyDescent="0.25">
      <c r="A29" s="159" t="s">
        <v>328</v>
      </c>
      <c r="B29" s="159">
        <v>100</v>
      </c>
      <c r="C29" s="159">
        <v>126</v>
      </c>
      <c r="D29" s="159" t="s">
        <v>624</v>
      </c>
      <c r="E29" s="159" t="s">
        <v>625</v>
      </c>
      <c r="F29" s="159" t="s">
        <v>629</v>
      </c>
      <c r="G29" s="159" t="s">
        <v>616</v>
      </c>
      <c r="H29" s="159">
        <v>25</v>
      </c>
      <c r="I29" s="161">
        <v>255255255128</v>
      </c>
      <c r="J29" s="159"/>
    </row>
    <row r="30" spans="1:19" x14ac:dyDescent="0.25">
      <c r="A30" s="159" t="s">
        <v>596</v>
      </c>
      <c r="B30" s="159">
        <v>2</v>
      </c>
      <c r="C30" s="159">
        <v>2</v>
      </c>
      <c r="D30" s="159" t="s">
        <v>628</v>
      </c>
      <c r="E30" s="159" t="s">
        <v>630</v>
      </c>
      <c r="F30" s="159" t="s">
        <v>631</v>
      </c>
      <c r="G30" s="159" t="s">
        <v>632</v>
      </c>
      <c r="H30" s="159">
        <v>30</v>
      </c>
      <c r="I30" s="161">
        <v>255255255252</v>
      </c>
      <c r="J30" s="159"/>
    </row>
    <row r="31" spans="1:19" x14ac:dyDescent="0.25">
      <c r="A31" s="159"/>
      <c r="B31" s="159"/>
      <c r="C31" s="159"/>
      <c r="D31" s="159" t="s">
        <v>633</v>
      </c>
      <c r="E31" s="159"/>
      <c r="F31" s="159"/>
      <c r="G31" s="159"/>
      <c r="H31" s="159"/>
      <c r="I31" s="159"/>
      <c r="J31" s="159"/>
    </row>
  </sheetData>
  <sortState xmlns:xlrd2="http://schemas.microsoft.com/office/spreadsheetml/2017/richdata2" ref="A7:B11">
    <sortCondition descending="1" ref="B6:B11"/>
  </sortState>
  <mergeCells count="1">
    <mergeCell ref="B1:G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EC1-B914-4487-811E-91ED6BC7F9D2}">
  <dimension ref="A1:N14"/>
  <sheetViews>
    <sheetView tabSelected="1" topLeftCell="F1" zoomScale="130" zoomScaleNormal="130" workbookViewId="0">
      <selection activeCell="F15" sqref="F15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30" t="s">
        <v>690</v>
      </c>
      <c r="B1" s="230"/>
      <c r="C1" s="230"/>
      <c r="E1" s="230" t="s">
        <v>689</v>
      </c>
      <c r="F1" s="230"/>
      <c r="G1" s="230"/>
      <c r="I1" s="57" t="s">
        <v>688</v>
      </c>
      <c r="J1" s="57" t="s">
        <v>687</v>
      </c>
      <c r="K1" s="57" t="s">
        <v>344</v>
      </c>
      <c r="L1" s="57" t="s">
        <v>439</v>
      </c>
      <c r="M1" s="229" t="s">
        <v>438</v>
      </c>
      <c r="N1" s="200" t="s">
        <v>686</v>
      </c>
    </row>
    <row r="2" spans="1:14" x14ac:dyDescent="0.25">
      <c r="A2" t="s">
        <v>685</v>
      </c>
      <c r="B2" t="s">
        <v>684</v>
      </c>
      <c r="C2" t="s">
        <v>683</v>
      </c>
      <c r="E2" t="s">
        <v>685</v>
      </c>
      <c r="F2" t="s">
        <v>684</v>
      </c>
      <c r="G2" t="s">
        <v>683</v>
      </c>
      <c r="I2" s="227" t="s">
        <v>327</v>
      </c>
      <c r="J2" s="228" t="s">
        <v>682</v>
      </c>
      <c r="K2" s="227">
        <v>8</v>
      </c>
      <c r="L2" s="226" t="s">
        <v>336</v>
      </c>
      <c r="M2" s="225" t="s">
        <v>368</v>
      </c>
      <c r="N2" s="199" t="s">
        <v>681</v>
      </c>
    </row>
    <row r="3" spans="1:14" x14ac:dyDescent="0.25">
      <c r="A3" t="s">
        <v>417</v>
      </c>
      <c r="B3" t="s">
        <v>680</v>
      </c>
      <c r="C3" s="159" t="s">
        <v>679</v>
      </c>
      <c r="E3" t="s">
        <v>249</v>
      </c>
      <c r="F3" t="s">
        <v>678</v>
      </c>
      <c r="G3" s="159" t="s">
        <v>675</v>
      </c>
      <c r="I3" t="s">
        <v>83</v>
      </c>
      <c r="J3" s="160" t="s">
        <v>677</v>
      </c>
      <c r="K3">
        <v>16</v>
      </c>
      <c r="L3" s="159" t="s">
        <v>646</v>
      </c>
      <c r="M3" s="208" t="s">
        <v>645</v>
      </c>
      <c r="N3" s="199"/>
    </row>
    <row r="4" spans="1:14" x14ac:dyDescent="0.25">
      <c r="A4" t="s">
        <v>249</v>
      </c>
      <c r="B4" t="s">
        <v>638</v>
      </c>
      <c r="C4" s="159" t="s">
        <v>671</v>
      </c>
      <c r="E4" t="s">
        <v>637</v>
      </c>
      <c r="F4" t="s">
        <v>676</v>
      </c>
      <c r="G4" s="159" t="s">
        <v>675</v>
      </c>
      <c r="I4" s="218" t="s">
        <v>249</v>
      </c>
      <c r="J4" s="219" t="s">
        <v>674</v>
      </c>
      <c r="K4" s="218">
        <v>24</v>
      </c>
      <c r="L4" s="217" t="s">
        <v>673</v>
      </c>
      <c r="M4" s="216" t="s">
        <v>656</v>
      </c>
      <c r="N4" s="224"/>
    </row>
    <row r="5" spans="1:14" x14ac:dyDescent="0.25">
      <c r="A5" t="s">
        <v>637</v>
      </c>
      <c r="B5" t="s">
        <v>672</v>
      </c>
      <c r="C5" s="159" t="s">
        <v>671</v>
      </c>
      <c r="E5" t="s">
        <v>249</v>
      </c>
      <c r="F5" t="s">
        <v>670</v>
      </c>
      <c r="G5" s="159" t="s">
        <v>663</v>
      </c>
      <c r="I5" s="86" t="s">
        <v>327</v>
      </c>
      <c r="J5" s="223" t="s">
        <v>669</v>
      </c>
      <c r="K5" s="86">
        <v>24</v>
      </c>
      <c r="L5" s="222" t="s">
        <v>668</v>
      </c>
      <c r="M5" s="221" t="s">
        <v>667</v>
      </c>
      <c r="N5" s="220" t="s">
        <v>666</v>
      </c>
    </row>
    <row r="6" spans="1:14" x14ac:dyDescent="0.25">
      <c r="A6" t="s">
        <v>249</v>
      </c>
      <c r="B6" t="s">
        <v>665</v>
      </c>
      <c r="C6" s="159" t="s">
        <v>635</v>
      </c>
      <c r="E6" t="s">
        <v>637</v>
      </c>
      <c r="F6" t="s">
        <v>664</v>
      </c>
      <c r="G6" s="159" t="s">
        <v>663</v>
      </c>
      <c r="I6" s="218" t="s">
        <v>83</v>
      </c>
      <c r="J6" s="219" t="s">
        <v>662</v>
      </c>
      <c r="K6" s="218">
        <v>26</v>
      </c>
      <c r="L6" s="217" t="s">
        <v>661</v>
      </c>
      <c r="M6" s="216" t="s">
        <v>660</v>
      </c>
      <c r="N6" s="215"/>
    </row>
    <row r="7" spans="1:14" x14ac:dyDescent="0.25">
      <c r="A7" t="s">
        <v>637</v>
      </c>
      <c r="B7" t="s">
        <v>659</v>
      </c>
      <c r="C7" s="159" t="s">
        <v>635</v>
      </c>
      <c r="E7" t="s">
        <v>249</v>
      </c>
      <c r="F7" t="s">
        <v>658</v>
      </c>
      <c r="G7" s="159" t="s">
        <v>653</v>
      </c>
      <c r="I7" t="s">
        <v>249</v>
      </c>
      <c r="J7" s="160" t="s">
        <v>657</v>
      </c>
      <c r="K7">
        <v>27</v>
      </c>
      <c r="L7" s="161">
        <v>192168100224</v>
      </c>
      <c r="M7" s="208" t="s">
        <v>656</v>
      </c>
      <c r="N7" s="214"/>
    </row>
    <row r="8" spans="1:14" x14ac:dyDescent="0.25">
      <c r="A8" t="s">
        <v>417</v>
      </c>
      <c r="B8" t="s">
        <v>634</v>
      </c>
      <c r="C8" s="159" t="s">
        <v>655</v>
      </c>
      <c r="D8" s="154"/>
      <c r="E8" t="s">
        <v>637</v>
      </c>
      <c r="F8" t="s">
        <v>654</v>
      </c>
      <c r="G8" s="159" t="s">
        <v>653</v>
      </c>
      <c r="I8" s="212" t="s">
        <v>327</v>
      </c>
      <c r="J8" s="213" t="s">
        <v>652</v>
      </c>
      <c r="K8" s="212">
        <v>6</v>
      </c>
      <c r="L8" s="211" t="s">
        <v>651</v>
      </c>
      <c r="M8" s="210" t="s">
        <v>650</v>
      </c>
      <c r="N8" s="209" t="s">
        <v>649</v>
      </c>
    </row>
    <row r="9" spans="1:14" x14ac:dyDescent="0.25">
      <c r="E9" t="s">
        <v>249</v>
      </c>
      <c r="F9" t="s">
        <v>648</v>
      </c>
      <c r="G9" s="159" t="s">
        <v>642</v>
      </c>
      <c r="I9" t="s">
        <v>83</v>
      </c>
      <c r="J9" s="160" t="s">
        <v>647</v>
      </c>
      <c r="K9">
        <v>12</v>
      </c>
      <c r="L9" s="159" t="s">
        <v>646</v>
      </c>
      <c r="M9" s="208" t="s">
        <v>645</v>
      </c>
      <c r="N9" s="202"/>
    </row>
    <row r="10" spans="1:14" x14ac:dyDescent="0.25">
      <c r="A10" s="202" t="s">
        <v>644</v>
      </c>
      <c r="B10" s="202"/>
      <c r="C10" s="202"/>
      <c r="E10" t="s">
        <v>637</v>
      </c>
      <c r="F10" t="s">
        <v>643</v>
      </c>
      <c r="G10" s="159" t="s">
        <v>642</v>
      </c>
      <c r="I10" s="206" t="s">
        <v>249</v>
      </c>
      <c r="J10" s="207" t="s">
        <v>641</v>
      </c>
      <c r="K10" s="206">
        <v>20</v>
      </c>
      <c r="L10" s="205" t="s">
        <v>640</v>
      </c>
      <c r="M10" s="204" t="s">
        <v>639</v>
      </c>
      <c r="N10" s="203"/>
    </row>
    <row r="11" spans="1:14" x14ac:dyDescent="0.25">
      <c r="A11" s="202"/>
      <c r="B11" s="202"/>
      <c r="C11" s="202"/>
      <c r="E11" t="s">
        <v>249</v>
      </c>
      <c r="F11" t="s">
        <v>638</v>
      </c>
      <c r="G11" s="159" t="s">
        <v>635</v>
      </c>
    </row>
    <row r="12" spans="1:14" x14ac:dyDescent="0.25">
      <c r="A12" s="202"/>
      <c r="B12" s="202"/>
      <c r="C12" s="202"/>
      <c r="E12" t="s">
        <v>637</v>
      </c>
      <c r="F12" t="s">
        <v>636</v>
      </c>
      <c r="G12" s="159" t="s">
        <v>635</v>
      </c>
    </row>
    <row r="13" spans="1:14" x14ac:dyDescent="0.25">
      <c r="A13" s="202"/>
      <c r="B13" s="202"/>
      <c r="C13" s="202"/>
      <c r="E13" t="s">
        <v>417</v>
      </c>
      <c r="F13" t="s">
        <v>634</v>
      </c>
      <c r="G13" s="159" t="s">
        <v>441</v>
      </c>
    </row>
    <row r="14" spans="1:14" x14ac:dyDescent="0.25">
      <c r="C14" s="201"/>
    </row>
  </sheetData>
  <mergeCells count="6">
    <mergeCell ref="E1:G1"/>
    <mergeCell ref="A1:C1"/>
    <mergeCell ref="A10:C13"/>
    <mergeCell ref="N2:N4"/>
    <mergeCell ref="N5:N7"/>
    <mergeCell ref="N8:N10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suite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2023-11-07T23:19:18Z</dcterms:modified>
</cp:coreProperties>
</file>