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2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m17\docs\"/>
    </mc:Choice>
  </mc:AlternateContent>
  <xr:revisionPtr revIDLastSave="0" documentId="13_ncr:1_{0DED09E9-B791-41D9-9680-E23573D85329}" xr6:coauthVersionLast="47" xr6:coauthVersionMax="47" xr10:uidLastSave="{00000000-0000-0000-0000-000000000000}"/>
  <bookViews>
    <workbookView xWindow="-120" yWindow="-120" windowWidth="20730" windowHeight="11040" activeTab="8" xr2:uid="{3B0E3487-A348-4FC2-ABFB-0BDF97959D6D}"/>
  </bookViews>
  <sheets>
    <sheet name="suite" sheetId="1" r:id="rId1"/>
    <sheet name="unidades" sheetId="2" r:id="rId2"/>
    <sheet name="fisica" sheetId="3" r:id="rId3"/>
    <sheet name="enlace" sheetId="4" r:id="rId4"/>
    <sheet name="sistemas" sheetId="5" r:id="rId5"/>
    <sheet name="ipv4" sheetId="6" r:id="rId6"/>
    <sheet name="classic" sheetId="7" r:id="rId7"/>
    <sheet name="vlsm" sheetId="8" r:id="rId8"/>
    <sheet name="routing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7" l="1"/>
  <c r="H21" i="7"/>
  <c r="H22" i="7"/>
  <c r="H23" i="7"/>
  <c r="H17" i="7"/>
  <c r="H8" i="7"/>
  <c r="H9" i="7"/>
  <c r="H10" i="7"/>
  <c r="H11" i="7"/>
  <c r="H12" i="7"/>
  <c r="H13" i="7"/>
  <c r="H14" i="7"/>
  <c r="H15" i="7"/>
  <c r="H5" i="7"/>
  <c r="M5" i="6"/>
  <c r="M4" i="6"/>
  <c r="M3" i="6"/>
</calcChain>
</file>

<file path=xl/sharedStrings.xml><?xml version="1.0" encoding="utf-8"?>
<sst xmlns="http://schemas.openxmlformats.org/spreadsheetml/2006/main" count="1113" uniqueCount="691">
  <si>
    <t>TCP/IP de IETF</t>
  </si>
  <si>
    <t>OSI de ISO</t>
  </si>
  <si>
    <t>LAN</t>
  </si>
  <si>
    <t>WAN</t>
  </si>
  <si>
    <t>Aplicación</t>
  </si>
  <si>
    <t>Transporte</t>
  </si>
  <si>
    <t>Internet</t>
  </si>
  <si>
    <t>Acceso a Red</t>
  </si>
  <si>
    <t>Capa 1: Fisica</t>
  </si>
  <si>
    <t>Capa 2: Enlace</t>
  </si>
  <si>
    <t>Capa 3: Red</t>
  </si>
  <si>
    <t>Capa 4: Transporte</t>
  </si>
  <si>
    <t>Capa 5: Sesion</t>
  </si>
  <si>
    <t>Capa 6: Presentacion</t>
  </si>
  <si>
    <t>Capa 7: Aplicación</t>
  </si>
  <si>
    <t>PDU</t>
  </si>
  <si>
    <t>Protocols</t>
  </si>
  <si>
    <t>Data</t>
  </si>
  <si>
    <t>Segment</t>
  </si>
  <si>
    <t>Packet</t>
  </si>
  <si>
    <t>Frame</t>
  </si>
  <si>
    <t>Bits</t>
  </si>
  <si>
    <t>http - https - ftp - sftp - tftp - pop3 - imap - smtp - telnet - ssh - dhcp - dns</t>
  </si>
  <si>
    <t>tcp - udp</t>
  </si>
  <si>
    <t>arp - icmp - ip</t>
  </si>
  <si>
    <t>ethernet - wifi - ppp - hdlc</t>
  </si>
  <si>
    <t>100BaseT - 100BaseTx - 10GBaseLx</t>
  </si>
  <si>
    <t>Señalizacion</t>
  </si>
  <si>
    <t>bit</t>
  </si>
  <si>
    <t>binary digit</t>
  </si>
  <si>
    <t>ALMACENAMIENTO</t>
  </si>
  <si>
    <t>ANCHO DE BANDA</t>
  </si>
  <si>
    <t>FRECUENCIA</t>
  </si>
  <si>
    <t>Unidad</t>
  </si>
  <si>
    <t>Equivalencia</t>
  </si>
  <si>
    <t>Exponente</t>
  </si>
  <si>
    <t>Byte</t>
  </si>
  <si>
    <t>8b</t>
  </si>
  <si>
    <t>10^0</t>
  </si>
  <si>
    <t>KiloByte</t>
  </si>
  <si>
    <t>1000B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</si>
  <si>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</si>
  <si>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</si>
  <si>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</si>
  <si>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</si>
  <si>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</si>
  <si>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</si>
  <si>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</si>
  <si>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</si>
  <si>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</si>
  <si>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</si>
  <si>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</si>
  <si>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u. minima</t>
  </si>
  <si>
    <t>MegaByte</t>
  </si>
  <si>
    <t>1000KB</t>
  </si>
  <si>
    <t>GigaByte</t>
  </si>
  <si>
    <t>Real</t>
  </si>
  <si>
    <t>1000MB</t>
  </si>
  <si>
    <t>TeraByte</t>
  </si>
  <si>
    <t>PetaByte</t>
  </si>
  <si>
    <t>1000GB</t>
  </si>
  <si>
    <t>1000TB</t>
  </si>
  <si>
    <t>KiB</t>
  </si>
  <si>
    <t>MiB</t>
  </si>
  <si>
    <t>ExaByte</t>
  </si>
  <si>
    <t>ZettaByte</t>
  </si>
  <si>
    <t>YotaByte</t>
  </si>
  <si>
    <t>BrontoByte</t>
  </si>
  <si>
    <t>GeopByte</t>
  </si>
  <si>
    <t>Sagan</t>
  </si>
  <si>
    <t>1000PB</t>
  </si>
  <si>
    <t>1000XB</t>
  </si>
  <si>
    <t>1000ZB</t>
  </si>
  <si>
    <t>1000YB</t>
  </si>
  <si>
    <t>1000BB</t>
  </si>
  <si>
    <t>1000GeB</t>
  </si>
  <si>
    <t>GiB</t>
  </si>
  <si>
    <t>TiB</t>
  </si>
  <si>
    <t>PiB</t>
  </si>
  <si>
    <t>ZiB</t>
  </si>
  <si>
    <t>YiB</t>
  </si>
  <si>
    <t>BiB</t>
  </si>
  <si>
    <t>XiB</t>
  </si>
  <si>
    <t>B</t>
  </si>
  <si>
    <t>GeiB</t>
  </si>
  <si>
    <t>SiB</t>
  </si>
  <si>
    <t>bps</t>
  </si>
  <si>
    <t>Kilobits/sec</t>
  </si>
  <si>
    <t>bits/sec</t>
  </si>
  <si>
    <t>Megabit/sec</t>
  </si>
  <si>
    <t>Gigabit/sec</t>
  </si>
  <si>
    <t>Terabit/sec</t>
  </si>
  <si>
    <t>1000bps</t>
  </si>
  <si>
    <t>1000Kbps</t>
  </si>
  <si>
    <t>1000Gbps</t>
  </si>
  <si>
    <t>1000Mbps</t>
  </si>
  <si>
    <t>FRAME</t>
  </si>
  <si>
    <t>64Bytes</t>
  </si>
  <si>
    <t>1500Bytes</t>
  </si>
  <si>
    <t>Hertz</t>
  </si>
  <si>
    <t>1 ciclo/sec</t>
  </si>
  <si>
    <t>KiloHertz</t>
  </si>
  <si>
    <t>MegaHertz</t>
  </si>
  <si>
    <t>GigaHertz</t>
  </si>
  <si>
    <t>1000Hz</t>
  </si>
  <si>
    <t>1000KHz</t>
  </si>
  <si>
    <t>1000GHz</t>
  </si>
  <si>
    <t>TIA-568A</t>
  </si>
  <si>
    <t>TIA-568B</t>
  </si>
  <si>
    <t>B.Verde</t>
  </si>
  <si>
    <t>Verde</t>
  </si>
  <si>
    <t>B.Naranja</t>
  </si>
  <si>
    <t>Azul</t>
  </si>
  <si>
    <t>B.Azul</t>
  </si>
  <si>
    <t>Naranja</t>
  </si>
  <si>
    <t>B.Marron</t>
  </si>
  <si>
    <t>Marron</t>
  </si>
  <si>
    <t>Tx</t>
  </si>
  <si>
    <t>Rx</t>
  </si>
  <si>
    <t>Comunicación</t>
  </si>
  <si>
    <t>Descripcion</t>
  </si>
  <si>
    <t>Simplex</t>
  </si>
  <si>
    <t>Half Duplex</t>
  </si>
  <si>
    <t>Full Duplex</t>
  </si>
  <si>
    <t>Full Full Duplex</t>
  </si>
  <si>
    <t>Uno Envia o Recibe Datos</t>
  </si>
  <si>
    <t>Uno Envia y Recibe Datos</t>
  </si>
  <si>
    <t>Varios Envian y Reciben Datos</t>
  </si>
  <si>
    <t>Uno Envia y el Resto Recibe Datos</t>
  </si>
  <si>
    <t>Señal</t>
  </si>
  <si>
    <t>Carrier</t>
  </si>
  <si>
    <t>Señal portadora</t>
  </si>
  <si>
    <t>AM</t>
  </si>
  <si>
    <t>FM</t>
  </si>
  <si>
    <t>PM</t>
  </si>
  <si>
    <t>Amplitud Modulada</t>
  </si>
  <si>
    <t>Frecuencia Modulada</t>
  </si>
  <si>
    <t>Modulacion de Fase</t>
  </si>
  <si>
    <t>Fibra</t>
  </si>
  <si>
    <t>SMF</t>
  </si>
  <si>
    <t>MMF</t>
  </si>
  <si>
    <t>Luz</t>
  </si>
  <si>
    <t>Tipo</t>
  </si>
  <si>
    <t>Monomodo</t>
  </si>
  <si>
    <t>Multimodo</t>
  </si>
  <si>
    <t>Laser</t>
  </si>
  <si>
    <t>LED</t>
  </si>
  <si>
    <t>Nucleo</t>
  </si>
  <si>
    <t>9 micrones</t>
  </si>
  <si>
    <t>60 micrones</t>
  </si>
  <si>
    <t>Ventaja</t>
  </si>
  <si>
    <t>Desventaja</t>
  </si>
  <si>
    <t>BW</t>
  </si>
  <si>
    <t>Distancia</t>
  </si>
  <si>
    <t>Electronica</t>
  </si>
  <si>
    <t>Economica</t>
  </si>
  <si>
    <t>10Gbps</t>
  </si>
  <si>
    <t>100Gbps</t>
  </si>
  <si>
    <t>200Km</t>
  </si>
  <si>
    <t>2Km</t>
  </si>
  <si>
    <t>Columna1</t>
  </si>
  <si>
    <t>Conector</t>
  </si>
  <si>
    <t>FC</t>
  </si>
  <si>
    <t>SC</t>
  </si>
  <si>
    <t>ST</t>
  </si>
  <si>
    <t>LC</t>
  </si>
  <si>
    <t>Ferrule Connector</t>
  </si>
  <si>
    <t>Suscriber Connector</t>
  </si>
  <si>
    <t>Lucent Connector</t>
  </si>
  <si>
    <t>Pulido</t>
  </si>
  <si>
    <t>PC</t>
  </si>
  <si>
    <t>UPC</t>
  </si>
  <si>
    <t>APC</t>
  </si>
  <si>
    <t>Physical Contact</t>
  </si>
  <si>
    <t>Ultra Physical Contact</t>
  </si>
  <si>
    <t>Angled Physical Contact</t>
  </si>
  <si>
    <t>Straigth Tip</t>
  </si>
  <si>
    <t>FIBRA OPTICA</t>
  </si>
  <si>
    <t>Problemas</t>
  </si>
  <si>
    <t>EMI</t>
  </si>
  <si>
    <t>RFI</t>
  </si>
  <si>
    <t>Crosstalk</t>
  </si>
  <si>
    <t>Colision</t>
  </si>
  <si>
    <t>Interf. ElectroMagnetica</t>
  </si>
  <si>
    <t>Interf. Radiofrecuencia</t>
  </si>
  <si>
    <t>Diafonia</t>
  </si>
  <si>
    <t>Cruce de señales no intencional</t>
  </si>
  <si>
    <t>Concepto</t>
  </si>
  <si>
    <t>UTP</t>
  </si>
  <si>
    <t>MDIX</t>
  </si>
  <si>
    <t>auto</t>
  </si>
  <si>
    <t>DUPLEX</t>
  </si>
  <si>
    <t>half</t>
  </si>
  <si>
    <t>full</t>
  </si>
  <si>
    <t>Media Detection Interface Cross</t>
  </si>
  <si>
    <t>host envia o recibe tramas</t>
  </si>
  <si>
    <t>host envia y recibe tramas</t>
  </si>
  <si>
    <t>Subcapas</t>
  </si>
  <si>
    <t>MAC</t>
  </si>
  <si>
    <t>LLC</t>
  </si>
  <si>
    <t>Media Access Control</t>
  </si>
  <si>
    <t>Link Layer Control</t>
  </si>
  <si>
    <t>Detalle</t>
  </si>
  <si>
    <t>Dominios</t>
  </si>
  <si>
    <t>Difusion</t>
  </si>
  <si>
    <t>Tramas de datos</t>
  </si>
  <si>
    <t>Choque de tramas</t>
  </si>
  <si>
    <t>Alcance de la topologia</t>
  </si>
  <si>
    <t>Tramas</t>
  </si>
  <si>
    <t>Runt</t>
  </si>
  <si>
    <t>Giant</t>
  </si>
  <si>
    <t>Throttle</t>
  </si>
  <si>
    <t>CRC</t>
  </si>
  <si>
    <t>Detalles</t>
  </si>
  <si>
    <t>Menores a 64 Bytes</t>
  </si>
  <si>
    <t>Mayores a 1500 Bytes</t>
  </si>
  <si>
    <t>Desbordamiento buffer</t>
  </si>
  <si>
    <t>Errores de comprobacion</t>
  </si>
  <si>
    <t xml:space="preserve">Metodos </t>
  </si>
  <si>
    <t>Tipo de Reenvio</t>
  </si>
  <si>
    <t>Cut Through</t>
  </si>
  <si>
    <t>Store N Forward</t>
  </si>
  <si>
    <t>Fragment Free</t>
  </si>
  <si>
    <t>Almacena y verifica la trama antes de reenviar</t>
  </si>
  <si>
    <t>Identifica la mac de destino y reenvia la trama</t>
  </si>
  <si>
    <t>Almacena los primeros 64Bytes y reenvia la trama</t>
  </si>
  <si>
    <t>DEC</t>
  </si>
  <si>
    <t>BIN</t>
  </si>
  <si>
    <t>HEX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</si>
  <si>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</si>
  <si>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</si>
  <si>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</si>
  <si>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</si>
  <si>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</si>
  <si>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</si>
  <si>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</si>
  <si>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</si>
  <si>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</si>
  <si>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</si>
  <si>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01100011</t>
  </si>
  <si>
    <t>01100100</t>
  </si>
  <si>
    <t>11111111</t>
  </si>
  <si>
    <t>00001111</t>
  </si>
  <si>
    <t>00001110</t>
  </si>
  <si>
    <t>00001101</t>
  </si>
  <si>
    <t>00001010</t>
  </si>
  <si>
    <t>00001011</t>
  </si>
  <si>
    <t>00001100</t>
  </si>
  <si>
    <t>00010000</t>
  </si>
  <si>
    <t>C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</si>
  <si>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</si>
  <si>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</si>
  <si>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</si>
  <si>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</si>
  <si>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</si>
  <si>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</si>
  <si>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</si>
  <si>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</si>
  <si>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</si>
  <si>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</si>
  <si>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</si>
  <si>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</si>
  <si>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</si>
  <si>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</si>
  <si>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</si>
  <si>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</si>
  <si>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</si>
  <si>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0x64</t>
  </si>
  <si>
    <t>0x63</t>
  </si>
  <si>
    <t>0xFF</t>
  </si>
  <si>
    <t>EXP</t>
  </si>
  <si>
    <t>VAL</t>
  </si>
  <si>
    <t>10^1</t>
  </si>
  <si>
    <t>10^2</t>
  </si>
  <si>
    <t>2^0</t>
  </si>
  <si>
    <t>2^1</t>
  </si>
  <si>
    <t>2^2</t>
  </si>
  <si>
    <t>2^7</t>
  </si>
  <si>
    <t>2^6</t>
  </si>
  <si>
    <t>2^5</t>
  </si>
  <si>
    <t>2^4</t>
  </si>
  <si>
    <t>2^3</t>
  </si>
  <si>
    <t>16^0</t>
  </si>
  <si>
    <t>16^1</t>
  </si>
  <si>
    <t>16^2</t>
  </si>
  <si>
    <t>16^3</t>
  </si>
  <si>
    <t>x</t>
  </si>
  <si>
    <t>4096</t>
  </si>
  <si>
    <t>256</t>
  </si>
  <si>
    <t>16</t>
  </si>
  <si>
    <t>1</t>
  </si>
  <si>
    <t>1000</t>
  </si>
  <si>
    <t>100</t>
  </si>
  <si>
    <t>10</t>
  </si>
  <si>
    <t>128</t>
  </si>
  <si>
    <t>64</t>
  </si>
  <si>
    <t>32</t>
  </si>
  <si>
    <t>8</t>
  </si>
  <si>
    <t>4</t>
  </si>
  <si>
    <t>2</t>
  </si>
  <si>
    <t>BINARIO</t>
  </si>
  <si>
    <t>Resultado</t>
  </si>
  <si>
    <t>0xAC</t>
  </si>
  <si>
    <t>0x44</t>
  </si>
  <si>
    <t>0xA8</t>
  </si>
  <si>
    <t>0x84</t>
  </si>
  <si>
    <t>0x7F</t>
  </si>
  <si>
    <t>0x3F</t>
  </si>
  <si>
    <t>0xB4</t>
  </si>
  <si>
    <t>0xC0</t>
  </si>
  <si>
    <t>0xE0</t>
  </si>
  <si>
    <t>0xF0</t>
  </si>
  <si>
    <t>0x8B</t>
  </si>
  <si>
    <t>0xB0</t>
  </si>
  <si>
    <t>0xA0</t>
  </si>
  <si>
    <t>0x66</t>
  </si>
  <si>
    <t>2^15</t>
  </si>
  <si>
    <t>2^14</t>
  </si>
  <si>
    <t>2^13</t>
  </si>
  <si>
    <t>2^12</t>
  </si>
  <si>
    <t>2^11</t>
  </si>
  <si>
    <t>2^10</t>
  </si>
  <si>
    <t>2^9</t>
  </si>
  <si>
    <t>2^8</t>
  </si>
  <si>
    <t>D</t>
  </si>
  <si>
    <t>IPv4</t>
  </si>
  <si>
    <t>Clases</t>
  </si>
  <si>
    <t>A</t>
  </si>
  <si>
    <t>E</t>
  </si>
  <si>
    <t>Publicas</t>
  </si>
  <si>
    <t>Privadas</t>
  </si>
  <si>
    <t>INI DEC</t>
  </si>
  <si>
    <t>INI BIN</t>
  </si>
  <si>
    <t>FIN DEC</t>
  </si>
  <si>
    <t>FIN BIN</t>
  </si>
  <si>
    <t>11000000</t>
  </si>
  <si>
    <t>10.0.0.0</t>
  </si>
  <si>
    <t>Multicast</t>
  </si>
  <si>
    <t>Research</t>
  </si>
  <si>
    <t>10101100.
00010000</t>
  </si>
  <si>
    <t>10101100.
00011111</t>
  </si>
  <si>
    <t>11000000.
10101000.
00000000</t>
  </si>
  <si>
    <t>11000000.
10101000.
11111111</t>
  </si>
  <si>
    <t>Mascara</t>
  </si>
  <si>
    <t>CIDR</t>
  </si>
  <si>
    <t>Subnets</t>
  </si>
  <si>
    <t>Hosts</t>
  </si>
  <si>
    <t>Subnetting</t>
  </si>
  <si>
    <t>255.0.0.0</t>
  </si>
  <si>
    <t>/8</t>
  </si>
  <si>
    <t>255.255.0.0</t>
  </si>
  <si>
    <t>/16</t>
  </si>
  <si>
    <t>255.255.255.0</t>
  </si>
  <si>
    <t>/24</t>
  </si>
  <si>
    <t>AND</t>
  </si>
  <si>
    <t>IP</t>
  </si>
  <si>
    <t>MASK</t>
  </si>
  <si>
    <t>NET</t>
  </si>
  <si>
    <t>BC</t>
  </si>
  <si>
    <t>10.54.20.233</t>
  </si>
  <si>
    <t>DECIMAL</t>
  </si>
  <si>
    <t>BYTE 1</t>
  </si>
  <si>
    <t>BYTE 2</t>
  </si>
  <si>
    <t>BYTE 3</t>
  </si>
  <si>
    <t>BYTE 4</t>
  </si>
  <si>
    <t>00110110</t>
  </si>
  <si>
    <t>00010100</t>
  </si>
  <si>
    <t>11101001</t>
  </si>
  <si>
    <t>10.255.255.255</t>
  </si>
  <si>
    <t>172.24.144.33</t>
  </si>
  <si>
    <t>10101100</t>
  </si>
  <si>
    <t>00011000</t>
  </si>
  <si>
    <t>10010000</t>
  </si>
  <si>
    <t>00100001</t>
  </si>
  <si>
    <t>172.24.0.0</t>
  </si>
  <si>
    <t>172.24.255.255</t>
  </si>
  <si>
    <t>192.168.46.84</t>
  </si>
  <si>
    <t>192.168.46.0</t>
  </si>
  <si>
    <t>192.168.46.255</t>
  </si>
  <si>
    <t>10101000</t>
  </si>
  <si>
    <t>00101110</t>
  </si>
  <si>
    <t>01010100</t>
  </si>
  <si>
    <t>10.54.0.0</t>
  </si>
  <si>
    <t>172.18.0.255</t>
  </si>
  <si>
    <t>00010010</t>
  </si>
  <si>
    <t>172.18.0.0</t>
  </si>
  <si>
    <t>172.18.255.255</t>
  </si>
  <si>
    <t>192.168.255.0</t>
  </si>
  <si>
    <t>192.168.255.255</t>
  </si>
  <si>
    <t>192.168.255.254</t>
  </si>
  <si>
    <t>11111110</t>
  </si>
  <si>
    <t>SUBNETTING</t>
  </si>
  <si>
    <t>Practica que consiste en aumentar la cantidad de subredes a partir de la reduccion de la porcion de host</t>
  </si>
  <si>
    <r>
      <rPr>
        <sz val="10"/>
        <color rgb="FFC0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0000000</t>
    </r>
  </si>
  <si>
    <r>
      <rPr>
        <sz val="10"/>
        <color rgb="FFC0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1111111</t>
    </r>
  </si>
  <si>
    <r>
      <rPr>
        <sz val="10"/>
        <color rgb="FFC00000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000000</t>
    </r>
  </si>
  <si>
    <r>
      <rPr>
        <sz val="10"/>
        <color rgb="FFC00000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111111</t>
    </r>
  </si>
  <si>
    <r>
      <rPr>
        <sz val="10"/>
        <color rgb="FFC00000"/>
        <rFont val="Calibri"/>
        <family val="2"/>
        <scheme val="minor"/>
      </rPr>
      <t>110</t>
    </r>
    <r>
      <rPr>
        <sz val="10"/>
        <color theme="1"/>
        <rFont val="Calibri"/>
        <family val="2"/>
        <scheme val="minor"/>
      </rPr>
      <t>00000</t>
    </r>
  </si>
  <si>
    <r>
      <rPr>
        <sz val="10"/>
        <color rgb="FFC00000"/>
        <rFont val="Calibri"/>
        <family val="2"/>
        <scheme val="minor"/>
      </rPr>
      <t>110</t>
    </r>
    <r>
      <rPr>
        <sz val="10"/>
        <color theme="1"/>
        <rFont val="Calibri"/>
        <family val="2"/>
        <scheme val="minor"/>
      </rPr>
      <t>11111</t>
    </r>
  </si>
  <si>
    <r>
      <rPr>
        <sz val="10"/>
        <color rgb="FFC00000"/>
        <rFont val="Calibri"/>
        <family val="2"/>
        <scheme val="minor"/>
      </rPr>
      <t>1110</t>
    </r>
    <r>
      <rPr>
        <sz val="10"/>
        <color theme="1"/>
        <rFont val="Calibri"/>
        <family val="2"/>
        <scheme val="minor"/>
      </rPr>
      <t>0000</t>
    </r>
  </si>
  <si>
    <r>
      <rPr>
        <sz val="10"/>
        <color rgb="FFC00000"/>
        <rFont val="Calibri"/>
        <family val="2"/>
        <scheme val="minor"/>
      </rPr>
      <t>1110</t>
    </r>
    <r>
      <rPr>
        <sz val="10"/>
        <color theme="1"/>
        <rFont val="Calibri"/>
        <family val="2"/>
        <scheme val="minor"/>
      </rPr>
      <t>1111</t>
    </r>
  </si>
  <si>
    <r>
      <rPr>
        <sz val="10"/>
        <color rgb="FFC00000"/>
        <rFont val="Calibri"/>
        <family val="2"/>
        <scheme val="minor"/>
      </rPr>
      <t>1111</t>
    </r>
    <r>
      <rPr>
        <sz val="10"/>
        <color theme="1"/>
        <rFont val="Calibri"/>
        <family val="2"/>
        <scheme val="minor"/>
      </rPr>
      <t>0000</t>
    </r>
  </si>
  <si>
    <r>
      <rPr>
        <sz val="10"/>
        <color rgb="FFC00000"/>
        <rFont val="Calibri"/>
        <family val="2"/>
        <scheme val="minor"/>
      </rPr>
      <t>1111</t>
    </r>
    <r>
      <rPr>
        <sz val="10"/>
        <color theme="1"/>
        <rFont val="Calibri"/>
        <family val="2"/>
        <scheme val="minor"/>
      </rPr>
      <t>1111</t>
    </r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</si>
  <si>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</si>
  <si>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</si>
  <si>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r>
      <rPr>
        <sz val="9"/>
        <color rgb="FFC00000"/>
        <rFont val="Calibri"/>
        <family val="2"/>
        <scheme val="minor"/>
      </rPr>
      <t>0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</si>
  <si>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128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</si>
  <si>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192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</si>
  <si>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224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</si>
  <si>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240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</si>
  <si>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10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</si>
  <si>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172.16</t>
    </r>
    <r>
      <rPr>
        <sz val="9"/>
        <color theme="1"/>
        <rFont val="Calibri"/>
        <family val="2"/>
        <scheme val="minor"/>
      </rPr>
      <t>.0.0</t>
    </r>
  </si>
  <si>
    <r>
      <rPr>
        <sz val="9"/>
        <color rgb="FFC00000"/>
        <rFont val="Calibri"/>
        <family val="2"/>
        <scheme val="minor"/>
      </rPr>
      <t>192.168.0</t>
    </r>
    <r>
      <rPr>
        <sz val="9"/>
        <color theme="1"/>
        <rFont val="Calibri"/>
        <family val="2"/>
        <scheme val="minor"/>
      </rPr>
      <t>.0</t>
    </r>
  </si>
  <si>
    <r>
      <rPr>
        <sz val="9"/>
        <color rgb="FFC00000"/>
        <rFont val="Calibri"/>
        <family val="2"/>
        <scheme val="minor"/>
      </rPr>
      <t>10</t>
    </r>
    <r>
      <rPr>
        <sz val="9"/>
        <color theme="1"/>
        <rFont val="Calibri"/>
        <family val="2"/>
        <scheme val="minor"/>
      </rPr>
      <t>.255.255.255</t>
    </r>
  </si>
  <si>
    <r>
      <rPr>
        <sz val="9"/>
        <color rgb="FFC00000"/>
        <rFont val="Calibri"/>
        <family val="2"/>
        <scheme val="minor"/>
      </rPr>
      <t>172.31</t>
    </r>
    <r>
      <rPr>
        <sz val="9"/>
        <color theme="1"/>
        <rFont val="Calibri"/>
        <family val="2"/>
        <scheme val="minor"/>
      </rPr>
      <t>.255.255</t>
    </r>
  </si>
  <si>
    <r>
      <rPr>
        <sz val="9"/>
        <color rgb="FFC00000"/>
        <rFont val="Calibri"/>
        <family val="2"/>
        <scheme val="minor"/>
      </rPr>
      <t>192.168.255</t>
    </r>
    <r>
      <rPr>
        <sz val="9"/>
        <color theme="1"/>
        <rFont val="Calibri"/>
        <family val="2"/>
        <scheme val="minor"/>
      </rPr>
      <t>.255</t>
    </r>
  </si>
  <si>
    <t>Red / Clase</t>
  </si>
  <si>
    <t>S</t>
  </si>
  <si>
    <t>Solicitado</t>
  </si>
  <si>
    <t>IP (A/B/C)</t>
  </si>
  <si>
    <t>bits</t>
  </si>
  <si>
    <t>2^n&gt;=S</t>
  </si>
  <si>
    <t>n</t>
  </si>
  <si>
    <t>cidr</t>
  </si>
  <si>
    <t>next</t>
  </si>
  <si>
    <t>256/SN</t>
  </si>
  <si>
    <t>Posible (SN)</t>
  </si>
  <si>
    <t>Clase + n</t>
  </si>
  <si>
    <t>H</t>
  </si>
  <si>
    <t>hosts</t>
  </si>
  <si>
    <t>porcion H</t>
  </si>
  <si>
    <t>32 - cidr</t>
  </si>
  <si>
    <t>2^H-2</t>
  </si>
  <si>
    <t>-1 (red)</t>
  </si>
  <si>
    <t>-2</t>
  </si>
  <si>
    <t>-1 (bc)</t>
  </si>
  <si>
    <t>IP INI</t>
  </si>
  <si>
    <t>IP FIN</t>
  </si>
  <si>
    <t>BROADCAST</t>
  </si>
  <si>
    <t>NETWORK</t>
  </si>
  <si>
    <t>HOSTS</t>
  </si>
  <si>
    <t>10.0.0.1</t>
  </si>
  <si>
    <t>255.224.0.0</t>
  </si>
  <si>
    <t>10.31.255.255</t>
  </si>
  <si>
    <t>10.31.255.254</t>
  </si>
  <si>
    <r>
      <t>10.</t>
    </r>
    <r>
      <rPr>
        <sz val="11"/>
        <color rgb="FFA5002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</si>
  <si>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</si>
  <si>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</si>
  <si>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</si>
  <si>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</si>
  <si>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</si>
  <si>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</si>
  <si>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</si>
  <si>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A50021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</si>
  <si>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</si>
  <si>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</si>
  <si>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</si>
  <si>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</si>
  <si>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</si>
  <si>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</si>
  <si>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</si>
  <si>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r>
      <t>10.</t>
    </r>
    <r>
      <rPr>
        <sz val="11"/>
        <color rgb="FFA5002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</si>
  <si>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</si>
  <si>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</si>
  <si>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</si>
  <si>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</si>
  <si>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</si>
  <si>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</si>
  <si>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</si>
  <si>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t>10.63.255.255</t>
  </si>
  <si>
    <t>10.95.255.255</t>
  </si>
  <si>
    <t>10.63.255.254</t>
  </si>
  <si>
    <t>10.95.255.254</t>
  </si>
  <si>
    <t>/11</t>
  </si>
  <si>
    <t>/18</t>
  </si>
  <si>
    <t>172.20.0.0</t>
  </si>
  <si>
    <r>
      <rPr>
        <sz val="11"/>
        <color rgb="FFA50021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</si>
  <si>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</si>
  <si>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</si>
  <si>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</si>
  <si>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172.20.0.1</t>
  </si>
  <si>
    <t>255.255.192.0</t>
  </si>
  <si>
    <t>172.20.64.0</t>
  </si>
  <si>
    <t>172.20.128.0</t>
  </si>
  <si>
    <t>172.20.192.0</t>
  </si>
  <si>
    <t>172.20.64.1</t>
  </si>
  <si>
    <t>172.20.128.1</t>
  </si>
  <si>
    <t>172.20.192.1</t>
  </si>
  <si>
    <t>172.20.63.255</t>
  </si>
  <si>
    <t>172.20.127.255</t>
  </si>
  <si>
    <t>172.20.255.255</t>
  </si>
  <si>
    <t>172.20.191.255</t>
  </si>
  <si>
    <t>172.20.63.254</t>
  </si>
  <si>
    <t>172.20.127.254</t>
  </si>
  <si>
    <t>172.20.191.254</t>
  </si>
  <si>
    <t>172.20.255.254</t>
  </si>
  <si>
    <t>192.168.0.0</t>
  </si>
  <si>
    <t>192.168.0.1</t>
  </si>
  <si>
    <t>/28</t>
  </si>
  <si>
    <t>192.168.0.16</t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</si>
  <si>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</si>
  <si>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</si>
  <si>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</si>
  <si>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</si>
  <si>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</si>
  <si>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</si>
  <si>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</si>
  <si>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</si>
  <si>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</si>
  <si>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</si>
  <si>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</si>
  <si>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</si>
  <si>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</si>
  <si>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</si>
  <si>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t>192.168.0.17</t>
  </si>
  <si>
    <t>192.168.0.33</t>
  </si>
  <si>
    <t>192.168.0.49</t>
  </si>
  <si>
    <t>192.168.0.65</t>
  </si>
  <si>
    <t>192.168.0.81</t>
  </si>
  <si>
    <t>192.168.0.97</t>
  </si>
  <si>
    <t>192.168.0.113</t>
  </si>
  <si>
    <t>192.168.0.129</t>
  </si>
  <si>
    <t>192.168.0.145</t>
  </si>
  <si>
    <t>192.168.0.161</t>
  </si>
  <si>
    <t>192.168.0.177</t>
  </si>
  <si>
    <t>192.168.0.193</t>
  </si>
  <si>
    <t>192.168.0.209</t>
  </si>
  <si>
    <t>192.168.0.225</t>
  </si>
  <si>
    <t>192.168.0.241</t>
  </si>
  <si>
    <t>192.168.0.15</t>
  </si>
  <si>
    <t>192.168.0.175</t>
  </si>
  <si>
    <t>192.168.0.14</t>
  </si>
  <si>
    <t>192.168.0.174</t>
  </si>
  <si>
    <t>192.168.0.31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</si>
  <si>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</si>
  <si>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</si>
  <si>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</si>
  <si>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</si>
  <si>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</si>
  <si>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</si>
  <si>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</si>
  <si>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</si>
  <si>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192.168.0.191</t>
  </si>
  <si>
    <t>192.168.0.207</t>
  </si>
  <si>
    <t>192.168.0.223</t>
  </si>
  <si>
    <t>192.168.0.239</t>
  </si>
  <si>
    <t>192.168.0.255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</si>
  <si>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</si>
  <si>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</si>
  <si>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</si>
  <si>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</si>
  <si>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</si>
  <si>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</si>
  <si>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</si>
  <si>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</si>
  <si>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</si>
  <si>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192.168.0.190</t>
  </si>
  <si>
    <t>192.168.0.206</t>
  </si>
  <si>
    <t>192.168.0.222</t>
  </si>
  <si>
    <t>192.168.0.238</t>
  </si>
  <si>
    <t>192.168.0.254</t>
  </si>
  <si>
    <t>00100000</t>
  </si>
  <si>
    <t>00110000</t>
  </si>
  <si>
    <t>01000000</t>
  </si>
  <si>
    <t>01010000</t>
  </si>
  <si>
    <t>01100000</t>
  </si>
  <si>
    <t>01110000</t>
  </si>
  <si>
    <t>10000000</t>
  </si>
  <si>
    <t>10100000</t>
  </si>
  <si>
    <t>10110000</t>
  </si>
  <si>
    <t>11010000</t>
  </si>
  <si>
    <t>11100000</t>
  </si>
  <si>
    <t>11110000</t>
  </si>
  <si>
    <t>VLSM</t>
  </si>
  <si>
    <t>(Variable Length Subnet Mask) Metodo de subnetting que prioriza la porcion de Hosts, en el cual es necesario organizar las redes de mayor a menor.</t>
  </si>
  <si>
    <t>2^h-2 &gt;= H</t>
  </si>
  <si>
    <t>32-h</t>
  </si>
  <si>
    <t>ultimo bit 1</t>
  </si>
  <si>
    <t>Deptos.</t>
  </si>
  <si>
    <t>MAX</t>
  </si>
  <si>
    <t>10.0.1.0</t>
  </si>
  <si>
    <t>10.0.0.255</t>
  </si>
  <si>
    <t>10.0.0.254</t>
  </si>
  <si>
    <t>10.0.1.128</t>
  </si>
  <si>
    <t>10.0.1.127</t>
  </si>
  <si>
    <t>10.0.1.126</t>
  </si>
  <si>
    <t>10.0.1.1</t>
  </si>
  <si>
    <t>10.0.2.0</t>
  </si>
  <si>
    <t>10.0.1.129</t>
  </si>
  <si>
    <t>10.0.1.255</t>
  </si>
  <si>
    <t>10.0.1.254</t>
  </si>
  <si>
    <t>10.0.2.64</t>
  </si>
  <si>
    <t>10.0.2.63</t>
  </si>
  <si>
    <t>10.0.2.62</t>
  </si>
  <si>
    <t>10.0.2.1</t>
  </si>
  <si>
    <t>10.0.2.96</t>
  </si>
  <si>
    <t>ROUTER</t>
  </si>
  <si>
    <t>10.0.2.65</t>
  </si>
  <si>
    <t>10.0.2.95</t>
  </si>
  <si>
    <t>10.0.2.94</t>
  </si>
  <si>
    <t>10.0.2.97</t>
  </si>
  <si>
    <t>10.0.2.98</t>
  </si>
  <si>
    <t>10.0.2.99</t>
  </si>
  <si>
    <t>10.0.2.100</t>
  </si>
  <si>
    <t>10.0.0.128</t>
  </si>
  <si>
    <t>10.0.0.127</t>
  </si>
  <si>
    <t>10.0.0.126</t>
  </si>
  <si>
    <t>10.0.0.129</t>
  </si>
  <si>
    <t>1.0.1.127</t>
  </si>
  <si>
    <t>10.0.1.160</t>
  </si>
  <si>
    <t>10.0.1.159</t>
  </si>
  <si>
    <t>10.0.1.158</t>
  </si>
  <si>
    <t>10.0.1.224</t>
  </si>
  <si>
    <t>10.0.1.222</t>
  </si>
  <si>
    <t>10.0.1.223</t>
  </si>
  <si>
    <t>10.0.1.225</t>
  </si>
  <si>
    <t>10.0.2.255</t>
  </si>
  <si>
    <t>255.255.255.192</t>
  </si>
  <si>
    <t>10111111</t>
  </si>
  <si>
    <t>10.0.1.191</t>
  </si>
  <si>
    <t>10.1.161</t>
  </si>
  <si>
    <t>Sin uso</t>
  </si>
  <si>
    <t>10.0.2.31</t>
  </si>
  <si>
    <t>10.0.2.30</t>
  </si>
  <si>
    <t>10.0.2.128</t>
  </si>
  <si>
    <t>10.0.2.127</t>
  </si>
  <si>
    <t>10.0.2.126</t>
  </si>
  <si>
    <t>10.0.2.32</t>
  </si>
  <si>
    <t>10.0.3.0</t>
  </si>
  <si>
    <t>10.0.2.254</t>
  </si>
  <si>
    <t>10.0.3.1</t>
  </si>
  <si>
    <t>10.0.3.2</t>
  </si>
  <si>
    <t>10.0.3.3</t>
  </si>
  <si>
    <t>10.0.3.4</t>
  </si>
  <si>
    <t>0.0.0.0/0</t>
  </si>
  <si>
    <t>S0/0/0</t>
  </si>
  <si>
    <t>10.0.0.2/32</t>
  </si>
  <si>
    <t>L</t>
  </si>
  <si>
    <t>10.0.0.0/30</t>
  </si>
  <si>
    <t>192.168.111.255</t>
  </si>
  <si>
    <t>192.168.96.0</t>
  </si>
  <si>
    <r>
      <rPr>
        <sz val="11"/>
        <color rgb="FFC00000"/>
        <rFont val="Calibri"/>
        <family val="2"/>
        <scheme val="minor"/>
      </rPr>
      <t>192.168.1</t>
    </r>
    <r>
      <rPr>
        <sz val="11"/>
        <color theme="1"/>
        <rFont val="Calibri"/>
        <family val="2"/>
        <scheme val="minor"/>
      </rPr>
      <t>00.254</t>
    </r>
  </si>
  <si>
    <t>Gi1/1/1</t>
  </si>
  <si>
    <t>192.168.3.1/32</t>
  </si>
  <si>
    <t>RUTA SUMARIZADA: Se conoce con este nombre a aquella que consiste en una simplificacion de las redes a las que podemos acceder mediante una interfaz</t>
  </si>
  <si>
    <t>172.31.255.255</t>
  </si>
  <si>
    <t>172.16.0.0</t>
  </si>
  <si>
    <r>
      <rPr>
        <sz val="11"/>
        <color rgb="FFC00000"/>
        <rFont val="Calibri"/>
        <family val="2"/>
        <scheme val="minor"/>
      </rPr>
      <t>172.1</t>
    </r>
    <r>
      <rPr>
        <sz val="11"/>
        <color theme="1"/>
        <rFont val="Calibri"/>
        <family val="2"/>
        <scheme val="minor"/>
      </rPr>
      <t>6.80.220</t>
    </r>
  </si>
  <si>
    <t>192.168.3.0/24</t>
  </si>
  <si>
    <t>SUPERNET: Se identica asi a las redes que utilizan una mascara menor a la de la clase.</t>
  </si>
  <si>
    <t>11.255.255.255</t>
  </si>
  <si>
    <t>8.0.0.0</t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</si>
  <si>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0.54.32.101</t>
    </r>
  </si>
  <si>
    <t>Gi0/2</t>
  </si>
  <si>
    <t>192.168.2.1/32</t>
  </si>
  <si>
    <t>186.25.54.29</t>
  </si>
  <si>
    <t>192.168.100.255</t>
  </si>
  <si>
    <r>
      <rPr>
        <sz val="11"/>
        <color rgb="FFC00000"/>
        <rFont val="Calibri"/>
        <family val="2"/>
        <scheme val="minor"/>
      </rPr>
      <t>192.168.100.25</t>
    </r>
    <r>
      <rPr>
        <sz val="11"/>
        <color theme="1"/>
        <rFont val="Calibri"/>
        <family val="2"/>
        <scheme val="minor"/>
      </rPr>
      <t>4</t>
    </r>
  </si>
  <si>
    <t>192.168.2.0/24</t>
  </si>
  <si>
    <t>186.25.54.30/32</t>
  </si>
  <si>
    <t>172.16.80.255</t>
  </si>
  <si>
    <t>172.16.80.192</t>
  </si>
  <si>
    <r>
      <rPr>
        <sz val="11"/>
        <color rgb="FFC00000"/>
        <rFont val="Calibri"/>
        <family val="2"/>
        <scheme val="minor"/>
      </rPr>
      <t>172.16.80.2</t>
    </r>
    <r>
      <rPr>
        <sz val="11"/>
        <color theme="1"/>
        <rFont val="Calibri"/>
        <family val="2"/>
        <scheme val="minor"/>
      </rPr>
      <t>20</t>
    </r>
  </si>
  <si>
    <t>Gi0/1</t>
  </si>
  <si>
    <t>192.168.1.1/32</t>
  </si>
  <si>
    <t>186.25.54.28/30</t>
  </si>
  <si>
    <t>SUBNET: Se reconoce asi, a las redes que utilizan una mascara mayor a la de la clase</t>
  </si>
  <si>
    <t>10.54.32.255</t>
  </si>
  <si>
    <t>10.54.32.0</t>
  </si>
  <si>
    <r>
      <rPr>
        <sz val="11"/>
        <color rgb="FFC00000"/>
        <rFont val="Calibri"/>
        <family val="2"/>
        <scheme val="minor"/>
      </rPr>
      <t>10.54.32</t>
    </r>
    <r>
      <rPr>
        <sz val="11"/>
        <color theme="1"/>
        <rFont val="Calibri"/>
        <family val="2"/>
        <scheme val="minor"/>
      </rPr>
      <t>.101</t>
    </r>
  </si>
  <si>
    <t>192.168.1.0/24</t>
  </si>
  <si>
    <t>S0/0/1</t>
  </si>
  <si>
    <t>10.0.0.1/32</t>
  </si>
  <si>
    <t>192.168.100.0</t>
  </si>
  <si>
    <r>
      <rPr>
        <sz val="11"/>
        <color rgb="FFC00000"/>
        <rFont val="Calibri"/>
        <family val="2"/>
        <scheme val="minor"/>
      </rPr>
      <t>192.168.100</t>
    </r>
    <r>
      <rPr>
        <sz val="11"/>
        <color theme="1"/>
        <rFont val="Calibri"/>
        <family val="2"/>
        <scheme val="minor"/>
      </rPr>
      <t>.254</t>
    </r>
  </si>
  <si>
    <t>Gi0/0</t>
  </si>
  <si>
    <t>192.168.0.1/32</t>
  </si>
  <si>
    <r>
      <rPr>
        <sz val="11"/>
        <color rgb="FFC00000"/>
        <rFont val="Calibri"/>
        <family val="2"/>
        <scheme val="minor"/>
      </rPr>
      <t>172.16</t>
    </r>
    <r>
      <rPr>
        <sz val="11"/>
        <color theme="1"/>
        <rFont val="Calibri"/>
        <family val="2"/>
        <scheme val="minor"/>
      </rPr>
      <t>.80.220</t>
    </r>
  </si>
  <si>
    <t>192.168.0.0/24</t>
  </si>
  <si>
    <t>10.0.0.2</t>
  </si>
  <si>
    <t>192.168.0.0/20</t>
  </si>
  <si>
    <t>CLASSFUL: Se identifica con este nombre a la redes que utilizan la mascara con clase.</t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</si>
  <si>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.54.32.101</t>
    </r>
  </si>
  <si>
    <t>VIA</t>
  </si>
  <si>
    <t>NETWORKS</t>
  </si>
  <si>
    <t>CODE</t>
  </si>
  <si>
    <t>TIPO</t>
  </si>
  <si>
    <t>ADDRESS</t>
  </si>
  <si>
    <t>CLASS</t>
  </si>
  <si>
    <t>ROUTER B</t>
  </si>
  <si>
    <t>ROUTER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</si>
</sst>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mediumGray">
        <fgColor auto="1"/>
        <bgColor theme="4" tint="-0.499984740745262"/>
      </patternFill>
    </fill>
    <fill>
      <patternFill patternType="mediumGray">
        <fgColor auto="1"/>
        <bgColor theme="4" tint="-0.249977111117893"/>
      </patternFill>
    </fill>
    <fill>
      <patternFill patternType="mediumGray">
        <fgColor auto="1"/>
        <bgColor theme="9" tint="-0.499984740745262"/>
      </patternFill>
    </fill>
    <fill>
      <patternFill patternType="mediumGray">
        <fgColor auto="1"/>
        <bgColor theme="9" tint="-0.249977111117893"/>
      </patternFill>
    </fill>
    <fill>
      <patternFill patternType="mediumGray">
        <fgColor auto="1"/>
        <bgColor rgb="FFFF9900"/>
      </patternFill>
    </fill>
    <fill>
      <patternFill patternType="mediumGray">
        <fgColor auto="1"/>
        <bgColor theme="5" tint="-0.249977111117893"/>
      </patternFill>
    </fill>
    <fill>
      <patternFill patternType="mediumGray">
        <fgColor auto="1"/>
        <bgColor rgb="FFA500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/>
      <right style="thin">
        <color indexed="64"/>
      </right>
      <top/>
      <bottom/>
      <diagonal/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31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4" fillId="0" borderId="0" xfId="0" applyFont="1" applyFill="1"/>
    <xf numFmtId="0" fontId="0" fillId="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2" xfId="0" applyFont="1" applyFill="1" applyBorder="1" applyAlignment="1">
      <alignment horizontal="left" wrapText="1" indent="1"/>
    </xf>
    <xf numFmtId="0" fontId="2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wrapText="1" indent="1"/>
    </xf>
    <xf numFmtId="0" fontId="2" fillId="7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wrapText="1" indent="1"/>
    </xf>
    <xf numFmtId="0" fontId="2" fillId="8" borderId="0" xfId="0" applyFont="1" applyFill="1" applyAlignment="1">
      <alignment horizontal="left" vertical="center" indent="1"/>
    </xf>
    <xf numFmtId="0" fontId="2" fillId="8" borderId="0" xfId="0" applyFont="1" applyFill="1" applyAlignment="1">
      <alignment horizontal="left" vertical="center" wrapText="1" indent="1"/>
    </xf>
    <xf numFmtId="0" fontId="2" fillId="9" borderId="0" xfId="0" applyFont="1" applyFill="1" applyAlignment="1">
      <alignment horizontal="left" vertical="center" indent="1"/>
    </xf>
    <xf numFmtId="0" fontId="2" fillId="9" borderId="0" xfId="0" applyFont="1" applyFill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4" xfId="0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right" indent="1"/>
    </xf>
    <xf numFmtId="0" fontId="0" fillId="10" borderId="0" xfId="0" applyFont="1" applyFill="1" applyBorder="1" applyAlignment="1">
      <alignment horizontal="right" vertical="center" indent="1"/>
    </xf>
    <xf numFmtId="0" fontId="0" fillId="0" borderId="0" xfId="0" applyFont="1" applyBorder="1" applyAlignment="1">
      <alignment horizontal="right" indent="1"/>
    </xf>
    <xf numFmtId="0" fontId="0" fillId="10" borderId="3" xfId="0" applyFont="1" applyFill="1" applyBorder="1" applyAlignment="1">
      <alignment horizontal="right" indent="1"/>
    </xf>
    <xf numFmtId="0" fontId="0" fillId="0" borderId="1" xfId="0" applyFont="1" applyBorder="1" applyAlignment="1">
      <alignment horizontal="center"/>
    </xf>
    <xf numFmtId="0" fontId="0" fillId="10" borderId="0" xfId="0" applyFont="1" applyFill="1" applyBorder="1" applyAlignment="1">
      <alignment horizontal="right" vertical="center"/>
    </xf>
    <xf numFmtId="0" fontId="0" fillId="0" borderId="0" xfId="0" applyFont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11" borderId="0" xfId="0" applyFill="1" applyAlignment="1">
      <alignment horizontal="left" indent="1"/>
    </xf>
    <xf numFmtId="0" fontId="0" fillId="12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17" borderId="0" xfId="0" applyFill="1" applyAlignment="1">
      <alignment horizontal="left" indent="1"/>
    </xf>
    <xf numFmtId="0" fontId="0" fillId="18" borderId="0" xfId="0" applyFill="1" applyAlignment="1">
      <alignment horizontal="left" indent="1"/>
    </xf>
    <xf numFmtId="0" fontId="0" fillId="10" borderId="0" xfId="0" applyFont="1" applyFill="1"/>
    <xf numFmtId="0" fontId="0" fillId="0" borderId="0" xfId="0" applyFont="1"/>
    <xf numFmtId="0" fontId="0" fillId="0" borderId="1" xfId="0" applyFont="1" applyBorder="1"/>
    <xf numFmtId="0" fontId="1" fillId="2" borderId="2" xfId="0" applyFont="1" applyFill="1" applyBorder="1"/>
    <xf numFmtId="0" fontId="0" fillId="10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0" borderId="0" xfId="0" applyBorder="1"/>
    <xf numFmtId="49" fontId="1" fillId="2" borderId="2" xfId="0" applyNumberFormat="1" applyFont="1" applyFill="1" applyBorder="1" applyAlignment="1">
      <alignment horizontal="center"/>
    </xf>
    <xf numFmtId="49" fontId="0" fillId="10" borderId="2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14" borderId="0" xfId="0" applyFill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/>
    <xf numFmtId="49" fontId="0" fillId="10" borderId="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49" fontId="8" fillId="2" borderId="22" xfId="0" applyNumberFormat="1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49" fontId="9" fillId="10" borderId="2" xfId="0" applyNumberFormat="1" applyFont="1" applyFill="1" applyBorder="1" applyAlignment="1">
      <alignment horizontal="center" vertical="center"/>
    </xf>
    <xf numFmtId="49" fontId="9" fillId="10" borderId="2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24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 wrapText="1"/>
    </xf>
    <xf numFmtId="49" fontId="9" fillId="0" borderId="24" xfId="0" applyNumberFormat="1" applyFont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/>
    </xf>
    <xf numFmtId="49" fontId="9" fillId="10" borderId="0" xfId="0" applyNumberFormat="1" applyFont="1" applyFill="1" applyBorder="1" applyAlignment="1">
      <alignment horizontal="center" vertical="center"/>
    </xf>
    <xf numFmtId="49" fontId="9" fillId="10" borderId="24" xfId="0" applyNumberFormat="1" applyFont="1" applyFill="1" applyBorder="1" applyAlignment="1">
      <alignment horizontal="center" vertical="center"/>
    </xf>
    <xf numFmtId="49" fontId="9" fillId="10" borderId="0" xfId="0" applyNumberFormat="1" applyFont="1" applyFill="1" applyBorder="1" applyAlignment="1">
      <alignment horizontal="center" vertical="center" wrapText="1"/>
    </xf>
    <xf numFmtId="49" fontId="9" fillId="10" borderId="24" xfId="0" applyNumberFormat="1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49" fontId="9" fillId="10" borderId="26" xfId="0" applyNumberFormat="1" applyFont="1" applyFill="1" applyBorder="1" applyAlignment="1">
      <alignment horizontal="center" vertical="center"/>
    </xf>
    <xf numFmtId="49" fontId="9" fillId="10" borderId="27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/>
    </xf>
    <xf numFmtId="49" fontId="9" fillId="10" borderId="16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10" borderId="0" xfId="0" applyNumberFormat="1" applyFont="1" applyFill="1" applyAlignment="1">
      <alignment horizontal="center" vertical="center"/>
    </xf>
    <xf numFmtId="49" fontId="9" fillId="10" borderId="13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3" fontId="11" fillId="10" borderId="2" xfId="0" applyNumberFormat="1" applyFont="1" applyFill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3" fontId="11" fillId="10" borderId="0" xfId="0" applyNumberFormat="1" applyFont="1" applyFill="1" applyBorder="1" applyAlignment="1">
      <alignment horizontal="center" vertical="center"/>
    </xf>
    <xf numFmtId="3" fontId="11" fillId="10" borderId="26" xfId="0" applyNumberFormat="1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0" fontId="11" fillId="10" borderId="2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1" fillId="10" borderId="2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10" borderId="0" xfId="0" applyNumberFormat="1" applyFont="1" applyFill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49" fontId="11" fillId="10" borderId="0" xfId="0" applyNumberFormat="1" applyFont="1" applyFill="1" applyBorder="1" applyAlignment="1">
      <alignment horizontal="center" vertical="center"/>
    </xf>
    <xf numFmtId="49" fontId="11" fillId="10" borderId="22" xfId="0" applyNumberFormat="1" applyFont="1" applyFill="1" applyBorder="1" applyAlignment="1">
      <alignment horizontal="center" vertical="center"/>
    </xf>
    <xf numFmtId="49" fontId="11" fillId="0" borderId="24" xfId="0" applyNumberFormat="1" applyFont="1" applyBorder="1" applyAlignment="1">
      <alignment horizontal="center" vertical="center" wrapText="1"/>
    </xf>
    <xf numFmtId="49" fontId="11" fillId="10" borderId="2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/>
    <xf numFmtId="3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left" indent="1"/>
    </xf>
    <xf numFmtId="0" fontId="1" fillId="2" borderId="1" xfId="0" applyFont="1" applyFill="1" applyBorder="1"/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164" fontId="0" fillId="0" borderId="0" xfId="1" applyNumberFormat="1" applyFont="1" applyFill="1" applyAlignment="1">
      <alignment horizontal="left" indent="1"/>
    </xf>
    <xf numFmtId="0" fontId="0" fillId="0" borderId="0" xfId="0" applyAlignment="1">
      <alignment horizontal="right" vertical="center"/>
    </xf>
    <xf numFmtId="3" fontId="0" fillId="0" borderId="0" xfId="0" applyNumberFormat="1" applyFont="1" applyFill="1" applyAlignment="1">
      <alignment horizontal="center"/>
    </xf>
    <xf numFmtId="0" fontId="14" fillId="0" borderId="0" xfId="0" applyFont="1" applyAlignment="1">
      <alignment horizontal="right"/>
    </xf>
    <xf numFmtId="0" fontId="0" fillId="0" borderId="3" xfId="0" applyBorder="1" applyAlignment="1">
      <alignment horizontal="right"/>
    </xf>
    <xf numFmtId="0" fontId="2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wrapText="1" indent="1"/>
    </xf>
    <xf numFmtId="0" fontId="2" fillId="9" borderId="0" xfId="0" applyFont="1" applyFill="1" applyAlignment="1">
      <alignment horizontal="left" vertical="center" indent="1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0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10" borderId="25" xfId="0" applyFont="1" applyFill="1" applyBorder="1" applyAlignment="1">
      <alignment horizontal="center" vertical="center"/>
    </xf>
    <xf numFmtId="0" fontId="9" fillId="10" borderId="26" xfId="0" applyFont="1" applyFill="1" applyBorder="1" applyAlignment="1">
      <alignment horizontal="center" vertical="center"/>
    </xf>
    <xf numFmtId="0" fontId="9" fillId="10" borderId="27" xfId="0" applyFont="1" applyFill="1" applyBorder="1" applyAlignment="1">
      <alignment horizontal="center" vertical="center"/>
    </xf>
    <xf numFmtId="0" fontId="7" fillId="14" borderId="18" xfId="0" applyFont="1" applyFill="1" applyBorder="1" applyAlignment="1">
      <alignment horizontal="center" vertical="center"/>
    </xf>
    <xf numFmtId="0" fontId="7" fillId="14" borderId="19" xfId="0" applyFont="1" applyFill="1" applyBorder="1" applyAlignment="1">
      <alignment horizontal="center" vertical="center"/>
    </xf>
    <xf numFmtId="0" fontId="7" fillId="14" borderId="20" xfId="0" applyFont="1" applyFill="1" applyBorder="1" applyAlignment="1">
      <alignment horizontal="center" vertical="center"/>
    </xf>
    <xf numFmtId="0" fontId="7" fillId="14" borderId="28" xfId="0" applyFont="1" applyFill="1" applyBorder="1" applyAlignment="1">
      <alignment horizontal="center" vertical="center"/>
    </xf>
    <xf numFmtId="0" fontId="7" fillId="14" borderId="29" xfId="0" applyFont="1" applyFill="1" applyBorder="1" applyAlignment="1">
      <alignment horizontal="center" vertical="center"/>
    </xf>
    <xf numFmtId="0" fontId="7" fillId="14" borderId="3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1" fillId="2" borderId="5" xfId="0" applyFont="1" applyFill="1" applyBorder="1"/>
    <xf numFmtId="0" fontId="15" fillId="0" borderId="0" xfId="0" applyFont="1"/>
    <xf numFmtId="0" fontId="0" fillId="0" borderId="0" xfId="0" applyAlignment="1">
      <alignment horizontal="left" wrapText="1"/>
    </xf>
    <xf numFmtId="0" fontId="0" fillId="0" borderId="3" xfId="0" applyBorder="1" applyAlignment="1">
      <alignment horizontal="left" wrapText="1"/>
    </xf>
    <xf numFmtId="49" fontId="0" fillId="10" borderId="3" xfId="0" applyNumberForma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0" borderId="3" xfId="0" applyFill="1" applyBorder="1"/>
    <xf numFmtId="49" fontId="0" fillId="10" borderId="3" xfId="0" applyNumberFormat="1" applyFill="1" applyBorder="1"/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left" wrapText="1"/>
    </xf>
    <xf numFmtId="49" fontId="0" fillId="10" borderId="4" xfId="0" applyNumberFormat="1" applyFill="1" applyBorder="1" applyAlignment="1">
      <alignment horizontal="right"/>
    </xf>
    <xf numFmtId="0" fontId="0" fillId="10" borderId="4" xfId="0" applyFill="1" applyBorder="1" applyAlignment="1">
      <alignment horizontal="right"/>
    </xf>
    <xf numFmtId="0" fontId="0" fillId="10" borderId="4" xfId="0" applyFill="1" applyBorder="1"/>
    <xf numFmtId="49" fontId="0" fillId="10" borderId="4" xfId="0" applyNumberFormat="1" applyFill="1" applyBorder="1"/>
    <xf numFmtId="0" fontId="0" fillId="10" borderId="3" xfId="0" applyFill="1" applyBorder="1" applyAlignment="1">
      <alignment horizontal="left" wrapText="1"/>
    </xf>
    <xf numFmtId="0" fontId="0" fillId="10" borderId="0" xfId="0" applyFill="1" applyAlignment="1">
      <alignment horizontal="left" wrapText="1"/>
    </xf>
    <xf numFmtId="49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0" borderId="0" xfId="0" applyFill="1"/>
    <xf numFmtId="49" fontId="0" fillId="10" borderId="0" xfId="0" applyNumberFormat="1" applyFill="1"/>
    <xf numFmtId="0" fontId="0" fillId="10" borderId="4" xfId="0" applyFill="1" applyBorder="1" applyAlignment="1">
      <alignment horizontal="left" wrapText="1"/>
    </xf>
    <xf numFmtId="49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49" fontId="0" fillId="0" borderId="4" xfId="0" applyNumberFormat="1" applyBorder="1"/>
    <xf numFmtId="0" fontId="0" fillId="0" borderId="3" xfId="0" applyBorder="1" applyAlignment="1">
      <alignment horizontal="left" vertical="center" wrapText="1"/>
    </xf>
    <xf numFmtId="49" fontId="0" fillId="10" borderId="2" xfId="0" applyNumberFormat="1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0" fillId="10" borderId="2" xfId="0" applyFill="1" applyBorder="1"/>
    <xf numFmtId="49" fontId="0" fillId="10" borderId="2" xfId="0" applyNumberFormat="1" applyFill="1" applyBorder="1"/>
    <xf numFmtId="49" fontId="1" fillId="2" borderId="2" xfId="0" applyNumberFormat="1" applyFont="1" applyFill="1" applyBorder="1"/>
    <xf numFmtId="0" fontId="0" fillId="10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10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_-* #,##0_-;\-* #,##0_-;_-* &quot;-&quot;??_-;_-@_-"/>
      <alignment horizontal="left" vertical="bottom" textRotation="0" wrapText="0" relativeIndent="-1" justifyLastLine="0" shrinkToFit="0" readingOrder="0"/>
    </dxf>
    <dxf>
      <alignment horizontal="right" vertical="center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50021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FD978CB-C6A7-44C9-8CE5-8DD1BB4A23BA}" type="doc">
      <dgm:prSet loTypeId="urn:microsoft.com/office/officeart/2009/3/layout/HorizontalOrganizationChart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AR"/>
        </a:p>
      </dgm:t>
    </dgm:pt>
    <dgm:pt modelId="{1F0F1C92-D9C1-418D-AD85-90BC580CF161}">
      <dgm:prSet phldrT="[Texto]"/>
      <dgm:spPr/>
      <dgm:t>
        <a:bodyPr/>
        <a:lstStyle/>
        <a:p>
          <a:r>
            <a:rPr lang="es-AR"/>
            <a:t>R-A</a:t>
          </a:r>
        </a:p>
      </dgm:t>
    </dgm:pt>
    <dgm:pt modelId="{6F70C711-1B1E-4C08-8FC3-79A67B95C705}" type="parTrans" cxnId="{F4D993B1-CF66-4765-A746-70A814FB913A}">
      <dgm:prSet/>
      <dgm:spPr/>
      <dgm:t>
        <a:bodyPr/>
        <a:lstStyle/>
        <a:p>
          <a:endParaRPr lang="es-AR"/>
        </a:p>
      </dgm:t>
    </dgm:pt>
    <dgm:pt modelId="{11A3130D-C4D8-44CC-ADEB-B496B30CF421}" type="sibTrans" cxnId="{F4D993B1-CF66-4765-A746-70A814FB913A}">
      <dgm:prSet/>
      <dgm:spPr/>
      <dgm:t>
        <a:bodyPr/>
        <a:lstStyle/>
        <a:p>
          <a:endParaRPr lang="es-AR"/>
        </a:p>
      </dgm:t>
    </dgm:pt>
    <dgm:pt modelId="{7B95058A-0D80-4630-AFF7-48D3C26B96CE}">
      <dgm:prSet phldrT="[Texto]"/>
      <dgm:spPr/>
      <dgm:t>
        <a:bodyPr/>
        <a:lstStyle/>
        <a:p>
          <a:r>
            <a:rPr lang="es-AR"/>
            <a:t>10.0.0.0/30</a:t>
          </a:r>
        </a:p>
      </dgm:t>
    </dgm:pt>
    <dgm:pt modelId="{DCF4F675-5D7F-4D3A-A002-73C44B620E38}" type="parTrans" cxnId="{0EA59A7E-B0DD-45D6-B821-B858DC9C0B01}">
      <dgm:prSet/>
      <dgm:spPr/>
      <dgm:t>
        <a:bodyPr/>
        <a:lstStyle/>
        <a:p>
          <a:endParaRPr lang="es-AR"/>
        </a:p>
      </dgm:t>
    </dgm:pt>
    <dgm:pt modelId="{A92EE153-F5A8-4F25-A85C-A3635AFF538C}" type="sibTrans" cxnId="{0EA59A7E-B0DD-45D6-B821-B858DC9C0B01}">
      <dgm:prSet/>
      <dgm:spPr/>
      <dgm:t>
        <a:bodyPr/>
        <a:lstStyle/>
        <a:p>
          <a:endParaRPr lang="es-AR"/>
        </a:p>
      </dgm:t>
    </dgm:pt>
    <dgm:pt modelId="{810377E8-E327-424F-B829-9847447407E7}">
      <dgm:prSet phldrT="[Texto]"/>
      <dgm:spPr/>
      <dgm:t>
        <a:bodyPr/>
        <a:lstStyle/>
        <a:p>
          <a:r>
            <a:rPr lang="es-AR"/>
            <a:t>186.25.54.28/30</a:t>
          </a:r>
        </a:p>
      </dgm:t>
    </dgm:pt>
    <dgm:pt modelId="{4B58353F-1CA5-4380-8D25-9F4436808F88}" type="parTrans" cxnId="{BE4CE6EE-3C50-462D-BF4A-7A428AEB55C4}">
      <dgm:prSet/>
      <dgm:spPr/>
      <dgm:t>
        <a:bodyPr/>
        <a:lstStyle/>
        <a:p>
          <a:endParaRPr lang="es-AR"/>
        </a:p>
      </dgm:t>
    </dgm:pt>
    <dgm:pt modelId="{4DBDC765-0FAD-4B42-903C-7E2BD637C1B0}" type="sibTrans" cxnId="{BE4CE6EE-3C50-462D-BF4A-7A428AEB55C4}">
      <dgm:prSet/>
      <dgm:spPr/>
      <dgm:t>
        <a:bodyPr/>
        <a:lstStyle/>
        <a:p>
          <a:endParaRPr lang="es-AR"/>
        </a:p>
      </dgm:t>
    </dgm:pt>
    <dgm:pt modelId="{F2800FFE-4555-4CE3-AAC4-3BBD00D70150}">
      <dgm:prSet phldrT="[Texto]"/>
      <dgm:spPr/>
      <dgm:t>
        <a:bodyPr/>
        <a:lstStyle/>
        <a:p>
          <a:r>
            <a:rPr lang="es-AR"/>
            <a:t>R-B</a:t>
          </a:r>
        </a:p>
      </dgm:t>
    </dgm:pt>
    <dgm:pt modelId="{C79405EA-0C5E-48AF-9969-A2158035EC24}" type="parTrans" cxnId="{3EA8C510-6961-4A98-AC10-649C6EB9CB90}">
      <dgm:prSet/>
      <dgm:spPr/>
      <dgm:t>
        <a:bodyPr/>
        <a:lstStyle/>
        <a:p>
          <a:endParaRPr lang="es-AR"/>
        </a:p>
      </dgm:t>
    </dgm:pt>
    <dgm:pt modelId="{455A4725-FA85-441D-8AF0-AA3561BD9277}" type="sibTrans" cxnId="{3EA8C510-6961-4A98-AC10-649C6EB9CB90}">
      <dgm:prSet/>
      <dgm:spPr/>
      <dgm:t>
        <a:bodyPr/>
        <a:lstStyle/>
        <a:p>
          <a:endParaRPr lang="es-AR"/>
        </a:p>
      </dgm:t>
    </dgm:pt>
    <dgm:pt modelId="{DD3095FC-7FC5-410F-AD0D-ECC6246AFD95}">
      <dgm:prSet phldrT="[Texto]"/>
      <dgm:spPr/>
      <dgm:t>
        <a:bodyPr/>
        <a:lstStyle/>
        <a:p>
          <a:r>
            <a:rPr lang="es-AR"/>
            <a:t>192.168.0.0/24</a:t>
          </a:r>
        </a:p>
      </dgm:t>
    </dgm:pt>
    <dgm:pt modelId="{3F0BB93B-89AB-4754-B350-5D827B9C0B13}" type="parTrans" cxnId="{451B125F-C1D6-4966-87E0-2CC4B4B4015B}">
      <dgm:prSet/>
      <dgm:spPr/>
      <dgm:t>
        <a:bodyPr/>
        <a:lstStyle/>
        <a:p>
          <a:endParaRPr lang="es-AR"/>
        </a:p>
      </dgm:t>
    </dgm:pt>
    <dgm:pt modelId="{17664249-DA9A-491D-881A-42D21A8BE5A4}" type="sibTrans" cxnId="{451B125F-C1D6-4966-87E0-2CC4B4B4015B}">
      <dgm:prSet/>
      <dgm:spPr/>
      <dgm:t>
        <a:bodyPr/>
        <a:lstStyle/>
        <a:p>
          <a:endParaRPr lang="es-AR"/>
        </a:p>
      </dgm:t>
    </dgm:pt>
    <dgm:pt modelId="{6CDC1D6E-EEDC-4B6C-B466-22B8FE3B86D5}">
      <dgm:prSet phldrT="[Texto]"/>
      <dgm:spPr/>
      <dgm:t>
        <a:bodyPr/>
        <a:lstStyle/>
        <a:p>
          <a:r>
            <a:rPr lang="es-AR"/>
            <a:t>192.168.1.0/24</a:t>
          </a:r>
        </a:p>
      </dgm:t>
    </dgm:pt>
    <dgm:pt modelId="{612B4D8C-8BFF-4802-A29F-F8FC366FCB5B}" type="parTrans" cxnId="{87E5980B-3396-4B82-972F-1DFE89BFB47D}">
      <dgm:prSet/>
      <dgm:spPr/>
      <dgm:t>
        <a:bodyPr/>
        <a:lstStyle/>
        <a:p>
          <a:endParaRPr lang="es-AR"/>
        </a:p>
      </dgm:t>
    </dgm:pt>
    <dgm:pt modelId="{6EE4950F-A93E-4578-857E-BB51120FC218}" type="sibTrans" cxnId="{87E5980B-3396-4B82-972F-1DFE89BFB47D}">
      <dgm:prSet/>
      <dgm:spPr/>
      <dgm:t>
        <a:bodyPr/>
        <a:lstStyle/>
        <a:p>
          <a:endParaRPr lang="es-AR"/>
        </a:p>
      </dgm:t>
    </dgm:pt>
    <dgm:pt modelId="{7C12C6AD-121A-40F0-B061-6586933E810A}">
      <dgm:prSet phldrT="[Texto]"/>
      <dgm:spPr/>
      <dgm:t>
        <a:bodyPr/>
        <a:lstStyle/>
        <a:p>
          <a:r>
            <a:rPr lang="es-AR"/>
            <a:t>192.168.2.0/24</a:t>
          </a:r>
        </a:p>
      </dgm:t>
    </dgm:pt>
    <dgm:pt modelId="{E70D65B1-B7D5-4F2E-B641-53B0460518F0}" type="parTrans" cxnId="{6B2F2DAA-8758-4E16-9A51-33A4097D92D7}">
      <dgm:prSet/>
      <dgm:spPr/>
      <dgm:t>
        <a:bodyPr/>
        <a:lstStyle/>
        <a:p>
          <a:endParaRPr lang="es-AR"/>
        </a:p>
      </dgm:t>
    </dgm:pt>
    <dgm:pt modelId="{FF7D9F95-4220-4513-BD9B-22DA002F2835}" type="sibTrans" cxnId="{6B2F2DAA-8758-4E16-9A51-33A4097D92D7}">
      <dgm:prSet/>
      <dgm:spPr/>
      <dgm:t>
        <a:bodyPr/>
        <a:lstStyle/>
        <a:p>
          <a:endParaRPr lang="es-AR"/>
        </a:p>
      </dgm:t>
    </dgm:pt>
    <dgm:pt modelId="{EFBFADEE-18CA-473C-B6F3-D8F90709332E}">
      <dgm:prSet phldrT="[Texto]"/>
      <dgm:spPr/>
      <dgm:t>
        <a:bodyPr/>
        <a:lstStyle/>
        <a:p>
          <a:r>
            <a:rPr lang="es-AR"/>
            <a:t>192.168.3.0/24</a:t>
          </a:r>
        </a:p>
      </dgm:t>
    </dgm:pt>
    <dgm:pt modelId="{1F8FCB18-4A8A-49E2-BCC1-853B052CF05D}" type="parTrans" cxnId="{A5B9DA02-01CD-4B36-B074-F7AF42245853}">
      <dgm:prSet/>
      <dgm:spPr/>
      <dgm:t>
        <a:bodyPr/>
        <a:lstStyle/>
        <a:p>
          <a:endParaRPr lang="es-AR"/>
        </a:p>
      </dgm:t>
    </dgm:pt>
    <dgm:pt modelId="{DCE093C8-C4ED-4D40-AC35-03BA82BB081C}" type="sibTrans" cxnId="{A5B9DA02-01CD-4B36-B074-F7AF42245853}">
      <dgm:prSet/>
      <dgm:spPr/>
      <dgm:t>
        <a:bodyPr/>
        <a:lstStyle/>
        <a:p>
          <a:endParaRPr lang="es-AR"/>
        </a:p>
      </dgm:t>
    </dgm:pt>
    <dgm:pt modelId="{435E53A2-CC59-4919-81E6-9C8E884A829E}" type="pres">
      <dgm:prSet presAssocID="{AFD978CB-C6A7-44C9-8CE5-8DD1BB4A23BA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EAF8117F-D94A-4160-A20F-A45643372A84}" type="pres">
      <dgm:prSet presAssocID="{810377E8-E327-424F-B829-9847447407E7}" presName="hierRoot1" presStyleCnt="0">
        <dgm:presLayoutVars>
          <dgm:hierBranch val="init"/>
        </dgm:presLayoutVars>
      </dgm:prSet>
      <dgm:spPr/>
    </dgm:pt>
    <dgm:pt modelId="{C3D7705F-2133-4130-86B8-7DE4633A82BE}" type="pres">
      <dgm:prSet presAssocID="{810377E8-E327-424F-B829-9847447407E7}" presName="rootComposite1" presStyleCnt="0"/>
      <dgm:spPr/>
    </dgm:pt>
    <dgm:pt modelId="{7CEF3228-CA00-4ADD-8FC3-FA1B10400F1B}" type="pres">
      <dgm:prSet presAssocID="{810377E8-E327-424F-B829-9847447407E7}" presName="rootText1" presStyleLbl="node0" presStyleIdx="0" presStyleCnt="1">
        <dgm:presLayoutVars>
          <dgm:chPref val="3"/>
        </dgm:presLayoutVars>
      </dgm:prSet>
      <dgm:spPr/>
    </dgm:pt>
    <dgm:pt modelId="{6C6E4CB4-59AE-49B7-8D3D-DD357B2086DD}" type="pres">
      <dgm:prSet presAssocID="{810377E8-E327-424F-B829-9847447407E7}" presName="rootConnector1" presStyleLbl="node1" presStyleIdx="0" presStyleCnt="0"/>
      <dgm:spPr/>
    </dgm:pt>
    <dgm:pt modelId="{85BAB6AC-885A-4B17-ACD3-6225CCA9F3E8}" type="pres">
      <dgm:prSet presAssocID="{810377E8-E327-424F-B829-9847447407E7}" presName="hierChild2" presStyleCnt="0"/>
      <dgm:spPr/>
    </dgm:pt>
    <dgm:pt modelId="{F64FC35B-6EC6-4410-B56B-261CD6D10EA5}" type="pres">
      <dgm:prSet presAssocID="{6F70C711-1B1E-4C08-8FC3-79A67B95C705}" presName="Name64" presStyleLbl="parChTrans1D2" presStyleIdx="0" presStyleCnt="1"/>
      <dgm:spPr/>
    </dgm:pt>
    <dgm:pt modelId="{47CF68D2-74CA-4399-B581-78200F244FDF}" type="pres">
      <dgm:prSet presAssocID="{1F0F1C92-D9C1-418D-AD85-90BC580CF161}" presName="hierRoot2" presStyleCnt="0">
        <dgm:presLayoutVars>
          <dgm:hierBranch val="init"/>
        </dgm:presLayoutVars>
      </dgm:prSet>
      <dgm:spPr/>
    </dgm:pt>
    <dgm:pt modelId="{C43E5FF1-E5B8-4A04-9998-EA0E16933D49}" type="pres">
      <dgm:prSet presAssocID="{1F0F1C92-D9C1-418D-AD85-90BC580CF161}" presName="rootComposite" presStyleCnt="0"/>
      <dgm:spPr/>
    </dgm:pt>
    <dgm:pt modelId="{F0031F58-C3EF-4FE5-9CA2-259F62269C2D}" type="pres">
      <dgm:prSet presAssocID="{1F0F1C92-D9C1-418D-AD85-90BC580CF161}" presName="rootText" presStyleLbl="node2" presStyleIdx="0" presStyleCnt="1" custScaleX="64070" custScaleY="210064" custLinFactNeighborX="-831">
        <dgm:presLayoutVars>
          <dgm:chPref val="3"/>
        </dgm:presLayoutVars>
      </dgm:prSet>
      <dgm:spPr>
        <a:prstGeom prst="ellipse">
          <a:avLst/>
        </a:prstGeom>
      </dgm:spPr>
    </dgm:pt>
    <dgm:pt modelId="{71B1AA40-F20A-4085-AA96-EDEE0F06F155}" type="pres">
      <dgm:prSet presAssocID="{1F0F1C92-D9C1-418D-AD85-90BC580CF161}" presName="rootConnector" presStyleLbl="node2" presStyleIdx="0" presStyleCnt="1"/>
      <dgm:spPr/>
    </dgm:pt>
    <dgm:pt modelId="{C221D721-8352-4A1E-9AD5-2CB1B9C34232}" type="pres">
      <dgm:prSet presAssocID="{1F0F1C92-D9C1-418D-AD85-90BC580CF161}" presName="hierChild4" presStyleCnt="0"/>
      <dgm:spPr/>
    </dgm:pt>
    <dgm:pt modelId="{509697E0-CBAA-4D50-A08D-4C0323FAD021}" type="pres">
      <dgm:prSet presAssocID="{DCF4F675-5D7F-4D3A-A002-73C44B620E38}" presName="Name64" presStyleLbl="parChTrans1D3" presStyleIdx="0" presStyleCnt="1"/>
      <dgm:spPr/>
    </dgm:pt>
    <dgm:pt modelId="{39332E32-C7D5-45F9-AC8F-D5D8D826AB3E}" type="pres">
      <dgm:prSet presAssocID="{7B95058A-0D80-4630-AFF7-48D3C26B96CE}" presName="hierRoot2" presStyleCnt="0">
        <dgm:presLayoutVars>
          <dgm:hierBranch val="init"/>
        </dgm:presLayoutVars>
      </dgm:prSet>
      <dgm:spPr/>
    </dgm:pt>
    <dgm:pt modelId="{A6A5C72A-69CD-43CD-A2AD-91C53108E3EC}" type="pres">
      <dgm:prSet presAssocID="{7B95058A-0D80-4630-AFF7-48D3C26B96CE}" presName="rootComposite" presStyleCnt="0"/>
      <dgm:spPr/>
    </dgm:pt>
    <dgm:pt modelId="{0A4D0610-D733-4901-9EDE-3CFD8851320E}" type="pres">
      <dgm:prSet presAssocID="{7B95058A-0D80-4630-AFF7-48D3C26B96CE}" presName="rootText" presStyleLbl="node3" presStyleIdx="0" presStyleCnt="1" custLinFactNeighborX="-4986">
        <dgm:presLayoutVars>
          <dgm:chPref val="3"/>
        </dgm:presLayoutVars>
      </dgm:prSet>
      <dgm:spPr/>
    </dgm:pt>
    <dgm:pt modelId="{AC4D0C46-8CF7-419A-BB07-18269B6825D5}" type="pres">
      <dgm:prSet presAssocID="{7B95058A-0D80-4630-AFF7-48D3C26B96CE}" presName="rootConnector" presStyleLbl="node3" presStyleIdx="0" presStyleCnt="1"/>
      <dgm:spPr/>
    </dgm:pt>
    <dgm:pt modelId="{9E3363F4-DF16-4D9B-BA6F-C19DC9E34933}" type="pres">
      <dgm:prSet presAssocID="{7B95058A-0D80-4630-AFF7-48D3C26B96CE}" presName="hierChild4" presStyleCnt="0"/>
      <dgm:spPr/>
    </dgm:pt>
    <dgm:pt modelId="{B78C851D-D9D1-4E0C-A135-A8E45658115C}" type="pres">
      <dgm:prSet presAssocID="{C79405EA-0C5E-48AF-9969-A2158035EC24}" presName="Name64" presStyleLbl="parChTrans1D4" presStyleIdx="0" presStyleCnt="5"/>
      <dgm:spPr/>
    </dgm:pt>
    <dgm:pt modelId="{B55EDBD4-74DA-42B1-9BC7-4ABD3CA74E59}" type="pres">
      <dgm:prSet presAssocID="{F2800FFE-4555-4CE3-AAC4-3BBD00D70150}" presName="hierRoot2" presStyleCnt="0">
        <dgm:presLayoutVars>
          <dgm:hierBranch val="init"/>
        </dgm:presLayoutVars>
      </dgm:prSet>
      <dgm:spPr/>
    </dgm:pt>
    <dgm:pt modelId="{6FD39500-73F8-44E7-8936-B6B2543B8AD6}" type="pres">
      <dgm:prSet presAssocID="{F2800FFE-4555-4CE3-AAC4-3BBD00D70150}" presName="rootComposite" presStyleCnt="0"/>
      <dgm:spPr/>
    </dgm:pt>
    <dgm:pt modelId="{14A42A52-0C40-47A4-928E-3C72C1AA182E}" type="pres">
      <dgm:prSet presAssocID="{F2800FFE-4555-4CE3-AAC4-3BBD00D70150}" presName="rootText" presStyleLbl="node4" presStyleIdx="0" presStyleCnt="5" custScaleX="63909" custScaleY="209536" custLinFactNeighborX="-11213">
        <dgm:presLayoutVars>
          <dgm:chPref val="3"/>
        </dgm:presLayoutVars>
      </dgm:prSet>
      <dgm:spPr>
        <a:prstGeom prst="flowChartConnector">
          <a:avLst/>
        </a:prstGeom>
      </dgm:spPr>
    </dgm:pt>
    <dgm:pt modelId="{E84CB02D-5F6C-419B-8E5B-3268D0D7314F}" type="pres">
      <dgm:prSet presAssocID="{F2800FFE-4555-4CE3-AAC4-3BBD00D70150}" presName="rootConnector" presStyleLbl="node4" presStyleIdx="0" presStyleCnt="5"/>
      <dgm:spPr/>
    </dgm:pt>
    <dgm:pt modelId="{5E2D1A5D-C690-4FA9-98BE-81C54F7B4452}" type="pres">
      <dgm:prSet presAssocID="{F2800FFE-4555-4CE3-AAC4-3BBD00D70150}" presName="hierChild4" presStyleCnt="0"/>
      <dgm:spPr/>
    </dgm:pt>
    <dgm:pt modelId="{E9AE05DD-DB5A-40A2-BD60-DA8DCFB8AF87}" type="pres">
      <dgm:prSet presAssocID="{3F0BB93B-89AB-4754-B350-5D827B9C0B13}" presName="Name64" presStyleLbl="parChTrans1D4" presStyleIdx="1" presStyleCnt="5"/>
      <dgm:spPr/>
    </dgm:pt>
    <dgm:pt modelId="{D6276502-74DF-407D-AA49-4783D5E26D69}" type="pres">
      <dgm:prSet presAssocID="{DD3095FC-7FC5-410F-AD0D-ECC6246AFD95}" presName="hierRoot2" presStyleCnt="0">
        <dgm:presLayoutVars>
          <dgm:hierBranch val="init"/>
        </dgm:presLayoutVars>
      </dgm:prSet>
      <dgm:spPr/>
    </dgm:pt>
    <dgm:pt modelId="{7E7DF654-42C7-4797-B3BE-4BB1646C9082}" type="pres">
      <dgm:prSet presAssocID="{DD3095FC-7FC5-410F-AD0D-ECC6246AFD95}" presName="rootComposite" presStyleCnt="0"/>
      <dgm:spPr/>
    </dgm:pt>
    <dgm:pt modelId="{ED39B4D4-C882-4F96-8813-186B1B392815}" type="pres">
      <dgm:prSet presAssocID="{DD3095FC-7FC5-410F-AD0D-ECC6246AFD95}" presName="rootText" presStyleLbl="node4" presStyleIdx="1" presStyleCnt="5" custLinFactNeighborX="17885">
        <dgm:presLayoutVars>
          <dgm:chPref val="3"/>
        </dgm:presLayoutVars>
      </dgm:prSet>
      <dgm:spPr/>
    </dgm:pt>
    <dgm:pt modelId="{43C15C4C-DC27-42FC-A6DA-5BA30B917DFA}" type="pres">
      <dgm:prSet presAssocID="{DD3095FC-7FC5-410F-AD0D-ECC6246AFD95}" presName="rootConnector" presStyleLbl="node4" presStyleIdx="1" presStyleCnt="5"/>
      <dgm:spPr/>
    </dgm:pt>
    <dgm:pt modelId="{6FD59EB4-061B-4466-A942-3288138C08AD}" type="pres">
      <dgm:prSet presAssocID="{DD3095FC-7FC5-410F-AD0D-ECC6246AFD95}" presName="hierChild4" presStyleCnt="0"/>
      <dgm:spPr/>
    </dgm:pt>
    <dgm:pt modelId="{F7446145-70AF-4676-9F6B-2620DC7D6D78}" type="pres">
      <dgm:prSet presAssocID="{DD3095FC-7FC5-410F-AD0D-ECC6246AFD95}" presName="hierChild5" presStyleCnt="0"/>
      <dgm:spPr/>
    </dgm:pt>
    <dgm:pt modelId="{76160F9D-ED3E-4F7F-93AD-E0A3BD129D18}" type="pres">
      <dgm:prSet presAssocID="{612B4D8C-8BFF-4802-A29F-F8FC366FCB5B}" presName="Name64" presStyleLbl="parChTrans1D4" presStyleIdx="2" presStyleCnt="5"/>
      <dgm:spPr/>
    </dgm:pt>
    <dgm:pt modelId="{5F3FE194-BCDD-4DD2-8255-8012DF30847E}" type="pres">
      <dgm:prSet presAssocID="{6CDC1D6E-EEDC-4B6C-B466-22B8FE3B86D5}" presName="hierRoot2" presStyleCnt="0">
        <dgm:presLayoutVars>
          <dgm:hierBranch val="init"/>
        </dgm:presLayoutVars>
      </dgm:prSet>
      <dgm:spPr/>
    </dgm:pt>
    <dgm:pt modelId="{20604D4B-88A5-4112-87D2-F9F09FFAEAAD}" type="pres">
      <dgm:prSet presAssocID="{6CDC1D6E-EEDC-4B6C-B466-22B8FE3B86D5}" presName="rootComposite" presStyleCnt="0"/>
      <dgm:spPr/>
    </dgm:pt>
    <dgm:pt modelId="{13D2BC7E-B9A8-430E-8574-A57A85597C80}" type="pres">
      <dgm:prSet presAssocID="{6CDC1D6E-EEDC-4B6C-B466-22B8FE3B86D5}" presName="rootText" presStyleLbl="node4" presStyleIdx="2" presStyleCnt="5" custLinFactNeighborX="17885">
        <dgm:presLayoutVars>
          <dgm:chPref val="3"/>
        </dgm:presLayoutVars>
      </dgm:prSet>
      <dgm:spPr/>
    </dgm:pt>
    <dgm:pt modelId="{ED2B01B0-D251-4D16-836F-0E62E2187B84}" type="pres">
      <dgm:prSet presAssocID="{6CDC1D6E-EEDC-4B6C-B466-22B8FE3B86D5}" presName="rootConnector" presStyleLbl="node4" presStyleIdx="2" presStyleCnt="5"/>
      <dgm:spPr/>
    </dgm:pt>
    <dgm:pt modelId="{6E0D7F63-2BBF-4C3E-90B2-1DBDE1D6F595}" type="pres">
      <dgm:prSet presAssocID="{6CDC1D6E-EEDC-4B6C-B466-22B8FE3B86D5}" presName="hierChild4" presStyleCnt="0"/>
      <dgm:spPr/>
    </dgm:pt>
    <dgm:pt modelId="{7B64A1D1-B198-4277-9FA1-52DC29B3FD86}" type="pres">
      <dgm:prSet presAssocID="{6CDC1D6E-EEDC-4B6C-B466-22B8FE3B86D5}" presName="hierChild5" presStyleCnt="0"/>
      <dgm:spPr/>
    </dgm:pt>
    <dgm:pt modelId="{762380C1-4BA6-445C-8295-D620CFFD5353}" type="pres">
      <dgm:prSet presAssocID="{E70D65B1-B7D5-4F2E-B641-53B0460518F0}" presName="Name64" presStyleLbl="parChTrans1D4" presStyleIdx="3" presStyleCnt="5"/>
      <dgm:spPr/>
    </dgm:pt>
    <dgm:pt modelId="{4B69BF6C-0D9E-4826-B31B-F224C666C2F7}" type="pres">
      <dgm:prSet presAssocID="{7C12C6AD-121A-40F0-B061-6586933E810A}" presName="hierRoot2" presStyleCnt="0">
        <dgm:presLayoutVars>
          <dgm:hierBranch val="init"/>
        </dgm:presLayoutVars>
      </dgm:prSet>
      <dgm:spPr/>
    </dgm:pt>
    <dgm:pt modelId="{77E60A9C-B854-4FF7-9B8D-7CADB6A7A267}" type="pres">
      <dgm:prSet presAssocID="{7C12C6AD-121A-40F0-B061-6586933E810A}" presName="rootComposite" presStyleCnt="0"/>
      <dgm:spPr/>
    </dgm:pt>
    <dgm:pt modelId="{B57558C7-CC91-4E8E-ADA7-69F72314096E}" type="pres">
      <dgm:prSet presAssocID="{7C12C6AD-121A-40F0-B061-6586933E810A}" presName="rootText" presStyleLbl="node4" presStyleIdx="3" presStyleCnt="5" custLinFactNeighborX="17885">
        <dgm:presLayoutVars>
          <dgm:chPref val="3"/>
        </dgm:presLayoutVars>
      </dgm:prSet>
      <dgm:spPr/>
    </dgm:pt>
    <dgm:pt modelId="{CEE31390-6844-4DA3-AA8F-8A80191E0C23}" type="pres">
      <dgm:prSet presAssocID="{7C12C6AD-121A-40F0-B061-6586933E810A}" presName="rootConnector" presStyleLbl="node4" presStyleIdx="3" presStyleCnt="5"/>
      <dgm:spPr/>
    </dgm:pt>
    <dgm:pt modelId="{90DEBC43-D15D-43DC-9E14-5B57BBBF9ED2}" type="pres">
      <dgm:prSet presAssocID="{7C12C6AD-121A-40F0-B061-6586933E810A}" presName="hierChild4" presStyleCnt="0"/>
      <dgm:spPr/>
    </dgm:pt>
    <dgm:pt modelId="{556EC806-22BF-49D6-8006-C4CD07E6591D}" type="pres">
      <dgm:prSet presAssocID="{7C12C6AD-121A-40F0-B061-6586933E810A}" presName="hierChild5" presStyleCnt="0"/>
      <dgm:spPr/>
    </dgm:pt>
    <dgm:pt modelId="{81441E73-0226-4D02-A2DB-67BD9BD052CA}" type="pres">
      <dgm:prSet presAssocID="{1F8FCB18-4A8A-49E2-BCC1-853B052CF05D}" presName="Name64" presStyleLbl="parChTrans1D4" presStyleIdx="4" presStyleCnt="5"/>
      <dgm:spPr/>
    </dgm:pt>
    <dgm:pt modelId="{974A910D-BF82-48DA-9A72-DD1AD52D1448}" type="pres">
      <dgm:prSet presAssocID="{EFBFADEE-18CA-473C-B6F3-D8F90709332E}" presName="hierRoot2" presStyleCnt="0">
        <dgm:presLayoutVars>
          <dgm:hierBranch val="init"/>
        </dgm:presLayoutVars>
      </dgm:prSet>
      <dgm:spPr/>
    </dgm:pt>
    <dgm:pt modelId="{98352235-5E44-45FB-8366-6E280A541367}" type="pres">
      <dgm:prSet presAssocID="{EFBFADEE-18CA-473C-B6F3-D8F90709332E}" presName="rootComposite" presStyleCnt="0"/>
      <dgm:spPr/>
    </dgm:pt>
    <dgm:pt modelId="{ED5BC5F9-93FD-4F76-B2B3-B0975F037838}" type="pres">
      <dgm:prSet presAssocID="{EFBFADEE-18CA-473C-B6F3-D8F90709332E}" presName="rootText" presStyleLbl="node4" presStyleIdx="4" presStyleCnt="5" custLinFactNeighborX="17885">
        <dgm:presLayoutVars>
          <dgm:chPref val="3"/>
        </dgm:presLayoutVars>
      </dgm:prSet>
      <dgm:spPr/>
    </dgm:pt>
    <dgm:pt modelId="{8B577E82-3931-4B4E-AFCF-316BE33C9624}" type="pres">
      <dgm:prSet presAssocID="{EFBFADEE-18CA-473C-B6F3-D8F90709332E}" presName="rootConnector" presStyleLbl="node4" presStyleIdx="4" presStyleCnt="5"/>
      <dgm:spPr/>
    </dgm:pt>
    <dgm:pt modelId="{A2B2309A-8538-4384-A0ED-573A639104B9}" type="pres">
      <dgm:prSet presAssocID="{EFBFADEE-18CA-473C-B6F3-D8F90709332E}" presName="hierChild4" presStyleCnt="0"/>
      <dgm:spPr/>
    </dgm:pt>
    <dgm:pt modelId="{33AD0DCF-209A-4806-B41E-4EFC117A658D}" type="pres">
      <dgm:prSet presAssocID="{EFBFADEE-18CA-473C-B6F3-D8F90709332E}" presName="hierChild5" presStyleCnt="0"/>
      <dgm:spPr/>
    </dgm:pt>
    <dgm:pt modelId="{814E55F2-C9D0-4E19-8BD1-FB5B6DD87639}" type="pres">
      <dgm:prSet presAssocID="{F2800FFE-4555-4CE3-AAC4-3BBD00D70150}" presName="hierChild5" presStyleCnt="0"/>
      <dgm:spPr/>
    </dgm:pt>
    <dgm:pt modelId="{68C27815-0DA4-4D45-933E-C2C85D6B8008}" type="pres">
      <dgm:prSet presAssocID="{7B95058A-0D80-4630-AFF7-48D3C26B96CE}" presName="hierChild5" presStyleCnt="0"/>
      <dgm:spPr/>
    </dgm:pt>
    <dgm:pt modelId="{4432B4B8-19AA-489B-B11C-E20D975EEAC3}" type="pres">
      <dgm:prSet presAssocID="{1F0F1C92-D9C1-418D-AD85-90BC580CF161}" presName="hierChild5" presStyleCnt="0"/>
      <dgm:spPr/>
    </dgm:pt>
    <dgm:pt modelId="{1BBA9C3C-D800-4ACF-AB6F-BE66532C519D}" type="pres">
      <dgm:prSet presAssocID="{810377E8-E327-424F-B829-9847447407E7}" presName="hierChild3" presStyleCnt="0"/>
      <dgm:spPr/>
    </dgm:pt>
  </dgm:ptLst>
  <dgm:cxnLst>
    <dgm:cxn modelId="{A5B9DA02-01CD-4B36-B074-F7AF42245853}" srcId="{F2800FFE-4555-4CE3-AAC4-3BBD00D70150}" destId="{EFBFADEE-18CA-473C-B6F3-D8F90709332E}" srcOrd="3" destOrd="0" parTransId="{1F8FCB18-4A8A-49E2-BCC1-853B052CF05D}" sibTransId="{DCE093C8-C4ED-4D40-AC35-03BA82BB081C}"/>
    <dgm:cxn modelId="{5EC4C703-A92A-4442-BC49-E9D6B0764B6D}" type="presOf" srcId="{7B95058A-0D80-4630-AFF7-48D3C26B96CE}" destId="{AC4D0C46-8CF7-419A-BB07-18269B6825D5}" srcOrd="1" destOrd="0" presId="urn:microsoft.com/office/officeart/2009/3/layout/HorizontalOrganizationChart"/>
    <dgm:cxn modelId="{87E5980B-3396-4B82-972F-1DFE89BFB47D}" srcId="{F2800FFE-4555-4CE3-AAC4-3BBD00D70150}" destId="{6CDC1D6E-EEDC-4B6C-B466-22B8FE3B86D5}" srcOrd="1" destOrd="0" parTransId="{612B4D8C-8BFF-4802-A29F-F8FC366FCB5B}" sibTransId="{6EE4950F-A93E-4578-857E-BB51120FC218}"/>
    <dgm:cxn modelId="{3EA8C510-6961-4A98-AC10-649C6EB9CB90}" srcId="{7B95058A-0D80-4630-AFF7-48D3C26B96CE}" destId="{F2800FFE-4555-4CE3-AAC4-3BBD00D70150}" srcOrd="0" destOrd="0" parTransId="{C79405EA-0C5E-48AF-9969-A2158035EC24}" sibTransId="{455A4725-FA85-441D-8AF0-AA3561BD9277}"/>
    <dgm:cxn modelId="{E5EB1511-A87B-4017-BD7E-4A46B3754C70}" type="presOf" srcId="{C79405EA-0C5E-48AF-9969-A2158035EC24}" destId="{B78C851D-D9D1-4E0C-A135-A8E45658115C}" srcOrd="0" destOrd="0" presId="urn:microsoft.com/office/officeart/2009/3/layout/HorizontalOrganizationChart"/>
    <dgm:cxn modelId="{A7483038-0447-4F56-9F7E-DDCC89F45DCF}" type="presOf" srcId="{DD3095FC-7FC5-410F-AD0D-ECC6246AFD95}" destId="{ED39B4D4-C882-4F96-8813-186B1B392815}" srcOrd="0" destOrd="0" presId="urn:microsoft.com/office/officeart/2009/3/layout/HorizontalOrganizationChart"/>
    <dgm:cxn modelId="{451B125F-C1D6-4966-87E0-2CC4B4B4015B}" srcId="{F2800FFE-4555-4CE3-AAC4-3BBD00D70150}" destId="{DD3095FC-7FC5-410F-AD0D-ECC6246AFD95}" srcOrd="0" destOrd="0" parTransId="{3F0BB93B-89AB-4754-B350-5D827B9C0B13}" sibTransId="{17664249-DA9A-491D-881A-42D21A8BE5A4}"/>
    <dgm:cxn modelId="{DAB91742-8769-46A2-962D-25AF202646D0}" type="presOf" srcId="{6F70C711-1B1E-4C08-8FC3-79A67B95C705}" destId="{F64FC35B-6EC6-4410-B56B-261CD6D10EA5}" srcOrd="0" destOrd="0" presId="urn:microsoft.com/office/officeart/2009/3/layout/HorizontalOrganizationChart"/>
    <dgm:cxn modelId="{51CBA465-9D13-450E-B642-E201BA4CDE5D}" type="presOf" srcId="{612B4D8C-8BFF-4802-A29F-F8FC366FCB5B}" destId="{76160F9D-ED3E-4F7F-93AD-E0A3BD129D18}" srcOrd="0" destOrd="0" presId="urn:microsoft.com/office/officeart/2009/3/layout/HorizontalOrganizationChart"/>
    <dgm:cxn modelId="{E6456D6B-4CB4-46EA-98C3-3C1C508994E7}" type="presOf" srcId="{7C12C6AD-121A-40F0-B061-6586933E810A}" destId="{B57558C7-CC91-4E8E-ADA7-69F72314096E}" srcOrd="0" destOrd="0" presId="urn:microsoft.com/office/officeart/2009/3/layout/HorizontalOrganizationChart"/>
    <dgm:cxn modelId="{C17DCE53-614D-44CC-BBB3-4AF5C3FA2D17}" type="presOf" srcId="{6CDC1D6E-EEDC-4B6C-B466-22B8FE3B86D5}" destId="{13D2BC7E-B9A8-430E-8574-A57A85597C80}" srcOrd="0" destOrd="0" presId="urn:microsoft.com/office/officeart/2009/3/layout/HorizontalOrganizationChart"/>
    <dgm:cxn modelId="{94713C55-3F6B-481B-BD94-9F3596C84938}" type="presOf" srcId="{3F0BB93B-89AB-4754-B350-5D827B9C0B13}" destId="{E9AE05DD-DB5A-40A2-BD60-DA8DCFB8AF87}" srcOrd="0" destOrd="0" presId="urn:microsoft.com/office/officeart/2009/3/layout/HorizontalOrganizationChart"/>
    <dgm:cxn modelId="{EC639975-0B06-4389-818C-53C3480FF6DD}" type="presOf" srcId="{1F8FCB18-4A8A-49E2-BCC1-853B052CF05D}" destId="{81441E73-0226-4D02-A2DB-67BD9BD052CA}" srcOrd="0" destOrd="0" presId="urn:microsoft.com/office/officeart/2009/3/layout/HorizontalOrganizationChart"/>
    <dgm:cxn modelId="{861B9B75-D797-448A-8FE3-6B7678FB057E}" type="presOf" srcId="{7C12C6AD-121A-40F0-B061-6586933E810A}" destId="{CEE31390-6844-4DA3-AA8F-8A80191E0C23}" srcOrd="1" destOrd="0" presId="urn:microsoft.com/office/officeart/2009/3/layout/HorizontalOrganizationChart"/>
    <dgm:cxn modelId="{DC085E79-81FF-4DBB-84EE-B19B5EFC2138}" type="presOf" srcId="{F2800FFE-4555-4CE3-AAC4-3BBD00D70150}" destId="{14A42A52-0C40-47A4-928E-3C72C1AA182E}" srcOrd="0" destOrd="0" presId="urn:microsoft.com/office/officeart/2009/3/layout/HorizontalOrganizationChart"/>
    <dgm:cxn modelId="{323F4359-628F-4BC7-A90E-991CFC8FE219}" type="presOf" srcId="{DD3095FC-7FC5-410F-AD0D-ECC6246AFD95}" destId="{43C15C4C-DC27-42FC-A6DA-5BA30B917DFA}" srcOrd="1" destOrd="0" presId="urn:microsoft.com/office/officeart/2009/3/layout/HorizontalOrganizationChart"/>
    <dgm:cxn modelId="{57729779-E840-4DCA-8B02-E68EEF2D44F0}" type="presOf" srcId="{EFBFADEE-18CA-473C-B6F3-D8F90709332E}" destId="{ED5BC5F9-93FD-4F76-B2B3-B0975F037838}" srcOrd="0" destOrd="0" presId="urn:microsoft.com/office/officeart/2009/3/layout/HorizontalOrganizationChart"/>
    <dgm:cxn modelId="{0EA59A7E-B0DD-45D6-B821-B858DC9C0B01}" srcId="{1F0F1C92-D9C1-418D-AD85-90BC580CF161}" destId="{7B95058A-0D80-4630-AFF7-48D3C26B96CE}" srcOrd="0" destOrd="0" parTransId="{DCF4F675-5D7F-4D3A-A002-73C44B620E38}" sibTransId="{A92EE153-F5A8-4F25-A85C-A3635AFF538C}"/>
    <dgm:cxn modelId="{35434683-C3F7-4CEB-82AB-96891192275A}" type="presOf" srcId="{DCF4F675-5D7F-4D3A-A002-73C44B620E38}" destId="{509697E0-CBAA-4D50-A08D-4C0323FAD021}" srcOrd="0" destOrd="0" presId="urn:microsoft.com/office/officeart/2009/3/layout/HorizontalOrganizationChart"/>
    <dgm:cxn modelId="{8485DD92-4CC5-4F68-B8FD-94BFA9A96E96}" type="presOf" srcId="{1F0F1C92-D9C1-418D-AD85-90BC580CF161}" destId="{71B1AA40-F20A-4085-AA96-EDEE0F06F155}" srcOrd="1" destOrd="0" presId="urn:microsoft.com/office/officeart/2009/3/layout/HorizontalOrganizationChart"/>
    <dgm:cxn modelId="{F39EE4A5-358E-4FDD-976E-64A90461CAE6}" type="presOf" srcId="{810377E8-E327-424F-B829-9847447407E7}" destId="{6C6E4CB4-59AE-49B7-8D3D-DD357B2086DD}" srcOrd="1" destOrd="0" presId="urn:microsoft.com/office/officeart/2009/3/layout/HorizontalOrganizationChart"/>
    <dgm:cxn modelId="{1D8A48A6-16B2-49E7-8D31-0CBA8DC759E7}" type="presOf" srcId="{6CDC1D6E-EEDC-4B6C-B466-22B8FE3B86D5}" destId="{ED2B01B0-D251-4D16-836F-0E62E2187B84}" srcOrd="1" destOrd="0" presId="urn:microsoft.com/office/officeart/2009/3/layout/HorizontalOrganizationChart"/>
    <dgm:cxn modelId="{6B2F2DAA-8758-4E16-9A51-33A4097D92D7}" srcId="{F2800FFE-4555-4CE3-AAC4-3BBD00D70150}" destId="{7C12C6AD-121A-40F0-B061-6586933E810A}" srcOrd="2" destOrd="0" parTransId="{E70D65B1-B7D5-4F2E-B641-53B0460518F0}" sibTransId="{FF7D9F95-4220-4513-BD9B-22DA002F2835}"/>
    <dgm:cxn modelId="{F4D993B1-CF66-4765-A746-70A814FB913A}" srcId="{810377E8-E327-424F-B829-9847447407E7}" destId="{1F0F1C92-D9C1-418D-AD85-90BC580CF161}" srcOrd="0" destOrd="0" parTransId="{6F70C711-1B1E-4C08-8FC3-79A67B95C705}" sibTransId="{11A3130D-C4D8-44CC-ADEB-B496B30CF421}"/>
    <dgm:cxn modelId="{3BC695B1-0697-4048-AAEC-5ABBCD964026}" type="presOf" srcId="{810377E8-E327-424F-B829-9847447407E7}" destId="{7CEF3228-CA00-4ADD-8FC3-FA1B10400F1B}" srcOrd="0" destOrd="0" presId="urn:microsoft.com/office/officeart/2009/3/layout/HorizontalOrganizationChart"/>
    <dgm:cxn modelId="{3AD109B8-BA31-4DA7-AB82-BB8A2A055A5C}" type="presOf" srcId="{EFBFADEE-18CA-473C-B6F3-D8F90709332E}" destId="{8B577E82-3931-4B4E-AFCF-316BE33C9624}" srcOrd="1" destOrd="0" presId="urn:microsoft.com/office/officeart/2009/3/layout/HorizontalOrganizationChart"/>
    <dgm:cxn modelId="{5C008FB8-1A24-4F93-B424-9C8CB7C01037}" type="presOf" srcId="{E70D65B1-B7D5-4F2E-B641-53B0460518F0}" destId="{762380C1-4BA6-445C-8295-D620CFFD5353}" srcOrd="0" destOrd="0" presId="urn:microsoft.com/office/officeart/2009/3/layout/HorizontalOrganizationChart"/>
    <dgm:cxn modelId="{CC8AF4BE-AC77-46BC-93D7-656DCBBA386B}" type="presOf" srcId="{7B95058A-0D80-4630-AFF7-48D3C26B96CE}" destId="{0A4D0610-D733-4901-9EDE-3CFD8851320E}" srcOrd="0" destOrd="0" presId="urn:microsoft.com/office/officeart/2009/3/layout/HorizontalOrganizationChart"/>
    <dgm:cxn modelId="{FBED74D6-A0D6-417A-8205-B4740EC55ADF}" type="presOf" srcId="{F2800FFE-4555-4CE3-AAC4-3BBD00D70150}" destId="{E84CB02D-5F6C-419B-8E5B-3268D0D7314F}" srcOrd="1" destOrd="0" presId="urn:microsoft.com/office/officeart/2009/3/layout/HorizontalOrganizationChart"/>
    <dgm:cxn modelId="{308062E4-42F4-461B-842B-CF87B1CA203E}" type="presOf" srcId="{AFD978CB-C6A7-44C9-8CE5-8DD1BB4A23BA}" destId="{435E53A2-CC59-4919-81E6-9C8E884A829E}" srcOrd="0" destOrd="0" presId="urn:microsoft.com/office/officeart/2009/3/layout/HorizontalOrganizationChart"/>
    <dgm:cxn modelId="{3DB437EB-E976-44C5-AACB-FE6B1F70F465}" type="presOf" srcId="{1F0F1C92-D9C1-418D-AD85-90BC580CF161}" destId="{F0031F58-C3EF-4FE5-9CA2-259F62269C2D}" srcOrd="0" destOrd="0" presId="urn:microsoft.com/office/officeart/2009/3/layout/HorizontalOrganizationChart"/>
    <dgm:cxn modelId="{BE4CE6EE-3C50-462D-BF4A-7A428AEB55C4}" srcId="{AFD978CB-C6A7-44C9-8CE5-8DD1BB4A23BA}" destId="{810377E8-E327-424F-B829-9847447407E7}" srcOrd="0" destOrd="0" parTransId="{4B58353F-1CA5-4380-8D25-9F4436808F88}" sibTransId="{4DBDC765-0FAD-4B42-903C-7E2BD637C1B0}"/>
    <dgm:cxn modelId="{A0A78487-6A94-4F99-A14F-80C430254F97}" type="presParOf" srcId="{435E53A2-CC59-4919-81E6-9C8E884A829E}" destId="{EAF8117F-D94A-4160-A20F-A45643372A84}" srcOrd="0" destOrd="0" presId="urn:microsoft.com/office/officeart/2009/3/layout/HorizontalOrganizationChart"/>
    <dgm:cxn modelId="{2A62CFC0-641B-42EC-8CC7-3A1198CEBF0B}" type="presParOf" srcId="{EAF8117F-D94A-4160-A20F-A45643372A84}" destId="{C3D7705F-2133-4130-86B8-7DE4633A82BE}" srcOrd="0" destOrd="0" presId="urn:microsoft.com/office/officeart/2009/3/layout/HorizontalOrganizationChart"/>
    <dgm:cxn modelId="{A91E4F7F-73EF-44B8-8F9C-5044FA40E7D1}" type="presParOf" srcId="{C3D7705F-2133-4130-86B8-7DE4633A82BE}" destId="{7CEF3228-CA00-4ADD-8FC3-FA1B10400F1B}" srcOrd="0" destOrd="0" presId="urn:microsoft.com/office/officeart/2009/3/layout/HorizontalOrganizationChart"/>
    <dgm:cxn modelId="{078D5B6E-32F3-4C1C-82ED-056155902333}" type="presParOf" srcId="{C3D7705F-2133-4130-86B8-7DE4633A82BE}" destId="{6C6E4CB4-59AE-49B7-8D3D-DD357B2086DD}" srcOrd="1" destOrd="0" presId="urn:microsoft.com/office/officeart/2009/3/layout/HorizontalOrganizationChart"/>
    <dgm:cxn modelId="{0EC5530A-E0A1-496C-B6EB-65DA97484585}" type="presParOf" srcId="{EAF8117F-D94A-4160-A20F-A45643372A84}" destId="{85BAB6AC-885A-4B17-ACD3-6225CCA9F3E8}" srcOrd="1" destOrd="0" presId="urn:microsoft.com/office/officeart/2009/3/layout/HorizontalOrganizationChart"/>
    <dgm:cxn modelId="{4AFB3C04-B88E-4815-AFB9-4F16BD1046EF}" type="presParOf" srcId="{85BAB6AC-885A-4B17-ACD3-6225CCA9F3E8}" destId="{F64FC35B-6EC6-4410-B56B-261CD6D10EA5}" srcOrd="0" destOrd="0" presId="urn:microsoft.com/office/officeart/2009/3/layout/HorizontalOrganizationChart"/>
    <dgm:cxn modelId="{5C1F2060-D625-44B5-A4D6-A1A2DFEC524B}" type="presParOf" srcId="{85BAB6AC-885A-4B17-ACD3-6225CCA9F3E8}" destId="{47CF68D2-74CA-4399-B581-78200F244FDF}" srcOrd="1" destOrd="0" presId="urn:microsoft.com/office/officeart/2009/3/layout/HorizontalOrganizationChart"/>
    <dgm:cxn modelId="{868065B1-7260-4707-B1C0-ACFD49C72C15}" type="presParOf" srcId="{47CF68D2-74CA-4399-B581-78200F244FDF}" destId="{C43E5FF1-E5B8-4A04-9998-EA0E16933D49}" srcOrd="0" destOrd="0" presId="urn:microsoft.com/office/officeart/2009/3/layout/HorizontalOrganizationChart"/>
    <dgm:cxn modelId="{65F01235-7FCD-4D9D-AC4E-3DF4EA906B0A}" type="presParOf" srcId="{C43E5FF1-E5B8-4A04-9998-EA0E16933D49}" destId="{F0031F58-C3EF-4FE5-9CA2-259F62269C2D}" srcOrd="0" destOrd="0" presId="urn:microsoft.com/office/officeart/2009/3/layout/HorizontalOrganizationChart"/>
    <dgm:cxn modelId="{09FB7C5F-9915-4F3E-A951-593888CC932C}" type="presParOf" srcId="{C43E5FF1-E5B8-4A04-9998-EA0E16933D49}" destId="{71B1AA40-F20A-4085-AA96-EDEE0F06F155}" srcOrd="1" destOrd="0" presId="urn:microsoft.com/office/officeart/2009/3/layout/HorizontalOrganizationChart"/>
    <dgm:cxn modelId="{5FCC405F-C6E9-4996-9E99-949B911E89BD}" type="presParOf" srcId="{47CF68D2-74CA-4399-B581-78200F244FDF}" destId="{C221D721-8352-4A1E-9AD5-2CB1B9C34232}" srcOrd="1" destOrd="0" presId="urn:microsoft.com/office/officeart/2009/3/layout/HorizontalOrganizationChart"/>
    <dgm:cxn modelId="{F7DDC54A-C7CF-453D-ADBE-03B8D3AF97E8}" type="presParOf" srcId="{C221D721-8352-4A1E-9AD5-2CB1B9C34232}" destId="{509697E0-CBAA-4D50-A08D-4C0323FAD021}" srcOrd="0" destOrd="0" presId="urn:microsoft.com/office/officeart/2009/3/layout/HorizontalOrganizationChart"/>
    <dgm:cxn modelId="{C3B95036-F62B-4A25-B37A-979D6BC2826F}" type="presParOf" srcId="{C221D721-8352-4A1E-9AD5-2CB1B9C34232}" destId="{39332E32-C7D5-45F9-AC8F-D5D8D826AB3E}" srcOrd="1" destOrd="0" presId="urn:microsoft.com/office/officeart/2009/3/layout/HorizontalOrganizationChart"/>
    <dgm:cxn modelId="{9C2728F3-DCA9-476B-925A-2D9442830BC3}" type="presParOf" srcId="{39332E32-C7D5-45F9-AC8F-D5D8D826AB3E}" destId="{A6A5C72A-69CD-43CD-A2AD-91C53108E3EC}" srcOrd="0" destOrd="0" presId="urn:microsoft.com/office/officeart/2009/3/layout/HorizontalOrganizationChart"/>
    <dgm:cxn modelId="{CC584E46-9D76-4329-9163-D69DCD9CEC89}" type="presParOf" srcId="{A6A5C72A-69CD-43CD-A2AD-91C53108E3EC}" destId="{0A4D0610-D733-4901-9EDE-3CFD8851320E}" srcOrd="0" destOrd="0" presId="urn:microsoft.com/office/officeart/2009/3/layout/HorizontalOrganizationChart"/>
    <dgm:cxn modelId="{EC09ACDB-425A-4349-8C3B-D5762FABF412}" type="presParOf" srcId="{A6A5C72A-69CD-43CD-A2AD-91C53108E3EC}" destId="{AC4D0C46-8CF7-419A-BB07-18269B6825D5}" srcOrd="1" destOrd="0" presId="urn:microsoft.com/office/officeart/2009/3/layout/HorizontalOrganizationChart"/>
    <dgm:cxn modelId="{11F341BF-4CCC-404B-BA9B-26E136382BFB}" type="presParOf" srcId="{39332E32-C7D5-45F9-AC8F-D5D8D826AB3E}" destId="{9E3363F4-DF16-4D9B-BA6F-C19DC9E34933}" srcOrd="1" destOrd="0" presId="urn:microsoft.com/office/officeart/2009/3/layout/HorizontalOrganizationChart"/>
    <dgm:cxn modelId="{644222D5-4CF8-4A61-B33B-4F652205ABAF}" type="presParOf" srcId="{9E3363F4-DF16-4D9B-BA6F-C19DC9E34933}" destId="{B78C851D-D9D1-4E0C-A135-A8E45658115C}" srcOrd="0" destOrd="0" presId="urn:microsoft.com/office/officeart/2009/3/layout/HorizontalOrganizationChart"/>
    <dgm:cxn modelId="{3BE3BEB2-FCCC-48DF-BC08-2EAE44484C28}" type="presParOf" srcId="{9E3363F4-DF16-4D9B-BA6F-C19DC9E34933}" destId="{B55EDBD4-74DA-42B1-9BC7-4ABD3CA74E59}" srcOrd="1" destOrd="0" presId="urn:microsoft.com/office/officeart/2009/3/layout/HorizontalOrganizationChart"/>
    <dgm:cxn modelId="{64BDA539-1712-4C0E-81D3-F4605B678039}" type="presParOf" srcId="{B55EDBD4-74DA-42B1-9BC7-4ABD3CA74E59}" destId="{6FD39500-73F8-44E7-8936-B6B2543B8AD6}" srcOrd="0" destOrd="0" presId="urn:microsoft.com/office/officeart/2009/3/layout/HorizontalOrganizationChart"/>
    <dgm:cxn modelId="{1E9020A5-DF7F-406D-852E-22AF1F1C029D}" type="presParOf" srcId="{6FD39500-73F8-44E7-8936-B6B2543B8AD6}" destId="{14A42A52-0C40-47A4-928E-3C72C1AA182E}" srcOrd="0" destOrd="0" presId="urn:microsoft.com/office/officeart/2009/3/layout/HorizontalOrganizationChart"/>
    <dgm:cxn modelId="{6DCD6E1C-F9CC-4A59-9C44-AB2207C05F2B}" type="presParOf" srcId="{6FD39500-73F8-44E7-8936-B6B2543B8AD6}" destId="{E84CB02D-5F6C-419B-8E5B-3268D0D7314F}" srcOrd="1" destOrd="0" presId="urn:microsoft.com/office/officeart/2009/3/layout/HorizontalOrganizationChart"/>
    <dgm:cxn modelId="{F23F6776-567E-4FC2-B1E8-436A7E3E4124}" type="presParOf" srcId="{B55EDBD4-74DA-42B1-9BC7-4ABD3CA74E59}" destId="{5E2D1A5D-C690-4FA9-98BE-81C54F7B4452}" srcOrd="1" destOrd="0" presId="urn:microsoft.com/office/officeart/2009/3/layout/HorizontalOrganizationChart"/>
    <dgm:cxn modelId="{CC9B33B2-32D6-4BFF-AF3F-731E3BC07ECC}" type="presParOf" srcId="{5E2D1A5D-C690-4FA9-98BE-81C54F7B4452}" destId="{E9AE05DD-DB5A-40A2-BD60-DA8DCFB8AF87}" srcOrd="0" destOrd="0" presId="urn:microsoft.com/office/officeart/2009/3/layout/HorizontalOrganizationChart"/>
    <dgm:cxn modelId="{4D6F760A-DB47-413C-8346-66CB0DC9A983}" type="presParOf" srcId="{5E2D1A5D-C690-4FA9-98BE-81C54F7B4452}" destId="{D6276502-74DF-407D-AA49-4783D5E26D69}" srcOrd="1" destOrd="0" presId="urn:microsoft.com/office/officeart/2009/3/layout/HorizontalOrganizationChart"/>
    <dgm:cxn modelId="{E69CF08B-A862-4045-8FCA-0DC981B99CF5}" type="presParOf" srcId="{D6276502-74DF-407D-AA49-4783D5E26D69}" destId="{7E7DF654-42C7-4797-B3BE-4BB1646C9082}" srcOrd="0" destOrd="0" presId="urn:microsoft.com/office/officeart/2009/3/layout/HorizontalOrganizationChart"/>
    <dgm:cxn modelId="{8D0E9E6E-E603-4759-B36C-054FCB12E06F}" type="presParOf" srcId="{7E7DF654-42C7-4797-B3BE-4BB1646C9082}" destId="{ED39B4D4-C882-4F96-8813-186B1B392815}" srcOrd="0" destOrd="0" presId="urn:microsoft.com/office/officeart/2009/3/layout/HorizontalOrganizationChart"/>
    <dgm:cxn modelId="{39DDE733-5171-4130-95B5-0FF5B03889A7}" type="presParOf" srcId="{7E7DF654-42C7-4797-B3BE-4BB1646C9082}" destId="{43C15C4C-DC27-42FC-A6DA-5BA30B917DFA}" srcOrd="1" destOrd="0" presId="urn:microsoft.com/office/officeart/2009/3/layout/HorizontalOrganizationChart"/>
    <dgm:cxn modelId="{53F5C586-F04A-4888-907A-A174833FC10A}" type="presParOf" srcId="{D6276502-74DF-407D-AA49-4783D5E26D69}" destId="{6FD59EB4-061B-4466-A942-3288138C08AD}" srcOrd="1" destOrd="0" presId="urn:microsoft.com/office/officeart/2009/3/layout/HorizontalOrganizationChart"/>
    <dgm:cxn modelId="{078DD519-41FD-4807-A399-B2579D4EBEE5}" type="presParOf" srcId="{D6276502-74DF-407D-AA49-4783D5E26D69}" destId="{F7446145-70AF-4676-9F6B-2620DC7D6D78}" srcOrd="2" destOrd="0" presId="urn:microsoft.com/office/officeart/2009/3/layout/HorizontalOrganizationChart"/>
    <dgm:cxn modelId="{597092CD-8A2A-4431-8316-48687B52CC1B}" type="presParOf" srcId="{5E2D1A5D-C690-4FA9-98BE-81C54F7B4452}" destId="{76160F9D-ED3E-4F7F-93AD-E0A3BD129D18}" srcOrd="2" destOrd="0" presId="urn:microsoft.com/office/officeart/2009/3/layout/HorizontalOrganizationChart"/>
    <dgm:cxn modelId="{BD92C09C-FC49-46AB-AD21-05DA75F08779}" type="presParOf" srcId="{5E2D1A5D-C690-4FA9-98BE-81C54F7B4452}" destId="{5F3FE194-BCDD-4DD2-8255-8012DF30847E}" srcOrd="3" destOrd="0" presId="urn:microsoft.com/office/officeart/2009/3/layout/HorizontalOrganizationChart"/>
    <dgm:cxn modelId="{0C48840B-B554-47E2-AE7C-4C7337109BEF}" type="presParOf" srcId="{5F3FE194-BCDD-4DD2-8255-8012DF30847E}" destId="{20604D4B-88A5-4112-87D2-F9F09FFAEAAD}" srcOrd="0" destOrd="0" presId="urn:microsoft.com/office/officeart/2009/3/layout/HorizontalOrganizationChart"/>
    <dgm:cxn modelId="{AB75CBC5-E7BF-4263-A465-C90361963FDD}" type="presParOf" srcId="{20604D4B-88A5-4112-87D2-F9F09FFAEAAD}" destId="{13D2BC7E-B9A8-430E-8574-A57A85597C80}" srcOrd="0" destOrd="0" presId="urn:microsoft.com/office/officeart/2009/3/layout/HorizontalOrganizationChart"/>
    <dgm:cxn modelId="{92167A5A-80EE-4BD0-863E-DBC7D873F0C8}" type="presParOf" srcId="{20604D4B-88A5-4112-87D2-F9F09FFAEAAD}" destId="{ED2B01B0-D251-4D16-836F-0E62E2187B84}" srcOrd="1" destOrd="0" presId="urn:microsoft.com/office/officeart/2009/3/layout/HorizontalOrganizationChart"/>
    <dgm:cxn modelId="{F6FF1444-F891-4D50-8CCC-4D5812DC8FB9}" type="presParOf" srcId="{5F3FE194-BCDD-4DD2-8255-8012DF30847E}" destId="{6E0D7F63-2BBF-4C3E-90B2-1DBDE1D6F595}" srcOrd="1" destOrd="0" presId="urn:microsoft.com/office/officeart/2009/3/layout/HorizontalOrganizationChart"/>
    <dgm:cxn modelId="{9CA4D548-2AFB-449B-B652-47365B8F708C}" type="presParOf" srcId="{5F3FE194-BCDD-4DD2-8255-8012DF30847E}" destId="{7B64A1D1-B198-4277-9FA1-52DC29B3FD86}" srcOrd="2" destOrd="0" presId="urn:microsoft.com/office/officeart/2009/3/layout/HorizontalOrganizationChart"/>
    <dgm:cxn modelId="{7B87303D-89AF-4EC1-B489-079A035B28D0}" type="presParOf" srcId="{5E2D1A5D-C690-4FA9-98BE-81C54F7B4452}" destId="{762380C1-4BA6-445C-8295-D620CFFD5353}" srcOrd="4" destOrd="0" presId="urn:microsoft.com/office/officeart/2009/3/layout/HorizontalOrganizationChart"/>
    <dgm:cxn modelId="{5B0E7166-46C3-42C0-9E01-C67D4EAA5AD3}" type="presParOf" srcId="{5E2D1A5D-C690-4FA9-98BE-81C54F7B4452}" destId="{4B69BF6C-0D9E-4826-B31B-F224C666C2F7}" srcOrd="5" destOrd="0" presId="urn:microsoft.com/office/officeart/2009/3/layout/HorizontalOrganizationChart"/>
    <dgm:cxn modelId="{2EA22F79-B331-41BB-A856-852132BB7FE0}" type="presParOf" srcId="{4B69BF6C-0D9E-4826-B31B-F224C666C2F7}" destId="{77E60A9C-B854-4FF7-9B8D-7CADB6A7A267}" srcOrd="0" destOrd="0" presId="urn:microsoft.com/office/officeart/2009/3/layout/HorizontalOrganizationChart"/>
    <dgm:cxn modelId="{2CFE61C5-06A4-4694-9AD4-8891DB655B0C}" type="presParOf" srcId="{77E60A9C-B854-4FF7-9B8D-7CADB6A7A267}" destId="{B57558C7-CC91-4E8E-ADA7-69F72314096E}" srcOrd="0" destOrd="0" presId="urn:microsoft.com/office/officeart/2009/3/layout/HorizontalOrganizationChart"/>
    <dgm:cxn modelId="{680832D9-C752-4691-B07F-EF7FEB1631D6}" type="presParOf" srcId="{77E60A9C-B854-4FF7-9B8D-7CADB6A7A267}" destId="{CEE31390-6844-4DA3-AA8F-8A80191E0C23}" srcOrd="1" destOrd="0" presId="urn:microsoft.com/office/officeart/2009/3/layout/HorizontalOrganizationChart"/>
    <dgm:cxn modelId="{5593BBCB-29C7-4F3D-B283-B3D32B13F05D}" type="presParOf" srcId="{4B69BF6C-0D9E-4826-B31B-F224C666C2F7}" destId="{90DEBC43-D15D-43DC-9E14-5B57BBBF9ED2}" srcOrd="1" destOrd="0" presId="urn:microsoft.com/office/officeart/2009/3/layout/HorizontalOrganizationChart"/>
    <dgm:cxn modelId="{9695A323-00C8-4566-BCF9-39D3FE76990D}" type="presParOf" srcId="{4B69BF6C-0D9E-4826-B31B-F224C666C2F7}" destId="{556EC806-22BF-49D6-8006-C4CD07E6591D}" srcOrd="2" destOrd="0" presId="urn:microsoft.com/office/officeart/2009/3/layout/HorizontalOrganizationChart"/>
    <dgm:cxn modelId="{28291CD8-747A-4772-A8B4-3BD90280788B}" type="presParOf" srcId="{5E2D1A5D-C690-4FA9-98BE-81C54F7B4452}" destId="{81441E73-0226-4D02-A2DB-67BD9BD052CA}" srcOrd="6" destOrd="0" presId="urn:microsoft.com/office/officeart/2009/3/layout/HorizontalOrganizationChart"/>
    <dgm:cxn modelId="{D29F6AFD-AB0B-4662-A353-BEB14E87008A}" type="presParOf" srcId="{5E2D1A5D-C690-4FA9-98BE-81C54F7B4452}" destId="{974A910D-BF82-48DA-9A72-DD1AD52D1448}" srcOrd="7" destOrd="0" presId="urn:microsoft.com/office/officeart/2009/3/layout/HorizontalOrganizationChart"/>
    <dgm:cxn modelId="{97B85BC0-C12C-459F-9CB5-1D18E97A97ED}" type="presParOf" srcId="{974A910D-BF82-48DA-9A72-DD1AD52D1448}" destId="{98352235-5E44-45FB-8366-6E280A541367}" srcOrd="0" destOrd="0" presId="urn:microsoft.com/office/officeart/2009/3/layout/HorizontalOrganizationChart"/>
    <dgm:cxn modelId="{581ADD02-D46F-4749-A60A-C0B2ED03E6E7}" type="presParOf" srcId="{98352235-5E44-45FB-8366-6E280A541367}" destId="{ED5BC5F9-93FD-4F76-B2B3-B0975F037838}" srcOrd="0" destOrd="0" presId="urn:microsoft.com/office/officeart/2009/3/layout/HorizontalOrganizationChart"/>
    <dgm:cxn modelId="{86632F3E-826D-4754-ADC4-5095EF3B1E99}" type="presParOf" srcId="{98352235-5E44-45FB-8366-6E280A541367}" destId="{8B577E82-3931-4B4E-AFCF-316BE33C9624}" srcOrd="1" destOrd="0" presId="urn:microsoft.com/office/officeart/2009/3/layout/HorizontalOrganizationChart"/>
    <dgm:cxn modelId="{C173E439-FFE5-45BE-8FA5-0A33FBB8AE76}" type="presParOf" srcId="{974A910D-BF82-48DA-9A72-DD1AD52D1448}" destId="{A2B2309A-8538-4384-A0ED-573A639104B9}" srcOrd="1" destOrd="0" presId="urn:microsoft.com/office/officeart/2009/3/layout/HorizontalOrganizationChart"/>
    <dgm:cxn modelId="{12AF1238-06D7-4904-9D58-88EA5DA13CE4}" type="presParOf" srcId="{974A910D-BF82-48DA-9A72-DD1AD52D1448}" destId="{33AD0DCF-209A-4806-B41E-4EFC117A658D}" srcOrd="2" destOrd="0" presId="urn:microsoft.com/office/officeart/2009/3/layout/HorizontalOrganizationChart"/>
    <dgm:cxn modelId="{24D775A6-8259-4FD5-82F5-8E782EBE7500}" type="presParOf" srcId="{B55EDBD4-74DA-42B1-9BC7-4ABD3CA74E59}" destId="{814E55F2-C9D0-4E19-8BD1-FB5B6DD87639}" srcOrd="2" destOrd="0" presId="urn:microsoft.com/office/officeart/2009/3/layout/HorizontalOrganizationChart"/>
    <dgm:cxn modelId="{93AB9B1E-1270-4938-A4AB-79D55989A150}" type="presParOf" srcId="{39332E32-C7D5-45F9-AC8F-D5D8D826AB3E}" destId="{68C27815-0DA4-4D45-933E-C2C85D6B8008}" srcOrd="2" destOrd="0" presId="urn:microsoft.com/office/officeart/2009/3/layout/HorizontalOrganizationChart"/>
    <dgm:cxn modelId="{13A557DC-EA37-4046-84B9-77D5FD5C4A8A}" type="presParOf" srcId="{47CF68D2-74CA-4399-B581-78200F244FDF}" destId="{4432B4B8-19AA-489B-B11C-E20D975EEAC3}" srcOrd="2" destOrd="0" presId="urn:microsoft.com/office/officeart/2009/3/layout/HorizontalOrganizationChart"/>
    <dgm:cxn modelId="{142151F6-A579-4960-B3C1-347F53EBE2E8}" type="presParOf" srcId="{EAF8117F-D94A-4160-A20F-A45643372A84}" destId="{1BBA9C3C-D800-4ACF-AB6F-BE66532C519D}" srcOrd="2" destOrd="0" presId="urn:microsoft.com/office/officeart/2009/3/layout/HorizontalOrganization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1441E73-0226-4D02-A2DB-67BD9BD052CA}">
      <dsp:nvSpPr>
        <dsp:cNvPr id="0" name=""/>
        <dsp:cNvSpPr/>
      </dsp:nvSpPr>
      <dsp:spPr>
        <a:xfrm>
          <a:off x="4258214" y="963490"/>
          <a:ext cx="353039" cy="72892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40026" y="0"/>
              </a:lnTo>
              <a:lnTo>
                <a:pt x="240026" y="728929"/>
              </a:lnTo>
              <a:lnTo>
                <a:pt x="353039" y="72892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2380C1-4BA6-445C-8295-D620CFFD5353}">
      <dsp:nvSpPr>
        <dsp:cNvPr id="0" name=""/>
        <dsp:cNvSpPr/>
      </dsp:nvSpPr>
      <dsp:spPr>
        <a:xfrm>
          <a:off x="4258214" y="963490"/>
          <a:ext cx="353039" cy="2429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40026" y="0"/>
              </a:lnTo>
              <a:lnTo>
                <a:pt x="240026" y="242976"/>
              </a:lnTo>
              <a:lnTo>
                <a:pt x="353039" y="24297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160F9D-ED3E-4F7F-93AD-E0A3BD129D18}">
      <dsp:nvSpPr>
        <dsp:cNvPr id="0" name=""/>
        <dsp:cNvSpPr/>
      </dsp:nvSpPr>
      <dsp:spPr>
        <a:xfrm>
          <a:off x="4258214" y="720513"/>
          <a:ext cx="353039" cy="242976"/>
        </a:xfrm>
        <a:custGeom>
          <a:avLst/>
          <a:gdLst/>
          <a:ahLst/>
          <a:cxnLst/>
          <a:rect l="0" t="0" r="0" b="0"/>
          <a:pathLst>
            <a:path>
              <a:moveTo>
                <a:pt x="0" y="242976"/>
              </a:moveTo>
              <a:lnTo>
                <a:pt x="240026" y="242976"/>
              </a:lnTo>
              <a:lnTo>
                <a:pt x="240026" y="0"/>
              </a:lnTo>
              <a:lnTo>
                <a:pt x="353039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AE05DD-DB5A-40A2-BD60-DA8DCFB8AF87}">
      <dsp:nvSpPr>
        <dsp:cNvPr id="0" name=""/>
        <dsp:cNvSpPr/>
      </dsp:nvSpPr>
      <dsp:spPr>
        <a:xfrm>
          <a:off x="4258214" y="234560"/>
          <a:ext cx="353039" cy="728929"/>
        </a:xfrm>
        <a:custGeom>
          <a:avLst/>
          <a:gdLst/>
          <a:ahLst/>
          <a:cxnLst/>
          <a:rect l="0" t="0" r="0" b="0"/>
          <a:pathLst>
            <a:path>
              <a:moveTo>
                <a:pt x="0" y="728929"/>
              </a:moveTo>
              <a:lnTo>
                <a:pt x="240026" y="728929"/>
              </a:lnTo>
              <a:lnTo>
                <a:pt x="240026" y="0"/>
              </a:lnTo>
              <a:lnTo>
                <a:pt x="353039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8C851D-D9D1-4E0C-A135-A8E45658115C}">
      <dsp:nvSpPr>
        <dsp:cNvPr id="0" name=""/>
        <dsp:cNvSpPr/>
      </dsp:nvSpPr>
      <dsp:spPr>
        <a:xfrm>
          <a:off x="3380311" y="917770"/>
          <a:ext cx="155651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55651" y="4572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09697E0-CBAA-4D50-A08D-4C0323FAD021}">
      <dsp:nvSpPr>
        <dsp:cNvPr id="0" name=""/>
        <dsp:cNvSpPr/>
      </dsp:nvSpPr>
      <dsp:spPr>
        <a:xfrm>
          <a:off x="2071120" y="917770"/>
          <a:ext cx="179068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9068" y="4572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4FC35B-6EC6-4410-B56B-261CD6D10EA5}">
      <dsp:nvSpPr>
        <dsp:cNvPr id="0" name=""/>
        <dsp:cNvSpPr/>
      </dsp:nvSpPr>
      <dsp:spPr>
        <a:xfrm>
          <a:off x="1130417" y="917770"/>
          <a:ext cx="21663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16633" y="4572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CEF3228-CA00-4ADD-8FC3-FA1B10400F1B}">
      <dsp:nvSpPr>
        <dsp:cNvPr id="0" name=""/>
        <dsp:cNvSpPr/>
      </dsp:nvSpPr>
      <dsp:spPr>
        <a:xfrm>
          <a:off x="293" y="791146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186.25.54.28/30</a:t>
          </a:r>
        </a:p>
      </dsp:txBody>
      <dsp:txXfrm>
        <a:off x="293" y="791146"/>
        <a:ext cx="1130123" cy="344687"/>
      </dsp:txXfrm>
    </dsp:sp>
    <dsp:sp modelId="{F0031F58-C3EF-4FE5-9CA2-259F62269C2D}">
      <dsp:nvSpPr>
        <dsp:cNvPr id="0" name=""/>
        <dsp:cNvSpPr/>
      </dsp:nvSpPr>
      <dsp:spPr>
        <a:xfrm>
          <a:off x="1347050" y="601457"/>
          <a:ext cx="724070" cy="72406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R-A</a:t>
          </a:r>
        </a:p>
      </dsp:txBody>
      <dsp:txXfrm>
        <a:off x="1453088" y="707494"/>
        <a:ext cx="511994" cy="511990"/>
      </dsp:txXfrm>
    </dsp:sp>
    <dsp:sp modelId="{0A4D0610-D733-4901-9EDE-3CFD8851320E}">
      <dsp:nvSpPr>
        <dsp:cNvPr id="0" name=""/>
        <dsp:cNvSpPr/>
      </dsp:nvSpPr>
      <dsp:spPr>
        <a:xfrm>
          <a:off x="2250188" y="791146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10.0.0.0/30</a:t>
          </a:r>
        </a:p>
      </dsp:txBody>
      <dsp:txXfrm>
        <a:off x="2250188" y="791146"/>
        <a:ext cx="1130123" cy="344687"/>
      </dsp:txXfrm>
    </dsp:sp>
    <dsp:sp modelId="{14A42A52-0C40-47A4-928E-3C72C1AA182E}">
      <dsp:nvSpPr>
        <dsp:cNvPr id="0" name=""/>
        <dsp:cNvSpPr/>
      </dsp:nvSpPr>
      <dsp:spPr>
        <a:xfrm>
          <a:off x="3535963" y="602367"/>
          <a:ext cx="722250" cy="722244"/>
        </a:xfrm>
        <a:prstGeom prst="flowChartConnector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R-B</a:t>
          </a:r>
        </a:p>
      </dsp:txBody>
      <dsp:txXfrm>
        <a:off x="3641734" y="708137"/>
        <a:ext cx="510708" cy="510704"/>
      </dsp:txXfrm>
    </dsp:sp>
    <dsp:sp modelId="{ED39B4D4-C882-4F96-8813-186B1B392815}">
      <dsp:nvSpPr>
        <dsp:cNvPr id="0" name=""/>
        <dsp:cNvSpPr/>
      </dsp:nvSpPr>
      <dsp:spPr>
        <a:xfrm>
          <a:off x="4611253" y="62216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192.168.0.0/24</a:t>
          </a:r>
        </a:p>
      </dsp:txBody>
      <dsp:txXfrm>
        <a:off x="4611253" y="62216"/>
        <a:ext cx="1130123" cy="344687"/>
      </dsp:txXfrm>
    </dsp:sp>
    <dsp:sp modelId="{13D2BC7E-B9A8-430E-8574-A57A85597C80}">
      <dsp:nvSpPr>
        <dsp:cNvPr id="0" name=""/>
        <dsp:cNvSpPr/>
      </dsp:nvSpPr>
      <dsp:spPr>
        <a:xfrm>
          <a:off x="4611253" y="548169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192.168.1.0/24</a:t>
          </a:r>
        </a:p>
      </dsp:txBody>
      <dsp:txXfrm>
        <a:off x="4611253" y="548169"/>
        <a:ext cx="1130123" cy="344687"/>
      </dsp:txXfrm>
    </dsp:sp>
    <dsp:sp modelId="{B57558C7-CC91-4E8E-ADA7-69F72314096E}">
      <dsp:nvSpPr>
        <dsp:cNvPr id="0" name=""/>
        <dsp:cNvSpPr/>
      </dsp:nvSpPr>
      <dsp:spPr>
        <a:xfrm>
          <a:off x="4611253" y="1034122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192.168.2.0/24</a:t>
          </a:r>
        </a:p>
      </dsp:txBody>
      <dsp:txXfrm>
        <a:off x="4611253" y="1034122"/>
        <a:ext cx="1130123" cy="344687"/>
      </dsp:txXfrm>
    </dsp:sp>
    <dsp:sp modelId="{ED5BC5F9-93FD-4F76-B2B3-B0975F037838}">
      <dsp:nvSpPr>
        <dsp:cNvPr id="0" name=""/>
        <dsp:cNvSpPr/>
      </dsp:nvSpPr>
      <dsp:spPr>
        <a:xfrm>
          <a:off x="4611253" y="1520075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192.168.3.0/24</a:t>
          </a:r>
        </a:p>
      </dsp:txBody>
      <dsp:txXfrm>
        <a:off x="4611253" y="1520075"/>
        <a:ext cx="1130123" cy="34468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3/layout/HorizontalOrganizationChart">
  <dgm:title val=""/>
  <dgm:desc val=""/>
  <dgm:catLst>
    <dgm:cat type="hierarchy" pri="43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305"/>
      <dgm:constr type="w" for="des" forName="rootComposite" refType="w" fact="10"/>
      <dgm:constr type="h" for="des" forName="rootComposite" refType="w" refFor="des" refForName="rootComposite1" fact="0.305"/>
      <dgm:constr type="w" for="des" forName="rootComposite3" refType="w" fact="10"/>
      <dgm:constr type="h" for="des" forName="rootComposite3" refType="w" refFor="des" refForName="rootComposite1" fact="0.305"/>
      <dgm:constr type="primFontSz" for="des" ptType="node" op="equ"/>
      <dgm:constr type="sp" for="des" op="equ"/>
      <dgm:constr type="sp" for="des" forName="hierRoot1" refType="w" refFor="des" refForName="rootComposite1" fact="0.2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125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125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func="var" arg="dir" op="equ" val="norm">
                  <dgm:alg type="hierRoot">
                    <dgm:param type="hierAlign" val="lT"/>
                  </dgm:alg>
                  <dgm:constrLst>
                    <dgm:constr type="alignOff" val="0.75"/>
                  </dgm:constrLst>
                </dgm:if>
                <dgm:else name="Name9">
                  <dgm:alg type="hierRoot">
                    <dgm:param type="hierAlign" val="rT"/>
                  </dgm:alg>
                  <dgm:constrLst>
                    <dgm:constr type="alignOff" val="0.75"/>
                  </dgm:constrLst>
                </dgm:else>
              </dgm:choose>
            </dgm:if>
            <dgm:if name="Name10" func="var" arg="hierBranch" op="equ" val="r">
              <dgm:choose name="Name11">
                <dgm:if name="Name12" func="var" arg="dir" op="equ" val="norm">
                  <dgm:alg type="hierRoot">
                    <dgm:param type="hierAlign" val="lB"/>
                  </dgm:alg>
                  <dgm:constrLst>
                    <dgm:constr type="alignOff" val="0.75"/>
                  </dgm:constrLst>
                </dgm:if>
                <dgm:else name="Name13">
                  <dgm:alg type="hierRoot">
                    <dgm:param type="hierAlign" val="rB"/>
                  </dgm:alg>
                  <dgm:constrLst>
                    <dgm:constr type="alignOff" val="0.75"/>
                  </dgm:constrLst>
                </dgm:else>
              </dgm:choose>
            </dgm:if>
            <dgm:if name="Name14" func="var" arg="hierBranch" op="equ" val="hang">
              <dgm:choose name="Name15">
                <dgm:if name="Name16" func="var" arg="dir" op="equ" val="norm">
                  <dgm:alg type="hierRoot">
                    <dgm:param type="hierAlign" val="lCtrCh"/>
                  </dgm:alg>
                  <dgm:constrLst>
                    <dgm:constr type="alignOff" val="0.65"/>
                  </dgm:constrLst>
                </dgm:if>
                <dgm:else name="Name17">
                  <dgm:alg type="hierRoot">
                    <dgm:param type="hierAlign" val="rCtrCh"/>
                  </dgm:alg>
                  <dgm:constrLst>
                    <dgm:constr type="alignOff" val="0.65"/>
                  </dgm:constrLst>
                </dgm:else>
              </dgm:choose>
            </dgm:if>
            <dgm:else name="Name18">
              <dgm:choose name="Name19">
                <dgm:if name="Name20" func="var" arg="dir" op="equ" val="norm">
                  <dgm:alg type="hierRoot">
                    <dgm:param type="hierAlign" val="l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if>
                <dgm:else name="Name21">
                  <dgm:alg type="hierRoot">
                    <dgm:param type="hierAlign" val="r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else>
              </dgm:choose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22">
              <dgm:if name="Name23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4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5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6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7">
              <dgm:if name="Name28" func="var" arg="hierBranch" op="equ" val="l">
                <dgm:choose name="Name29">
                  <dgm:if name="Name30" func="var" arg="dir" op="equ" val="norm">
                    <dgm:alg type="hierChild">
                      <dgm:param type="chAlign" val="t"/>
                      <dgm:param type="linDir" val="fromL"/>
                    </dgm:alg>
                  </dgm:if>
                  <dgm:else name="Name31">
                    <dgm:alg type="hierChild">
                      <dgm:param type="chAlign" val="t"/>
                      <dgm:param type="linDir" val="fromR"/>
                    </dgm:alg>
                  </dgm:else>
                </dgm:choose>
              </dgm:if>
              <dgm:if name="Name32" func="var" arg="hierBranch" op="equ" val="r">
                <dgm:choose name="Name33">
                  <dgm:if name="Name34" func="var" arg="dir" op="equ" val="norm">
                    <dgm:alg type="hierChild">
                      <dgm:param type="chAlign" val="b"/>
                      <dgm:param type="linDir" val="fromL"/>
                    </dgm:alg>
                  </dgm:if>
                  <dgm:else name="Name35">
                    <dgm:alg type="hierChild">
                      <dgm:param type="chAlign" val="b"/>
                      <dgm:param type="linDir" val="fromR"/>
                    </dgm:alg>
                  </dgm:else>
                </dgm:choose>
              </dgm:if>
              <dgm:if name="Name36" func="var" arg="hierBranch" op="equ" val="hang">
                <dgm:choose name="Name37">
                  <dgm:if name="Name38" func="var" arg="dir" op="equ" val="norm">
                    <dgm:alg type="hierChild">
                      <dgm:param type="chAlign" val="l"/>
                      <dgm:param type="linDir" val="fromT"/>
                      <dgm:param type="secChAlign" val="t"/>
                      <dgm:param type="secLinDir" val="fromL"/>
                    </dgm:alg>
                  </dgm:if>
                  <dgm:else name="Name39">
                    <dgm:alg type="hierChild">
                      <dgm:param type="chAlign" val="r"/>
                      <dgm:param type="linDir" val="fromT"/>
                      <dgm:param type="secChAlign" val="t"/>
                      <dgm:param type="secLinDir" val="fromR"/>
                    </dgm:alg>
                  </dgm:else>
                </dgm:choose>
              </dgm:if>
              <dgm:else name="Name40">
                <dgm:choose name="Name41">
                  <dgm:if name="Name4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43">
                    <dgm:alg type="hierChild">
                      <dgm:param type="linDir" val="fromT"/>
                      <dgm:param type="chAlign" val="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44" axis="precedSib" ptType="parTrans" st="-1" cnt="1">
                <dgm:choose name="Name45">
                  <dgm:if name="Name46" func="var" arg="hierBranch" op="equ" val="hang">
                    <dgm:layoutNode name="Name47">
                      <dgm:choose name="Name48">
                        <dgm:if name="Name4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 tCtr"/>
                          </dgm:alg>
                        </dgm:if>
                        <dgm:else name="Name5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 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1" func="var" arg="hierBranch" op="equ" val="l">
                    <dgm:layoutNode name="Name52">
                      <dgm:choose name="Name53">
                        <dgm:if name="Name54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tCtr"/>
                          </dgm:alg>
                        </dgm:if>
                        <dgm:else name="Name55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6" func="var" arg="hierBranch" op="equ" val="r">
                    <dgm:layoutNode name="Name57">
                      <dgm:choose name="Name58">
                        <dgm:if name="Name5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"/>
                          </dgm:alg>
                        </dgm:if>
                        <dgm:else name="Name6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61">
                    <dgm:choose name="Name62">
                      <dgm:if name="Name63" func="var" arg="dir" op="equ" val="norm">
                        <dgm:layoutNode name="Name6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midL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if>
                      <dgm:else name="Name65">
                        <dgm:layoutNode name="Name66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midR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else>
                    </dgm:choos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7">
                  <dgm:if name="Name68" func="var" arg="hierBranch" op="equ" val="l">
                    <dgm:choose name="Name69">
                      <dgm:if name="Name70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71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2" func="var" arg="hierBranch" op="equ" val="r">
                    <dgm:choose name="Name73">
                      <dgm:if name="Name74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75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6" func="var" arg="hierBranch" op="equ" val="hang">
                    <dgm:choose name="Name77">
                      <dgm:if name="Name78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79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80">
                    <dgm:choose name="Name81">
                      <dgm:if name="Name82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83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84">
                    <dgm:if name="Name85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6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7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8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9">
                    <dgm:if name="Name90" func="var" arg="hierBranch" op="equ" val="l">
                      <dgm:choose name="Name91">
                        <dgm:if name="Name92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93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r">
                      <dgm:choose name="Name95">
                        <dgm:if name="Name96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97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98" func="var" arg="hierBranch" op="equ" val="hang">
                      <dgm:choose name="Name99">
                        <dgm:if name="Name100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01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05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a"/>
                </dgm:layoutNode>
                <dgm:layoutNode name="hierChild5">
                  <dgm:choose name="Name107">
                    <dgm:if name="Name108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09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10" ref="rep2b"/>
                </dgm:layoutNode>
              </dgm:layoutNode>
            </dgm:forEach>
          </dgm:layoutNode>
          <dgm:layoutNode name="hierChild3">
            <dgm:choose name="Name111">
              <dgm:if name="Name112" func="var" arg="dir" op="equ" val="norm">
                <dgm:alg type="hierChild">
                  <dgm:param type="chAlign" val="l"/>
                  <dgm:param type="linDir" val="fromT"/>
                  <dgm:param type="secChAlign" val="t"/>
                  <dgm:param type="secLinDir" val="fromL"/>
                </dgm:alg>
              </dgm:if>
              <dgm:else name="Name113">
                <dgm:alg type="hierChild">
                  <dgm:param type="chAlign" val="r"/>
                  <dgm:param type="linDir" val="fromT"/>
                  <dgm:param type="secChAlign" val="t"/>
                  <dgm:param type="sec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4" axis="precedSib" ptType="parTrans" st="-1" cnt="1">
                <dgm:layoutNode name="Name115">
                  <dgm:choose name="Name116">
                    <dgm:if name="Name117" func="var" arg="dir" op="equ" val="norm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R"/>
                        <dgm:param type="endPts" val="bCtr tCtr"/>
                      </dgm:alg>
                    </dgm:if>
                    <dgm:else name="Name11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L"/>
                        <dgm:param type="endPts" val="bCtr tCtr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9">
                  <dgm:if name="Name120" func="var" arg="hierBranch" op="equ" val="l">
                    <dgm:choose name="Name121">
                      <dgm:if name="Name122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123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4" func="var" arg="hierBranch" op="equ" val="r">
                    <dgm:choose name="Name125">
                      <dgm:if name="Name126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127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8" func="var" arg="hierBranch" op="equ" val="hang">
                    <dgm:choose name="Name129">
                      <dgm:if name="Name130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131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132">
                    <dgm:choose name="Name133">
                      <dgm:if name="Name134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135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36">
                    <dgm:if name="Name137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8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9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40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41">
                    <dgm:if name="Name142" func="var" arg="hierBranch" op="equ" val="l">
                      <dgm:choose name="Name143">
                        <dgm:if name="Name144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145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146" func="var" arg="hierBranch" op="equ" val="r">
                      <dgm:choose name="Name147">
                        <dgm:if name="Name148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149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150" func="var" arg="hierBranch" op="equ" val="hang">
                      <dgm:choose name="Name151">
                        <dgm:if name="Name152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53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54">
                      <dgm:choose name="Name155">
                        <dgm:if name="Name156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57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58" ref="rep2a"/>
                </dgm:layoutNode>
                <dgm:layoutNode name="hierChild7">
                  <dgm:choose name="Name159">
                    <dgm:if name="Name160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61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62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965638</xdr:colOff>
      <xdr:row>1</xdr:row>
      <xdr:rowOff>78828</xdr:rowOff>
    </xdr:from>
    <xdr:to>
      <xdr:col>2</xdr:col>
      <xdr:colOff>26276</xdr:colOff>
      <xdr:row>3</xdr:row>
      <xdr:rowOff>124810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88DF6186-0AC4-4673-938A-0CBC1273063D}"/>
            </a:ext>
          </a:extLst>
        </xdr:cNvPr>
        <xdr:cNvCxnSpPr/>
      </xdr:nvCxnSpPr>
      <xdr:spPr>
        <a:xfrm>
          <a:off x="1097017" y="269328"/>
          <a:ext cx="1162707" cy="426982"/>
        </a:xfrm>
        <a:prstGeom prst="line">
          <a:avLst/>
        </a:prstGeom>
        <a:ln w="57150">
          <a:solidFill>
            <a:schemeClr val="accent6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959069</xdr:colOff>
      <xdr:row>2</xdr:row>
      <xdr:rowOff>98534</xdr:rowOff>
    </xdr:from>
    <xdr:to>
      <xdr:col>2</xdr:col>
      <xdr:colOff>19707</xdr:colOff>
      <xdr:row>6</xdr:row>
      <xdr:rowOff>98534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F847AE3-75AE-474B-8D63-E1B8B9E2A96E}"/>
            </a:ext>
          </a:extLst>
        </xdr:cNvPr>
        <xdr:cNvCxnSpPr/>
      </xdr:nvCxnSpPr>
      <xdr:spPr>
        <a:xfrm>
          <a:off x="1090448" y="479534"/>
          <a:ext cx="1162707" cy="762000"/>
        </a:xfrm>
        <a:prstGeom prst="line">
          <a:avLst/>
        </a:prstGeom>
        <a:ln w="571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959069</xdr:colOff>
      <xdr:row>1</xdr:row>
      <xdr:rowOff>98534</xdr:rowOff>
    </xdr:from>
    <xdr:to>
      <xdr:col>2</xdr:col>
      <xdr:colOff>19707</xdr:colOff>
      <xdr:row>3</xdr:row>
      <xdr:rowOff>111673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A66E40F3-8F6E-4FEE-A7C1-C26C0B79AA9F}"/>
            </a:ext>
          </a:extLst>
        </xdr:cNvPr>
        <xdr:cNvCxnSpPr/>
      </xdr:nvCxnSpPr>
      <xdr:spPr>
        <a:xfrm flipV="1">
          <a:off x="1090448" y="289034"/>
          <a:ext cx="1162707" cy="394139"/>
        </a:xfrm>
        <a:prstGeom prst="line">
          <a:avLst/>
        </a:prstGeom>
        <a:ln w="5715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1011621</xdr:colOff>
      <xdr:row>2</xdr:row>
      <xdr:rowOff>137948</xdr:rowOff>
    </xdr:from>
    <xdr:to>
      <xdr:col>2</xdr:col>
      <xdr:colOff>19707</xdr:colOff>
      <xdr:row>6</xdr:row>
      <xdr:rowOff>105104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79B2D04A-C315-4944-93B0-B2390058C6E8}"/>
            </a:ext>
          </a:extLst>
        </xdr:cNvPr>
        <xdr:cNvCxnSpPr/>
      </xdr:nvCxnSpPr>
      <xdr:spPr>
        <a:xfrm flipV="1">
          <a:off x="1143000" y="518948"/>
          <a:ext cx="1110155" cy="729156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7328</xdr:colOff>
      <xdr:row>10</xdr:row>
      <xdr:rowOff>36636</xdr:rowOff>
    </xdr:from>
    <xdr:to>
      <xdr:col>14</xdr:col>
      <xdr:colOff>14655</xdr:colOff>
      <xdr:row>20</xdr:row>
      <xdr:rowOff>58616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68BC837C-38D1-4298-8E77-672AD3492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C87975-7230-475B-8262-181204CAE7B1}" name="Tabla1" displayName="Tabla1" ref="A4:D16" totalsRowShown="0" headerRowDxfId="102" dataDxfId="101">
  <autoFilter ref="A4:D16" xr:uid="{0BC87975-7230-475B-8262-181204CAE7B1}"/>
  <tableColumns count="4">
    <tableColumn id="1" xr3:uid="{AA838185-0FBE-48A6-BD26-7791BD1B49F4}" name="Unidad" dataDxfId="100"/>
    <tableColumn id="2" xr3:uid="{5E2AB38B-2656-45B7-BF1A-B4A8EB5C4B39}" name="Equivalencia" dataDxfId="99"/>
    <tableColumn id="3" xr3:uid="{2FD161C7-1944-4097-893A-2891B8231278}" name="Exponente" dataDxfId="98"/>
    <tableColumn id="4" xr3:uid="{7ABC2AC5-E028-4519-9DE2-86A5D25EEC89}" name="Real" dataDxfId="97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FA108A8-9C64-4BA8-AA0D-733167DBD4B1}" name="Tabla11" displayName="Tabla11" ref="A21:F25" totalsRowShown="0" headerRowDxfId="88" dataDxfId="87">
  <autoFilter ref="A21:F25" xr:uid="{CFA108A8-9C64-4BA8-AA0D-733167DBD4B1}"/>
  <tableColumns count="6">
    <tableColumn id="1" xr3:uid="{46905B82-EA65-4CF9-B3B4-596813DD03E7}" name="AND" dataDxfId="86"/>
    <tableColumn id="3" xr3:uid="{1EB34BCF-253E-48A1-9438-5CA74B9884E1}" name="BYTE 1" dataDxfId="85"/>
    <tableColumn id="4" xr3:uid="{2B8D7A62-B22B-46AE-923D-2EB5DDB8E290}" name="BYTE 2" dataDxfId="84"/>
    <tableColumn id="5" xr3:uid="{C161A58B-49F7-4EFC-9FBF-209E32EECF3C}" name="BYTE 3" dataDxfId="83"/>
    <tableColumn id="6" xr3:uid="{CAD580F1-5729-43A2-B48B-EB56799B04F3}" name="BYTE 4" dataDxfId="82"/>
    <tableColumn id="2" xr3:uid="{F61A23FA-E678-4FBD-A571-61514158F0FA}" name="DECIMAL" dataDxfId="81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B5C756-70D9-4B46-893F-0B707271714C}" name="Tabla12" displayName="Tabla12" ref="A15:F19" totalsRowShown="0" headerRowDxfId="80" dataDxfId="79">
  <autoFilter ref="A15:F19" xr:uid="{06B5C756-70D9-4B46-893F-0B707271714C}"/>
  <tableColumns count="6">
    <tableColumn id="1" xr3:uid="{A3CE7842-B880-4CED-924A-404E7587A1F9}" name="AND" dataDxfId="78"/>
    <tableColumn id="3" xr3:uid="{A7454E36-3830-48B1-813C-123DE25649DD}" name="BYTE 1" dataDxfId="77"/>
    <tableColumn id="4" xr3:uid="{A3B2BCB5-262D-44FB-A6FD-45AD016695B7}" name="BYTE 2" dataDxfId="76"/>
    <tableColumn id="5" xr3:uid="{E449EBA8-27A9-4F14-B72F-6422336E077F}" name="BYTE 3" dataDxfId="75"/>
    <tableColumn id="6" xr3:uid="{975B85F9-BE42-4E58-B27B-62D2C65F7F4E}" name="BYTE 4" dataDxfId="74"/>
    <tableColumn id="2" xr3:uid="{418A7DE4-FDCC-4A20-8B7E-EA2BBAEF426C}" name="DECIMAL" dataDxfId="73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623BC3B-FF3B-41F8-A757-5F1FE78BDD29}" name="Tabla13" displayName="Tabla13" ref="A7:H15" totalsRowShown="0">
  <autoFilter ref="A7:H15" xr:uid="{F623BC3B-FF3B-41F8-A757-5F1FE78BDD29}"/>
  <tableColumns count="8">
    <tableColumn id="1" xr3:uid="{80489172-BA78-4BE1-8785-CA8FEAE02C3F}" name="BIN" dataDxfId="72"/>
    <tableColumn id="2" xr3:uid="{F501F728-5D26-4700-A8A8-182778976EC0}" name="NETWORK" dataDxfId="71"/>
    <tableColumn id="3" xr3:uid="{62078655-096B-4C80-905C-60D4A28F907E}" name="IP INI" dataDxfId="70"/>
    <tableColumn id="4" xr3:uid="{57D3B10F-F23C-4A6F-A57E-9DF1BFA22F94}" name="IP FIN" dataDxfId="69"/>
    <tableColumn id="5" xr3:uid="{5BF03F8F-7F2D-4D9F-9703-9422DC438F6E}" name="BROADCAST" dataDxfId="68"/>
    <tableColumn id="7" xr3:uid="{6D6EA44A-D805-4FDE-B201-D3C4B581E5B6}" name="CIDR" dataDxfId="67"/>
    <tableColumn id="6" xr3:uid="{B1CB9B61-5B78-42C2-808D-F84106C63F42}" name="MASK" dataDxfId="66"/>
    <tableColumn id="8" xr3:uid="{B82894C8-4FFA-4DE5-A2F0-567E1CEB71B7}" name="HOSTS" dataDxfId="65" dataCellStyle="Millares">
      <calculatedColumnFormula>2^21-2</calculatedColumnFormula>
    </tableColumn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A819695-AA0F-4A6E-843E-20AB6061BE41}" name="Tabla14" displayName="Tabla14" ref="A19:H23" totalsRowShown="0" headerRowDxfId="64" dataDxfId="62" headerRowBorderDxfId="63" tableBorderDxfId="61">
  <autoFilter ref="A19:H23" xr:uid="{6A819695-AA0F-4A6E-843E-20AB6061BE41}"/>
  <tableColumns count="8">
    <tableColumn id="1" xr3:uid="{F4A573BD-C417-41AE-BA48-45B3A3E170F5}" name="BIN" dataDxfId="60"/>
    <tableColumn id="2" xr3:uid="{FADA3FD3-6883-4CEB-BF75-3312435030D1}" name="NETWORK" dataDxfId="59"/>
    <tableColumn id="3" xr3:uid="{AFF3300D-E055-4E79-BA8C-DFFCB94721C6}" name="IP INI" dataDxfId="58"/>
    <tableColumn id="4" xr3:uid="{36F75B29-4F07-40B7-9D0D-AB540296B1E3}" name="IP FIN" dataDxfId="57"/>
    <tableColumn id="5" xr3:uid="{8AA7B775-B2F8-4B7D-A9CB-2C602B308063}" name="BROADCAST" dataDxfId="56"/>
    <tableColumn id="6" xr3:uid="{ED1B4FFB-76E0-445B-B0DE-38B8218E6BCE}" name="CIDR" dataDxfId="55"/>
    <tableColumn id="7" xr3:uid="{73895A0B-AF37-47E7-81B3-7E73B7C3D40F}" name="MASK" dataDxfId="54"/>
    <tableColumn id="8" xr3:uid="{D8939193-5172-44BB-8295-E1B9E849E38B}" name="HOSTS" dataDxfId="53" dataCellStyle="Millares">
      <calculatedColumnFormula>2^14-2</calculatedColumnFormula>
    </tableColumn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AC4F6CD-2262-4F68-9AC4-055D9286B17E}" name="Tabla1416" displayName="Tabla1416" ref="A27:H43" totalsRowShown="0" headerRowDxfId="52" dataDxfId="50" headerRowBorderDxfId="51" tableBorderDxfId="49">
  <autoFilter ref="A27:H43" xr:uid="{FAC4F6CD-2262-4F68-9AC4-055D9286B17E}"/>
  <tableColumns count="8">
    <tableColumn id="1" xr3:uid="{C1D07D37-A949-425D-8E8F-23E6F5B8387E}" name="BIN" dataDxfId="48"/>
    <tableColumn id="2" xr3:uid="{54781CAC-4771-438F-8423-A07867B18885}" name="NETWORK" dataDxfId="47"/>
    <tableColumn id="3" xr3:uid="{15CE274B-70B7-4B0A-8A60-7B94EE10AF4E}" name="IP INI" dataDxfId="46"/>
    <tableColumn id="4" xr3:uid="{6A1A52C8-4A05-4BA6-8ABD-CE6F1575025A}" name="IP FIN" dataDxfId="45"/>
    <tableColumn id="5" xr3:uid="{D0DD9744-A1C9-4BE6-8981-2F499A9FEDCD}" name="BROADCAST" dataDxfId="44"/>
    <tableColumn id="6" xr3:uid="{DAB95A3A-2D52-49B1-85ED-AEA866437A85}" name="CIDR" dataDxfId="43"/>
    <tableColumn id="7" xr3:uid="{2BF9A56A-8FC5-4822-B505-22065A5D71DE}" name="MASK" dataDxfId="42"/>
    <tableColumn id="8" xr3:uid="{38FAB682-CAD5-4874-9314-B2162009B4BB}" name="HOSTS" dataDxfId="41" dataCellStyle="Millares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90AC52-9359-4BD0-BAA4-10716B75AC8C}" name="Tabla16" displayName="Tabla16" ref="A6:I13" totalsRowShown="0" headerRowDxfId="40" dataDxfId="39">
  <autoFilter ref="A6:I13" xr:uid="{6B90AC52-9359-4BD0-BAA4-10716B75AC8C}"/>
  <tableColumns count="9">
    <tableColumn id="1" xr3:uid="{C3F00EDF-CEE9-4BC7-AF18-D600F2FE2B04}" name="Deptos." dataDxfId="38"/>
    <tableColumn id="2" xr3:uid="{1B479858-1E97-4B18-9F1A-4E5CE70DE4F2}" name="Hosts" dataDxfId="37"/>
    <tableColumn id="3" xr3:uid="{E2BFA204-7A7F-4234-9B55-4E80A79DEE63}" name="MAX" dataDxfId="36"/>
    <tableColumn id="4" xr3:uid="{FE7FD411-3175-4D9B-8CFD-9E4ED57E352B}" name="NETWORK" dataDxfId="35"/>
    <tableColumn id="5" xr3:uid="{373F0C2F-0E20-4A08-B9FD-50DCD5768378}" name="IP INI" dataDxfId="34"/>
    <tableColumn id="6" xr3:uid="{A7ECF435-8A0E-435C-86B9-48F26E420F2D}" name="IP FIN" dataDxfId="33"/>
    <tableColumn id="7" xr3:uid="{D18B2026-B491-42E9-9121-9E649EB9485B}" name="BC" dataDxfId="32"/>
    <tableColumn id="8" xr3:uid="{153DFBE9-AA6B-4468-9A22-A32B6A04FD5A}" name="CIDR" dataDxfId="31"/>
    <tableColumn id="9" xr3:uid="{C79D92F8-0216-4131-AF15-A0318E4AD622}" name="MASK" dataDxfId="30"/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12A0CCC-BD21-496E-B849-4A30325A983C}" name="Tabla1618" displayName="Tabla1618" ref="A15:I22" totalsRowShown="0" headerRowDxfId="29" dataDxfId="28">
  <autoFilter ref="A15:I22" xr:uid="{F12A0CCC-BD21-496E-B849-4A30325A983C}"/>
  <sortState xmlns:xlrd2="http://schemas.microsoft.com/office/spreadsheetml/2017/richdata2" ref="A16:I22">
    <sortCondition ref="A15:A22"/>
  </sortState>
  <tableColumns count="9">
    <tableColumn id="1" xr3:uid="{F2F356D8-B1F5-46E6-B14C-3ED056FDDB08}" name="Deptos." dataDxfId="27"/>
    <tableColumn id="2" xr3:uid="{DB6D205F-8C57-4EC4-B906-00B6F60B36AC}" name="Hosts" dataDxfId="26"/>
    <tableColumn id="3" xr3:uid="{A27A579E-9889-40CD-81E1-8E61EB5BCA78}" name="MAX" dataDxfId="25"/>
    <tableColumn id="4" xr3:uid="{75DEAD23-6CE5-441C-93C5-0B46E79DED24}" name="NETWORK" dataDxfId="24"/>
    <tableColumn id="5" xr3:uid="{1902D338-D2CD-4F5B-ACFE-8F27A391C858}" name="IP INI" dataDxfId="23"/>
    <tableColumn id="6" xr3:uid="{0B36C45B-2874-4499-9895-7D7A716C1E36}" name="IP FIN" dataDxfId="22"/>
    <tableColumn id="7" xr3:uid="{5243BA9E-57AF-4CAB-AE3E-01D5B2218613}" name="BC" dataDxfId="21"/>
    <tableColumn id="8" xr3:uid="{4350A401-1208-4645-927F-230E1246948E}" name="CIDR" dataDxfId="20"/>
    <tableColumn id="9" xr3:uid="{807550C8-A246-4968-A423-3EA7796B2C5E}" name="MASK" dataDxfId="19"/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13FF6B8-2B28-457D-A0E4-38E6CF86EFBA}" name="Tabla1619" displayName="Tabla1619" ref="A24:I31" totalsRowShown="0" headerRowDxfId="18" dataDxfId="17">
  <autoFilter ref="A24:I31" xr:uid="{413FF6B8-2B28-457D-A0E4-38E6CF86EFBA}"/>
  <sortState xmlns:xlrd2="http://schemas.microsoft.com/office/spreadsheetml/2017/richdata2" ref="A25:I31">
    <sortCondition ref="A24:A31"/>
  </sortState>
  <tableColumns count="9">
    <tableColumn id="1" xr3:uid="{7CE6EAAE-BA10-4B87-A548-72B10244DA6C}" name="Deptos." dataDxfId="16"/>
    <tableColumn id="2" xr3:uid="{E48EE31D-0544-4F28-BCFE-D8196169DA66}" name="Hosts" dataDxfId="15"/>
    <tableColumn id="3" xr3:uid="{F6A734EA-D469-48CD-B715-1AE95E7B94D4}" name="MAX" dataDxfId="14"/>
    <tableColumn id="4" xr3:uid="{A417F88B-BCB5-47C1-A5E0-73E9CA62FB21}" name="NETWORK" dataDxfId="13"/>
    <tableColumn id="5" xr3:uid="{55C3C50F-61D3-46BD-833C-1E0EEC823682}" name="IP INI" dataDxfId="12"/>
    <tableColumn id="6" xr3:uid="{4064594A-E6AE-4AF9-8202-81EFC69ACF26}" name="IP FIN" dataDxfId="11"/>
    <tableColumn id="7" xr3:uid="{F1350A0E-3CA5-4E67-BB15-51D3FD1A7767}" name="BC" dataDxfId="10"/>
    <tableColumn id="8" xr3:uid="{7DEDE1F1-B8C5-47D4-AF8B-CFB3576948EF}" name="CIDR" dataDxfId="9"/>
    <tableColumn id="9" xr3:uid="{0FD49FDE-5EF7-4197-B7D0-8E153AB190FD}" name="MASK" dataDxfId="8"/>
  </tableColumns>
  <tableStyleInfo name="TableStyleMedium1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252A80F-C1F6-4662-B830-2BF20BB59222}" name="Tabla19" displayName="Tabla19" ref="A3:D4" totalsRowShown="0" headerRowDxfId="7" dataDxfId="6">
  <autoFilter ref="A3:D4" xr:uid="{C252A80F-C1F6-4662-B830-2BF20BB59222}"/>
  <tableColumns count="4">
    <tableColumn id="1" xr3:uid="{4EF25339-70F0-4A65-AFC2-823D656F96CC}" name="Hosts" dataDxfId="5"/>
    <tableColumn id="2" xr3:uid="{2025F090-35FD-4A62-A356-D3A7E990120A}" name="porcion H" dataDxfId="4"/>
    <tableColumn id="3" xr3:uid="{719D0896-54C9-4822-B20B-00AB6D45B9C9}" name="cidr" dataDxfId="3"/>
    <tableColumn id="4" xr3:uid="{E89D804A-7267-4B89-A5B4-5F64F5D05B90}" name="next" dataDxfId="2"/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6CC6FC6-0DE9-43DD-9D10-2F4564799742}" name="Tabla1921" displayName="Tabla1921" ref="E2:G13" totalsRowShown="0">
  <autoFilter ref="E2:G13" xr:uid="{FF9AA9F6-7051-4F59-9650-4A7DF7E1A61B}"/>
  <tableColumns count="3">
    <tableColumn id="1" xr3:uid="{B5A30DBB-1EE7-4099-8782-0FBC0A3CBEB3}" name="CODE"/>
    <tableColumn id="2" xr3:uid="{8B3BBF3B-59E2-4408-9917-A55EF4C51BF2}" name="NETWORKS"/>
    <tableColumn id="3" xr3:uid="{F5CA0EC9-7D23-4753-8FF4-F82FBDA1ECF6}" name="VIA" dataDxfId="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889ECE-740D-4332-AFD9-B7726E21F709}" name="Tabla2" displayName="Tabla2" ref="E2:G9" totalsRowShown="0">
  <autoFilter ref="E2:G9" xr:uid="{C9889ECE-740D-4332-AFD9-B7726E21F709}"/>
  <tableColumns count="3">
    <tableColumn id="1" xr3:uid="{597EFBCC-9525-4E46-BD43-4C40D876E4A0}" name="Fibra"/>
    <tableColumn id="2" xr3:uid="{23E356F1-AC07-4B0B-A872-ACADFB65D65C}" name="SMF"/>
    <tableColumn id="3" xr3:uid="{FC10F880-4024-4C8E-83C3-BF20CB90E6CE}" name="MMF"/>
  </tableColumns>
  <tableStyleInfo name="TableStyleMedium1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513F94B-95F6-472B-9640-37C1FA4AA3AF}" name="Tabla1922" displayName="Tabla1922" ref="A2:C8" totalsRowShown="0">
  <autoFilter ref="A2:C8" xr:uid="{0244285C-CA14-42B0-A512-17F672680701}"/>
  <sortState xmlns:xlrd2="http://schemas.microsoft.com/office/spreadsheetml/2017/richdata2" ref="A3:C3">
    <sortCondition ref="B2:B3"/>
  </sortState>
  <tableColumns count="3">
    <tableColumn id="1" xr3:uid="{94CF5556-F372-4E08-A1B6-419333C1414B}" name="CODE"/>
    <tableColumn id="2" xr3:uid="{9DD7D3C8-CA7C-4C8F-8D0D-9D3411992770}" name="NETWORKS"/>
    <tableColumn id="3" xr3:uid="{39A866B9-13C5-4AAE-AD57-4DD3841BC6F2}" name="VIA" dataDxfId="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AD3A51-191C-4DA7-94CC-E291B3EB197E}" name="Tabla3" displayName="Tabla3" ref="A9:B13" totalsRowShown="0">
  <autoFilter ref="A9:B13" xr:uid="{0DAD3A51-191C-4DA7-94CC-E291B3EB197E}"/>
  <tableColumns count="2">
    <tableColumn id="1" xr3:uid="{BD79D12C-A00D-4344-A172-72C97BCF4C59}" name="Tramas"/>
    <tableColumn id="2" xr3:uid="{356F9C6D-29CC-41E7-ABA4-A917B56A7A28}" name="Detalle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D5D4F9-F883-4EC0-8F15-88859F17FEBA}" name="Tabla4" displayName="Tabla4" ref="A5:B7" totalsRowShown="0">
  <autoFilter ref="A5:B7" xr:uid="{8DD5D4F9-F883-4EC0-8F15-88859F17FEBA}"/>
  <tableColumns count="2">
    <tableColumn id="1" xr3:uid="{A54D1158-3CAD-4BA1-AC14-41AEF6D072B0}" name="Dominios"/>
    <tableColumn id="2" xr3:uid="{7EB6BED5-3CE5-4521-B470-69C2144B8D49}" name="Alcance de la topologia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5466ED-D1C0-44DC-A21A-556814D732C8}" name="Tabla5" displayName="Tabla5" ref="A1:B3" totalsRowShown="0">
  <autoFilter ref="A1:B3" xr:uid="{BB5466ED-D1C0-44DC-A21A-556814D732C8}"/>
  <tableColumns count="2">
    <tableColumn id="1" xr3:uid="{9FF6D522-EAAD-429F-A7AF-863BB79E5892}" name="Subcapas"/>
    <tableColumn id="2" xr3:uid="{EC87B701-89EC-4709-9254-122C601E96E6}" name="Detalle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0D6413-83DD-440F-AE43-F16E3162D9FA}" name="Tabla6" displayName="Tabla6" ref="D9:E12" totalsRowShown="0">
  <autoFilter ref="D9:E12" xr:uid="{130D6413-83DD-440F-AE43-F16E3162D9FA}"/>
  <tableColumns count="2">
    <tableColumn id="1" xr3:uid="{FF33D1A9-3826-4709-84BA-D340C054E22E}" name="Metodos " dataDxfId="96"/>
    <tableColumn id="2" xr3:uid="{61E2EBF1-2F1F-4C51-9B75-6130CE37B41C}" name="Tipo de Reenvio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465A86-035D-4585-9581-996B21581188}" name="Tabla7" displayName="Tabla7" ref="D1:E3" totalsRowShown="0">
  <autoFilter ref="D1:E3" xr:uid="{17465A86-035D-4585-9581-996B21581188}"/>
  <tableColumns count="2">
    <tableColumn id="1" xr3:uid="{76CBC02F-7A2C-4C92-8579-1054339DAA7C}" name="DUPLEX" dataDxfId="95"/>
    <tableColumn id="2" xr3:uid="{3E135D84-9C8B-4998-94D5-18F64E0E4A8F}" name="Descripcion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666A7A-E263-4068-B2EE-C47CE1A234BD}" name="Tabla8" displayName="Tabla8" ref="D5:E6" totalsRowShown="0">
  <autoFilter ref="D5:E6" xr:uid="{B6666A7A-E263-4068-B2EE-C47CE1A234BD}"/>
  <tableColumns count="2">
    <tableColumn id="1" xr3:uid="{A84FF7C8-8351-4D78-8C0F-B152D69E936E}" name="MDIX" dataDxfId="94"/>
    <tableColumn id="2" xr3:uid="{0508C805-7645-4664-B7CC-58EC5B5CE1CD}" name="Descripcion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D97CCC-3F61-44E8-9382-FF8BF45F9255}" name="Tabla9" displayName="Tabla9" ref="A1:C21" totalsRowShown="0" headerRowDxfId="93" dataDxfId="92">
  <autoFilter ref="A1:C21" xr:uid="{CFD97CCC-3F61-44E8-9382-FF8BF45F9255}"/>
  <tableColumns count="3">
    <tableColumn id="1" xr3:uid="{F495EFB0-F7AC-4AE7-979C-FC3743F92FC2}" name="DEC" dataDxfId="91"/>
    <tableColumn id="2" xr3:uid="{782DDAE7-A1E7-4385-9FF2-2BB5FEE80243}" name="BIN" dataDxfId="90"/>
    <tableColumn id="3" xr3:uid="{630B72E5-719B-47C3-99EB-4B64E95DE6AD}" name="HEX" dataDxfId="89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FE69-8279-4EEE-9E5D-4186FF8E06B5}">
  <dimension ref="A1:D9"/>
  <sheetViews>
    <sheetView zoomScale="175" zoomScaleNormal="175" workbookViewId="0">
      <selection activeCell="B9" sqref="B9:C9"/>
    </sheetView>
  </sheetViews>
  <sheetFormatPr baseColWidth="10" defaultRowHeight="15" x14ac:dyDescent="0.25"/>
  <cols>
    <col min="1" max="1" width="20.7109375" bestFit="1" customWidth="1"/>
    <col min="2" max="2" width="10.140625" bestFit="1" customWidth="1"/>
    <col min="3" max="3" width="34.42578125" style="2" customWidth="1"/>
    <col min="4" max="4" width="14.5703125" customWidth="1"/>
  </cols>
  <sheetData>
    <row r="1" spans="1:4" x14ac:dyDescent="0.25">
      <c r="A1" s="5" t="s">
        <v>1</v>
      </c>
      <c r="B1" s="5" t="s">
        <v>15</v>
      </c>
      <c r="C1" s="6" t="s">
        <v>16</v>
      </c>
      <c r="D1" s="5" t="s">
        <v>0</v>
      </c>
    </row>
    <row r="2" spans="1:4" s="3" customFormat="1" x14ac:dyDescent="0.25">
      <c r="A2" s="7" t="s">
        <v>14</v>
      </c>
      <c r="B2" s="172" t="s">
        <v>17</v>
      </c>
      <c r="C2" s="173" t="s">
        <v>22</v>
      </c>
      <c r="D2" s="172" t="s">
        <v>4</v>
      </c>
    </row>
    <row r="3" spans="1:4" s="3" customFormat="1" x14ac:dyDescent="0.25">
      <c r="A3" s="8" t="s">
        <v>13</v>
      </c>
      <c r="B3" s="172"/>
      <c r="C3" s="173"/>
      <c r="D3" s="172"/>
    </row>
    <row r="4" spans="1:4" x14ac:dyDescent="0.25">
      <c r="A4" s="9" t="s">
        <v>12</v>
      </c>
      <c r="B4" s="172"/>
      <c r="C4" s="173"/>
      <c r="D4" s="172"/>
    </row>
    <row r="5" spans="1:4" x14ac:dyDescent="0.25">
      <c r="A5" s="10" t="s">
        <v>11</v>
      </c>
      <c r="B5" s="10" t="s">
        <v>18</v>
      </c>
      <c r="C5" s="11" t="s">
        <v>23</v>
      </c>
      <c r="D5" s="10" t="s">
        <v>5</v>
      </c>
    </row>
    <row r="6" spans="1:4" x14ac:dyDescent="0.25">
      <c r="A6" s="12" t="s">
        <v>10</v>
      </c>
      <c r="B6" s="12" t="s">
        <v>19</v>
      </c>
      <c r="C6" s="13" t="s">
        <v>24</v>
      </c>
      <c r="D6" s="12" t="s">
        <v>6</v>
      </c>
    </row>
    <row r="7" spans="1:4" x14ac:dyDescent="0.25">
      <c r="A7" s="14" t="s">
        <v>9</v>
      </c>
      <c r="B7" s="14" t="s">
        <v>20</v>
      </c>
      <c r="C7" s="15" t="s">
        <v>25</v>
      </c>
      <c r="D7" s="174" t="s">
        <v>7</v>
      </c>
    </row>
    <row r="8" spans="1:4" x14ac:dyDescent="0.25">
      <c r="A8" s="16" t="s">
        <v>8</v>
      </c>
      <c r="B8" s="16" t="s">
        <v>21</v>
      </c>
      <c r="C8" s="17" t="s">
        <v>26</v>
      </c>
      <c r="D8" s="174"/>
    </row>
    <row r="9" spans="1:4" s="1" customFormat="1" ht="15.75" thickBot="1" x14ac:dyDescent="0.3">
      <c r="A9" s="4" t="s">
        <v>2</v>
      </c>
      <c r="B9" s="175" t="s">
        <v>27</v>
      </c>
      <c r="C9" s="175"/>
      <c r="D9" s="4" t="s">
        <v>3</v>
      </c>
    </row>
  </sheetData>
  <mergeCells count="5">
    <mergeCell ref="D2:D4"/>
    <mergeCell ref="C2:C4"/>
    <mergeCell ref="B2:B4"/>
    <mergeCell ref="D7:D8"/>
    <mergeCell ref="B9:C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7EE7-0B19-4A40-9A15-2C15846EEBD8}">
  <dimension ref="A1:I16"/>
  <sheetViews>
    <sheetView zoomScale="130" zoomScaleNormal="130" workbookViewId="0">
      <selection activeCell="D5" sqref="A5:D5"/>
    </sheetView>
  </sheetViews>
  <sheetFormatPr baseColWidth="10" defaultRowHeight="15" x14ac:dyDescent="0.25"/>
  <cols>
    <col min="1" max="1" width="12.28515625" style="18" bestFit="1" customWidth="1"/>
    <col min="2" max="2" width="12.85546875" style="18" customWidth="1"/>
    <col min="3" max="3" width="11.28515625" customWidth="1"/>
    <col min="4" max="4" width="6" customWidth="1"/>
    <col min="5" max="5" width="3.5703125" customWidth="1"/>
    <col min="6" max="6" width="13.28515625" bestFit="1" customWidth="1"/>
    <col min="7" max="7" width="12.140625" bestFit="1" customWidth="1"/>
  </cols>
  <sheetData>
    <row r="1" spans="1:9" x14ac:dyDescent="0.25">
      <c r="A1" s="18" t="s">
        <v>28</v>
      </c>
      <c r="B1" s="18" t="s">
        <v>29</v>
      </c>
      <c r="C1" s="18" t="s">
        <v>52</v>
      </c>
      <c r="D1" s="18"/>
      <c r="E1" s="18"/>
      <c r="F1" s="18" t="s">
        <v>96</v>
      </c>
      <c r="G1" s="18" t="s">
        <v>97</v>
      </c>
      <c r="H1" s="18" t="s">
        <v>98</v>
      </c>
      <c r="I1" s="18"/>
    </row>
    <row r="3" spans="1:9" ht="15.75" thickBot="1" x14ac:dyDescent="0.3">
      <c r="A3" s="176" t="s">
        <v>30</v>
      </c>
      <c r="B3" s="176"/>
      <c r="C3" s="176"/>
      <c r="D3" s="176"/>
      <c r="F3" s="177" t="s">
        <v>31</v>
      </c>
      <c r="G3" s="177"/>
      <c r="H3" s="177"/>
    </row>
    <row r="4" spans="1:9" ht="15.75" thickBot="1" x14ac:dyDescent="0.3">
      <c r="A4" s="20" t="s">
        <v>33</v>
      </c>
      <c r="B4" s="20" t="s">
        <v>34</v>
      </c>
      <c r="C4" s="20" t="s">
        <v>35</v>
      </c>
      <c r="D4" s="20" t="s">
        <v>56</v>
      </c>
      <c r="F4" s="31" t="s">
        <v>33</v>
      </c>
      <c r="G4" s="31" t="s">
        <v>34</v>
      </c>
      <c r="H4" s="31" t="s">
        <v>35</v>
      </c>
    </row>
    <row r="5" spans="1:9" x14ac:dyDescent="0.25">
      <c r="A5" s="22" t="s">
        <v>36</v>
      </c>
      <c r="B5" s="23" t="s">
        <v>37</v>
      </c>
      <c r="C5" s="23" t="s">
        <v>38</v>
      </c>
      <c r="D5" s="23" t="s">
        <v>83</v>
      </c>
      <c r="F5" s="38" t="s">
        <v>88</v>
      </c>
      <c r="G5" s="32" t="s">
        <v>86</v>
      </c>
      <c r="H5" s="32" t="s">
        <v>38</v>
      </c>
    </row>
    <row r="6" spans="1:9" x14ac:dyDescent="0.25">
      <c r="A6" s="24" t="s">
        <v>39</v>
      </c>
      <c r="B6" s="25" t="s">
        <v>40</v>
      </c>
      <c r="C6" s="25" t="s">
        <v>41</v>
      </c>
      <c r="D6" s="25" t="s">
        <v>62</v>
      </c>
      <c r="F6" s="39" t="s">
        <v>87</v>
      </c>
      <c r="G6" s="33" t="s">
        <v>92</v>
      </c>
      <c r="H6" s="33" t="s">
        <v>41</v>
      </c>
    </row>
    <row r="7" spans="1:9" x14ac:dyDescent="0.25">
      <c r="A7" s="24" t="s">
        <v>53</v>
      </c>
      <c r="B7" s="25" t="s">
        <v>54</v>
      </c>
      <c r="C7" s="23" t="s">
        <v>42</v>
      </c>
      <c r="D7" s="23" t="s">
        <v>63</v>
      </c>
      <c r="F7" s="37" t="s">
        <v>89</v>
      </c>
      <c r="G7" s="34" t="s">
        <v>93</v>
      </c>
      <c r="H7" s="32" t="s">
        <v>42</v>
      </c>
    </row>
    <row r="8" spans="1:9" x14ac:dyDescent="0.25">
      <c r="A8" s="24" t="s">
        <v>55</v>
      </c>
      <c r="B8" s="25" t="s">
        <v>57</v>
      </c>
      <c r="C8" s="25" t="s">
        <v>43</v>
      </c>
      <c r="D8" s="25" t="s">
        <v>76</v>
      </c>
      <c r="F8" s="39" t="s">
        <v>90</v>
      </c>
      <c r="G8" s="33" t="s">
        <v>95</v>
      </c>
      <c r="H8" s="33" t="s">
        <v>43</v>
      </c>
    </row>
    <row r="9" spans="1:9" x14ac:dyDescent="0.25">
      <c r="A9" s="26" t="s">
        <v>58</v>
      </c>
      <c r="B9" s="27" t="s">
        <v>60</v>
      </c>
      <c r="C9" s="28" t="s">
        <v>44</v>
      </c>
      <c r="D9" s="28" t="s">
        <v>77</v>
      </c>
      <c r="F9" s="40" t="s">
        <v>91</v>
      </c>
      <c r="G9" s="35" t="s">
        <v>94</v>
      </c>
      <c r="H9" s="36" t="s">
        <v>44</v>
      </c>
    </row>
    <row r="10" spans="1:9" x14ac:dyDescent="0.25">
      <c r="A10" s="29" t="s">
        <v>59</v>
      </c>
      <c r="B10" s="30" t="s">
        <v>61</v>
      </c>
      <c r="C10" s="30" t="s">
        <v>45</v>
      </c>
      <c r="D10" s="30" t="s">
        <v>78</v>
      </c>
    </row>
    <row r="11" spans="1:9" ht="15.75" thickBot="1" x14ac:dyDescent="0.3">
      <c r="A11" s="24" t="s">
        <v>64</v>
      </c>
      <c r="B11" s="25" t="s">
        <v>70</v>
      </c>
      <c r="C11" s="23" t="s">
        <v>46</v>
      </c>
      <c r="D11" s="23" t="s">
        <v>82</v>
      </c>
      <c r="F11" s="177" t="s">
        <v>32</v>
      </c>
      <c r="G11" s="177"/>
      <c r="H11" s="177"/>
    </row>
    <row r="12" spans="1:9" ht="15.75" thickBot="1" x14ac:dyDescent="0.3">
      <c r="A12" s="24" t="s">
        <v>65</v>
      </c>
      <c r="B12" s="25" t="s">
        <v>71</v>
      </c>
      <c r="C12" s="25" t="s">
        <v>47</v>
      </c>
      <c r="D12" s="25" t="s">
        <v>79</v>
      </c>
      <c r="F12" s="31" t="s">
        <v>33</v>
      </c>
      <c r="G12" s="31" t="s">
        <v>34</v>
      </c>
      <c r="H12" s="31" t="s">
        <v>35</v>
      </c>
    </row>
    <row r="13" spans="1:9" x14ac:dyDescent="0.25">
      <c r="A13" s="26" t="s">
        <v>66</v>
      </c>
      <c r="B13" s="27" t="s">
        <v>72</v>
      </c>
      <c r="C13" s="28" t="s">
        <v>48</v>
      </c>
      <c r="D13" s="28" t="s">
        <v>80</v>
      </c>
      <c r="F13" s="42" t="s">
        <v>99</v>
      </c>
      <c r="G13" s="32" t="s">
        <v>100</v>
      </c>
      <c r="H13" s="32" t="s">
        <v>38</v>
      </c>
    </row>
    <row r="14" spans="1:9" x14ac:dyDescent="0.25">
      <c r="A14" s="21" t="s">
        <v>67</v>
      </c>
      <c r="B14" s="18" t="s">
        <v>73</v>
      </c>
      <c r="C14" s="18" t="s">
        <v>49</v>
      </c>
      <c r="D14" s="18" t="s">
        <v>81</v>
      </c>
      <c r="F14" s="43" t="s">
        <v>101</v>
      </c>
      <c r="G14" s="33" t="s">
        <v>104</v>
      </c>
      <c r="H14" s="33" t="s">
        <v>41</v>
      </c>
    </row>
    <row r="15" spans="1:9" x14ac:dyDescent="0.25">
      <c r="A15" s="21" t="s">
        <v>68</v>
      </c>
      <c r="B15" s="18" t="s">
        <v>74</v>
      </c>
      <c r="C15" s="20" t="s">
        <v>50</v>
      </c>
      <c r="D15" s="20" t="s">
        <v>84</v>
      </c>
      <c r="F15" s="44" t="s">
        <v>102</v>
      </c>
      <c r="G15" s="34" t="s">
        <v>105</v>
      </c>
      <c r="H15" s="32" t="s">
        <v>42</v>
      </c>
    </row>
    <row r="16" spans="1:9" ht="15.75" thickBot="1" x14ac:dyDescent="0.3">
      <c r="A16" s="21" t="s">
        <v>69</v>
      </c>
      <c r="B16" s="18" t="s">
        <v>75</v>
      </c>
      <c r="C16" s="18" t="s">
        <v>51</v>
      </c>
      <c r="D16" s="18" t="s">
        <v>85</v>
      </c>
      <c r="F16" s="45" t="s">
        <v>103</v>
      </c>
      <c r="G16" s="41" t="s">
        <v>106</v>
      </c>
      <c r="H16" s="41" t="s">
        <v>43</v>
      </c>
    </row>
  </sheetData>
  <mergeCells count="3">
    <mergeCell ref="A3:D3"/>
    <mergeCell ref="F3:H3"/>
    <mergeCell ref="F11:H11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5CE0-0F74-437F-B302-F6ED29D5D8DD}">
  <dimension ref="A1:J15"/>
  <sheetViews>
    <sheetView topLeftCell="D8" zoomScale="145" zoomScaleNormal="145" workbookViewId="0">
      <selection activeCell="I15" sqref="I15"/>
    </sheetView>
  </sheetViews>
  <sheetFormatPr baseColWidth="10" defaultRowHeight="15" x14ac:dyDescent="0.25"/>
  <cols>
    <col min="1" max="3" width="15.7109375" customWidth="1"/>
    <col min="4" max="4" width="2.85546875" customWidth="1"/>
    <col min="5" max="5" width="10.85546875" bestFit="1" customWidth="1"/>
    <col min="6" max="6" width="11.85546875" customWidth="1"/>
    <col min="7" max="7" width="11.5703125" bestFit="1" customWidth="1"/>
    <col min="8" max="8" width="2.85546875" customWidth="1"/>
    <col min="9" max="9" width="11" customWidth="1"/>
    <col min="10" max="10" width="29.42578125" bestFit="1" customWidth="1"/>
    <col min="11" max="13" width="11.85546875" customWidth="1"/>
  </cols>
  <sheetData>
    <row r="1" spans="1:10" ht="15.75" thickBot="1" x14ac:dyDescent="0.3">
      <c r="A1" t="s">
        <v>107</v>
      </c>
      <c r="B1" s="19" t="s">
        <v>188</v>
      </c>
      <c r="C1" t="s">
        <v>108</v>
      </c>
      <c r="E1" s="176" t="s">
        <v>177</v>
      </c>
      <c r="F1" s="176"/>
      <c r="G1" s="176"/>
      <c r="I1" s="178" t="s">
        <v>161</v>
      </c>
      <c r="J1" s="178"/>
    </row>
    <row r="2" spans="1:10" x14ac:dyDescent="0.25">
      <c r="A2" s="46" t="s">
        <v>109</v>
      </c>
      <c r="B2" s="19" t="s">
        <v>117</v>
      </c>
      <c r="C2" s="48" t="s">
        <v>111</v>
      </c>
      <c r="E2" t="s">
        <v>138</v>
      </c>
      <c r="F2" t="s">
        <v>139</v>
      </c>
      <c r="G2" t="s">
        <v>140</v>
      </c>
      <c r="I2" s="58" t="s">
        <v>162</v>
      </c>
      <c r="J2" s="58" t="s">
        <v>166</v>
      </c>
    </row>
    <row r="3" spans="1:10" x14ac:dyDescent="0.25">
      <c r="A3" s="47" t="s">
        <v>110</v>
      </c>
      <c r="B3" s="19" t="s">
        <v>117</v>
      </c>
      <c r="C3" s="51" t="s">
        <v>114</v>
      </c>
      <c r="E3" t="s">
        <v>142</v>
      </c>
      <c r="F3" t="s">
        <v>143</v>
      </c>
      <c r="G3" t="s">
        <v>144</v>
      </c>
      <c r="I3" s="55" t="s">
        <v>163</v>
      </c>
      <c r="J3" s="55" t="s">
        <v>167</v>
      </c>
    </row>
    <row r="4" spans="1:10" x14ac:dyDescent="0.25">
      <c r="A4" s="48" t="s">
        <v>111</v>
      </c>
      <c r="B4" s="19" t="s">
        <v>118</v>
      </c>
      <c r="C4" s="46" t="s">
        <v>109</v>
      </c>
      <c r="E4" t="s">
        <v>141</v>
      </c>
      <c r="F4" t="s">
        <v>145</v>
      </c>
      <c r="G4" t="s">
        <v>146</v>
      </c>
      <c r="I4" s="54" t="s">
        <v>164</v>
      </c>
      <c r="J4" s="54" t="s">
        <v>176</v>
      </c>
    </row>
    <row r="5" spans="1:10" ht="15.75" thickBot="1" x14ac:dyDescent="0.3">
      <c r="A5" s="49" t="s">
        <v>112</v>
      </c>
      <c r="B5" s="19"/>
      <c r="C5" s="49" t="s">
        <v>112</v>
      </c>
      <c r="E5" t="s">
        <v>147</v>
      </c>
      <c r="F5" t="s">
        <v>148</v>
      </c>
      <c r="G5" t="s">
        <v>149</v>
      </c>
      <c r="I5" s="56" t="s">
        <v>165</v>
      </c>
      <c r="J5" s="56" t="s">
        <v>168</v>
      </c>
    </row>
    <row r="6" spans="1:10" ht="15.75" thickBot="1" x14ac:dyDescent="0.3">
      <c r="A6" s="50" t="s">
        <v>113</v>
      </c>
      <c r="B6" s="19"/>
      <c r="C6" s="50" t="s">
        <v>113</v>
      </c>
      <c r="E6" t="s">
        <v>150</v>
      </c>
      <c r="F6" t="s">
        <v>154</v>
      </c>
      <c r="G6" t="s">
        <v>155</v>
      </c>
      <c r="I6" s="178" t="s">
        <v>169</v>
      </c>
      <c r="J6" s="178"/>
    </row>
    <row r="7" spans="1:10" x14ac:dyDescent="0.25">
      <c r="A7" s="51" t="s">
        <v>114</v>
      </c>
      <c r="B7" s="19" t="s">
        <v>118</v>
      </c>
      <c r="C7" s="47" t="s">
        <v>110</v>
      </c>
      <c r="E7" t="s">
        <v>151</v>
      </c>
      <c r="F7" t="s">
        <v>155</v>
      </c>
      <c r="G7" t="s">
        <v>154</v>
      </c>
      <c r="I7" s="55" t="s">
        <v>170</v>
      </c>
      <c r="J7" s="55" t="s">
        <v>173</v>
      </c>
    </row>
    <row r="8" spans="1:10" x14ac:dyDescent="0.25">
      <c r="A8" s="52" t="s">
        <v>115</v>
      </c>
      <c r="B8" s="19"/>
      <c r="C8" s="52" t="s">
        <v>115</v>
      </c>
      <c r="E8" t="s">
        <v>152</v>
      </c>
      <c r="F8" t="s">
        <v>156</v>
      </c>
      <c r="G8" t="s">
        <v>157</v>
      </c>
      <c r="I8" s="54" t="s">
        <v>171</v>
      </c>
      <c r="J8" s="54" t="s">
        <v>174</v>
      </c>
    </row>
    <row r="9" spans="1:10" ht="15.75" thickBot="1" x14ac:dyDescent="0.3">
      <c r="A9" s="53" t="s">
        <v>116</v>
      </c>
      <c r="B9" s="19"/>
      <c r="C9" s="53" t="s">
        <v>116</v>
      </c>
      <c r="E9" t="s">
        <v>153</v>
      </c>
      <c r="F9" t="s">
        <v>158</v>
      </c>
      <c r="G9" t="s">
        <v>159</v>
      </c>
      <c r="I9" s="56" t="s">
        <v>172</v>
      </c>
      <c r="J9" s="56" t="s">
        <v>175</v>
      </c>
    </row>
    <row r="10" spans="1:10" ht="15.75" thickBot="1" x14ac:dyDescent="0.3"/>
    <row r="11" spans="1:10" ht="15.75" thickBot="1" x14ac:dyDescent="0.3">
      <c r="A11" s="57" t="s">
        <v>119</v>
      </c>
      <c r="B11" s="183" t="s">
        <v>120</v>
      </c>
      <c r="C11" s="183"/>
      <c r="E11" s="57" t="s">
        <v>129</v>
      </c>
      <c r="F11" s="183" t="s">
        <v>187</v>
      </c>
      <c r="G11" s="183" t="s">
        <v>160</v>
      </c>
      <c r="I11" s="57" t="s">
        <v>178</v>
      </c>
      <c r="J11" s="57" t="s">
        <v>187</v>
      </c>
    </row>
    <row r="12" spans="1:10" x14ac:dyDescent="0.25">
      <c r="A12" s="58" t="s">
        <v>121</v>
      </c>
      <c r="B12" s="179" t="s">
        <v>128</v>
      </c>
      <c r="C12" s="179"/>
      <c r="E12" s="58" t="s">
        <v>130</v>
      </c>
      <c r="F12" s="179" t="s">
        <v>131</v>
      </c>
      <c r="G12" s="179"/>
      <c r="I12" s="58" t="s">
        <v>179</v>
      </c>
      <c r="J12" s="58" t="s">
        <v>183</v>
      </c>
    </row>
    <row r="13" spans="1:10" x14ac:dyDescent="0.25">
      <c r="A13" s="55" t="s">
        <v>122</v>
      </c>
      <c r="B13" s="180" t="s">
        <v>125</v>
      </c>
      <c r="C13" s="180"/>
      <c r="E13" s="55" t="s">
        <v>132</v>
      </c>
      <c r="F13" s="180" t="s">
        <v>135</v>
      </c>
      <c r="G13" s="180"/>
      <c r="I13" s="55" t="s">
        <v>180</v>
      </c>
      <c r="J13" s="55" t="s">
        <v>184</v>
      </c>
    </row>
    <row r="14" spans="1:10" x14ac:dyDescent="0.25">
      <c r="A14" s="54" t="s">
        <v>123</v>
      </c>
      <c r="B14" s="181" t="s">
        <v>126</v>
      </c>
      <c r="C14" s="181"/>
      <c r="E14" s="54" t="s">
        <v>133</v>
      </c>
      <c r="F14" s="181" t="s">
        <v>136</v>
      </c>
      <c r="G14" s="181"/>
      <c r="I14" s="54" t="s">
        <v>181</v>
      </c>
      <c r="J14" s="54" t="s">
        <v>185</v>
      </c>
    </row>
    <row r="15" spans="1:10" ht="15.75" thickBot="1" x14ac:dyDescent="0.3">
      <c r="A15" s="56" t="s">
        <v>124</v>
      </c>
      <c r="B15" s="182" t="s">
        <v>127</v>
      </c>
      <c r="C15" s="182"/>
      <c r="E15" s="56" t="s">
        <v>134</v>
      </c>
      <c r="F15" s="182" t="s">
        <v>137</v>
      </c>
      <c r="G15" s="182"/>
      <c r="I15" s="56" t="s">
        <v>182</v>
      </c>
      <c r="J15" s="56" t="s">
        <v>186</v>
      </c>
    </row>
  </sheetData>
  <mergeCells count="13">
    <mergeCell ref="F14:G14"/>
    <mergeCell ref="F15:G15"/>
    <mergeCell ref="F11:G11"/>
    <mergeCell ref="B11:C11"/>
    <mergeCell ref="B12:C12"/>
    <mergeCell ref="B13:C13"/>
    <mergeCell ref="B14:C14"/>
    <mergeCell ref="B15:C15"/>
    <mergeCell ref="I1:J1"/>
    <mergeCell ref="I6:J6"/>
    <mergeCell ref="E1:G1"/>
    <mergeCell ref="F12:G12"/>
    <mergeCell ref="F13:G13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DD20-43D5-45C3-8DFE-6E0DFA1B2623}">
  <dimension ref="A1:E13"/>
  <sheetViews>
    <sheetView topLeftCell="A5" zoomScale="175" zoomScaleNormal="175" workbookViewId="0">
      <selection activeCell="D6" sqref="D6"/>
    </sheetView>
  </sheetViews>
  <sheetFormatPr baseColWidth="10" defaultRowHeight="15" x14ac:dyDescent="0.25"/>
  <cols>
    <col min="1" max="1" width="10" style="60" customWidth="1"/>
    <col min="2" max="2" width="28.28515625" bestFit="1" customWidth="1"/>
    <col min="3" max="3" width="2.85546875" customWidth="1"/>
    <col min="4" max="4" width="15.28515625" bestFit="1" customWidth="1"/>
    <col min="5" max="5" width="45.42578125" bestFit="1" customWidth="1"/>
    <col min="6" max="6" width="2.140625" customWidth="1"/>
  </cols>
  <sheetData>
    <row r="1" spans="1:5" x14ac:dyDescent="0.25">
      <c r="A1" t="s">
        <v>197</v>
      </c>
      <c r="B1" t="s">
        <v>202</v>
      </c>
      <c r="D1" s="60" t="s">
        <v>191</v>
      </c>
      <c r="E1" t="s">
        <v>120</v>
      </c>
    </row>
    <row r="2" spans="1:5" x14ac:dyDescent="0.25">
      <c r="A2" t="s">
        <v>198</v>
      </c>
      <c r="B2" t="s">
        <v>200</v>
      </c>
      <c r="D2" s="60" t="s">
        <v>192</v>
      </c>
      <c r="E2" t="s">
        <v>195</v>
      </c>
    </row>
    <row r="3" spans="1:5" x14ac:dyDescent="0.25">
      <c r="A3" t="s">
        <v>199</v>
      </c>
      <c r="B3" t="s">
        <v>201</v>
      </c>
      <c r="D3" s="60" t="s">
        <v>193</v>
      </c>
      <c r="E3" t="s">
        <v>196</v>
      </c>
    </row>
    <row r="4" spans="1:5" x14ac:dyDescent="0.25">
      <c r="A4"/>
    </row>
    <row r="5" spans="1:5" x14ac:dyDescent="0.25">
      <c r="A5" t="s">
        <v>203</v>
      </c>
      <c r="B5" t="s">
        <v>207</v>
      </c>
      <c r="D5" s="60" t="s">
        <v>189</v>
      </c>
      <c r="E5" t="s">
        <v>120</v>
      </c>
    </row>
    <row r="6" spans="1:5" x14ac:dyDescent="0.25">
      <c r="A6" t="s">
        <v>204</v>
      </c>
      <c r="B6" t="s">
        <v>205</v>
      </c>
      <c r="D6" s="60" t="s">
        <v>190</v>
      </c>
      <c r="E6" t="s">
        <v>194</v>
      </c>
    </row>
    <row r="7" spans="1:5" x14ac:dyDescent="0.25">
      <c r="A7" t="s">
        <v>182</v>
      </c>
      <c r="B7" t="s">
        <v>206</v>
      </c>
    </row>
    <row r="8" spans="1:5" x14ac:dyDescent="0.25">
      <c r="A8"/>
    </row>
    <row r="9" spans="1:5" x14ac:dyDescent="0.25">
      <c r="A9" t="s">
        <v>208</v>
      </c>
      <c r="B9" t="s">
        <v>213</v>
      </c>
      <c r="D9" s="60" t="s">
        <v>218</v>
      </c>
      <c r="E9" t="s">
        <v>219</v>
      </c>
    </row>
    <row r="10" spans="1:5" x14ac:dyDescent="0.25">
      <c r="A10" t="s">
        <v>209</v>
      </c>
      <c r="B10" t="s">
        <v>214</v>
      </c>
      <c r="D10" s="60" t="s">
        <v>220</v>
      </c>
      <c r="E10" t="s">
        <v>224</v>
      </c>
    </row>
    <row r="11" spans="1:5" x14ac:dyDescent="0.25">
      <c r="A11" t="s">
        <v>210</v>
      </c>
      <c r="B11" t="s">
        <v>215</v>
      </c>
      <c r="D11" s="60" t="s">
        <v>221</v>
      </c>
      <c r="E11" t="s">
        <v>223</v>
      </c>
    </row>
    <row r="12" spans="1:5" x14ac:dyDescent="0.25">
      <c r="A12" s="60" t="s">
        <v>211</v>
      </c>
      <c r="B12" t="s">
        <v>216</v>
      </c>
      <c r="D12" s="60" t="s">
        <v>222</v>
      </c>
      <c r="E12" t="s">
        <v>225</v>
      </c>
    </row>
    <row r="13" spans="1:5" x14ac:dyDescent="0.25">
      <c r="A13" s="60" t="s">
        <v>212</v>
      </c>
      <c r="B13" t="s">
        <v>217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57EF-1682-492A-A05D-4A85DB9EA6C4}">
  <dimension ref="A1:AT21"/>
  <sheetViews>
    <sheetView topLeftCell="F1" zoomScale="166" zoomScaleNormal="166" workbookViewId="0">
      <pane ySplit="2" topLeftCell="A8" activePane="bottomLeft" state="frozen"/>
      <selection activeCell="D1" sqref="D1"/>
      <selection pane="bottomLeft" activeCell="O3" sqref="L3:O3"/>
    </sheetView>
  </sheetViews>
  <sheetFormatPr baseColWidth="10" defaultRowHeight="15" x14ac:dyDescent="0.25"/>
  <cols>
    <col min="1" max="1" width="5.28515625" style="59" customWidth="1"/>
    <col min="2" max="2" width="9.140625" style="62" bestFit="1" customWidth="1"/>
    <col min="3" max="3" width="5.28515625" style="59" bestFit="1" customWidth="1"/>
    <col min="4" max="4" width="2.7109375" customWidth="1"/>
    <col min="5" max="5" width="5.28515625" customWidth="1"/>
    <col min="6" max="6" width="6" customWidth="1"/>
    <col min="7" max="9" width="5.28515625" customWidth="1"/>
    <col min="10" max="10" width="2.7109375" customWidth="1"/>
    <col min="11" max="11" width="5.42578125" style="71" customWidth="1"/>
    <col min="12" max="12" width="5" style="71" customWidth="1"/>
    <col min="13" max="19" width="4" style="71" bestFit="1" customWidth="1"/>
    <col min="20" max="20" width="5.42578125" bestFit="1" customWidth="1"/>
    <col min="21" max="21" width="3.28515625" customWidth="1"/>
    <col min="22" max="28" width="4.5703125" customWidth="1"/>
    <col min="29" max="29" width="5" customWidth="1"/>
    <col min="31" max="32" width="6" bestFit="1" customWidth="1"/>
    <col min="33" max="36" width="5" bestFit="1" customWidth="1"/>
    <col min="37" max="37" width="4" bestFit="1" customWidth="1"/>
    <col min="38" max="46" width="4" customWidth="1"/>
  </cols>
  <sheetData>
    <row r="1" spans="1:46" ht="15.75" thickBot="1" x14ac:dyDescent="0.3">
      <c r="A1" s="59" t="s">
        <v>226</v>
      </c>
      <c r="B1" s="62" t="s">
        <v>227</v>
      </c>
      <c r="C1" s="59" t="s">
        <v>228</v>
      </c>
      <c r="E1" s="66" t="s">
        <v>226</v>
      </c>
      <c r="F1" s="66" t="s">
        <v>291</v>
      </c>
      <c r="G1" s="66" t="s">
        <v>292</v>
      </c>
      <c r="H1" s="66" t="s">
        <v>293</v>
      </c>
      <c r="I1" s="66" t="s">
        <v>290</v>
      </c>
      <c r="K1" s="66" t="s">
        <v>227</v>
      </c>
      <c r="L1" s="66" t="s">
        <v>294</v>
      </c>
      <c r="M1" s="66" t="s">
        <v>295</v>
      </c>
      <c r="N1" s="66" t="s">
        <v>296</v>
      </c>
      <c r="O1" s="66" t="s">
        <v>289</v>
      </c>
      <c r="P1" s="66" t="s">
        <v>297</v>
      </c>
      <c r="Q1" s="66" t="s">
        <v>298</v>
      </c>
      <c r="R1" s="66" t="s">
        <v>299</v>
      </c>
      <c r="S1" s="66" t="s">
        <v>290</v>
      </c>
    </row>
    <row r="2" spans="1:46" x14ac:dyDescent="0.25">
      <c r="A2" s="25">
        <v>0</v>
      </c>
      <c r="B2" s="63" t="s">
        <v>229</v>
      </c>
      <c r="C2" s="25" t="s">
        <v>250</v>
      </c>
      <c r="E2" s="67" t="s">
        <v>270</v>
      </c>
      <c r="F2" s="67" t="s">
        <v>41</v>
      </c>
      <c r="G2" s="67" t="s">
        <v>273</v>
      </c>
      <c r="H2" s="67" t="s">
        <v>272</v>
      </c>
      <c r="I2" s="67" t="s">
        <v>38</v>
      </c>
      <c r="K2" s="67" t="s">
        <v>270</v>
      </c>
      <c r="L2" s="67" t="s">
        <v>277</v>
      </c>
      <c r="M2" s="67" t="s">
        <v>278</v>
      </c>
      <c r="N2" s="67" t="s">
        <v>279</v>
      </c>
      <c r="O2" s="67" t="s">
        <v>280</v>
      </c>
      <c r="P2" s="67" t="s">
        <v>281</v>
      </c>
      <c r="Q2" s="67" t="s">
        <v>276</v>
      </c>
      <c r="R2" s="67" t="s">
        <v>275</v>
      </c>
      <c r="S2" s="67" t="s">
        <v>274</v>
      </c>
    </row>
    <row r="3" spans="1:46" ht="15.75" thickBot="1" x14ac:dyDescent="0.3">
      <c r="A3" s="27">
        <v>1</v>
      </c>
      <c r="B3" s="64" t="s">
        <v>230</v>
      </c>
      <c r="C3" s="27" t="s">
        <v>251</v>
      </c>
      <c r="E3" s="41" t="s">
        <v>271</v>
      </c>
      <c r="F3" s="41">
        <v>0</v>
      </c>
      <c r="G3" s="41">
        <v>1</v>
      </c>
      <c r="H3" s="41">
        <v>9</v>
      </c>
      <c r="I3" s="41">
        <v>7</v>
      </c>
      <c r="K3" s="41" t="s">
        <v>271</v>
      </c>
      <c r="L3" s="41">
        <v>1</v>
      </c>
      <c r="M3" s="41">
        <v>1</v>
      </c>
      <c r="N3" s="41">
        <v>0</v>
      </c>
      <c r="O3" s="41">
        <v>0</v>
      </c>
      <c r="P3" s="41">
        <v>0</v>
      </c>
      <c r="Q3" s="41">
        <v>1</v>
      </c>
      <c r="R3" s="41">
        <v>0</v>
      </c>
      <c r="S3" s="41">
        <v>1</v>
      </c>
    </row>
    <row r="4" spans="1:46" ht="15.75" thickBot="1" x14ac:dyDescent="0.3">
      <c r="A4" s="25">
        <v>2</v>
      </c>
      <c r="B4" s="63" t="s">
        <v>231</v>
      </c>
      <c r="C4" s="25" t="s">
        <v>252</v>
      </c>
    </row>
    <row r="5" spans="1:46" ht="15.75" thickBot="1" x14ac:dyDescent="0.3">
      <c r="A5" s="27">
        <v>3</v>
      </c>
      <c r="B5" s="64" t="s">
        <v>232</v>
      </c>
      <c r="C5" s="27" t="s">
        <v>253</v>
      </c>
      <c r="E5" s="79" t="s">
        <v>228</v>
      </c>
      <c r="F5" s="79" t="s">
        <v>287</v>
      </c>
      <c r="G5" s="79" t="s">
        <v>288</v>
      </c>
      <c r="H5" s="79" t="s">
        <v>289</v>
      </c>
      <c r="I5" s="79" t="s">
        <v>290</v>
      </c>
      <c r="K5" s="72" t="s">
        <v>226</v>
      </c>
      <c r="L5" s="185" t="s">
        <v>300</v>
      </c>
      <c r="M5" s="185"/>
      <c r="N5" s="185"/>
      <c r="O5" s="185"/>
      <c r="P5" s="185"/>
      <c r="Q5" s="185"/>
      <c r="R5" s="185"/>
      <c r="S5" s="185"/>
    </row>
    <row r="6" spans="1:46" x14ac:dyDescent="0.25">
      <c r="A6" s="30">
        <v>4</v>
      </c>
      <c r="B6" s="65" t="s">
        <v>233</v>
      </c>
      <c r="C6" s="30" t="s">
        <v>254</v>
      </c>
      <c r="E6" s="80" t="s">
        <v>270</v>
      </c>
      <c r="F6" s="80" t="s">
        <v>285</v>
      </c>
      <c r="G6" s="80" t="s">
        <v>284</v>
      </c>
      <c r="H6" s="80" t="s">
        <v>283</v>
      </c>
      <c r="I6" s="80" t="s">
        <v>282</v>
      </c>
      <c r="K6" s="71">
        <v>168</v>
      </c>
      <c r="L6" s="89">
        <v>1</v>
      </c>
      <c r="M6" s="30">
        <v>0</v>
      </c>
      <c r="N6" s="30">
        <v>1</v>
      </c>
      <c r="O6" s="90">
        <v>0</v>
      </c>
      <c r="P6" s="89">
        <v>1</v>
      </c>
      <c r="Q6" s="30">
        <v>0</v>
      </c>
      <c r="R6" s="30">
        <v>0</v>
      </c>
      <c r="S6" s="90">
        <v>0</v>
      </c>
      <c r="T6" t="s">
        <v>304</v>
      </c>
    </row>
    <row r="7" spans="1:46" ht="15.75" thickBot="1" x14ac:dyDescent="0.3">
      <c r="A7" s="25">
        <v>5</v>
      </c>
      <c r="B7" s="63" t="s">
        <v>234</v>
      </c>
      <c r="C7" s="25" t="s">
        <v>255</v>
      </c>
      <c r="E7" s="81" t="s">
        <v>271</v>
      </c>
      <c r="F7" s="81">
        <v>0</v>
      </c>
      <c r="G7" s="81" t="s">
        <v>286</v>
      </c>
      <c r="H7" s="81" t="s">
        <v>249</v>
      </c>
      <c r="I7" s="81">
        <v>5</v>
      </c>
      <c r="K7" s="71">
        <v>132</v>
      </c>
      <c r="L7" s="91">
        <v>1</v>
      </c>
      <c r="M7" s="25">
        <v>0</v>
      </c>
      <c r="N7" s="25">
        <v>0</v>
      </c>
      <c r="O7" s="92">
        <v>0</v>
      </c>
      <c r="P7" s="91">
        <v>0</v>
      </c>
      <c r="Q7" s="25">
        <v>1</v>
      </c>
      <c r="R7" s="25">
        <v>0</v>
      </c>
      <c r="S7" s="92">
        <v>0</v>
      </c>
      <c r="T7" t="s">
        <v>305</v>
      </c>
    </row>
    <row r="8" spans="1:46" x14ac:dyDescent="0.25">
      <c r="A8" s="25">
        <v>6</v>
      </c>
      <c r="B8" s="63" t="s">
        <v>235</v>
      </c>
      <c r="C8" s="25" t="s">
        <v>256</v>
      </c>
      <c r="K8" s="71">
        <v>10</v>
      </c>
      <c r="L8" s="91">
        <v>0</v>
      </c>
      <c r="M8" s="25">
        <v>0</v>
      </c>
      <c r="N8" s="25">
        <v>0</v>
      </c>
      <c r="O8" s="92">
        <v>0</v>
      </c>
      <c r="P8" s="91">
        <v>1</v>
      </c>
      <c r="Q8" s="25">
        <v>0</v>
      </c>
      <c r="R8" s="25">
        <v>1</v>
      </c>
      <c r="S8" s="92">
        <v>0</v>
      </c>
      <c r="T8" t="s">
        <v>260</v>
      </c>
    </row>
    <row r="9" spans="1:46" x14ac:dyDescent="0.25">
      <c r="A9" s="27">
        <v>7</v>
      </c>
      <c r="B9" s="64" t="s">
        <v>236</v>
      </c>
      <c r="C9" s="27" t="s">
        <v>257</v>
      </c>
      <c r="E9">
        <v>172</v>
      </c>
      <c r="F9">
        <v>16</v>
      </c>
      <c r="H9" t="s">
        <v>301</v>
      </c>
      <c r="K9" s="71">
        <v>172</v>
      </c>
      <c r="L9" s="91">
        <v>1</v>
      </c>
      <c r="M9" s="25">
        <v>0</v>
      </c>
      <c r="N9" s="25">
        <v>1</v>
      </c>
      <c r="O9" s="92">
        <v>0</v>
      </c>
      <c r="P9" s="91">
        <v>1</v>
      </c>
      <c r="Q9" s="25">
        <v>1</v>
      </c>
      <c r="R9" s="25">
        <v>0</v>
      </c>
      <c r="S9" s="92">
        <v>0</v>
      </c>
      <c r="T9" t="s">
        <v>302</v>
      </c>
      <c r="V9" s="61">
        <v>172</v>
      </c>
      <c r="W9" s="73">
        <v>2</v>
      </c>
      <c r="X9" s="74"/>
      <c r="Y9" s="74"/>
      <c r="Z9" s="74"/>
      <c r="AA9" s="74"/>
      <c r="AB9" s="74"/>
      <c r="AC9" s="74"/>
    </row>
    <row r="10" spans="1:46" x14ac:dyDescent="0.25">
      <c r="A10" s="59">
        <v>8</v>
      </c>
      <c r="B10" s="62" t="s">
        <v>237</v>
      </c>
      <c r="C10" s="59" t="s">
        <v>258</v>
      </c>
      <c r="E10">
        <v>12</v>
      </c>
      <c r="F10">
        <v>10</v>
      </c>
      <c r="H10" s="176" t="s">
        <v>302</v>
      </c>
      <c r="I10" s="176"/>
      <c r="K10" s="71">
        <v>127</v>
      </c>
      <c r="L10" s="91">
        <v>0</v>
      </c>
      <c r="M10" s="25">
        <v>1</v>
      </c>
      <c r="N10" s="25">
        <v>1</v>
      </c>
      <c r="O10" s="92">
        <v>1</v>
      </c>
      <c r="P10" s="91">
        <v>1</v>
      </c>
      <c r="Q10" s="25">
        <v>1</v>
      </c>
      <c r="R10" s="25">
        <v>1</v>
      </c>
      <c r="S10" s="92">
        <v>1</v>
      </c>
      <c r="T10" s="78" t="s">
        <v>306</v>
      </c>
      <c r="V10" s="77">
        <v>0</v>
      </c>
      <c r="W10" s="61">
        <v>86</v>
      </c>
      <c r="X10" s="73">
        <v>2</v>
      </c>
      <c r="Y10" s="74"/>
      <c r="Z10" s="74"/>
      <c r="AA10" s="74"/>
      <c r="AB10" s="74"/>
      <c r="AC10" s="74"/>
    </row>
    <row r="11" spans="1:46" x14ac:dyDescent="0.25">
      <c r="A11" s="59">
        <v>9</v>
      </c>
      <c r="B11" s="62" t="s">
        <v>238</v>
      </c>
      <c r="C11" s="59" t="s">
        <v>259</v>
      </c>
      <c r="K11" s="71">
        <v>15</v>
      </c>
      <c r="L11" s="91">
        <v>0</v>
      </c>
      <c r="M11" s="25">
        <v>0</v>
      </c>
      <c r="N11" s="25">
        <v>0</v>
      </c>
      <c r="O11" s="92">
        <v>0</v>
      </c>
      <c r="P11" s="91">
        <v>1</v>
      </c>
      <c r="Q11" s="25">
        <v>1</v>
      </c>
      <c r="R11" s="25">
        <v>1</v>
      </c>
      <c r="S11" s="92">
        <v>1</v>
      </c>
      <c r="T11" s="95" t="s">
        <v>265</v>
      </c>
      <c r="U11" s="78"/>
      <c r="V11" s="75"/>
      <c r="W11" s="77">
        <v>0</v>
      </c>
      <c r="X11" s="61">
        <v>43</v>
      </c>
      <c r="Y11" s="73">
        <v>2</v>
      </c>
      <c r="Z11" s="74"/>
      <c r="AA11" s="74"/>
      <c r="AB11" s="74"/>
      <c r="AC11" s="74"/>
    </row>
    <row r="12" spans="1:46" x14ac:dyDescent="0.25">
      <c r="A12" s="59">
        <v>10</v>
      </c>
      <c r="B12" s="62" t="s">
        <v>245</v>
      </c>
      <c r="C12" s="59" t="s">
        <v>260</v>
      </c>
      <c r="E12">
        <v>68</v>
      </c>
      <c r="F12">
        <v>16</v>
      </c>
      <c r="H12" s="176" t="s">
        <v>301</v>
      </c>
      <c r="I12" s="176"/>
      <c r="K12" s="71">
        <v>68</v>
      </c>
      <c r="L12" s="91">
        <v>0</v>
      </c>
      <c r="M12" s="25">
        <v>1</v>
      </c>
      <c r="N12" s="25">
        <v>0</v>
      </c>
      <c r="O12" s="92">
        <v>0</v>
      </c>
      <c r="P12" s="91">
        <v>0</v>
      </c>
      <c r="Q12" s="25">
        <v>1</v>
      </c>
      <c r="R12" s="25">
        <v>0</v>
      </c>
      <c r="S12" s="92">
        <v>0</v>
      </c>
      <c r="T12" s="95" t="s">
        <v>303</v>
      </c>
      <c r="V12" s="74"/>
      <c r="W12" s="76"/>
      <c r="X12" s="77">
        <v>1</v>
      </c>
      <c r="Y12" s="61">
        <v>21</v>
      </c>
      <c r="Z12" s="73">
        <v>2</v>
      </c>
      <c r="AA12" s="74"/>
      <c r="AB12" s="74"/>
      <c r="AC12" s="74"/>
    </row>
    <row r="13" spans="1:46" x14ac:dyDescent="0.25">
      <c r="A13" s="59">
        <v>11</v>
      </c>
      <c r="B13" s="62" t="s">
        <v>246</v>
      </c>
      <c r="C13" s="59" t="s">
        <v>261</v>
      </c>
      <c r="E13">
        <v>4</v>
      </c>
      <c r="F13">
        <v>4</v>
      </c>
      <c r="H13" s="176" t="s">
        <v>303</v>
      </c>
      <c r="I13" s="176"/>
      <c r="K13" s="71">
        <v>180</v>
      </c>
      <c r="L13" s="91">
        <v>1</v>
      </c>
      <c r="M13" s="25">
        <v>0</v>
      </c>
      <c r="N13" s="25">
        <v>1</v>
      </c>
      <c r="O13" s="92">
        <v>1</v>
      </c>
      <c r="P13" s="91">
        <v>0</v>
      </c>
      <c r="Q13" s="25">
        <v>1</v>
      </c>
      <c r="R13" s="25">
        <v>0</v>
      </c>
      <c r="S13" s="92">
        <v>0</v>
      </c>
      <c r="T13" s="95" t="s">
        <v>308</v>
      </c>
      <c r="V13" s="74"/>
      <c r="W13" s="74"/>
      <c r="X13" s="76"/>
      <c r="Y13" s="77">
        <v>1</v>
      </c>
      <c r="Z13" s="61">
        <v>10</v>
      </c>
      <c r="AA13" s="73">
        <v>2</v>
      </c>
      <c r="AB13" s="74"/>
      <c r="AC13" s="74"/>
    </row>
    <row r="14" spans="1:46" x14ac:dyDescent="0.25">
      <c r="A14" s="59">
        <v>12</v>
      </c>
      <c r="B14" s="62" t="s">
        <v>247</v>
      </c>
      <c r="C14" s="59" t="s">
        <v>262</v>
      </c>
      <c r="K14" s="71">
        <v>192</v>
      </c>
      <c r="L14" s="91">
        <v>1</v>
      </c>
      <c r="M14" s="25">
        <v>1</v>
      </c>
      <c r="N14" s="25">
        <v>0</v>
      </c>
      <c r="O14" s="92">
        <v>0</v>
      </c>
      <c r="P14" s="91">
        <v>0</v>
      </c>
      <c r="Q14" s="25">
        <v>0</v>
      </c>
      <c r="R14" s="25">
        <v>0</v>
      </c>
      <c r="S14" s="92">
        <v>0</v>
      </c>
      <c r="T14" s="95" t="s">
        <v>309</v>
      </c>
      <c r="V14" s="74"/>
      <c r="W14" s="74"/>
      <c r="X14" s="74"/>
      <c r="Y14" s="76"/>
      <c r="Z14" s="77">
        <v>0</v>
      </c>
      <c r="AA14" s="61">
        <v>5</v>
      </c>
      <c r="AB14" s="73">
        <v>2</v>
      </c>
      <c r="AC14" s="74"/>
      <c r="AE14" s="85">
        <v>32768</v>
      </c>
      <c r="AF14" s="86">
        <v>16384</v>
      </c>
      <c r="AG14" s="86">
        <v>8192</v>
      </c>
      <c r="AH14" s="87">
        <v>4096</v>
      </c>
      <c r="AI14" s="85">
        <v>2048</v>
      </c>
      <c r="AJ14" s="86">
        <v>1024</v>
      </c>
      <c r="AK14" s="86">
        <v>512</v>
      </c>
      <c r="AL14" s="87">
        <v>256</v>
      </c>
      <c r="AM14" s="85">
        <v>128</v>
      </c>
      <c r="AN14" s="86">
        <v>64</v>
      </c>
      <c r="AO14" s="86">
        <v>32</v>
      </c>
      <c r="AP14" s="87">
        <v>16</v>
      </c>
      <c r="AQ14" s="85">
        <v>8</v>
      </c>
      <c r="AR14" s="86">
        <v>4</v>
      </c>
      <c r="AS14" s="86">
        <v>2</v>
      </c>
      <c r="AT14" s="87">
        <v>1</v>
      </c>
    </row>
    <row r="15" spans="1:46" x14ac:dyDescent="0.25">
      <c r="A15" s="59">
        <v>13</v>
      </c>
      <c r="B15" s="62" t="s">
        <v>244</v>
      </c>
      <c r="C15" s="59" t="s">
        <v>263</v>
      </c>
      <c r="E15">
        <v>63</v>
      </c>
      <c r="F15">
        <v>16</v>
      </c>
      <c r="H15" s="176" t="s">
        <v>301</v>
      </c>
      <c r="I15" s="176"/>
      <c r="K15" s="71">
        <v>63</v>
      </c>
      <c r="L15" s="91">
        <v>0</v>
      </c>
      <c r="M15" s="25">
        <v>0</v>
      </c>
      <c r="N15" s="25">
        <v>1</v>
      </c>
      <c r="O15" s="92">
        <v>1</v>
      </c>
      <c r="P15" s="91">
        <v>1</v>
      </c>
      <c r="Q15" s="25">
        <v>1</v>
      </c>
      <c r="R15" s="25">
        <v>1</v>
      </c>
      <c r="S15" s="92">
        <v>1</v>
      </c>
      <c r="T15" t="s">
        <v>307</v>
      </c>
      <c r="V15" s="61">
        <v>63</v>
      </c>
      <c r="W15" s="61">
        <v>2</v>
      </c>
      <c r="X15" s="74"/>
      <c r="Y15" s="74"/>
      <c r="Z15" s="76"/>
      <c r="AA15" s="77">
        <v>1</v>
      </c>
      <c r="AB15" s="61">
        <v>2</v>
      </c>
      <c r="AC15" s="73">
        <v>2</v>
      </c>
      <c r="AE15" s="85" t="s">
        <v>316</v>
      </c>
      <c r="AF15" s="86" t="s">
        <v>317</v>
      </c>
      <c r="AG15" s="86" t="s">
        <v>318</v>
      </c>
      <c r="AH15" s="87" t="s">
        <v>319</v>
      </c>
      <c r="AI15" s="85" t="s">
        <v>320</v>
      </c>
      <c r="AJ15" s="86" t="s">
        <v>321</v>
      </c>
      <c r="AK15" s="86" t="s">
        <v>322</v>
      </c>
      <c r="AL15" s="87" t="s">
        <v>323</v>
      </c>
      <c r="AM15" s="85" t="s">
        <v>277</v>
      </c>
      <c r="AN15" s="86" t="s">
        <v>278</v>
      </c>
      <c r="AO15" s="86" t="s">
        <v>279</v>
      </c>
      <c r="AP15" s="87" t="s">
        <v>280</v>
      </c>
      <c r="AQ15" s="85" t="s">
        <v>281</v>
      </c>
      <c r="AR15" s="86" t="s">
        <v>276</v>
      </c>
      <c r="AS15" s="86" t="s">
        <v>275</v>
      </c>
      <c r="AT15" s="87" t="s">
        <v>274</v>
      </c>
    </row>
    <row r="16" spans="1:46" x14ac:dyDescent="0.25">
      <c r="A16" s="59">
        <v>14</v>
      </c>
      <c r="B16" s="62" t="s">
        <v>243</v>
      </c>
      <c r="C16" s="59" t="s">
        <v>264</v>
      </c>
      <c r="E16">
        <v>15</v>
      </c>
      <c r="F16">
        <v>3</v>
      </c>
      <c r="H16" s="176" t="s">
        <v>307</v>
      </c>
      <c r="I16" s="176"/>
      <c r="K16" s="71">
        <v>224</v>
      </c>
      <c r="L16" s="91">
        <v>1</v>
      </c>
      <c r="M16" s="25">
        <v>1</v>
      </c>
      <c r="N16" s="25">
        <v>1</v>
      </c>
      <c r="O16" s="92">
        <v>0</v>
      </c>
      <c r="P16" s="91">
        <v>0</v>
      </c>
      <c r="Q16" s="25">
        <v>0</v>
      </c>
      <c r="R16" s="25">
        <v>0</v>
      </c>
      <c r="S16" s="92">
        <v>0</v>
      </c>
      <c r="T16" t="s">
        <v>310</v>
      </c>
      <c r="V16" s="84">
        <v>1</v>
      </c>
      <c r="W16" s="61">
        <v>31</v>
      </c>
      <c r="X16" s="61">
        <v>2</v>
      </c>
      <c r="Y16" s="74"/>
      <c r="Z16" s="74"/>
      <c r="AA16" s="76"/>
      <c r="AB16" s="77">
        <v>0</v>
      </c>
      <c r="AC16" s="77">
        <v>1</v>
      </c>
      <c r="AE16" s="88">
        <v>1</v>
      </c>
      <c r="AF16" s="78">
        <v>0</v>
      </c>
      <c r="AG16" s="78">
        <v>1</v>
      </c>
      <c r="AH16" s="70">
        <v>1</v>
      </c>
      <c r="AI16" s="88">
        <v>0</v>
      </c>
      <c r="AJ16" s="78">
        <v>1</v>
      </c>
      <c r="AK16" s="78">
        <v>0</v>
      </c>
      <c r="AL16" s="70">
        <v>0</v>
      </c>
      <c r="AM16" s="88">
        <v>1</v>
      </c>
      <c r="AN16" s="78">
        <v>1</v>
      </c>
      <c r="AO16" s="78">
        <v>0</v>
      </c>
      <c r="AP16" s="70">
        <v>1</v>
      </c>
      <c r="AQ16" s="88">
        <v>0</v>
      </c>
      <c r="AR16" s="78">
        <v>1</v>
      </c>
      <c r="AS16" s="78">
        <v>1</v>
      </c>
      <c r="AT16" s="70">
        <v>0</v>
      </c>
    </row>
    <row r="17" spans="1:46" x14ac:dyDescent="0.25">
      <c r="A17" s="27">
        <v>15</v>
      </c>
      <c r="B17" s="64" t="s">
        <v>242</v>
      </c>
      <c r="C17" s="27" t="s">
        <v>265</v>
      </c>
      <c r="K17" s="71">
        <v>240</v>
      </c>
      <c r="L17" s="91">
        <v>1</v>
      </c>
      <c r="M17" s="25">
        <v>1</v>
      </c>
      <c r="N17" s="25">
        <v>1</v>
      </c>
      <c r="O17" s="92">
        <v>1</v>
      </c>
      <c r="P17" s="91">
        <v>0</v>
      </c>
      <c r="Q17" s="25">
        <v>0</v>
      </c>
      <c r="R17" s="25">
        <v>0</v>
      </c>
      <c r="S17" s="92">
        <v>0</v>
      </c>
      <c r="T17" t="s">
        <v>311</v>
      </c>
      <c r="W17" s="83">
        <v>1</v>
      </c>
      <c r="X17">
        <v>15</v>
      </c>
      <c r="Y17">
        <v>2</v>
      </c>
      <c r="Z17" s="82"/>
      <c r="AA17" s="82"/>
      <c r="AB17" s="69"/>
      <c r="AC17" s="68"/>
      <c r="AE17" s="184" t="s">
        <v>83</v>
      </c>
      <c r="AF17" s="184"/>
      <c r="AG17" s="184"/>
      <c r="AH17" s="184"/>
      <c r="AI17" s="184">
        <v>4</v>
      </c>
      <c r="AJ17" s="184"/>
      <c r="AK17" s="184"/>
      <c r="AL17" s="184"/>
      <c r="AM17" s="184" t="s">
        <v>324</v>
      </c>
      <c r="AN17" s="184"/>
      <c r="AO17" s="184"/>
      <c r="AP17" s="184"/>
      <c r="AQ17" s="184">
        <v>6</v>
      </c>
      <c r="AR17" s="184"/>
      <c r="AS17" s="184"/>
      <c r="AT17" s="184"/>
    </row>
    <row r="18" spans="1:46" x14ac:dyDescent="0.25">
      <c r="A18" s="59">
        <v>16</v>
      </c>
      <c r="B18" s="62" t="s">
        <v>248</v>
      </c>
      <c r="C18" s="59" t="s">
        <v>266</v>
      </c>
      <c r="K18" s="71">
        <v>139</v>
      </c>
      <c r="L18" s="91">
        <v>1</v>
      </c>
      <c r="M18" s="25">
        <v>0</v>
      </c>
      <c r="N18" s="25">
        <v>0</v>
      </c>
      <c r="O18" s="92">
        <v>0</v>
      </c>
      <c r="P18" s="91">
        <v>1</v>
      </c>
      <c r="Q18" s="25">
        <v>0</v>
      </c>
      <c r="R18" s="25">
        <v>1</v>
      </c>
      <c r="S18" s="92">
        <v>1</v>
      </c>
      <c r="T18" t="s">
        <v>312</v>
      </c>
      <c r="X18" s="83">
        <v>1</v>
      </c>
      <c r="Y18">
        <v>7</v>
      </c>
      <c r="Z18">
        <v>2</v>
      </c>
      <c r="AA18" s="82"/>
      <c r="AB18" s="82"/>
      <c r="AC18" s="82"/>
      <c r="AE18">
        <v>32768</v>
      </c>
      <c r="AG18">
        <v>8192</v>
      </c>
      <c r="AH18">
        <v>4096</v>
      </c>
      <c r="AJ18">
        <v>1024</v>
      </c>
      <c r="AM18">
        <v>128</v>
      </c>
      <c r="AN18">
        <v>64</v>
      </c>
      <c r="AP18">
        <v>16</v>
      </c>
      <c r="AR18">
        <v>4</v>
      </c>
      <c r="AS18">
        <v>2</v>
      </c>
    </row>
    <row r="19" spans="1:46" x14ac:dyDescent="0.25">
      <c r="A19" s="59">
        <v>99</v>
      </c>
      <c r="B19" s="62" t="s">
        <v>239</v>
      </c>
      <c r="C19" s="59" t="s">
        <v>268</v>
      </c>
      <c r="K19" s="71">
        <v>176</v>
      </c>
      <c r="L19" s="91">
        <v>1</v>
      </c>
      <c r="M19" s="25">
        <v>0</v>
      </c>
      <c r="N19" s="25">
        <v>1</v>
      </c>
      <c r="O19" s="92">
        <v>1</v>
      </c>
      <c r="P19" s="91">
        <v>0</v>
      </c>
      <c r="Q19" s="25">
        <v>0</v>
      </c>
      <c r="R19" s="25">
        <v>0</v>
      </c>
      <c r="S19" s="92">
        <v>0</v>
      </c>
      <c r="T19" t="s">
        <v>313</v>
      </c>
      <c r="Y19" s="83">
        <v>1</v>
      </c>
      <c r="Z19">
        <v>3</v>
      </c>
      <c r="AA19">
        <v>2</v>
      </c>
      <c r="AB19" s="82"/>
      <c r="AC19" s="82"/>
    </row>
    <row r="20" spans="1:46" x14ac:dyDescent="0.25">
      <c r="A20" s="59">
        <v>100</v>
      </c>
      <c r="B20" s="62" t="s">
        <v>240</v>
      </c>
      <c r="C20" s="59" t="s">
        <v>267</v>
      </c>
      <c r="K20" s="71">
        <v>160</v>
      </c>
      <c r="L20" s="91">
        <v>1</v>
      </c>
      <c r="M20" s="25">
        <v>0</v>
      </c>
      <c r="N20" s="25">
        <v>1</v>
      </c>
      <c r="O20" s="92">
        <v>0</v>
      </c>
      <c r="P20" s="91">
        <v>0</v>
      </c>
      <c r="Q20" s="25">
        <v>0</v>
      </c>
      <c r="R20" s="25">
        <v>0</v>
      </c>
      <c r="S20" s="92">
        <v>0</v>
      </c>
      <c r="T20" t="s">
        <v>314</v>
      </c>
      <c r="Z20" s="83">
        <v>1</v>
      </c>
      <c r="AA20" s="83">
        <v>1</v>
      </c>
      <c r="AB20" s="83">
        <v>0</v>
      </c>
      <c r="AC20" s="83">
        <v>0</v>
      </c>
    </row>
    <row r="21" spans="1:46" x14ac:dyDescent="0.25">
      <c r="A21" s="59">
        <v>255</v>
      </c>
      <c r="B21" s="62" t="s">
        <v>241</v>
      </c>
      <c r="C21" s="59" t="s">
        <v>269</v>
      </c>
      <c r="K21" s="71">
        <v>102</v>
      </c>
      <c r="L21" s="93">
        <v>0</v>
      </c>
      <c r="M21" s="27">
        <v>1</v>
      </c>
      <c r="N21" s="27">
        <v>1</v>
      </c>
      <c r="O21" s="94">
        <v>0</v>
      </c>
      <c r="P21" s="93">
        <v>0</v>
      </c>
      <c r="Q21" s="27">
        <v>1</v>
      </c>
      <c r="R21" s="27">
        <v>1</v>
      </c>
      <c r="S21" s="94">
        <v>0</v>
      </c>
      <c r="T21" t="s">
        <v>315</v>
      </c>
    </row>
  </sheetData>
  <mergeCells count="10">
    <mergeCell ref="H10:I10"/>
    <mergeCell ref="H13:I13"/>
    <mergeCell ref="H12:I12"/>
    <mergeCell ref="H16:I16"/>
    <mergeCell ref="H15:I15"/>
    <mergeCell ref="AE17:AH17"/>
    <mergeCell ref="AI17:AL17"/>
    <mergeCell ref="AM17:AP17"/>
    <mergeCell ref="AQ17:AT17"/>
    <mergeCell ref="L5:S5"/>
  </mergeCell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ADD25-6DCA-4EB4-9239-01FDBF62A55C}">
  <dimension ref="A1:M25"/>
  <sheetViews>
    <sheetView zoomScale="190" zoomScaleNormal="19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6" sqref="D6"/>
    </sheetView>
  </sheetViews>
  <sheetFormatPr baseColWidth="10" defaultRowHeight="15" x14ac:dyDescent="0.25"/>
  <cols>
    <col min="1" max="1" width="9.140625" style="113" bestFit="1" customWidth="1"/>
    <col min="2" max="2" width="10.7109375" style="143" bestFit="1" customWidth="1"/>
    <col min="3" max="3" width="10.7109375" style="126" bestFit="1" customWidth="1"/>
    <col min="4" max="4" width="12.7109375" style="113" bestFit="1" customWidth="1"/>
    <col min="5" max="5" width="10.7109375" style="126" bestFit="1" customWidth="1"/>
    <col min="6" max="6" width="12" style="113" bestFit="1" customWidth="1"/>
    <col min="7" max="7" width="9.42578125" style="126" bestFit="1" customWidth="1"/>
    <col min="8" max="8" width="14.28515625" style="113" bestFit="1" customWidth="1"/>
    <col min="9" max="9" width="9.42578125" style="126" bestFit="1" customWidth="1"/>
    <col min="10" max="10" width="12.28515625" style="113" bestFit="1" customWidth="1"/>
    <col min="11" max="12" width="9.42578125" style="113" bestFit="1" customWidth="1"/>
    <col min="13" max="13" width="9" style="113" bestFit="1" customWidth="1"/>
    <col min="14" max="16" width="11.42578125" style="20"/>
    <col min="17" max="17" width="14.28515625" style="20" bestFit="1" customWidth="1"/>
    <col min="18" max="16384" width="11.42578125" style="20"/>
  </cols>
  <sheetData>
    <row r="1" spans="1:13" ht="15.75" thickBot="1" x14ac:dyDescent="0.3">
      <c r="A1" s="105" t="s">
        <v>325</v>
      </c>
      <c r="B1" s="195" t="s">
        <v>329</v>
      </c>
      <c r="C1" s="196"/>
      <c r="D1" s="196"/>
      <c r="E1" s="197"/>
      <c r="F1" s="195" t="s">
        <v>330</v>
      </c>
      <c r="G1" s="196"/>
      <c r="H1" s="196"/>
      <c r="I1" s="197"/>
      <c r="J1" s="192" t="s">
        <v>347</v>
      </c>
      <c r="K1" s="193"/>
      <c r="L1" s="193"/>
      <c r="M1" s="194"/>
    </row>
    <row r="2" spans="1:13" ht="15.75" thickBot="1" x14ac:dyDescent="0.3">
      <c r="A2" s="106" t="s">
        <v>326</v>
      </c>
      <c r="B2" s="138" t="s">
        <v>331</v>
      </c>
      <c r="C2" s="108" t="s">
        <v>332</v>
      </c>
      <c r="D2" s="106" t="s">
        <v>333</v>
      </c>
      <c r="E2" s="109" t="s">
        <v>334</v>
      </c>
      <c r="F2" s="107" t="s">
        <v>331</v>
      </c>
      <c r="G2" s="108" t="s">
        <v>332</v>
      </c>
      <c r="H2" s="106" t="s">
        <v>333</v>
      </c>
      <c r="I2" s="109" t="s">
        <v>334</v>
      </c>
      <c r="J2" s="107" t="s">
        <v>343</v>
      </c>
      <c r="K2" s="108" t="s">
        <v>344</v>
      </c>
      <c r="L2" s="106" t="s">
        <v>345</v>
      </c>
      <c r="M2" s="109" t="s">
        <v>346</v>
      </c>
    </row>
    <row r="3" spans="1:13" x14ac:dyDescent="0.25">
      <c r="A3" s="110" t="s">
        <v>327</v>
      </c>
      <c r="B3" s="139" t="s">
        <v>405</v>
      </c>
      <c r="C3" s="111" t="s">
        <v>393</v>
      </c>
      <c r="D3" s="134">
        <v>127255255255</v>
      </c>
      <c r="E3" s="112" t="s">
        <v>394</v>
      </c>
      <c r="F3" s="139" t="s">
        <v>410</v>
      </c>
      <c r="G3" s="111" t="s">
        <v>245</v>
      </c>
      <c r="H3" s="145" t="s">
        <v>413</v>
      </c>
      <c r="I3" s="112" t="s">
        <v>245</v>
      </c>
      <c r="J3" s="139" t="s">
        <v>348</v>
      </c>
      <c r="K3" s="111" t="s">
        <v>349</v>
      </c>
      <c r="L3" s="111">
        <v>1</v>
      </c>
      <c r="M3" s="151">
        <f>2^24-2</f>
        <v>16777214</v>
      </c>
    </row>
    <row r="4" spans="1:13" ht="25.5" x14ac:dyDescent="0.25">
      <c r="A4" s="113" t="s">
        <v>83</v>
      </c>
      <c r="B4" s="140" t="s">
        <v>406</v>
      </c>
      <c r="C4" s="114" t="s">
        <v>395</v>
      </c>
      <c r="D4" s="135">
        <v>191255255255</v>
      </c>
      <c r="E4" s="115" t="s">
        <v>396</v>
      </c>
      <c r="F4" s="140" t="s">
        <v>411</v>
      </c>
      <c r="G4" s="116" t="s">
        <v>339</v>
      </c>
      <c r="H4" s="149" t="s">
        <v>414</v>
      </c>
      <c r="I4" s="117" t="s">
        <v>340</v>
      </c>
      <c r="J4" s="140" t="s">
        <v>350</v>
      </c>
      <c r="K4" s="116" t="s">
        <v>351</v>
      </c>
      <c r="L4" s="114">
        <v>16</v>
      </c>
      <c r="M4" s="152">
        <f>2^16-2</f>
        <v>65534</v>
      </c>
    </row>
    <row r="5" spans="1:13" ht="39" thickBot="1" x14ac:dyDescent="0.3">
      <c r="A5" s="118" t="s">
        <v>249</v>
      </c>
      <c r="B5" s="141" t="s">
        <v>407</v>
      </c>
      <c r="C5" s="119" t="s">
        <v>397</v>
      </c>
      <c r="D5" s="136">
        <v>223255255255</v>
      </c>
      <c r="E5" s="120" t="s">
        <v>398</v>
      </c>
      <c r="F5" s="141" t="s">
        <v>412</v>
      </c>
      <c r="G5" s="121" t="s">
        <v>341</v>
      </c>
      <c r="H5" s="150" t="s">
        <v>415</v>
      </c>
      <c r="I5" s="122" t="s">
        <v>342</v>
      </c>
      <c r="J5" s="141" t="s">
        <v>352</v>
      </c>
      <c r="K5" s="121" t="s">
        <v>353</v>
      </c>
      <c r="L5" s="119">
        <v>256</v>
      </c>
      <c r="M5" s="153">
        <f>2^8-2</f>
        <v>254</v>
      </c>
    </row>
    <row r="6" spans="1:13" x14ac:dyDescent="0.25">
      <c r="A6" s="113" t="s">
        <v>324</v>
      </c>
      <c r="B6" s="140" t="s">
        <v>408</v>
      </c>
      <c r="C6" s="114" t="s">
        <v>399</v>
      </c>
      <c r="D6" s="135">
        <v>239255255255</v>
      </c>
      <c r="E6" s="115" t="s">
        <v>400</v>
      </c>
      <c r="F6" s="186" t="s">
        <v>337</v>
      </c>
      <c r="G6" s="187"/>
      <c r="H6" s="187"/>
      <c r="I6" s="188"/>
      <c r="J6" s="186" t="s">
        <v>337</v>
      </c>
      <c r="K6" s="187"/>
      <c r="L6" s="187"/>
      <c r="M6" s="188"/>
    </row>
    <row r="7" spans="1:13" ht="15.75" thickBot="1" x14ac:dyDescent="0.3">
      <c r="A7" s="123" t="s">
        <v>328</v>
      </c>
      <c r="B7" s="142" t="s">
        <v>409</v>
      </c>
      <c r="C7" s="124" t="s">
        <v>401</v>
      </c>
      <c r="D7" s="137">
        <v>255255255255</v>
      </c>
      <c r="E7" s="125" t="s">
        <v>402</v>
      </c>
      <c r="F7" s="189" t="s">
        <v>338</v>
      </c>
      <c r="G7" s="190"/>
      <c r="H7" s="190"/>
      <c r="I7" s="191"/>
      <c r="J7" s="189" t="s">
        <v>338</v>
      </c>
      <c r="K7" s="190"/>
      <c r="L7" s="190"/>
      <c r="M7" s="191"/>
    </row>
    <row r="8" spans="1:13" ht="15.75" thickBot="1" x14ac:dyDescent="0.3"/>
    <row r="9" spans="1:13" s="101" customFormat="1" ht="15.75" thickBot="1" x14ac:dyDescent="0.3">
      <c r="A9" s="108" t="s">
        <v>354</v>
      </c>
      <c r="B9" s="108" t="s">
        <v>361</v>
      </c>
      <c r="C9" s="108" t="s">
        <v>362</v>
      </c>
      <c r="D9" s="108" t="s">
        <v>363</v>
      </c>
      <c r="E9" s="108" t="s">
        <v>364</v>
      </c>
      <c r="F9" s="144" t="s">
        <v>360</v>
      </c>
      <c r="G9" s="108" t="s">
        <v>354</v>
      </c>
      <c r="H9" s="127" t="s">
        <v>360</v>
      </c>
      <c r="I9" s="108" t="s">
        <v>361</v>
      </c>
      <c r="J9" s="108" t="s">
        <v>362</v>
      </c>
      <c r="K9" s="108" t="s">
        <v>363</v>
      </c>
      <c r="L9" s="108" t="s">
        <v>364</v>
      </c>
      <c r="M9" s="126"/>
    </row>
    <row r="10" spans="1:13" s="101" customFormat="1" x14ac:dyDescent="0.25">
      <c r="A10" s="111" t="s">
        <v>355</v>
      </c>
      <c r="B10" s="96" t="s">
        <v>403</v>
      </c>
      <c r="C10" s="96" t="s">
        <v>365</v>
      </c>
      <c r="D10" s="96" t="s">
        <v>366</v>
      </c>
      <c r="E10" s="96" t="s">
        <v>367</v>
      </c>
      <c r="F10" s="145" t="s">
        <v>359</v>
      </c>
      <c r="G10" s="111" t="s">
        <v>355</v>
      </c>
      <c r="H10" s="128" t="s">
        <v>382</v>
      </c>
      <c r="I10" s="96" t="s">
        <v>245</v>
      </c>
      <c r="J10" s="96" t="s">
        <v>365</v>
      </c>
      <c r="K10" s="96" t="s">
        <v>229</v>
      </c>
      <c r="L10" s="96" t="s">
        <v>229</v>
      </c>
      <c r="M10" s="126"/>
    </row>
    <row r="11" spans="1:13" s="101" customFormat="1" x14ac:dyDescent="0.25">
      <c r="A11" s="126" t="s">
        <v>356</v>
      </c>
      <c r="B11" s="97" t="s">
        <v>404</v>
      </c>
      <c r="C11" s="97" t="s">
        <v>229</v>
      </c>
      <c r="D11" s="97" t="s">
        <v>229</v>
      </c>
      <c r="E11" s="97" t="s">
        <v>229</v>
      </c>
      <c r="F11" s="146" t="s">
        <v>348</v>
      </c>
      <c r="G11" s="126" t="s">
        <v>356</v>
      </c>
      <c r="H11" s="129" t="s">
        <v>348</v>
      </c>
      <c r="I11" s="97" t="s">
        <v>404</v>
      </c>
      <c r="J11" s="97" t="s">
        <v>229</v>
      </c>
      <c r="K11" s="97" t="s">
        <v>229</v>
      </c>
      <c r="L11" s="97" t="s">
        <v>229</v>
      </c>
      <c r="M11" s="126"/>
    </row>
    <row r="12" spans="1:13" s="101" customFormat="1" x14ac:dyDescent="0.25">
      <c r="A12" s="130" t="s">
        <v>357</v>
      </c>
      <c r="B12" s="98" t="s">
        <v>403</v>
      </c>
      <c r="C12" s="98" t="s">
        <v>229</v>
      </c>
      <c r="D12" s="98" t="s">
        <v>229</v>
      </c>
      <c r="E12" s="98" t="s">
        <v>229</v>
      </c>
      <c r="F12" s="147" t="s">
        <v>336</v>
      </c>
      <c r="G12" s="130" t="s">
        <v>357</v>
      </c>
      <c r="H12" s="131" t="s">
        <v>336</v>
      </c>
      <c r="I12" s="98" t="s">
        <v>403</v>
      </c>
      <c r="J12" s="98" t="s">
        <v>229</v>
      </c>
      <c r="K12" s="98" t="s">
        <v>229</v>
      </c>
      <c r="L12" s="98" t="s">
        <v>229</v>
      </c>
      <c r="M12" s="126"/>
    </row>
    <row r="13" spans="1:13" s="101" customFormat="1" ht="15.75" thickBot="1" x14ac:dyDescent="0.3">
      <c r="A13" s="132" t="s">
        <v>358</v>
      </c>
      <c r="B13" s="102" t="s">
        <v>403</v>
      </c>
      <c r="C13" s="103" t="s">
        <v>241</v>
      </c>
      <c r="D13" s="103" t="s">
        <v>241</v>
      </c>
      <c r="E13" s="103" t="s">
        <v>241</v>
      </c>
      <c r="F13" s="148" t="s">
        <v>368</v>
      </c>
      <c r="G13" s="132" t="s">
        <v>358</v>
      </c>
      <c r="H13" s="133" t="s">
        <v>368</v>
      </c>
      <c r="I13" s="102" t="s">
        <v>403</v>
      </c>
      <c r="J13" s="103" t="s">
        <v>241</v>
      </c>
      <c r="K13" s="103" t="s">
        <v>241</v>
      </c>
      <c r="L13" s="103" t="s">
        <v>241</v>
      </c>
      <c r="M13" s="126"/>
    </row>
    <row r="14" spans="1:13" ht="15.75" thickBot="1" x14ac:dyDescent="0.3"/>
    <row r="15" spans="1:13" ht="15.75" thickBot="1" x14ac:dyDescent="0.3">
      <c r="A15" s="126" t="s">
        <v>354</v>
      </c>
      <c r="B15" s="126" t="s">
        <v>361</v>
      </c>
      <c r="C15" s="126" t="s">
        <v>362</v>
      </c>
      <c r="D15" s="126" t="s">
        <v>363</v>
      </c>
      <c r="E15" s="126" t="s">
        <v>364</v>
      </c>
      <c r="F15" s="146" t="s">
        <v>360</v>
      </c>
      <c r="G15" s="108" t="s">
        <v>354</v>
      </c>
      <c r="H15" s="108" t="s">
        <v>360</v>
      </c>
      <c r="I15" s="108" t="s">
        <v>361</v>
      </c>
      <c r="J15" s="108" t="s">
        <v>362</v>
      </c>
      <c r="K15" s="108" t="s">
        <v>363</v>
      </c>
      <c r="L15" s="108" t="s">
        <v>364</v>
      </c>
    </row>
    <row r="16" spans="1:13" x14ac:dyDescent="0.25">
      <c r="A16" s="126" t="s">
        <v>355</v>
      </c>
      <c r="B16" s="97" t="s">
        <v>370</v>
      </c>
      <c r="C16" s="97" t="s">
        <v>371</v>
      </c>
      <c r="D16" s="97" t="s">
        <v>372</v>
      </c>
      <c r="E16" s="97" t="s">
        <v>373</v>
      </c>
      <c r="F16" s="146" t="s">
        <v>369</v>
      </c>
      <c r="G16" s="111" t="s">
        <v>355</v>
      </c>
      <c r="H16" s="130" t="s">
        <v>383</v>
      </c>
      <c r="I16" s="98" t="s">
        <v>370</v>
      </c>
      <c r="J16" s="98" t="s">
        <v>384</v>
      </c>
      <c r="K16" s="98" t="s">
        <v>229</v>
      </c>
      <c r="L16" s="98" t="s">
        <v>241</v>
      </c>
    </row>
    <row r="17" spans="1:12" x14ac:dyDescent="0.25">
      <c r="A17" s="126" t="s">
        <v>356</v>
      </c>
      <c r="B17" s="104" t="s">
        <v>241</v>
      </c>
      <c r="C17" s="104" t="s">
        <v>241</v>
      </c>
      <c r="D17" s="97" t="s">
        <v>229</v>
      </c>
      <c r="E17" s="97" t="s">
        <v>229</v>
      </c>
      <c r="F17" s="146" t="s">
        <v>350</v>
      </c>
      <c r="G17" s="126" t="s">
        <v>356</v>
      </c>
      <c r="H17" s="126" t="s">
        <v>350</v>
      </c>
      <c r="I17" s="104" t="s">
        <v>241</v>
      </c>
      <c r="J17" s="104" t="s">
        <v>241</v>
      </c>
      <c r="K17" s="97" t="s">
        <v>229</v>
      </c>
      <c r="L17" s="97" t="s">
        <v>229</v>
      </c>
    </row>
    <row r="18" spans="1:12" x14ac:dyDescent="0.25">
      <c r="A18" s="126" t="s">
        <v>357</v>
      </c>
      <c r="B18" s="97" t="s">
        <v>370</v>
      </c>
      <c r="C18" s="97" t="s">
        <v>371</v>
      </c>
      <c r="D18" s="97" t="s">
        <v>229</v>
      </c>
      <c r="E18" s="97" t="s">
        <v>229</v>
      </c>
      <c r="F18" s="146" t="s">
        <v>374</v>
      </c>
      <c r="G18" s="130" t="s">
        <v>357</v>
      </c>
      <c r="H18" s="130" t="s">
        <v>385</v>
      </c>
      <c r="I18" s="98" t="s">
        <v>370</v>
      </c>
      <c r="J18" s="98" t="s">
        <v>384</v>
      </c>
      <c r="K18" s="98" t="s">
        <v>229</v>
      </c>
      <c r="L18" s="98" t="s">
        <v>229</v>
      </c>
    </row>
    <row r="19" spans="1:12" ht="15.75" thickBot="1" x14ac:dyDescent="0.3">
      <c r="A19" s="126" t="s">
        <v>358</v>
      </c>
      <c r="B19" s="97" t="s">
        <v>370</v>
      </c>
      <c r="C19" s="97" t="s">
        <v>371</v>
      </c>
      <c r="D19" s="104" t="s">
        <v>241</v>
      </c>
      <c r="E19" s="104" t="s">
        <v>241</v>
      </c>
      <c r="F19" s="146" t="s">
        <v>375</v>
      </c>
      <c r="G19" s="132" t="s">
        <v>358</v>
      </c>
      <c r="H19" s="132" t="s">
        <v>386</v>
      </c>
      <c r="I19" s="102" t="s">
        <v>370</v>
      </c>
      <c r="J19" s="102" t="s">
        <v>384</v>
      </c>
      <c r="K19" s="103" t="s">
        <v>241</v>
      </c>
      <c r="L19" s="103" t="s">
        <v>241</v>
      </c>
    </row>
    <row r="20" spans="1:12" ht="15.75" thickBot="1" x14ac:dyDescent="0.3"/>
    <row r="21" spans="1:12" ht="15.75" thickBot="1" x14ac:dyDescent="0.3">
      <c r="A21" s="126" t="s">
        <v>354</v>
      </c>
      <c r="B21" s="126" t="s">
        <v>361</v>
      </c>
      <c r="C21" s="126" t="s">
        <v>362</v>
      </c>
      <c r="D21" s="126" t="s">
        <v>363</v>
      </c>
      <c r="E21" s="126" t="s">
        <v>364</v>
      </c>
      <c r="F21" s="146" t="s">
        <v>360</v>
      </c>
      <c r="G21" s="108" t="s">
        <v>354</v>
      </c>
      <c r="H21" s="108" t="s">
        <v>360</v>
      </c>
      <c r="I21" s="108" t="s">
        <v>361</v>
      </c>
      <c r="J21" s="108" t="s">
        <v>362</v>
      </c>
      <c r="K21" s="108" t="s">
        <v>363</v>
      </c>
      <c r="L21" s="108" t="s">
        <v>364</v>
      </c>
    </row>
    <row r="22" spans="1:12" x14ac:dyDescent="0.25">
      <c r="A22" s="126" t="s">
        <v>355</v>
      </c>
      <c r="B22" s="97" t="s">
        <v>335</v>
      </c>
      <c r="C22" s="97" t="s">
        <v>379</v>
      </c>
      <c r="D22" s="97" t="s">
        <v>380</v>
      </c>
      <c r="E22" s="97" t="s">
        <v>381</v>
      </c>
      <c r="F22" s="146" t="s">
        <v>376</v>
      </c>
      <c r="G22" s="111" t="s">
        <v>355</v>
      </c>
      <c r="H22" s="130" t="s">
        <v>389</v>
      </c>
      <c r="I22" s="98" t="s">
        <v>335</v>
      </c>
      <c r="J22" s="98" t="s">
        <v>379</v>
      </c>
      <c r="K22" s="98" t="s">
        <v>241</v>
      </c>
      <c r="L22" s="98" t="s">
        <v>390</v>
      </c>
    </row>
    <row r="23" spans="1:12" x14ac:dyDescent="0.25">
      <c r="A23" s="126" t="s">
        <v>356</v>
      </c>
      <c r="B23" s="104" t="s">
        <v>241</v>
      </c>
      <c r="C23" s="104" t="s">
        <v>241</v>
      </c>
      <c r="D23" s="104" t="s">
        <v>241</v>
      </c>
      <c r="E23" s="97" t="s">
        <v>229</v>
      </c>
      <c r="F23" s="146" t="s">
        <v>352</v>
      </c>
      <c r="G23" s="126" t="s">
        <v>356</v>
      </c>
      <c r="H23" s="126" t="s">
        <v>352</v>
      </c>
      <c r="I23" s="104" t="s">
        <v>241</v>
      </c>
      <c r="J23" s="104" t="s">
        <v>241</v>
      </c>
      <c r="K23" s="104" t="s">
        <v>241</v>
      </c>
      <c r="L23" s="97" t="s">
        <v>229</v>
      </c>
    </row>
    <row r="24" spans="1:12" x14ac:dyDescent="0.25">
      <c r="A24" s="126" t="s">
        <v>357</v>
      </c>
      <c r="B24" s="97" t="s">
        <v>335</v>
      </c>
      <c r="C24" s="97" t="s">
        <v>379</v>
      </c>
      <c r="D24" s="97" t="s">
        <v>380</v>
      </c>
      <c r="E24" s="97" t="s">
        <v>229</v>
      </c>
      <c r="F24" s="146" t="s">
        <v>377</v>
      </c>
      <c r="G24" s="130" t="s">
        <v>357</v>
      </c>
      <c r="H24" s="130" t="s">
        <v>387</v>
      </c>
      <c r="I24" s="98" t="s">
        <v>335</v>
      </c>
      <c r="J24" s="98" t="s">
        <v>379</v>
      </c>
      <c r="K24" s="98" t="s">
        <v>241</v>
      </c>
      <c r="L24" s="98" t="s">
        <v>229</v>
      </c>
    </row>
    <row r="25" spans="1:12" ht="15.75" thickBot="1" x14ac:dyDescent="0.3">
      <c r="A25" s="126" t="s">
        <v>358</v>
      </c>
      <c r="B25" s="97" t="s">
        <v>335</v>
      </c>
      <c r="C25" s="97" t="s">
        <v>379</v>
      </c>
      <c r="D25" s="97" t="s">
        <v>380</v>
      </c>
      <c r="E25" s="104" t="s">
        <v>241</v>
      </c>
      <c r="F25" s="146" t="s">
        <v>378</v>
      </c>
      <c r="G25" s="132" t="s">
        <v>358</v>
      </c>
      <c r="H25" s="132" t="s">
        <v>388</v>
      </c>
      <c r="I25" s="102" t="s">
        <v>335</v>
      </c>
      <c r="J25" s="102" t="s">
        <v>379</v>
      </c>
      <c r="K25" s="102" t="s">
        <v>241</v>
      </c>
      <c r="L25" s="103" t="s">
        <v>241</v>
      </c>
    </row>
  </sheetData>
  <mergeCells count="7">
    <mergeCell ref="F6:I6"/>
    <mergeCell ref="F7:I7"/>
    <mergeCell ref="J1:M1"/>
    <mergeCell ref="F1:I1"/>
    <mergeCell ref="B1:E1"/>
    <mergeCell ref="J6:M6"/>
    <mergeCell ref="J7:M7"/>
  </mergeCells>
  <phoneticPr fontId="3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D60C-B106-4EB5-A3AA-123C6DFD220C}">
  <dimension ref="A1:I43"/>
  <sheetViews>
    <sheetView topLeftCell="A3" zoomScale="160" zoomScaleNormal="160" workbookViewId="0">
      <pane ySplit="2" topLeftCell="A5" activePane="bottomLeft" state="frozen"/>
      <selection activeCell="A3" sqref="A3"/>
      <selection pane="bottomLeft" activeCell="G4" sqref="G4"/>
    </sheetView>
  </sheetViews>
  <sheetFormatPr baseColWidth="10" defaultRowHeight="15" x14ac:dyDescent="0.25"/>
  <cols>
    <col min="1" max="1" width="12.140625" bestFit="1" customWidth="1"/>
    <col min="2" max="3" width="13.140625" bestFit="1" customWidth="1"/>
    <col min="4" max="5" width="14.28515625" bestFit="1" customWidth="1"/>
    <col min="6" max="6" width="8.7109375" bestFit="1" customWidth="1"/>
    <col min="7" max="7" width="15.28515625" bestFit="1" customWidth="1"/>
    <col min="8" max="8" width="12" bestFit="1" customWidth="1"/>
    <col min="9" max="9" width="7.5703125" bestFit="1" customWidth="1"/>
  </cols>
  <sheetData>
    <row r="1" spans="1:9" ht="30.75" customHeight="1" x14ac:dyDescent="0.25">
      <c r="A1" s="100" t="s">
        <v>391</v>
      </c>
      <c r="B1" s="198" t="s">
        <v>392</v>
      </c>
      <c r="C1" s="198"/>
      <c r="D1" s="198"/>
      <c r="E1" s="198"/>
      <c r="F1" s="198"/>
      <c r="G1" s="198"/>
      <c r="H1" s="198"/>
    </row>
    <row r="2" spans="1:9" ht="15.75" thickBot="1" x14ac:dyDescent="0.3"/>
    <row r="3" spans="1:9" s="99" customFormat="1" ht="15.75" thickBot="1" x14ac:dyDescent="0.3">
      <c r="A3" s="66" t="s">
        <v>416</v>
      </c>
      <c r="B3" s="157" t="s">
        <v>418</v>
      </c>
      <c r="C3" s="66" t="s">
        <v>426</v>
      </c>
      <c r="D3" s="66" t="s">
        <v>420</v>
      </c>
      <c r="E3" s="66" t="s">
        <v>424</v>
      </c>
      <c r="F3" s="66" t="s">
        <v>423</v>
      </c>
      <c r="G3" s="66" t="s">
        <v>430</v>
      </c>
      <c r="H3" s="66" t="s">
        <v>429</v>
      </c>
      <c r="I3" s="155" t="s">
        <v>434</v>
      </c>
    </row>
    <row r="4" spans="1:9" s="99" customFormat="1" x14ac:dyDescent="0.25">
      <c r="A4" s="67" t="s">
        <v>419</v>
      </c>
      <c r="B4" s="67" t="s">
        <v>417</v>
      </c>
      <c r="C4" s="67" t="s">
        <v>421</v>
      </c>
      <c r="D4" s="67" t="s">
        <v>422</v>
      </c>
      <c r="E4" s="67" t="s">
        <v>425</v>
      </c>
      <c r="F4" s="67" t="s">
        <v>427</v>
      </c>
      <c r="G4" s="67" t="s">
        <v>431</v>
      </c>
      <c r="H4" s="67" t="s">
        <v>432</v>
      </c>
      <c r="I4" s="156" t="s">
        <v>433</v>
      </c>
    </row>
    <row r="5" spans="1:9" s="99" customFormat="1" ht="15.75" thickBot="1" x14ac:dyDescent="0.3">
      <c r="A5" s="41" t="s">
        <v>336</v>
      </c>
      <c r="B5" s="41">
        <v>5</v>
      </c>
      <c r="C5" s="41">
        <v>8</v>
      </c>
      <c r="D5" s="41">
        <v>3</v>
      </c>
      <c r="E5" s="41">
        <v>32</v>
      </c>
      <c r="F5" s="41">
        <v>11</v>
      </c>
      <c r="G5" s="41">
        <v>21</v>
      </c>
      <c r="H5" s="158">
        <f>2^21-2</f>
        <v>2097150</v>
      </c>
      <c r="I5" s="156" t="s">
        <v>435</v>
      </c>
    </row>
    <row r="7" spans="1:9" x14ac:dyDescent="0.25">
      <c r="A7" t="s">
        <v>227</v>
      </c>
      <c r="B7" t="s">
        <v>439</v>
      </c>
      <c r="C7" t="s">
        <v>436</v>
      </c>
      <c r="D7" t="s">
        <v>437</v>
      </c>
      <c r="E7" t="s">
        <v>438</v>
      </c>
      <c r="F7" t="s">
        <v>344</v>
      </c>
      <c r="G7" t="s">
        <v>356</v>
      </c>
      <c r="H7" t="s">
        <v>440</v>
      </c>
    </row>
    <row r="8" spans="1:9" x14ac:dyDescent="0.25">
      <c r="A8" s="62" t="s">
        <v>453</v>
      </c>
      <c r="B8" s="159" t="s">
        <v>445</v>
      </c>
      <c r="C8" s="159" t="s">
        <v>468</v>
      </c>
      <c r="D8" s="159" t="s">
        <v>444</v>
      </c>
      <c r="E8" s="159" t="s">
        <v>443</v>
      </c>
      <c r="F8" s="99" t="s">
        <v>473</v>
      </c>
      <c r="G8" s="168" t="s">
        <v>442</v>
      </c>
      <c r="H8" s="162">
        <f t="shared" ref="H8:H15" si="0">2^21-2</f>
        <v>2097150</v>
      </c>
    </row>
    <row r="9" spans="1:9" x14ac:dyDescent="0.25">
      <c r="A9" s="62" t="s">
        <v>454</v>
      </c>
      <c r="B9" s="159" t="s">
        <v>446</v>
      </c>
      <c r="C9" s="159" t="s">
        <v>461</v>
      </c>
      <c r="D9" s="159" t="s">
        <v>471</v>
      </c>
      <c r="E9" s="159" t="s">
        <v>469</v>
      </c>
      <c r="F9" s="99" t="s">
        <v>473</v>
      </c>
      <c r="G9" s="168" t="s">
        <v>442</v>
      </c>
      <c r="H9" s="162">
        <f t="shared" si="0"/>
        <v>2097150</v>
      </c>
    </row>
    <row r="10" spans="1:9" x14ac:dyDescent="0.25">
      <c r="A10" s="62" t="s">
        <v>455</v>
      </c>
      <c r="B10" s="159" t="s">
        <v>447</v>
      </c>
      <c r="C10" s="159" t="s">
        <v>462</v>
      </c>
      <c r="D10" s="159" t="s">
        <v>472</v>
      </c>
      <c r="E10" s="159" t="s">
        <v>470</v>
      </c>
      <c r="F10" s="99" t="s">
        <v>473</v>
      </c>
      <c r="G10" s="168" t="s">
        <v>442</v>
      </c>
      <c r="H10" s="162">
        <f t="shared" si="0"/>
        <v>2097150</v>
      </c>
    </row>
    <row r="11" spans="1:9" x14ac:dyDescent="0.25">
      <c r="A11" s="62" t="s">
        <v>456</v>
      </c>
      <c r="B11" s="159" t="s">
        <v>448</v>
      </c>
      <c r="C11" s="159" t="s">
        <v>463</v>
      </c>
      <c r="D11" s="161">
        <v>10127255254</v>
      </c>
      <c r="E11" s="161">
        <v>10127255255</v>
      </c>
      <c r="F11" s="99" t="s">
        <v>473</v>
      </c>
      <c r="G11" s="168" t="s">
        <v>442</v>
      </c>
      <c r="H11" s="162">
        <f t="shared" si="0"/>
        <v>2097150</v>
      </c>
    </row>
    <row r="12" spans="1:9" x14ac:dyDescent="0.25">
      <c r="A12" s="62" t="s">
        <v>457</v>
      </c>
      <c r="B12" s="159" t="s">
        <v>449</v>
      </c>
      <c r="C12" s="159" t="s">
        <v>464</v>
      </c>
      <c r="D12" s="161">
        <v>10159255254</v>
      </c>
      <c r="E12" s="161">
        <v>10159255255</v>
      </c>
      <c r="F12" s="99" t="s">
        <v>473</v>
      </c>
      <c r="G12" s="168" t="s">
        <v>442</v>
      </c>
      <c r="H12" s="162">
        <f t="shared" si="0"/>
        <v>2097150</v>
      </c>
    </row>
    <row r="13" spans="1:9" x14ac:dyDescent="0.25">
      <c r="A13" s="62" t="s">
        <v>458</v>
      </c>
      <c r="B13" s="159" t="s">
        <v>450</v>
      </c>
      <c r="C13" s="159" t="s">
        <v>465</v>
      </c>
      <c r="D13" s="161">
        <v>10191255254</v>
      </c>
      <c r="E13" s="161">
        <v>10191255255</v>
      </c>
      <c r="F13" s="99" t="s">
        <v>473</v>
      </c>
      <c r="G13" s="168" t="s">
        <v>442</v>
      </c>
      <c r="H13" s="162">
        <f t="shared" si="0"/>
        <v>2097150</v>
      </c>
    </row>
    <row r="14" spans="1:9" x14ac:dyDescent="0.25">
      <c r="A14" s="62" t="s">
        <v>459</v>
      </c>
      <c r="B14" s="159" t="s">
        <v>451</v>
      </c>
      <c r="C14" s="159" t="s">
        <v>466</v>
      </c>
      <c r="D14" s="161">
        <v>10223255254</v>
      </c>
      <c r="E14" s="161">
        <v>10223255255</v>
      </c>
      <c r="F14" s="99" t="s">
        <v>473</v>
      </c>
      <c r="G14" s="168" t="s">
        <v>442</v>
      </c>
      <c r="H14" s="162">
        <f t="shared" si="0"/>
        <v>2097150</v>
      </c>
    </row>
    <row r="15" spans="1:9" x14ac:dyDescent="0.25">
      <c r="A15" s="62" t="s">
        <v>460</v>
      </c>
      <c r="B15" s="159" t="s">
        <v>452</v>
      </c>
      <c r="C15" s="159" t="s">
        <v>467</v>
      </c>
      <c r="D15" s="161">
        <v>10255255254</v>
      </c>
      <c r="E15" s="161">
        <v>10255255255</v>
      </c>
      <c r="F15" s="99" t="s">
        <v>473</v>
      </c>
      <c r="G15" s="168" t="s">
        <v>442</v>
      </c>
      <c r="H15" s="162">
        <f t="shared" si="0"/>
        <v>2097150</v>
      </c>
    </row>
    <row r="17" spans="1:8" ht="15.75" thickBot="1" x14ac:dyDescent="0.3">
      <c r="A17" s="41" t="s">
        <v>475</v>
      </c>
      <c r="B17" s="41">
        <v>3</v>
      </c>
      <c r="C17" s="41">
        <v>4</v>
      </c>
      <c r="D17" s="41">
        <v>2</v>
      </c>
      <c r="E17" s="41">
        <v>64</v>
      </c>
      <c r="F17" s="41">
        <v>18</v>
      </c>
      <c r="G17" s="41">
        <v>14</v>
      </c>
      <c r="H17" s="158">
        <f>2^14-2</f>
        <v>16382</v>
      </c>
    </row>
    <row r="19" spans="1:8" ht="15.75" thickBot="1" x14ac:dyDescent="0.3">
      <c r="A19" s="163" t="s">
        <v>227</v>
      </c>
      <c r="B19" s="163" t="s">
        <v>439</v>
      </c>
      <c r="C19" s="163" t="s">
        <v>436</v>
      </c>
      <c r="D19" s="163" t="s">
        <v>437</v>
      </c>
      <c r="E19" s="163" t="s">
        <v>438</v>
      </c>
      <c r="F19" s="163" t="s">
        <v>344</v>
      </c>
      <c r="G19" s="163" t="s">
        <v>356</v>
      </c>
      <c r="H19" s="163" t="s">
        <v>440</v>
      </c>
    </row>
    <row r="20" spans="1:8" x14ac:dyDescent="0.25">
      <c r="A20" s="164" t="s">
        <v>476</v>
      </c>
      <c r="B20" s="165" t="s">
        <v>475</v>
      </c>
      <c r="C20" s="165" t="s">
        <v>480</v>
      </c>
      <c r="D20" s="165" t="s">
        <v>492</v>
      </c>
      <c r="E20" s="165" t="s">
        <v>488</v>
      </c>
      <c r="F20" s="166" t="s">
        <v>474</v>
      </c>
      <c r="G20" s="166" t="s">
        <v>481</v>
      </c>
      <c r="H20" s="167">
        <f t="shared" ref="H20:H23" si="1">2^14-2</f>
        <v>16382</v>
      </c>
    </row>
    <row r="21" spans="1:8" x14ac:dyDescent="0.25">
      <c r="A21" s="164" t="s">
        <v>477</v>
      </c>
      <c r="B21" s="165" t="s">
        <v>482</v>
      </c>
      <c r="C21" s="165" t="s">
        <v>485</v>
      </c>
      <c r="D21" s="165" t="s">
        <v>493</v>
      </c>
      <c r="E21" s="165" t="s">
        <v>489</v>
      </c>
      <c r="F21" s="166" t="s">
        <v>474</v>
      </c>
      <c r="G21" s="166" t="s">
        <v>481</v>
      </c>
      <c r="H21" s="167">
        <f t="shared" si="1"/>
        <v>16382</v>
      </c>
    </row>
    <row r="22" spans="1:8" x14ac:dyDescent="0.25">
      <c r="A22" s="164" t="s">
        <v>478</v>
      </c>
      <c r="B22" s="165" t="s">
        <v>483</v>
      </c>
      <c r="C22" s="165" t="s">
        <v>486</v>
      </c>
      <c r="D22" s="165" t="s">
        <v>494</v>
      </c>
      <c r="E22" s="165" t="s">
        <v>491</v>
      </c>
      <c r="F22" s="166" t="s">
        <v>474</v>
      </c>
      <c r="G22" s="166" t="s">
        <v>481</v>
      </c>
      <c r="H22" s="167">
        <f t="shared" si="1"/>
        <v>16382</v>
      </c>
    </row>
    <row r="23" spans="1:8" x14ac:dyDescent="0.25">
      <c r="A23" s="164" t="s">
        <v>479</v>
      </c>
      <c r="B23" s="165" t="s">
        <v>484</v>
      </c>
      <c r="C23" s="165" t="s">
        <v>487</v>
      </c>
      <c r="D23" s="165" t="s">
        <v>495</v>
      </c>
      <c r="E23" s="165" t="s">
        <v>490</v>
      </c>
      <c r="F23" s="166" t="s">
        <v>474</v>
      </c>
      <c r="G23" s="166" t="s">
        <v>481</v>
      </c>
      <c r="H23" s="167">
        <f t="shared" si="1"/>
        <v>16382</v>
      </c>
    </row>
    <row r="25" spans="1:8" ht="15.75" thickBot="1" x14ac:dyDescent="0.3">
      <c r="A25" s="41" t="s">
        <v>496</v>
      </c>
      <c r="B25" s="41">
        <v>10</v>
      </c>
      <c r="C25" s="41">
        <v>16</v>
      </c>
      <c r="D25" s="41">
        <v>4</v>
      </c>
      <c r="E25" s="41">
        <v>16</v>
      </c>
      <c r="F25" s="41">
        <v>28</v>
      </c>
      <c r="G25" s="41">
        <v>4</v>
      </c>
      <c r="H25" s="158">
        <v>14</v>
      </c>
    </row>
    <row r="27" spans="1:8" ht="15.75" thickBot="1" x14ac:dyDescent="0.3">
      <c r="A27" s="163" t="s">
        <v>227</v>
      </c>
      <c r="B27" s="163" t="s">
        <v>439</v>
      </c>
      <c r="C27" s="163" t="s">
        <v>436</v>
      </c>
      <c r="D27" s="163" t="s">
        <v>437</v>
      </c>
      <c r="E27" s="163" t="s">
        <v>438</v>
      </c>
      <c r="F27" s="163" t="s">
        <v>344</v>
      </c>
      <c r="G27" s="163" t="s">
        <v>356</v>
      </c>
      <c r="H27" s="163" t="s">
        <v>440</v>
      </c>
    </row>
    <row r="28" spans="1:8" x14ac:dyDescent="0.25">
      <c r="A28" s="164" t="s">
        <v>229</v>
      </c>
      <c r="B28" s="165" t="s">
        <v>496</v>
      </c>
      <c r="C28" s="165" t="s">
        <v>497</v>
      </c>
      <c r="D28" s="165" t="s">
        <v>531</v>
      </c>
      <c r="E28" s="165" t="s">
        <v>529</v>
      </c>
      <c r="F28" s="166" t="s">
        <v>498</v>
      </c>
      <c r="G28" s="169">
        <v>255255255240</v>
      </c>
      <c r="H28" s="167">
        <v>14</v>
      </c>
    </row>
    <row r="29" spans="1:8" x14ac:dyDescent="0.25">
      <c r="A29" s="164" t="s">
        <v>248</v>
      </c>
      <c r="B29" s="165" t="s">
        <v>499</v>
      </c>
      <c r="C29" s="165" t="s">
        <v>514</v>
      </c>
      <c r="D29" s="165" t="s">
        <v>547</v>
      </c>
      <c r="E29" s="165" t="s">
        <v>533</v>
      </c>
      <c r="F29" s="166" t="s">
        <v>498</v>
      </c>
      <c r="G29" s="169">
        <v>255255255240</v>
      </c>
      <c r="H29" s="167">
        <v>14</v>
      </c>
    </row>
    <row r="30" spans="1:8" x14ac:dyDescent="0.25">
      <c r="A30" s="164" t="s">
        <v>561</v>
      </c>
      <c r="B30" s="165" t="s">
        <v>500</v>
      </c>
      <c r="C30" s="165" t="s">
        <v>515</v>
      </c>
      <c r="D30" s="165" t="s">
        <v>548</v>
      </c>
      <c r="E30" s="165" t="s">
        <v>534</v>
      </c>
      <c r="F30" s="166" t="s">
        <v>498</v>
      </c>
      <c r="G30" s="169">
        <v>255255255240</v>
      </c>
      <c r="H30" s="167">
        <v>14</v>
      </c>
    </row>
    <row r="31" spans="1:8" x14ac:dyDescent="0.25">
      <c r="A31" s="164" t="s">
        <v>562</v>
      </c>
      <c r="B31" s="165" t="s">
        <v>501</v>
      </c>
      <c r="C31" s="165" t="s">
        <v>516</v>
      </c>
      <c r="D31" s="165" t="s">
        <v>549</v>
      </c>
      <c r="E31" s="165" t="s">
        <v>535</v>
      </c>
      <c r="F31" s="166" t="s">
        <v>498</v>
      </c>
      <c r="G31" s="169">
        <v>255255255240</v>
      </c>
      <c r="H31" s="167">
        <v>14</v>
      </c>
    </row>
    <row r="32" spans="1:8" x14ac:dyDescent="0.25">
      <c r="A32" s="164" t="s">
        <v>563</v>
      </c>
      <c r="B32" s="165" t="s">
        <v>502</v>
      </c>
      <c r="C32" s="165" t="s">
        <v>517</v>
      </c>
      <c r="D32" s="165" t="s">
        <v>550</v>
      </c>
      <c r="E32" s="165" t="s">
        <v>536</v>
      </c>
      <c r="F32" s="166" t="s">
        <v>498</v>
      </c>
      <c r="G32" s="169">
        <v>255255255240</v>
      </c>
      <c r="H32" s="167">
        <v>14</v>
      </c>
    </row>
    <row r="33" spans="1:8" x14ac:dyDescent="0.25">
      <c r="A33" s="164" t="s">
        <v>564</v>
      </c>
      <c r="B33" s="165" t="s">
        <v>503</v>
      </c>
      <c r="C33" s="165" t="s">
        <v>518</v>
      </c>
      <c r="D33" s="165" t="s">
        <v>551</v>
      </c>
      <c r="E33" s="165" t="s">
        <v>537</v>
      </c>
      <c r="F33" s="166" t="s">
        <v>498</v>
      </c>
      <c r="G33" s="169">
        <v>255255255240</v>
      </c>
      <c r="H33" s="167">
        <v>14</v>
      </c>
    </row>
    <row r="34" spans="1:8" x14ac:dyDescent="0.25">
      <c r="A34" s="164" t="s">
        <v>565</v>
      </c>
      <c r="B34" s="165" t="s">
        <v>504</v>
      </c>
      <c r="C34" s="165" t="s">
        <v>519</v>
      </c>
      <c r="D34" s="165" t="s">
        <v>552</v>
      </c>
      <c r="E34" s="165" t="s">
        <v>538</v>
      </c>
      <c r="F34" s="166" t="s">
        <v>498</v>
      </c>
      <c r="G34" s="169">
        <v>255255255240</v>
      </c>
      <c r="H34" s="167">
        <v>14</v>
      </c>
    </row>
    <row r="35" spans="1:8" x14ac:dyDescent="0.25">
      <c r="A35" s="164" t="s">
        <v>566</v>
      </c>
      <c r="B35" s="165" t="s">
        <v>505</v>
      </c>
      <c r="C35" s="165" t="s">
        <v>520</v>
      </c>
      <c r="D35" s="165" t="s">
        <v>553</v>
      </c>
      <c r="E35" s="165" t="s">
        <v>539</v>
      </c>
      <c r="F35" s="166" t="s">
        <v>498</v>
      </c>
      <c r="G35" s="169">
        <v>255255255240</v>
      </c>
      <c r="H35" s="167">
        <v>14</v>
      </c>
    </row>
    <row r="36" spans="1:8" x14ac:dyDescent="0.25">
      <c r="A36" s="164" t="s">
        <v>567</v>
      </c>
      <c r="B36" s="165" t="s">
        <v>506</v>
      </c>
      <c r="C36" s="165" t="s">
        <v>521</v>
      </c>
      <c r="D36" s="165" t="s">
        <v>554</v>
      </c>
      <c r="E36" s="165" t="s">
        <v>540</v>
      </c>
      <c r="F36" s="166" t="s">
        <v>498</v>
      </c>
      <c r="G36" s="169">
        <v>255255255240</v>
      </c>
      <c r="H36" s="167">
        <v>14</v>
      </c>
    </row>
    <row r="37" spans="1:8" x14ac:dyDescent="0.25">
      <c r="A37" s="164" t="s">
        <v>372</v>
      </c>
      <c r="B37" s="165" t="s">
        <v>507</v>
      </c>
      <c r="C37" s="165" t="s">
        <v>522</v>
      </c>
      <c r="D37" s="165" t="s">
        <v>555</v>
      </c>
      <c r="E37" s="165" t="s">
        <v>541</v>
      </c>
      <c r="F37" s="166" t="s">
        <v>498</v>
      </c>
      <c r="G37" s="169">
        <v>255255255240</v>
      </c>
      <c r="H37" s="167">
        <v>14</v>
      </c>
    </row>
    <row r="38" spans="1:8" x14ac:dyDescent="0.25">
      <c r="A38" s="164" t="s">
        <v>568</v>
      </c>
      <c r="B38" s="165" t="s">
        <v>508</v>
      </c>
      <c r="C38" s="165" t="s">
        <v>523</v>
      </c>
      <c r="D38" s="165" t="s">
        <v>532</v>
      </c>
      <c r="E38" s="165" t="s">
        <v>530</v>
      </c>
      <c r="F38" s="166" t="s">
        <v>498</v>
      </c>
      <c r="G38" s="169">
        <v>255255255240</v>
      </c>
      <c r="H38" s="167">
        <v>14</v>
      </c>
    </row>
    <row r="39" spans="1:8" x14ac:dyDescent="0.25">
      <c r="A39" s="164" t="s">
        <v>569</v>
      </c>
      <c r="B39" s="165" t="s">
        <v>509</v>
      </c>
      <c r="C39" s="165" t="s">
        <v>524</v>
      </c>
      <c r="D39" s="165" t="s">
        <v>556</v>
      </c>
      <c r="E39" s="165" t="s">
        <v>542</v>
      </c>
      <c r="F39" s="166" t="s">
        <v>498</v>
      </c>
      <c r="G39" s="169">
        <v>255255255240</v>
      </c>
      <c r="H39" s="167">
        <v>14</v>
      </c>
    </row>
    <row r="40" spans="1:8" x14ac:dyDescent="0.25">
      <c r="A40" s="164" t="s">
        <v>335</v>
      </c>
      <c r="B40" s="165" t="s">
        <v>510</v>
      </c>
      <c r="C40" s="165" t="s">
        <v>525</v>
      </c>
      <c r="D40" s="165" t="s">
        <v>557</v>
      </c>
      <c r="E40" s="165" t="s">
        <v>543</v>
      </c>
      <c r="F40" s="166" t="s">
        <v>498</v>
      </c>
      <c r="G40" s="169">
        <v>255255255240</v>
      </c>
      <c r="H40" s="167">
        <v>14</v>
      </c>
    </row>
    <row r="41" spans="1:8" x14ac:dyDescent="0.25">
      <c r="A41" s="164" t="s">
        <v>570</v>
      </c>
      <c r="B41" s="165" t="s">
        <v>511</v>
      </c>
      <c r="C41" s="165" t="s">
        <v>526</v>
      </c>
      <c r="D41" s="165" t="s">
        <v>558</v>
      </c>
      <c r="E41" s="165" t="s">
        <v>544</v>
      </c>
      <c r="F41" s="166" t="s">
        <v>498</v>
      </c>
      <c r="G41" s="169">
        <v>255255255240</v>
      </c>
      <c r="H41" s="167">
        <v>14</v>
      </c>
    </row>
    <row r="42" spans="1:8" x14ac:dyDescent="0.25">
      <c r="A42" s="164" t="s">
        <v>571</v>
      </c>
      <c r="B42" s="165" t="s">
        <v>512</v>
      </c>
      <c r="C42" s="165" t="s">
        <v>527</v>
      </c>
      <c r="D42" s="165" t="s">
        <v>559</v>
      </c>
      <c r="E42" s="165" t="s">
        <v>545</v>
      </c>
      <c r="F42" s="166" t="s">
        <v>498</v>
      </c>
      <c r="G42" s="169">
        <v>255255255240</v>
      </c>
      <c r="H42" s="167">
        <v>14</v>
      </c>
    </row>
    <row r="43" spans="1:8" x14ac:dyDescent="0.25">
      <c r="A43" s="164" t="s">
        <v>572</v>
      </c>
      <c r="B43" s="165" t="s">
        <v>513</v>
      </c>
      <c r="C43" s="165" t="s">
        <v>528</v>
      </c>
      <c r="D43" s="165" t="s">
        <v>560</v>
      </c>
      <c r="E43" s="165" t="s">
        <v>546</v>
      </c>
      <c r="F43" s="166" t="s">
        <v>498</v>
      </c>
      <c r="G43" s="169">
        <v>255255255240</v>
      </c>
      <c r="H43" s="167">
        <v>14</v>
      </c>
    </row>
  </sheetData>
  <mergeCells count="1">
    <mergeCell ref="B1:H1"/>
  </mergeCells>
  <phoneticPr fontId="3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BB4D-C973-4D68-8A35-032D87F031CE}">
  <dimension ref="A1:S31"/>
  <sheetViews>
    <sheetView topLeftCell="A3" zoomScale="175" zoomScaleNormal="175" workbookViewId="0">
      <pane ySplit="2" topLeftCell="A5" activePane="bottomLeft" state="frozen"/>
      <selection activeCell="A3" sqref="A3"/>
      <selection pane="bottomLeft" activeCell="D5" sqref="D5"/>
    </sheetView>
  </sheetViews>
  <sheetFormatPr baseColWidth="10" defaultRowHeight="15" x14ac:dyDescent="0.25"/>
  <cols>
    <col min="1" max="1" width="8.5703125" customWidth="1"/>
    <col min="2" max="2" width="10.28515625" bestFit="1" customWidth="1"/>
    <col min="3" max="3" width="9.85546875" bestFit="1" customWidth="1"/>
    <col min="4" max="4" width="14.7109375" bestFit="1" customWidth="1"/>
    <col min="5" max="5" width="10.28515625" bestFit="1" customWidth="1"/>
    <col min="6" max="6" width="10.7109375" bestFit="1" customWidth="1"/>
    <col min="7" max="7" width="10.140625" bestFit="1" customWidth="1"/>
    <col min="8" max="8" width="9.7109375" bestFit="1" customWidth="1"/>
    <col min="9" max="9" width="15.42578125" bestFit="1" customWidth="1"/>
    <col min="12" max="12" width="13" bestFit="1" customWidth="1"/>
    <col min="13" max="13" width="6.140625" bestFit="1" customWidth="1"/>
    <col min="18" max="18" width="13.28515625" bestFit="1" customWidth="1"/>
  </cols>
  <sheetData>
    <row r="1" spans="1:19" ht="30.75" customHeight="1" x14ac:dyDescent="0.25">
      <c r="A1" s="100" t="s">
        <v>573</v>
      </c>
      <c r="B1" s="199" t="s">
        <v>574</v>
      </c>
      <c r="C1" s="199"/>
      <c r="D1" s="199"/>
      <c r="E1" s="199"/>
      <c r="F1" s="199"/>
      <c r="G1" s="199"/>
    </row>
    <row r="3" spans="1:19" x14ac:dyDescent="0.25">
      <c r="A3" s="99" t="s">
        <v>346</v>
      </c>
      <c r="B3" s="99" t="s">
        <v>430</v>
      </c>
      <c r="C3" s="99" t="s">
        <v>423</v>
      </c>
      <c r="D3" s="99" t="s">
        <v>424</v>
      </c>
    </row>
    <row r="4" spans="1:19" x14ac:dyDescent="0.25">
      <c r="A4" s="99" t="s">
        <v>428</v>
      </c>
      <c r="B4" s="99" t="s">
        <v>575</v>
      </c>
      <c r="C4" s="99" t="s">
        <v>576</v>
      </c>
      <c r="D4" s="99" t="s">
        <v>577</v>
      </c>
    </row>
    <row r="6" spans="1:19" x14ac:dyDescent="0.25">
      <c r="A6" t="s">
        <v>578</v>
      </c>
      <c r="B6" t="s">
        <v>346</v>
      </c>
      <c r="C6" s="99" t="s">
        <v>579</v>
      </c>
      <c r="D6" s="99" t="s">
        <v>439</v>
      </c>
      <c r="E6" s="99" t="s">
        <v>436</v>
      </c>
      <c r="F6" s="99" t="s">
        <v>437</v>
      </c>
      <c r="G6" s="99" t="s">
        <v>358</v>
      </c>
      <c r="H6" s="99" t="s">
        <v>344</v>
      </c>
      <c r="I6" s="99" t="s">
        <v>356</v>
      </c>
    </row>
    <row r="7" spans="1:19" s="159" customFormat="1" x14ac:dyDescent="0.25">
      <c r="A7" s="159" t="s">
        <v>83</v>
      </c>
      <c r="B7" s="159">
        <v>150</v>
      </c>
      <c r="C7" s="159">
        <v>254</v>
      </c>
      <c r="D7" s="159" t="s">
        <v>336</v>
      </c>
      <c r="E7" s="159" t="s">
        <v>441</v>
      </c>
      <c r="F7" s="159" t="s">
        <v>582</v>
      </c>
      <c r="G7" s="159" t="s">
        <v>581</v>
      </c>
      <c r="H7" s="159">
        <v>24</v>
      </c>
      <c r="I7" s="159" t="s">
        <v>352</v>
      </c>
    </row>
    <row r="8" spans="1:19" s="159" customFormat="1" x14ac:dyDescent="0.25">
      <c r="A8" s="159" t="s">
        <v>328</v>
      </c>
      <c r="B8" s="159">
        <v>100</v>
      </c>
      <c r="C8" s="159">
        <v>126</v>
      </c>
      <c r="D8" s="159" t="s">
        <v>580</v>
      </c>
      <c r="E8" s="159" t="s">
        <v>586</v>
      </c>
      <c r="F8" s="159" t="s">
        <v>585</v>
      </c>
      <c r="G8" s="159" t="s">
        <v>584</v>
      </c>
      <c r="H8" s="159">
        <v>25</v>
      </c>
      <c r="I8" s="161">
        <v>255255255128</v>
      </c>
    </row>
    <row r="9" spans="1:19" s="159" customFormat="1" x14ac:dyDescent="0.25">
      <c r="A9" s="159" t="s">
        <v>327</v>
      </c>
      <c r="B9" s="159">
        <v>80</v>
      </c>
      <c r="C9" s="159">
        <v>126</v>
      </c>
      <c r="D9" s="159" t="s">
        <v>583</v>
      </c>
      <c r="E9" s="159" t="s">
        <v>588</v>
      </c>
      <c r="F9" s="159" t="s">
        <v>590</v>
      </c>
      <c r="G9" s="159" t="s">
        <v>589</v>
      </c>
      <c r="H9" s="159">
        <v>25</v>
      </c>
      <c r="I9" s="161">
        <v>255255255128</v>
      </c>
    </row>
    <row r="10" spans="1:19" s="159" customFormat="1" x14ac:dyDescent="0.25">
      <c r="A10" s="159" t="s">
        <v>324</v>
      </c>
      <c r="B10" s="159">
        <v>55</v>
      </c>
      <c r="C10" s="159">
        <v>62</v>
      </c>
      <c r="D10" s="159" t="s">
        <v>587</v>
      </c>
      <c r="E10" s="159" t="s">
        <v>594</v>
      </c>
      <c r="F10" s="159" t="s">
        <v>593</v>
      </c>
      <c r="G10" s="159" t="s">
        <v>592</v>
      </c>
      <c r="H10" s="159">
        <v>26</v>
      </c>
      <c r="I10" s="161">
        <v>255255255192</v>
      </c>
    </row>
    <row r="11" spans="1:19" s="159" customFormat="1" x14ac:dyDescent="0.25">
      <c r="A11" s="159" t="s">
        <v>249</v>
      </c>
      <c r="B11" s="159">
        <v>25</v>
      </c>
      <c r="C11" s="159">
        <v>30</v>
      </c>
      <c r="D11" s="159" t="s">
        <v>591</v>
      </c>
      <c r="E11" s="159" t="s">
        <v>597</v>
      </c>
      <c r="F11" s="159" t="s">
        <v>599</v>
      </c>
      <c r="G11" s="159" t="s">
        <v>598</v>
      </c>
      <c r="H11" s="159">
        <v>27</v>
      </c>
      <c r="I11" s="161">
        <v>255255255224</v>
      </c>
    </row>
    <row r="12" spans="1:19" s="159" customFormat="1" x14ac:dyDescent="0.25">
      <c r="A12" s="159" t="s">
        <v>596</v>
      </c>
      <c r="B12" s="159">
        <v>2</v>
      </c>
      <c r="C12" s="159">
        <v>2</v>
      </c>
      <c r="D12" s="159" t="s">
        <v>595</v>
      </c>
      <c r="E12" s="159" t="s">
        <v>600</v>
      </c>
      <c r="F12" s="159" t="s">
        <v>601</v>
      </c>
      <c r="G12" s="159" t="s">
        <v>602</v>
      </c>
      <c r="H12" s="159">
        <v>30</v>
      </c>
      <c r="I12" s="161">
        <v>255255255252</v>
      </c>
    </row>
    <row r="13" spans="1:19" s="159" customFormat="1" x14ac:dyDescent="0.25">
      <c r="D13" s="159" t="s">
        <v>603</v>
      </c>
    </row>
    <row r="15" spans="1:19" x14ac:dyDescent="0.25">
      <c r="A15" t="s">
        <v>578</v>
      </c>
      <c r="B15" t="s">
        <v>346</v>
      </c>
      <c r="C15" s="99" t="s">
        <v>579</v>
      </c>
      <c r="D15" s="99" t="s">
        <v>439</v>
      </c>
      <c r="E15" s="99" t="s">
        <v>436</v>
      </c>
      <c r="F15" s="99" t="s">
        <v>437</v>
      </c>
      <c r="G15" s="99" t="s">
        <v>358</v>
      </c>
      <c r="H15" s="99" t="s">
        <v>344</v>
      </c>
      <c r="I15" s="99" t="s">
        <v>356</v>
      </c>
      <c r="N15" t="s">
        <v>354</v>
      </c>
      <c r="O15" s="160"/>
      <c r="P15" s="160"/>
      <c r="Q15" s="160"/>
      <c r="R15" s="160"/>
      <c r="S15" s="160"/>
    </row>
    <row r="16" spans="1:19" x14ac:dyDescent="0.25">
      <c r="A16" s="159" t="s">
        <v>327</v>
      </c>
      <c r="B16" s="159">
        <v>80</v>
      </c>
      <c r="C16" s="159">
        <v>126</v>
      </c>
      <c r="D16" s="159" t="s">
        <v>336</v>
      </c>
      <c r="E16" s="159" t="s">
        <v>441</v>
      </c>
      <c r="F16" s="159" t="s">
        <v>606</v>
      </c>
      <c r="G16" s="159" t="s">
        <v>605</v>
      </c>
      <c r="H16" s="159">
        <v>25</v>
      </c>
      <c r="I16" s="161">
        <v>255255255128</v>
      </c>
      <c r="N16" t="s">
        <v>355</v>
      </c>
      <c r="O16" s="160" t="s">
        <v>245</v>
      </c>
      <c r="P16" s="160" t="s">
        <v>229</v>
      </c>
      <c r="Q16" s="160" t="s">
        <v>230</v>
      </c>
      <c r="R16" s="160" t="s">
        <v>568</v>
      </c>
      <c r="S16" s="160" t="s">
        <v>609</v>
      </c>
    </row>
    <row r="17" spans="1:19" x14ac:dyDescent="0.25">
      <c r="A17" s="159" t="s">
        <v>83</v>
      </c>
      <c r="B17" s="159">
        <v>150</v>
      </c>
      <c r="C17" s="159">
        <v>254</v>
      </c>
      <c r="D17" s="170" t="s">
        <v>604</v>
      </c>
      <c r="E17" s="170" t="s">
        <v>607</v>
      </c>
      <c r="F17" s="170" t="s">
        <v>585</v>
      </c>
      <c r="G17" s="170" t="s">
        <v>608</v>
      </c>
      <c r="H17" s="159">
        <v>24</v>
      </c>
      <c r="I17" s="159" t="s">
        <v>352</v>
      </c>
      <c r="K17" t="s">
        <v>336</v>
      </c>
      <c r="L17" t="s">
        <v>581</v>
      </c>
      <c r="N17" t="s">
        <v>356</v>
      </c>
      <c r="O17" s="160">
        <v>11111111</v>
      </c>
      <c r="P17" s="160">
        <v>11111111</v>
      </c>
      <c r="Q17" s="160">
        <v>11111111</v>
      </c>
      <c r="R17" s="160" t="s">
        <v>335</v>
      </c>
      <c r="S17" s="160" t="s">
        <v>617</v>
      </c>
    </row>
    <row r="18" spans="1:19" x14ac:dyDescent="0.25">
      <c r="A18" s="159" t="s">
        <v>249</v>
      </c>
      <c r="B18" s="159">
        <v>25</v>
      </c>
      <c r="C18" s="159">
        <v>30</v>
      </c>
      <c r="D18" s="159" t="s">
        <v>583</v>
      </c>
      <c r="E18" s="159" t="s">
        <v>588</v>
      </c>
      <c r="F18" s="159" t="s">
        <v>611</v>
      </c>
      <c r="G18" s="159" t="s">
        <v>610</v>
      </c>
      <c r="H18" s="159">
        <v>27</v>
      </c>
      <c r="I18" s="161">
        <v>255255255224</v>
      </c>
      <c r="N18" t="s">
        <v>357</v>
      </c>
      <c r="O18" s="160" t="s">
        <v>245</v>
      </c>
      <c r="P18" s="160" t="s">
        <v>229</v>
      </c>
      <c r="Q18" s="160" t="s">
        <v>229</v>
      </c>
      <c r="R18" s="160" t="s">
        <v>567</v>
      </c>
      <c r="S18" s="160" t="s">
        <v>583</v>
      </c>
    </row>
    <row r="19" spans="1:19" x14ac:dyDescent="0.25">
      <c r="A19" s="159" t="s">
        <v>324</v>
      </c>
      <c r="B19" s="159">
        <v>55</v>
      </c>
      <c r="C19" s="159">
        <v>62</v>
      </c>
      <c r="D19" s="170" t="s">
        <v>609</v>
      </c>
      <c r="E19" s="170" t="s">
        <v>620</v>
      </c>
      <c r="F19" s="170" t="s">
        <v>613</v>
      </c>
      <c r="G19" s="170" t="s">
        <v>614</v>
      </c>
      <c r="H19" s="159">
        <v>26</v>
      </c>
      <c r="I19" s="161">
        <v>255255255192</v>
      </c>
      <c r="K19" t="s">
        <v>583</v>
      </c>
      <c r="L19" t="s">
        <v>619</v>
      </c>
      <c r="N19" t="s">
        <v>358</v>
      </c>
      <c r="O19" s="160" t="s">
        <v>245</v>
      </c>
      <c r="P19" s="160" t="s">
        <v>229</v>
      </c>
      <c r="Q19" s="160" t="s">
        <v>230</v>
      </c>
      <c r="R19" s="160" t="s">
        <v>618</v>
      </c>
      <c r="S19" s="160" t="s">
        <v>619</v>
      </c>
    </row>
    <row r="20" spans="1:19" x14ac:dyDescent="0.25">
      <c r="A20" s="159" t="s">
        <v>328</v>
      </c>
      <c r="B20" s="159">
        <v>100</v>
      </c>
      <c r="C20" s="159">
        <v>126</v>
      </c>
      <c r="D20" s="170" t="s">
        <v>612</v>
      </c>
      <c r="E20" s="170" t="s">
        <v>615</v>
      </c>
      <c r="F20" s="170" t="s">
        <v>599</v>
      </c>
      <c r="G20" s="170" t="s">
        <v>598</v>
      </c>
      <c r="H20" s="159">
        <v>25</v>
      </c>
      <c r="I20" s="161">
        <v>255255255128</v>
      </c>
      <c r="K20" t="s">
        <v>583</v>
      </c>
      <c r="L20" t="s">
        <v>589</v>
      </c>
    </row>
    <row r="21" spans="1:19" x14ac:dyDescent="0.25">
      <c r="A21" s="159" t="s">
        <v>596</v>
      </c>
      <c r="B21" s="159">
        <v>2</v>
      </c>
      <c r="C21" s="159">
        <v>2</v>
      </c>
      <c r="D21" s="159" t="s">
        <v>595</v>
      </c>
      <c r="E21" s="159" t="s">
        <v>600</v>
      </c>
      <c r="F21" s="159" t="s">
        <v>601</v>
      </c>
      <c r="G21" s="159" t="s">
        <v>602</v>
      </c>
      <c r="H21" s="159">
        <v>30</v>
      </c>
      <c r="I21" s="161">
        <v>255255255252</v>
      </c>
    </row>
    <row r="22" spans="1:19" x14ac:dyDescent="0.25">
      <c r="A22" s="159"/>
      <c r="B22" s="159"/>
      <c r="C22" s="159"/>
      <c r="D22" s="159" t="s">
        <v>603</v>
      </c>
      <c r="E22" s="159"/>
      <c r="F22" s="159"/>
      <c r="G22" s="159"/>
      <c r="H22" s="159"/>
      <c r="I22" s="159"/>
    </row>
    <row r="24" spans="1:19" x14ac:dyDescent="0.25">
      <c r="A24" t="s">
        <v>578</v>
      </c>
      <c r="B24" t="s">
        <v>346</v>
      </c>
      <c r="C24" s="99" t="s">
        <v>579</v>
      </c>
      <c r="D24" s="99" t="s">
        <v>439</v>
      </c>
      <c r="E24" s="99" t="s">
        <v>436</v>
      </c>
      <c r="F24" s="99" t="s">
        <v>437</v>
      </c>
      <c r="G24" s="99" t="s">
        <v>358</v>
      </c>
      <c r="H24" s="99" t="s">
        <v>344</v>
      </c>
      <c r="I24" s="99" t="s">
        <v>356</v>
      </c>
      <c r="J24" s="99"/>
    </row>
    <row r="25" spans="1:19" x14ac:dyDescent="0.25">
      <c r="A25" s="159" t="s">
        <v>327</v>
      </c>
      <c r="B25" s="159">
        <v>80</v>
      </c>
      <c r="C25" s="159">
        <v>126</v>
      </c>
      <c r="D25" s="171" t="s">
        <v>336</v>
      </c>
      <c r="E25" s="171" t="s">
        <v>441</v>
      </c>
      <c r="F25" s="171" t="s">
        <v>606</v>
      </c>
      <c r="G25" s="171" t="s">
        <v>605</v>
      </c>
      <c r="H25" s="159">
        <v>25</v>
      </c>
      <c r="I25" s="161">
        <v>255255255128</v>
      </c>
      <c r="J25" s="159" t="s">
        <v>621</v>
      </c>
      <c r="K25" t="s">
        <v>604</v>
      </c>
      <c r="L25" t="s">
        <v>581</v>
      </c>
    </row>
    <row r="26" spans="1:19" x14ac:dyDescent="0.25">
      <c r="A26" s="159" t="s">
        <v>83</v>
      </c>
      <c r="B26" s="159">
        <v>150</v>
      </c>
      <c r="C26" s="159">
        <v>254</v>
      </c>
      <c r="D26" s="159" t="s">
        <v>580</v>
      </c>
      <c r="E26" s="159" t="s">
        <v>586</v>
      </c>
      <c r="F26" s="159" t="s">
        <v>590</v>
      </c>
      <c r="G26" s="159" t="s">
        <v>589</v>
      </c>
      <c r="H26" s="159">
        <v>24</v>
      </c>
      <c r="I26" s="159" t="s">
        <v>352</v>
      </c>
      <c r="J26" s="159"/>
    </row>
    <row r="27" spans="1:19" x14ac:dyDescent="0.25">
      <c r="A27" s="159" t="s">
        <v>249</v>
      </c>
      <c r="B27" s="159">
        <v>25</v>
      </c>
      <c r="C27" s="159">
        <v>30</v>
      </c>
      <c r="D27" s="171" t="s">
        <v>587</v>
      </c>
      <c r="E27" s="171" t="s">
        <v>594</v>
      </c>
      <c r="F27" s="171" t="s">
        <v>623</v>
      </c>
      <c r="G27" s="171" t="s">
        <v>622</v>
      </c>
      <c r="H27" s="159">
        <v>27</v>
      </c>
      <c r="I27" s="161">
        <v>255255255224</v>
      </c>
      <c r="J27" s="159" t="s">
        <v>621</v>
      </c>
      <c r="K27" t="s">
        <v>627</v>
      </c>
      <c r="L27" t="s">
        <v>592</v>
      </c>
    </row>
    <row r="28" spans="1:19" x14ac:dyDescent="0.25">
      <c r="A28" s="159" t="s">
        <v>324</v>
      </c>
      <c r="B28" s="159">
        <v>55</v>
      </c>
      <c r="C28" s="159">
        <v>62</v>
      </c>
      <c r="D28" s="159" t="s">
        <v>591</v>
      </c>
      <c r="E28" s="159" t="s">
        <v>597</v>
      </c>
      <c r="F28" s="159" t="s">
        <v>626</v>
      </c>
      <c r="G28" s="159" t="s">
        <v>625</v>
      </c>
      <c r="H28" s="159">
        <v>26</v>
      </c>
      <c r="I28" s="161">
        <v>255255255192</v>
      </c>
      <c r="J28" s="159"/>
    </row>
    <row r="29" spans="1:19" x14ac:dyDescent="0.25">
      <c r="A29" s="159" t="s">
        <v>328</v>
      </c>
      <c r="B29" s="159">
        <v>100</v>
      </c>
      <c r="C29" s="159">
        <v>126</v>
      </c>
      <c r="D29" s="159" t="s">
        <v>624</v>
      </c>
      <c r="E29" s="159" t="s">
        <v>625</v>
      </c>
      <c r="F29" s="159" t="s">
        <v>629</v>
      </c>
      <c r="G29" s="159" t="s">
        <v>616</v>
      </c>
      <c r="H29" s="159">
        <v>25</v>
      </c>
      <c r="I29" s="161">
        <v>255255255128</v>
      </c>
      <c r="J29" s="159"/>
    </row>
    <row r="30" spans="1:19" x14ac:dyDescent="0.25">
      <c r="A30" s="159" t="s">
        <v>596</v>
      </c>
      <c r="B30" s="159">
        <v>2</v>
      </c>
      <c r="C30" s="159">
        <v>2</v>
      </c>
      <c r="D30" s="159" t="s">
        <v>628</v>
      </c>
      <c r="E30" s="159" t="s">
        <v>630</v>
      </c>
      <c r="F30" s="159" t="s">
        <v>631</v>
      </c>
      <c r="G30" s="159" t="s">
        <v>632</v>
      </c>
      <c r="H30" s="159">
        <v>30</v>
      </c>
      <c r="I30" s="161">
        <v>255255255252</v>
      </c>
      <c r="J30" s="159"/>
    </row>
    <row r="31" spans="1:19" x14ac:dyDescent="0.25">
      <c r="A31" s="159"/>
      <c r="B31" s="159"/>
      <c r="C31" s="159"/>
      <c r="D31" s="159" t="s">
        <v>633</v>
      </c>
      <c r="E31" s="159"/>
      <c r="F31" s="159"/>
      <c r="G31" s="159"/>
      <c r="H31" s="159"/>
      <c r="I31" s="159"/>
      <c r="J31" s="159"/>
    </row>
  </sheetData>
  <sortState xmlns:xlrd2="http://schemas.microsoft.com/office/spreadsheetml/2017/richdata2" ref="A7:B11">
    <sortCondition descending="1" ref="B6:B11"/>
  </sortState>
  <mergeCells count="1">
    <mergeCell ref="B1:G1"/>
  </mergeCells>
  <phoneticPr fontId="3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C4EC1-B914-4487-811E-91ED6BC7F9D2}">
  <dimension ref="A1:N14"/>
  <sheetViews>
    <sheetView tabSelected="1" zoomScaleNormal="100" workbookViewId="0">
      <selection activeCell="L10" sqref="L10"/>
    </sheetView>
  </sheetViews>
  <sheetFormatPr baseColWidth="10" defaultRowHeight="15" x14ac:dyDescent="0.25"/>
  <cols>
    <col min="1" max="1" width="8.140625" bestFit="1" customWidth="1"/>
    <col min="2" max="2" width="15.140625" bestFit="1" customWidth="1"/>
    <col min="3" max="3" width="12.140625" bestFit="1" customWidth="1"/>
    <col min="4" max="4" width="2.85546875" customWidth="1"/>
    <col min="5" max="5" width="8.140625" bestFit="1" customWidth="1"/>
    <col min="6" max="6" width="14" bestFit="1" customWidth="1"/>
    <col min="7" max="7" width="8.140625" bestFit="1" customWidth="1"/>
    <col min="8" max="8" width="2.5703125" customWidth="1"/>
    <col min="9" max="9" width="6.28515625" bestFit="1" customWidth="1"/>
    <col min="10" max="10" width="15.85546875" bestFit="1" customWidth="1"/>
    <col min="11" max="11" width="5.140625" bestFit="1" customWidth="1"/>
    <col min="12" max="13" width="15.85546875" bestFit="1" customWidth="1"/>
    <col min="14" max="14" width="27" customWidth="1"/>
  </cols>
  <sheetData>
    <row r="1" spans="1:14" ht="15.75" thickBot="1" x14ac:dyDescent="0.3">
      <c r="A1" s="230" t="s">
        <v>690</v>
      </c>
      <c r="B1" s="230"/>
      <c r="C1" s="230"/>
      <c r="E1" s="230" t="s">
        <v>689</v>
      </c>
      <c r="F1" s="230"/>
      <c r="G1" s="230"/>
      <c r="I1" s="57" t="s">
        <v>688</v>
      </c>
      <c r="J1" s="57" t="s">
        <v>687</v>
      </c>
      <c r="K1" s="57" t="s">
        <v>344</v>
      </c>
      <c r="L1" s="57" t="s">
        <v>439</v>
      </c>
      <c r="M1" s="229" t="s">
        <v>438</v>
      </c>
      <c r="N1" s="200" t="s">
        <v>686</v>
      </c>
    </row>
    <row r="2" spans="1:14" x14ac:dyDescent="0.25">
      <c r="A2" t="s">
        <v>685</v>
      </c>
      <c r="B2" t="s">
        <v>684</v>
      </c>
      <c r="C2" t="s">
        <v>683</v>
      </c>
      <c r="E2" t="s">
        <v>685</v>
      </c>
      <c r="F2" t="s">
        <v>684</v>
      </c>
      <c r="G2" t="s">
        <v>683</v>
      </c>
      <c r="I2" s="227" t="s">
        <v>327</v>
      </c>
      <c r="J2" s="228" t="s">
        <v>682</v>
      </c>
      <c r="K2" s="227">
        <v>8</v>
      </c>
      <c r="L2" s="226" t="s">
        <v>336</v>
      </c>
      <c r="M2" s="225" t="s">
        <v>368</v>
      </c>
      <c r="N2" s="199" t="s">
        <v>681</v>
      </c>
    </row>
    <row r="3" spans="1:14" x14ac:dyDescent="0.25">
      <c r="A3" t="s">
        <v>417</v>
      </c>
      <c r="B3" t="s">
        <v>680</v>
      </c>
      <c r="C3" s="159" t="s">
        <v>679</v>
      </c>
      <c r="E3" t="s">
        <v>249</v>
      </c>
      <c r="F3" t="s">
        <v>678</v>
      </c>
      <c r="G3" s="159" t="s">
        <v>675</v>
      </c>
      <c r="I3" t="s">
        <v>83</v>
      </c>
      <c r="J3" s="160" t="s">
        <v>677</v>
      </c>
      <c r="K3">
        <v>16</v>
      </c>
      <c r="L3" s="159" t="s">
        <v>646</v>
      </c>
      <c r="M3" s="208" t="s">
        <v>645</v>
      </c>
      <c r="N3" s="199"/>
    </row>
    <row r="4" spans="1:14" x14ac:dyDescent="0.25">
      <c r="A4" t="s">
        <v>249</v>
      </c>
      <c r="B4" t="s">
        <v>638</v>
      </c>
      <c r="C4" s="159" t="s">
        <v>671</v>
      </c>
      <c r="E4" t="s">
        <v>637</v>
      </c>
      <c r="F4" t="s">
        <v>676</v>
      </c>
      <c r="G4" s="159" t="s">
        <v>675</v>
      </c>
      <c r="I4" s="218" t="s">
        <v>249</v>
      </c>
      <c r="J4" s="219" t="s">
        <v>674</v>
      </c>
      <c r="K4" s="218">
        <v>24</v>
      </c>
      <c r="L4" s="217" t="s">
        <v>673</v>
      </c>
      <c r="M4" s="216" t="s">
        <v>656</v>
      </c>
      <c r="N4" s="224"/>
    </row>
    <row r="5" spans="1:14" x14ac:dyDescent="0.25">
      <c r="A5" t="s">
        <v>637</v>
      </c>
      <c r="B5" t="s">
        <v>672</v>
      </c>
      <c r="C5" s="159" t="s">
        <v>671</v>
      </c>
      <c r="E5" t="s">
        <v>249</v>
      </c>
      <c r="F5" t="s">
        <v>670</v>
      </c>
      <c r="G5" s="159" t="s">
        <v>663</v>
      </c>
      <c r="I5" s="86" t="s">
        <v>327</v>
      </c>
      <c r="J5" s="223" t="s">
        <v>669</v>
      </c>
      <c r="K5" s="86">
        <v>24</v>
      </c>
      <c r="L5" s="222" t="s">
        <v>668</v>
      </c>
      <c r="M5" s="221" t="s">
        <v>667</v>
      </c>
      <c r="N5" s="220" t="s">
        <v>666</v>
      </c>
    </row>
    <row r="6" spans="1:14" x14ac:dyDescent="0.25">
      <c r="A6" t="s">
        <v>249</v>
      </c>
      <c r="B6" t="s">
        <v>665</v>
      </c>
      <c r="C6" s="159" t="s">
        <v>635</v>
      </c>
      <c r="E6" t="s">
        <v>637</v>
      </c>
      <c r="F6" t="s">
        <v>664</v>
      </c>
      <c r="G6" s="159" t="s">
        <v>663</v>
      </c>
      <c r="I6" s="218" t="s">
        <v>83</v>
      </c>
      <c r="J6" s="219" t="s">
        <v>662</v>
      </c>
      <c r="K6" s="218">
        <v>26</v>
      </c>
      <c r="L6" s="217" t="s">
        <v>661</v>
      </c>
      <c r="M6" s="216" t="s">
        <v>660</v>
      </c>
      <c r="N6" s="215"/>
    </row>
    <row r="7" spans="1:14" x14ac:dyDescent="0.25">
      <c r="A7" t="s">
        <v>637</v>
      </c>
      <c r="B7" t="s">
        <v>659</v>
      </c>
      <c r="C7" s="159" t="s">
        <v>635</v>
      </c>
      <c r="E7" t="s">
        <v>249</v>
      </c>
      <c r="F7" t="s">
        <v>658</v>
      </c>
      <c r="G7" s="159" t="s">
        <v>653</v>
      </c>
      <c r="I7" t="s">
        <v>249</v>
      </c>
      <c r="J7" s="160" t="s">
        <v>657</v>
      </c>
      <c r="K7">
        <v>27</v>
      </c>
      <c r="L7" s="161">
        <v>192168100224</v>
      </c>
      <c r="M7" s="208" t="s">
        <v>656</v>
      </c>
      <c r="N7" s="214"/>
    </row>
    <row r="8" spans="1:14" x14ac:dyDescent="0.25">
      <c r="A8" t="s">
        <v>417</v>
      </c>
      <c r="B8" t="s">
        <v>634</v>
      </c>
      <c r="C8" s="159" t="s">
        <v>655</v>
      </c>
      <c r="D8" s="154"/>
      <c r="E8" t="s">
        <v>637</v>
      </c>
      <c r="F8" t="s">
        <v>654</v>
      </c>
      <c r="G8" s="159" t="s">
        <v>653</v>
      </c>
      <c r="I8" s="212" t="s">
        <v>327</v>
      </c>
      <c r="J8" s="213" t="s">
        <v>652</v>
      </c>
      <c r="K8" s="212">
        <v>6</v>
      </c>
      <c r="L8" s="211" t="s">
        <v>651</v>
      </c>
      <c r="M8" s="210" t="s">
        <v>650</v>
      </c>
      <c r="N8" s="209" t="s">
        <v>649</v>
      </c>
    </row>
    <row r="9" spans="1:14" x14ac:dyDescent="0.25">
      <c r="E9" t="s">
        <v>249</v>
      </c>
      <c r="F9" t="s">
        <v>648</v>
      </c>
      <c r="G9" s="159" t="s">
        <v>642</v>
      </c>
      <c r="I9" t="s">
        <v>83</v>
      </c>
      <c r="J9" s="160" t="s">
        <v>647</v>
      </c>
      <c r="K9">
        <v>12</v>
      </c>
      <c r="L9" s="159" t="s">
        <v>646</v>
      </c>
      <c r="M9" s="208" t="s">
        <v>645</v>
      </c>
      <c r="N9" s="202"/>
    </row>
    <row r="10" spans="1:14" x14ac:dyDescent="0.25">
      <c r="A10" s="202" t="s">
        <v>644</v>
      </c>
      <c r="B10" s="202"/>
      <c r="C10" s="202"/>
      <c r="E10" t="s">
        <v>637</v>
      </c>
      <c r="F10" t="s">
        <v>643</v>
      </c>
      <c r="G10" s="159" t="s">
        <v>642</v>
      </c>
      <c r="I10" s="206" t="s">
        <v>249</v>
      </c>
      <c r="J10" s="207" t="s">
        <v>641</v>
      </c>
      <c r="K10" s="206">
        <v>20</v>
      </c>
      <c r="L10" s="205" t="s">
        <v>640</v>
      </c>
      <c r="M10" s="204" t="s">
        <v>639</v>
      </c>
      <c r="N10" s="203"/>
    </row>
    <row r="11" spans="1:14" x14ac:dyDescent="0.25">
      <c r="A11" s="202"/>
      <c r="B11" s="202"/>
      <c r="C11" s="202"/>
      <c r="E11" t="s">
        <v>249</v>
      </c>
      <c r="F11" t="s">
        <v>638</v>
      </c>
      <c r="G11" s="159" t="s">
        <v>635</v>
      </c>
    </row>
    <row r="12" spans="1:14" x14ac:dyDescent="0.25">
      <c r="A12" s="202"/>
      <c r="B12" s="202"/>
      <c r="C12" s="202"/>
      <c r="E12" t="s">
        <v>637</v>
      </c>
      <c r="F12" t="s">
        <v>636</v>
      </c>
      <c r="G12" s="159" t="s">
        <v>635</v>
      </c>
    </row>
    <row r="13" spans="1:14" x14ac:dyDescent="0.25">
      <c r="A13" s="202"/>
      <c r="B13" s="202"/>
      <c r="C13" s="202"/>
      <c r="E13" t="s">
        <v>417</v>
      </c>
      <c r="F13" t="s">
        <v>634</v>
      </c>
      <c r="G13" s="159" t="s">
        <v>441</v>
      </c>
    </row>
    <row r="14" spans="1:14" x14ac:dyDescent="0.25">
      <c r="C14" s="201"/>
    </row>
  </sheetData>
  <mergeCells count="6">
    <mergeCell ref="E1:G1"/>
    <mergeCell ref="A1:C1"/>
    <mergeCell ref="A10:C13"/>
    <mergeCell ref="N2:N4"/>
    <mergeCell ref="N5:N7"/>
    <mergeCell ref="N8:N10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suite</vt:lpstr>
      <vt:lpstr>unidades</vt:lpstr>
      <vt:lpstr>fisica</vt:lpstr>
      <vt:lpstr>enlace</vt:lpstr>
      <vt:lpstr>sistemas</vt:lpstr>
      <vt:lpstr>ipv4</vt:lpstr>
      <vt:lpstr>classic</vt:lpstr>
      <vt:lpstr>vlsm</vt:lpstr>
      <vt:lpstr>routing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Cristian Racedo</cp:lastModifiedBy>
  <dcterms:created xsi:type="dcterms:W3CDTF">2023-09-12T21:14:55Z</dcterms:created>
  <dcterms:modified xsi:type="dcterms:W3CDTF">2023-11-07T22:04:11Z</dcterms:modified>
</cp:coreProperties>
</file>