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-s-15\docs\"/>
    </mc:Choice>
  </mc:AlternateContent>
  <xr:revisionPtr revIDLastSave="0" documentId="13_ncr:1_{9751E588-735D-4E84-B9A4-A2015E862E56}" xr6:coauthVersionLast="45" xr6:coauthVersionMax="47" xr10:uidLastSave="{00000000-0000-0000-0000-000000000000}"/>
  <bookViews>
    <workbookView xWindow="-120" yWindow="-120" windowWidth="20730" windowHeight="11160" activeTab="3" xr2:uid="{9A62988E-56DA-4ABE-8EFC-23F0AD723830}"/>
  </bookViews>
  <sheets>
    <sheet name="capa fisica" sheetId="1" r:id="rId1"/>
    <sheet name="Unidades" sheetId="2" r:id="rId2"/>
    <sheet name="BIN" sheetId="4" r:id="rId3"/>
    <sheet name="IPv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5" l="1"/>
  <c r="J30" i="5"/>
  <c r="L23" i="5"/>
  <c r="J23" i="5"/>
  <c r="K16" i="5"/>
  <c r="J16" i="5"/>
  <c r="G23" i="5"/>
  <c r="E23" i="5"/>
  <c r="F16" i="5"/>
  <c r="E16" i="5"/>
  <c r="H30" i="5"/>
  <c r="E30" i="5"/>
  <c r="G3" i="4" l="1"/>
  <c r="F3" i="4"/>
  <c r="E3" i="4"/>
  <c r="D3" i="4"/>
  <c r="C3" i="4"/>
  <c r="B3" i="4"/>
  <c r="I3" i="4"/>
  <c r="H3" i="4"/>
</calcChain>
</file>

<file path=xl/sharedStrings.xml><?xml version="1.0" encoding="utf-8"?>
<sst xmlns="http://schemas.openxmlformats.org/spreadsheetml/2006/main" count="386" uniqueCount="215">
  <si>
    <t>TIA-568A</t>
  </si>
  <si>
    <t>TX</t>
  </si>
  <si>
    <t>RX</t>
  </si>
  <si>
    <t>unused</t>
  </si>
  <si>
    <t>TIA-658B</t>
  </si>
  <si>
    <t>HALF DUPLEX</t>
  </si>
  <si>
    <t>FULL DUPLEX</t>
  </si>
  <si>
    <t>Caracteristica de dispositivos administrables que permite identificar el tipo de terminal que se encuentra conectado en el otro extremo del cable y permite reasignar los pines de TRANSMISION (TX) y RECEPCION (RX)</t>
  </si>
  <si>
    <t>Tipo de comunicación en la cual ambos dispositivos (Emisor y receptor) envian y reciben datos simultaneamente</t>
  </si>
  <si>
    <t>Tipo de comunicación en la cual solamente se puede enviar o recibir datos, pero no ambos, debiendo aguardar turnos</t>
  </si>
  <si>
    <t>GOODPUT</t>
  </si>
  <si>
    <t xml:space="preserve">THROUGHPUT  </t>
  </si>
  <si>
    <t>BANDWIDTH</t>
  </si>
  <si>
    <t>SPEED</t>
  </si>
  <si>
    <t>Ancho de Banda definido para la comunicación en la interfaz de Red.</t>
  </si>
  <si>
    <t>Ancho de Banda necesario para establecer una comunicación  o intercambio de datos</t>
  </si>
  <si>
    <t>Capacidad maxima de un BUS para transportar datos y se mide de BITS/S.</t>
  </si>
  <si>
    <t>FRECUENCIA</t>
  </si>
  <si>
    <t>Cantidad de ciclos o repeticiones de una señal durante un Segundo y se mide de HERTZ</t>
  </si>
  <si>
    <t>100BaseTX</t>
  </si>
  <si>
    <t>100BaseT</t>
  </si>
  <si>
    <t>Capacidad utilizable de un BUS, suele se equivalente al 70% del Ancho de Banda.</t>
  </si>
  <si>
    <t>Media Detection Interface Cross (MDIX)</t>
  </si>
  <si>
    <t>Brontobyte</t>
  </si>
  <si>
    <t>Kilobyte</t>
  </si>
  <si>
    <t>Megabyte</t>
  </si>
  <si>
    <t>Gigabyte</t>
  </si>
  <si>
    <t>Terabyte</t>
  </si>
  <si>
    <t>Petabyte</t>
  </si>
  <si>
    <t>Exabyte</t>
  </si>
  <si>
    <t>Zettabyte</t>
  </si>
  <si>
    <t>Yottabyte</t>
  </si>
  <si>
    <t>Geopbyte</t>
  </si>
  <si>
    <t>Hz</t>
  </si>
  <si>
    <t>kHz</t>
  </si>
  <si>
    <t>MHz</t>
  </si>
  <si>
    <t>GHz</t>
  </si>
  <si>
    <t>THz</t>
  </si>
  <si>
    <t>PHz</t>
  </si>
  <si>
    <t>10^0</t>
  </si>
  <si>
    <t>10^3</t>
  </si>
  <si>
    <t>10^6</t>
  </si>
  <si>
    <t>10^9</t>
  </si>
  <si>
    <t>10^12</t>
  </si>
  <si>
    <t>10^15</t>
  </si>
  <si>
    <t>bps</t>
  </si>
  <si>
    <t>Kbps</t>
  </si>
  <si>
    <t>Mbps</t>
  </si>
  <si>
    <t>Gbps</t>
  </si>
  <si>
    <t>Tbps</t>
  </si>
  <si>
    <t>Byte</t>
  </si>
  <si>
    <t>B</t>
  </si>
  <si>
    <t>KB</t>
  </si>
  <si>
    <t>MB</t>
  </si>
  <si>
    <t>GB</t>
  </si>
  <si>
    <t>TB</t>
  </si>
  <si>
    <t>PB</t>
  </si>
  <si>
    <t>EB</t>
  </si>
  <si>
    <t>ZB</t>
  </si>
  <si>
    <t>YB</t>
  </si>
  <si>
    <t>BB</t>
  </si>
  <si>
    <t>GeB</t>
  </si>
  <si>
    <t>10^18</t>
  </si>
  <si>
    <t>10^21</t>
  </si>
  <si>
    <t>10^24</t>
  </si>
  <si>
    <t>10^27</t>
  </si>
  <si>
    <t>10^30</t>
  </si>
  <si>
    <t>ANCHO DE BANDA</t>
  </si>
  <si>
    <t>Hertz</t>
  </si>
  <si>
    <t>Kilohertz</t>
  </si>
  <si>
    <t>Megahertz</t>
  </si>
  <si>
    <t>Gigahertz</t>
  </si>
  <si>
    <t>Terahertz</t>
  </si>
  <si>
    <t>Petahertz</t>
  </si>
  <si>
    <t>ALMACENAMIENTO DE DATOS</t>
  </si>
  <si>
    <t>FRECUENCIA DE DATOS</t>
  </si>
  <si>
    <t>AM</t>
  </si>
  <si>
    <t>FM</t>
  </si>
  <si>
    <t>PM</t>
  </si>
  <si>
    <t>Amplitud Modulada</t>
  </si>
  <si>
    <t>El alto de la sinusoide aumenta y disminuye</t>
  </si>
  <si>
    <t>Frecuencia modulada</t>
  </si>
  <si>
    <t>El ancho de la sinusoide crece y decrece</t>
  </si>
  <si>
    <t>Modulacion de Fase</t>
  </si>
  <si>
    <t>Utiliza una señal como guia y otra para datos</t>
  </si>
  <si>
    <t>DEC</t>
  </si>
  <si>
    <t>HEX</t>
  </si>
  <si>
    <t>BIN</t>
  </si>
  <si>
    <t>2^0</t>
  </si>
  <si>
    <t>2^1</t>
  </si>
  <si>
    <t>2^2</t>
  </si>
  <si>
    <t>2^3</t>
  </si>
  <si>
    <t>0</t>
  </si>
  <si>
    <t>1</t>
  </si>
  <si>
    <t>10</t>
  </si>
  <si>
    <t>11</t>
  </si>
  <si>
    <t>100</t>
  </si>
  <si>
    <t>101</t>
  </si>
  <si>
    <t>110</t>
  </si>
  <si>
    <t>111</t>
  </si>
  <si>
    <t>1000</t>
  </si>
  <si>
    <t>1001</t>
  </si>
  <si>
    <t>1010</t>
  </si>
  <si>
    <t>1011</t>
  </si>
  <si>
    <t>1100</t>
  </si>
  <si>
    <t>1101</t>
  </si>
  <si>
    <t>1110</t>
  </si>
  <si>
    <t>1111</t>
  </si>
  <si>
    <t>A</t>
  </si>
  <si>
    <t>C</t>
  </si>
  <si>
    <t>D</t>
  </si>
  <si>
    <t>E</t>
  </si>
  <si>
    <t>F</t>
  </si>
  <si>
    <t>2^7</t>
  </si>
  <si>
    <t xml:space="preserve"> 2^6</t>
  </si>
  <si>
    <t>2^5</t>
  </si>
  <si>
    <t>2^4</t>
  </si>
  <si>
    <t>AND</t>
  </si>
  <si>
    <t>192.168.0.24</t>
  </si>
  <si>
    <t>00000000</t>
  </si>
  <si>
    <t>00011000</t>
  </si>
  <si>
    <t>255.255.255.0</t>
  </si>
  <si>
    <t>192.168.0.0</t>
  </si>
  <si>
    <t>11000000</t>
  </si>
  <si>
    <t>192.168.0.255</t>
  </si>
  <si>
    <t>11111111</t>
  </si>
  <si>
    <t>255.255.0.0</t>
  </si>
  <si>
    <t>10.127.32.0</t>
  </si>
  <si>
    <t>255.0.0.0</t>
  </si>
  <si>
    <t>00001010</t>
  </si>
  <si>
    <t>01111111</t>
  </si>
  <si>
    <t>00100000</t>
  </si>
  <si>
    <t>10.0.0.0</t>
  </si>
  <si>
    <t>172.20.184.60</t>
  </si>
  <si>
    <t>10101100</t>
  </si>
  <si>
    <t>00010100</t>
  </si>
  <si>
    <t>10111000</t>
  </si>
  <si>
    <t>00111100</t>
  </si>
  <si>
    <t>172.20.0.0</t>
  </si>
  <si>
    <t>172.20.255.255</t>
  </si>
  <si>
    <t>IPV4</t>
  </si>
  <si>
    <t>0.0.0.0</t>
  </si>
  <si>
    <t>128.0.0.0</t>
  </si>
  <si>
    <t>192.0.0.0</t>
  </si>
  <si>
    <t>224.0.0.0</t>
  </si>
  <si>
    <t>240.0.0.0</t>
  </si>
  <si>
    <t>PRIVADAS</t>
  </si>
  <si>
    <t>MULTICAST</t>
  </si>
  <si>
    <t>RESEARCH</t>
  </si>
  <si>
    <t>172.16.0.0</t>
  </si>
  <si>
    <t>172.31.255.255</t>
  </si>
  <si>
    <t>Tecnicas de Modulacion</t>
  </si>
  <si>
    <t>Decimal</t>
  </si>
  <si>
    <t>Valores</t>
  </si>
  <si>
    <t>Binario</t>
  </si>
  <si>
    <t>CIDR</t>
  </si>
  <si>
    <t>/24</t>
  </si>
  <si>
    <t>NETWORK</t>
  </si>
  <si>
    <t>BROADCAST</t>
  </si>
  <si>
    <t>IP ADDRESS</t>
  </si>
  <si>
    <t>SUBNET MASK</t>
  </si>
  <si>
    <t>/8</t>
  </si>
  <si>
    <t>/16</t>
  </si>
  <si>
    <t>PUBLICAS</t>
  </si>
  <si>
    <t>INICIO</t>
  </si>
  <si>
    <t>FIN</t>
  </si>
  <si>
    <t>DECIMAL</t>
  </si>
  <si>
    <t>1 BYTE</t>
  </si>
  <si>
    <t>BYTES</t>
  </si>
  <si>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0000000</t>
    </r>
  </si>
  <si>
    <r>
      <rPr>
        <b/>
        <sz val="11"/>
        <color rgb="FFC00000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000000</t>
    </r>
  </si>
  <si>
    <r>
      <rPr>
        <b/>
        <sz val="11"/>
        <color rgb="FFC00000"/>
        <rFont val="Calibri"/>
        <family val="2"/>
        <scheme val="minor"/>
      </rPr>
      <t>110</t>
    </r>
    <r>
      <rPr>
        <b/>
        <sz val="11"/>
        <color theme="1"/>
        <rFont val="Calibri"/>
        <family val="2"/>
        <scheme val="minor"/>
      </rPr>
      <t>00000</t>
    </r>
  </si>
  <si>
    <r>
      <rPr>
        <b/>
        <sz val="11"/>
        <color rgb="FFC00000"/>
        <rFont val="Calibri"/>
        <family val="2"/>
        <scheme val="minor"/>
      </rPr>
      <t>1110</t>
    </r>
    <r>
      <rPr>
        <b/>
        <sz val="11"/>
        <color theme="1"/>
        <rFont val="Calibri"/>
        <family val="2"/>
        <scheme val="minor"/>
      </rPr>
      <t>0000</t>
    </r>
  </si>
  <si>
    <r>
      <rPr>
        <b/>
        <sz val="11"/>
        <color rgb="FFC00000"/>
        <rFont val="Calibri"/>
        <family val="2"/>
        <scheme val="minor"/>
      </rPr>
      <t>11110</t>
    </r>
    <r>
      <rPr>
        <b/>
        <sz val="11"/>
        <color theme="1"/>
        <rFont val="Calibri"/>
        <family val="2"/>
        <scheme val="minor"/>
      </rPr>
      <t>000</t>
    </r>
  </si>
  <si>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1111111</t>
    </r>
  </si>
  <si>
    <r>
      <rPr>
        <b/>
        <sz val="11"/>
        <color rgb="FFC00000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111111</t>
    </r>
  </si>
  <si>
    <r>
      <rPr>
        <b/>
        <sz val="11"/>
        <color rgb="FFC00000"/>
        <rFont val="Calibri"/>
        <family val="2"/>
        <scheme val="minor"/>
      </rPr>
      <t>110</t>
    </r>
    <r>
      <rPr>
        <b/>
        <sz val="11"/>
        <color theme="1"/>
        <rFont val="Calibri"/>
        <family val="2"/>
        <scheme val="minor"/>
      </rPr>
      <t>11111</t>
    </r>
  </si>
  <si>
    <r>
      <rPr>
        <b/>
        <sz val="11"/>
        <color rgb="FFC00000"/>
        <rFont val="Calibri"/>
        <family val="2"/>
        <scheme val="minor"/>
      </rPr>
      <t>1110</t>
    </r>
    <r>
      <rPr>
        <b/>
        <sz val="11"/>
        <color theme="1"/>
        <rFont val="Calibri"/>
        <family val="2"/>
        <scheme val="minor"/>
      </rPr>
      <t>1111</t>
    </r>
  </si>
  <si>
    <r>
      <rPr>
        <b/>
        <sz val="11"/>
        <color rgb="FFC00000"/>
        <rFont val="Calibri"/>
        <family val="2"/>
        <scheme val="minor"/>
      </rPr>
      <t>1111</t>
    </r>
    <r>
      <rPr>
        <b/>
        <sz val="11"/>
        <color theme="1"/>
        <rFont val="Calibri"/>
        <family val="2"/>
        <scheme val="minor"/>
      </rPr>
      <t>1111</t>
    </r>
  </si>
  <si>
    <r>
      <t xml:space="preserve">10101100.
</t>
    </r>
    <r>
      <rPr>
        <b/>
        <sz val="11"/>
        <color rgb="FFC00000"/>
        <rFont val="Calibri"/>
        <family val="2"/>
        <scheme val="minor"/>
      </rPr>
      <t>0001000</t>
    </r>
  </si>
  <si>
    <r>
      <t xml:space="preserve">11000000.
10101000.
</t>
    </r>
    <r>
      <rPr>
        <b/>
        <sz val="11"/>
        <color rgb="FFC00000"/>
        <rFont val="Calibri"/>
        <family val="2"/>
        <scheme val="minor"/>
      </rPr>
      <t>00000000</t>
    </r>
  </si>
  <si>
    <r>
      <rPr>
        <b/>
        <sz val="11"/>
        <rFont val="Calibri"/>
        <family val="2"/>
        <scheme val="minor"/>
      </rPr>
      <t>10101100.</t>
    </r>
    <r>
      <rPr>
        <b/>
        <sz val="11"/>
        <color rgb="FFC00000"/>
        <rFont val="Calibri"/>
        <family val="2"/>
        <scheme val="minor"/>
      </rPr>
      <t xml:space="preserve">
00011111</t>
    </r>
  </si>
  <si>
    <r>
      <t xml:space="preserve">11000000.
10101000.
</t>
    </r>
    <r>
      <rPr>
        <b/>
        <sz val="11"/>
        <color rgb="FFC00000"/>
        <rFont val="Calibri"/>
        <family val="2"/>
        <scheme val="minor"/>
      </rPr>
      <t>11111111</t>
    </r>
  </si>
  <si>
    <t>DIR.</t>
  </si>
  <si>
    <t>CLASE A</t>
  </si>
  <si>
    <t>CLASE B</t>
  </si>
  <si>
    <t>CLASE C</t>
  </si>
  <si>
    <t>CLASE</t>
  </si>
  <si>
    <t>192.168.21.15</t>
  </si>
  <si>
    <t>192.168.21.0</t>
  </si>
  <si>
    <t>192.168.21.255</t>
  </si>
  <si>
    <t>00010101</t>
  </si>
  <si>
    <t>00001111</t>
  </si>
  <si>
    <t>Metodo Division</t>
  </si>
  <si>
    <t>EXP</t>
  </si>
  <si>
    <t>BYTE</t>
  </si>
  <si>
    <t>SISTEMAS NUMERICOS</t>
  </si>
  <si>
    <t>Megabit/s</t>
  </si>
  <si>
    <t>Kilobit/s</t>
  </si>
  <si>
    <t>Bit/s</t>
  </si>
  <si>
    <t>Gigabit/s</t>
  </si>
  <si>
    <t>Terabit/s</t>
  </si>
  <si>
    <t>OCT</t>
  </si>
  <si>
    <t>RESULTADO</t>
  </si>
  <si>
    <t>Sistema numérico que solo usa dos dígitos: 0 y 1, con el cual funcionan las computadoras</t>
  </si>
  <si>
    <t>Sistema Binario (Base 2)</t>
  </si>
  <si>
    <t>172.28.154.20</t>
  </si>
  <si>
    <t>172.28.0.0</t>
  </si>
  <si>
    <t>172.28.255.255</t>
  </si>
  <si>
    <t>00011100</t>
  </si>
  <si>
    <t>10011010</t>
  </si>
  <si>
    <t>10.46.11.25</t>
  </si>
  <si>
    <t>00101110</t>
  </si>
  <si>
    <t>00001011</t>
  </si>
  <si>
    <t>00011001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</si>
</sst>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_-* #,##0.000000000_-;\-* #,##0.000000000_-;_-* &quot;-&quot;??_-;_-@_-"/>
    <numFmt numFmtId="168" formatCode="_-* #,##0.000000000000_-;\-* #,##0.000000000000_-;_-* &quot;-&quot;??_-;_-@_-"/>
    <numFmt numFmtId="169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2C2F3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lightGray">
        <fgColor auto="1"/>
        <bgColor theme="9" tint="0.39997558519241921"/>
      </patternFill>
    </fill>
    <fill>
      <patternFill patternType="lightGray">
        <fgColor auto="1"/>
        <bgColor theme="5" tint="0.59999389629810485"/>
      </patternFill>
    </fill>
    <fill>
      <patternFill patternType="lightGray">
        <fgColor auto="1"/>
        <bgColor theme="9" tint="-0.499984740745262"/>
      </patternFill>
    </fill>
    <fill>
      <patternFill patternType="lightGray">
        <fgColor auto="1"/>
        <bgColor theme="5" tint="-0.249977111117893"/>
      </patternFill>
    </fill>
    <fill>
      <patternFill patternType="lightGray">
        <fgColor auto="1"/>
        <bgColor theme="4" tint="-0.499984740745262"/>
      </patternFill>
    </fill>
    <fill>
      <patternFill patternType="lightGray">
        <fgColor auto="1"/>
        <bgColor theme="4" tint="0.39997558519241921"/>
      </patternFill>
    </fill>
    <fill>
      <patternFill patternType="lightGray">
        <fgColor auto="1"/>
        <bgColor theme="7" tint="0.39997558519241921"/>
      </patternFill>
    </fill>
    <fill>
      <patternFill patternType="lightGray">
        <fgColor auto="1"/>
        <bgColor theme="5" tint="-0.49998474074526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gradientFill degree="45">
        <stop position="0">
          <color theme="4" tint="-0.25098422193060094"/>
        </stop>
        <stop position="1">
          <color theme="0"/>
        </stop>
      </gradient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0"/>
      </top>
      <bottom style="medium">
        <color theme="4" tint="-0.499984740745262"/>
      </bottom>
      <diagonal/>
    </border>
    <border diagonalUp="1" diagonalDown="1">
      <left/>
      <right/>
      <top/>
      <bottom/>
      <diagonal style="medium">
        <color theme="4" tint="-0.499984740745262"/>
      </diagonal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 diagonalUp="1" diagonalDown="1">
      <left/>
      <right/>
      <top/>
      <bottom style="thin">
        <color indexed="64"/>
      </bottom>
      <diagonal style="medium">
        <color theme="4" tint="-0.499984740745262"/>
      </diagonal>
    </border>
    <border diagonalUp="1">
      <left/>
      <right style="thin">
        <color indexed="64"/>
      </right>
      <top/>
      <bottom style="thin">
        <color indexed="64"/>
      </bottom>
      <diagonal style="medium">
        <color theme="4" tint="-0.499984740745262"/>
      </diagonal>
    </border>
    <border diagonalUp="1" diagonalDown="1">
      <left style="thick">
        <color theme="3" tint="-0.499984740745262"/>
      </left>
      <right/>
      <top style="thick">
        <color theme="3" tint="-0.499984740745262"/>
      </top>
      <bottom/>
      <diagonal style="thick">
        <color theme="3" tint="-0.499984740745262"/>
      </diagonal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244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7" borderId="6" xfId="0" applyFont="1" applyFill="1" applyBorder="1"/>
    <xf numFmtId="0" fontId="3" fillId="6" borderId="6" xfId="0" applyFont="1" applyFill="1" applyBorder="1"/>
    <xf numFmtId="0" fontId="3" fillId="10" borderId="3" xfId="0" applyFont="1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3" fillId="13" borderId="3" xfId="0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3" fillId="6" borderId="11" xfId="0" applyFont="1" applyFill="1" applyBorder="1"/>
    <xf numFmtId="0" fontId="3" fillId="7" borderId="11" xfId="0" applyFont="1" applyFill="1" applyBorder="1"/>
    <xf numFmtId="0" fontId="0" fillId="0" borderId="0" xfId="0" applyFont="1"/>
    <xf numFmtId="0" fontId="4" fillId="0" borderId="0" xfId="0" applyFont="1" applyFill="1" applyAlignment="1">
      <alignment horizontal="left" vertical="center" wrapText="1"/>
    </xf>
    <xf numFmtId="164" fontId="4" fillId="0" borderId="0" xfId="1" applyNumberFormat="1" applyFont="1" applyFill="1" applyAlignment="1">
      <alignment horizontal="left" vertical="center" wrapText="1"/>
    </xf>
    <xf numFmtId="43" fontId="4" fillId="0" borderId="0" xfId="1" applyNumberFormat="1" applyFont="1" applyFill="1" applyAlignment="1">
      <alignment horizontal="left" vertical="center" wrapText="1"/>
    </xf>
    <xf numFmtId="165" fontId="4" fillId="0" borderId="0" xfId="1" applyNumberFormat="1" applyFont="1" applyFill="1" applyAlignment="1">
      <alignment horizontal="left" vertical="center" wrapText="1"/>
    </xf>
    <xf numFmtId="166" fontId="4" fillId="0" borderId="0" xfId="1" applyNumberFormat="1" applyFont="1" applyFill="1" applyAlignment="1">
      <alignment horizontal="left" vertical="center" wrapText="1"/>
    </xf>
    <xf numFmtId="167" fontId="4" fillId="0" borderId="0" xfId="1" applyNumberFormat="1" applyFont="1" applyFill="1" applyAlignment="1">
      <alignment horizontal="left" vertical="center" wrapText="1"/>
    </xf>
    <xf numFmtId="168" fontId="4" fillId="0" borderId="0" xfId="1" applyNumberFormat="1" applyFont="1" applyFill="1" applyAlignment="1">
      <alignment horizontal="left" vertical="center" wrapText="1"/>
    </xf>
    <xf numFmtId="0" fontId="0" fillId="0" borderId="0" xfId="0" applyFill="1"/>
    <xf numFmtId="0" fontId="0" fillId="0" borderId="0" xfId="0" applyFill="1" applyBorder="1"/>
    <xf numFmtId="3" fontId="4" fillId="0" borderId="0" xfId="0" applyNumberFormat="1" applyFont="1" applyFill="1" applyBorder="1" applyAlignment="1">
      <alignment vertical="center" wrapText="1"/>
    </xf>
    <xf numFmtId="0" fontId="1" fillId="3" borderId="5" xfId="3" applyBorder="1"/>
    <xf numFmtId="0" fontId="1" fillId="3" borderId="8" xfId="3" applyBorder="1"/>
    <xf numFmtId="0" fontId="1" fillId="3" borderId="10" xfId="3" applyBorder="1"/>
    <xf numFmtId="0" fontId="1" fillId="3" borderId="0" xfId="3" applyBorder="1"/>
    <xf numFmtId="0" fontId="1" fillId="3" borderId="11" xfId="3" applyBorder="1"/>
    <xf numFmtId="0" fontId="1" fillId="3" borderId="7" xfId="3" applyBorder="1"/>
    <xf numFmtId="0" fontId="1" fillId="3" borderId="9" xfId="3" applyBorder="1"/>
    <xf numFmtId="0" fontId="1" fillId="3" borderId="12" xfId="3" applyBorder="1"/>
    <xf numFmtId="0" fontId="1" fillId="3" borderId="5" xfId="3" applyBorder="1" applyAlignment="1">
      <alignment horizontal="left" vertical="center" wrapText="1"/>
    </xf>
    <xf numFmtId="0" fontId="1" fillId="3" borderId="8" xfId="3" applyBorder="1" applyAlignment="1">
      <alignment horizontal="left" vertical="center" wrapText="1"/>
    </xf>
    <xf numFmtId="169" fontId="1" fillId="3" borderId="10" xfId="3" applyNumberFormat="1" applyBorder="1" applyAlignment="1">
      <alignment vertical="center" wrapText="1"/>
    </xf>
    <xf numFmtId="0" fontId="1" fillId="3" borderId="6" xfId="3" applyBorder="1" applyAlignment="1">
      <alignment horizontal="left" vertical="center" wrapText="1"/>
    </xf>
    <xf numFmtId="0" fontId="1" fillId="3" borderId="0" xfId="3" applyBorder="1" applyAlignment="1">
      <alignment horizontal="left" vertical="center" wrapText="1"/>
    </xf>
    <xf numFmtId="169" fontId="1" fillId="3" borderId="11" xfId="3" applyNumberFormat="1" applyBorder="1" applyAlignment="1">
      <alignment vertical="center" wrapText="1"/>
    </xf>
    <xf numFmtId="0" fontId="1" fillId="4" borderId="0" xfId="4" applyBorder="1"/>
    <xf numFmtId="0" fontId="1" fillId="4" borderId="0" xfId="4" applyBorder="1" applyAlignment="1">
      <alignment horizontal="left" vertical="center" wrapText="1"/>
    </xf>
    <xf numFmtId="0" fontId="1" fillId="4" borderId="6" xfId="4" applyBorder="1"/>
    <xf numFmtId="0" fontId="1" fillId="4" borderId="11" xfId="4" applyBorder="1"/>
    <xf numFmtId="0" fontId="1" fillId="4" borderId="6" xfId="4" applyBorder="1" applyAlignment="1">
      <alignment horizontal="left" vertical="center" wrapText="1"/>
    </xf>
    <xf numFmtId="0" fontId="1" fillId="4" borderId="7" xfId="4" applyBorder="1" applyAlignment="1">
      <alignment horizontal="left" vertical="center" wrapText="1"/>
    </xf>
    <xf numFmtId="0" fontId="1" fillId="4" borderId="9" xfId="4" applyBorder="1" applyAlignment="1">
      <alignment horizontal="left" vertical="center" wrapText="1"/>
    </xf>
    <xf numFmtId="169" fontId="1" fillId="4" borderId="11" xfId="4" applyNumberFormat="1" applyBorder="1" applyAlignment="1">
      <alignment vertical="center" wrapText="1"/>
    </xf>
    <xf numFmtId="169" fontId="1" fillId="4" borderId="12" xfId="4" applyNumberFormat="1" applyBorder="1" applyAlignment="1">
      <alignment vertical="center" wrapText="1"/>
    </xf>
    <xf numFmtId="0" fontId="0" fillId="3" borderId="5" xfId="3" applyFont="1" applyBorder="1"/>
    <xf numFmtId="0" fontId="0" fillId="4" borderId="6" xfId="4" applyFont="1" applyBorder="1"/>
    <xf numFmtId="0" fontId="0" fillId="3" borderId="6" xfId="3" applyFont="1" applyBorder="1"/>
    <xf numFmtId="0" fontId="0" fillId="3" borderId="7" xfId="3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2" applyBorder="1" applyAlignment="1">
      <alignment horizontal="center" vertical="center" wrapText="1"/>
    </xf>
    <xf numFmtId="0" fontId="2" fillId="2" borderId="1" xfId="2" applyBorder="1" applyAlignment="1">
      <alignment horizontal="center" vertical="center"/>
    </xf>
    <xf numFmtId="0" fontId="0" fillId="4" borderId="1" xfId="4" applyFont="1" applyBorder="1" applyAlignment="1">
      <alignment horizontal="left" vertical="center" indent="1"/>
    </xf>
    <xf numFmtId="0" fontId="1" fillId="4" borderId="1" xfId="4" applyBorder="1" applyAlignment="1">
      <alignment horizontal="left" vertical="center" indent="1"/>
    </xf>
    <xf numFmtId="0" fontId="2" fillId="5" borderId="1" xfId="5" applyBorder="1" applyAlignment="1">
      <alignment horizontal="left" indent="2"/>
    </xf>
    <xf numFmtId="0" fontId="1" fillId="3" borderId="1" xfId="3" applyBorder="1" applyAlignment="1">
      <alignment horizontal="left" vertical="center" wrapText="1" indent="1"/>
    </xf>
    <xf numFmtId="0" fontId="2" fillId="2" borderId="1" xfId="2" applyBorder="1" applyAlignment="1">
      <alignment horizontal="left" vertical="top" wrapText="1" indent="2"/>
    </xf>
    <xf numFmtId="0" fontId="2" fillId="2" borderId="1" xfId="2" applyBorder="1" applyAlignment="1">
      <alignment horizontal="left" indent="2"/>
    </xf>
    <xf numFmtId="0" fontId="1" fillId="3" borderId="1" xfId="3" applyBorder="1" applyAlignment="1">
      <alignment horizontal="left" vertical="center" indent="1"/>
    </xf>
    <xf numFmtId="0" fontId="0" fillId="3" borderId="1" xfId="3" applyFont="1" applyBorder="1" applyAlignment="1">
      <alignment horizontal="left" vertical="center" wrapText="1" indent="1"/>
    </xf>
    <xf numFmtId="0" fontId="0" fillId="3" borderId="2" xfId="3" applyFont="1" applyBorder="1" applyAlignment="1">
      <alignment horizontal="left" vertical="center" indent="1"/>
    </xf>
    <xf numFmtId="0" fontId="1" fillId="3" borderId="3" xfId="3" applyBorder="1" applyAlignment="1">
      <alignment horizontal="left" vertical="center" indent="1"/>
    </xf>
    <xf numFmtId="0" fontId="1" fillId="3" borderId="4" xfId="3" applyBorder="1" applyAlignment="1">
      <alignment horizontal="left" vertical="center" indent="1"/>
    </xf>
    <xf numFmtId="0" fontId="0" fillId="4" borderId="2" xfId="4" applyFont="1" applyBorder="1" applyAlignment="1">
      <alignment horizontal="left" vertical="center" indent="1"/>
    </xf>
    <xf numFmtId="0" fontId="1" fillId="4" borderId="3" xfId="4" applyBorder="1" applyAlignment="1">
      <alignment horizontal="left" vertical="center" indent="1"/>
    </xf>
    <xf numFmtId="0" fontId="1" fillId="4" borderId="4" xfId="4" applyBorder="1" applyAlignment="1">
      <alignment horizontal="left" vertical="center" indent="1"/>
    </xf>
    <xf numFmtId="3" fontId="2" fillId="2" borderId="14" xfId="2" applyNumberFormat="1" applyBorder="1" applyAlignment="1">
      <alignment horizontal="left" vertical="center" wrapText="1" indent="1"/>
    </xf>
    <xf numFmtId="0" fontId="2" fillId="2" borderId="13" xfId="2" applyBorder="1" applyAlignment="1">
      <alignment horizontal="left" indent="1"/>
    </xf>
    <xf numFmtId="3" fontId="2" fillId="2" borderId="2" xfId="2" applyNumberFormat="1" applyBorder="1" applyAlignment="1">
      <alignment horizontal="left" vertical="center" wrapText="1" indent="1"/>
    </xf>
    <xf numFmtId="3" fontId="2" fillId="2" borderId="3" xfId="2" applyNumberFormat="1" applyBorder="1" applyAlignment="1">
      <alignment horizontal="left" vertical="center" wrapText="1" indent="1"/>
    </xf>
    <xf numFmtId="3" fontId="2" fillId="2" borderId="4" xfId="2" applyNumberFormat="1" applyBorder="1" applyAlignment="1">
      <alignment horizontal="left" vertical="center" wrapText="1" indent="1"/>
    </xf>
    <xf numFmtId="3" fontId="2" fillId="2" borderId="2" xfId="2" applyNumberFormat="1" applyBorder="1" applyAlignment="1">
      <alignment horizontal="center" vertical="center" wrapText="1"/>
    </xf>
    <xf numFmtId="3" fontId="2" fillId="2" borderId="3" xfId="2" applyNumberFormat="1" applyBorder="1" applyAlignment="1">
      <alignment horizontal="center" vertical="center" wrapText="1"/>
    </xf>
    <xf numFmtId="3" fontId="2" fillId="2" borderId="4" xfId="2" applyNumberFormat="1" applyBorder="1" applyAlignment="1">
      <alignment horizontal="center" vertical="center" wrapText="1"/>
    </xf>
    <xf numFmtId="0" fontId="1" fillId="4" borderId="6" xfId="4" applyBorder="1" applyAlignment="1">
      <alignment horizontal="left" vertical="center" wrapText="1"/>
    </xf>
    <xf numFmtId="0" fontId="1" fillId="3" borderId="0" xfId="3" applyBorder="1" applyAlignment="1">
      <alignment horizontal="left" vertical="center" wrapText="1"/>
    </xf>
    <xf numFmtId="0" fontId="1" fillId="4" borderId="11" xfId="4" applyBorder="1" applyAlignment="1">
      <alignment horizontal="left" vertical="center" wrapText="1"/>
    </xf>
    <xf numFmtId="0" fontId="1" fillId="4" borderId="5" xfId="4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1" fillId="4" borderId="10" xfId="4" applyBorder="1" applyAlignment="1">
      <alignment horizontal="center" vertical="center" wrapText="1"/>
    </xf>
    <xf numFmtId="0" fontId="1" fillId="4" borderId="7" xfId="4" applyBorder="1" applyAlignment="1">
      <alignment horizontal="left" vertical="center" wrapText="1"/>
    </xf>
    <xf numFmtId="0" fontId="1" fillId="3" borderId="9" xfId="3" applyBorder="1" applyAlignment="1">
      <alignment horizontal="left" vertical="center" wrapText="1"/>
    </xf>
    <xf numFmtId="0" fontId="1" fillId="4" borderId="12" xfId="4" applyBorder="1" applyAlignment="1">
      <alignment horizontal="left" vertical="center" wrapText="1"/>
    </xf>
    <xf numFmtId="0" fontId="6" fillId="14" borderId="0" xfId="0" applyFont="1" applyFill="1" applyBorder="1"/>
    <xf numFmtId="0" fontId="0" fillId="0" borderId="0" xfId="0" applyFont="1" applyBorder="1"/>
    <xf numFmtId="0" fontId="1" fillId="17" borderId="0" xfId="8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0" xfId="2" applyBorder="1" applyAlignment="1">
      <alignment horizontal="center"/>
    </xf>
    <xf numFmtId="0" fontId="1" fillId="15" borderId="0" xfId="6" applyBorder="1"/>
    <xf numFmtId="0" fontId="2" fillId="2" borderId="0" xfId="2" applyBorder="1" applyAlignment="1">
      <alignment horizontal="center"/>
    </xf>
    <xf numFmtId="0" fontId="1" fillId="15" borderId="0" xfId="6" applyBorder="1" applyAlignment="1">
      <alignment horizontal="center"/>
    </xf>
    <xf numFmtId="0" fontId="1" fillId="3" borderId="11" xfId="3" applyBorder="1" applyAlignment="1">
      <alignment horizontal="center"/>
    </xf>
    <xf numFmtId="0" fontId="1" fillId="15" borderId="11" xfId="6" applyBorder="1"/>
    <xf numFmtId="0" fontId="1" fillId="15" borderId="3" xfId="6" applyBorder="1" applyAlignment="1">
      <alignment horizontal="center"/>
    </xf>
    <xf numFmtId="0" fontId="1" fillId="3" borderId="3" xfId="3" applyBorder="1"/>
    <xf numFmtId="0" fontId="1" fillId="15" borderId="3" xfId="6" applyBorder="1"/>
    <xf numFmtId="0" fontId="1" fillId="3" borderId="3" xfId="3" applyBorder="1" applyAlignment="1">
      <alignment horizontal="center"/>
    </xf>
    <xf numFmtId="0" fontId="1" fillId="15" borderId="6" xfId="6" applyBorder="1"/>
    <xf numFmtId="0" fontId="1" fillId="3" borderId="6" xfId="3" applyBorder="1"/>
    <xf numFmtId="0" fontId="2" fillId="2" borderId="3" xfId="2" applyBorder="1" applyAlignment="1">
      <alignment horizontal="center"/>
    </xf>
    <xf numFmtId="0" fontId="2" fillId="2" borderId="4" xfId="2" applyBorder="1" applyAlignment="1">
      <alignment horizontal="center"/>
    </xf>
    <xf numFmtId="0" fontId="2" fillId="5" borderId="13" xfId="5" applyBorder="1" applyAlignment="1">
      <alignment horizontal="center"/>
    </xf>
    <xf numFmtId="0" fontId="2" fillId="2" borderId="13" xfId="2" applyBorder="1" applyAlignment="1">
      <alignment horizontal="center"/>
    </xf>
    <xf numFmtId="0" fontId="2" fillId="2" borderId="14" xfId="2" applyBorder="1" applyAlignment="1">
      <alignment horizontal="center"/>
    </xf>
    <xf numFmtId="0" fontId="2" fillId="2" borderId="15" xfId="2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49" fontId="10" fillId="18" borderId="0" xfId="0" applyNumberFormat="1" applyFont="1" applyFill="1" applyBorder="1" applyAlignment="1">
      <alignment horizontal="center"/>
    </xf>
    <xf numFmtId="49" fontId="10" fillId="19" borderId="0" xfId="0" applyNumberFormat="1" applyFont="1" applyFill="1" applyBorder="1" applyAlignment="1">
      <alignment horizontal="center"/>
    </xf>
    <xf numFmtId="49" fontId="9" fillId="18" borderId="0" xfId="0" applyNumberFormat="1" applyFont="1" applyFill="1" applyBorder="1" applyAlignment="1">
      <alignment horizontal="center"/>
    </xf>
    <xf numFmtId="49" fontId="9" fillId="19" borderId="0" xfId="0" applyNumberFormat="1" applyFont="1" applyFill="1" applyBorder="1" applyAlignment="1">
      <alignment horizontal="center"/>
    </xf>
    <xf numFmtId="49" fontId="12" fillId="19" borderId="0" xfId="0" applyNumberFormat="1" applyFont="1" applyFill="1" applyBorder="1" applyAlignment="1">
      <alignment horizontal="center"/>
    </xf>
    <xf numFmtId="49" fontId="9" fillId="18" borderId="8" xfId="0" applyNumberFormat="1" applyFont="1" applyFill="1" applyBorder="1" applyAlignment="1">
      <alignment horizontal="center"/>
    </xf>
    <xf numFmtId="49" fontId="9" fillId="19" borderId="8" xfId="0" applyNumberFormat="1" applyFont="1" applyFill="1" applyBorder="1" applyAlignment="1">
      <alignment horizontal="center"/>
    </xf>
    <xf numFmtId="49" fontId="10" fillId="18" borderId="8" xfId="0" applyNumberFormat="1" applyFont="1" applyFill="1" applyBorder="1" applyAlignment="1">
      <alignment horizontal="center"/>
    </xf>
    <xf numFmtId="49" fontId="12" fillId="19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>
      <alignment horizontal="center"/>
    </xf>
    <xf numFmtId="0" fontId="6" fillId="5" borderId="0" xfId="5" applyFont="1" applyBorder="1" applyAlignment="1">
      <alignment horizontal="center"/>
    </xf>
    <xf numFmtId="0" fontId="6" fillId="5" borderId="8" xfId="5" applyFont="1" applyBorder="1" applyAlignment="1">
      <alignment horizontal="center"/>
    </xf>
    <xf numFmtId="0" fontId="6" fillId="5" borderId="9" xfId="5" applyFont="1" applyBorder="1" applyAlignment="1">
      <alignment horizontal="center"/>
    </xf>
    <xf numFmtId="49" fontId="6" fillId="16" borderId="0" xfId="7" applyNumberFormat="1" applyFont="1" applyBorder="1" applyAlignment="1">
      <alignment horizontal="center" vertical="center"/>
    </xf>
    <xf numFmtId="49" fontId="6" fillId="16" borderId="8" xfId="7" applyNumberFormat="1" applyFont="1" applyBorder="1" applyAlignment="1">
      <alignment horizontal="center" vertical="center"/>
    </xf>
    <xf numFmtId="49" fontId="6" fillId="16" borderId="9" xfId="7" applyNumberFormat="1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/>
    </xf>
    <xf numFmtId="49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3" fontId="9" fillId="0" borderId="9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 wrapText="1"/>
    </xf>
    <xf numFmtId="49" fontId="9" fillId="19" borderId="0" xfId="0" applyNumberFormat="1" applyFont="1" applyFill="1" applyBorder="1" applyAlignment="1">
      <alignment horizontal="center" vertical="center"/>
    </xf>
    <xf numFmtId="0" fontId="9" fillId="19" borderId="0" xfId="0" applyFont="1" applyFill="1" applyBorder="1" applyAlignment="1">
      <alignment horizontal="center" vertical="center"/>
    </xf>
    <xf numFmtId="49" fontId="9" fillId="19" borderId="8" xfId="0" applyNumberFormat="1" applyFont="1" applyFill="1" applyBorder="1" applyAlignment="1">
      <alignment horizontal="center" vertical="center"/>
    </xf>
    <xf numFmtId="3" fontId="9" fillId="19" borderId="9" xfId="0" applyNumberFormat="1" applyFont="1" applyFill="1" applyBorder="1" applyAlignment="1">
      <alignment horizontal="center" vertical="center"/>
    </xf>
    <xf numFmtId="49" fontId="9" fillId="19" borderId="8" xfId="0" applyNumberFormat="1" applyFont="1" applyFill="1" applyBorder="1" applyAlignment="1">
      <alignment horizontal="center" vertical="center" wrapText="1"/>
    </xf>
    <xf numFmtId="49" fontId="9" fillId="19" borderId="9" xfId="0" applyNumberFormat="1" applyFont="1" applyFill="1" applyBorder="1" applyAlignment="1">
      <alignment horizontal="center" vertical="center"/>
    </xf>
    <xf numFmtId="49" fontId="9" fillId="19" borderId="0" xfId="0" applyNumberFormat="1" applyFont="1" applyFill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3" fontId="9" fillId="0" borderId="9" xfId="0" applyNumberFormat="1" applyFont="1" applyBorder="1" applyAlignment="1">
      <alignment horizontal="center" vertical="center" wrapText="1"/>
    </xf>
    <xf numFmtId="49" fontId="9" fillId="19" borderId="9" xfId="0" applyNumberFormat="1" applyFont="1" applyFill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  <xf numFmtId="49" fontId="9" fillId="19" borderId="5" xfId="0" applyNumberFormat="1" applyFont="1" applyFill="1" applyBorder="1" applyAlignment="1">
      <alignment horizontal="center" vertical="center"/>
    </xf>
    <xf numFmtId="49" fontId="9" fillId="19" borderId="6" xfId="0" applyNumberFormat="1" applyFont="1" applyFill="1" applyBorder="1" applyAlignment="1">
      <alignment horizontal="center" vertical="center"/>
    </xf>
    <xf numFmtId="49" fontId="9" fillId="19" borderId="7" xfId="0" applyNumberFormat="1" applyFont="1" applyFill="1" applyBorder="1" applyAlignment="1">
      <alignment horizontal="center" vertical="center"/>
    </xf>
    <xf numFmtId="0" fontId="6" fillId="14" borderId="13" xfId="0" applyFont="1" applyFill="1" applyBorder="1" applyAlignment="1">
      <alignment horizontal="center"/>
    </xf>
    <xf numFmtId="0" fontId="6" fillId="5" borderId="14" xfId="5" applyFont="1" applyBorder="1" applyAlignment="1">
      <alignment horizontal="center"/>
    </xf>
    <xf numFmtId="0" fontId="6" fillId="16" borderId="14" xfId="7" applyFont="1" applyBorder="1" applyAlignment="1">
      <alignment horizontal="center" vertical="center"/>
    </xf>
    <xf numFmtId="0" fontId="6" fillId="2" borderId="14" xfId="2" applyFont="1" applyBorder="1" applyAlignment="1">
      <alignment horizontal="center" vertical="center"/>
    </xf>
    <xf numFmtId="0" fontId="6" fillId="20" borderId="14" xfId="2" applyFont="1" applyFill="1" applyBorder="1" applyAlignment="1">
      <alignment horizontal="center" vertical="center"/>
    </xf>
    <xf numFmtId="49" fontId="6" fillId="2" borderId="14" xfId="2" applyNumberFormat="1" applyFont="1" applyBorder="1" applyAlignment="1">
      <alignment horizontal="center" vertical="center"/>
    </xf>
    <xf numFmtId="49" fontId="6" fillId="20" borderId="14" xfId="2" applyNumberFormat="1" applyFont="1" applyFill="1" applyBorder="1" applyAlignment="1">
      <alignment horizontal="center" vertical="center"/>
    </xf>
    <xf numFmtId="0" fontId="6" fillId="2" borderId="15" xfId="2" applyFont="1" applyBorder="1" applyAlignment="1">
      <alignment horizontal="center" vertical="center"/>
    </xf>
    <xf numFmtId="0" fontId="6" fillId="14" borderId="9" xfId="0" applyFont="1" applyFill="1" applyBorder="1"/>
    <xf numFmtId="0" fontId="2" fillId="5" borderId="9" xfId="5" applyBorder="1"/>
    <xf numFmtId="0" fontId="6" fillId="21" borderId="0" xfId="0" applyFont="1" applyFill="1" applyAlignment="1">
      <alignment horizontal="center" vertical="center" textRotation="90"/>
    </xf>
    <xf numFmtId="0" fontId="9" fillId="18" borderId="9" xfId="0" applyFont="1" applyFill="1" applyBorder="1" applyAlignment="1">
      <alignment horizontal="center"/>
    </xf>
    <xf numFmtId="0" fontId="9" fillId="19" borderId="9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/>
    <xf numFmtId="0" fontId="6" fillId="14" borderId="8" xfId="0" applyFont="1" applyFill="1" applyBorder="1" applyAlignment="1">
      <alignment horizontal="center"/>
    </xf>
    <xf numFmtId="49" fontId="9" fillId="18" borderId="18" xfId="0" applyNumberFormat="1" applyFont="1" applyFill="1" applyBorder="1" applyAlignment="1">
      <alignment horizontal="center"/>
    </xf>
    <xf numFmtId="49" fontId="9" fillId="19" borderId="18" xfId="0" applyNumberFormat="1" applyFont="1" applyFill="1" applyBorder="1" applyAlignment="1">
      <alignment horizontal="center"/>
    </xf>
    <xf numFmtId="49" fontId="11" fillId="18" borderId="18" xfId="0" applyNumberFormat="1" applyFont="1" applyFill="1" applyBorder="1" applyAlignment="1">
      <alignment horizontal="center"/>
    </xf>
    <xf numFmtId="49" fontId="12" fillId="19" borderId="18" xfId="0" applyNumberFormat="1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49" fontId="9" fillId="18" borderId="19" xfId="0" applyNumberFormat="1" applyFont="1" applyFill="1" applyBorder="1" applyAlignment="1">
      <alignment horizontal="center"/>
    </xf>
    <xf numFmtId="49" fontId="9" fillId="19" borderId="19" xfId="0" applyNumberFormat="1" applyFont="1" applyFill="1" applyBorder="1" applyAlignment="1">
      <alignment horizontal="center"/>
    </xf>
    <xf numFmtId="49" fontId="11" fillId="18" borderId="19" xfId="0" applyNumberFormat="1" applyFont="1" applyFill="1" applyBorder="1" applyAlignment="1">
      <alignment horizontal="center"/>
    </xf>
    <xf numFmtId="49" fontId="12" fillId="19" borderId="19" xfId="0" applyNumberFormat="1" applyFont="1" applyFill="1" applyBorder="1" applyAlignment="1">
      <alignment horizontal="center"/>
    </xf>
    <xf numFmtId="0" fontId="0" fillId="0" borderId="19" xfId="0" applyBorder="1"/>
    <xf numFmtId="3" fontId="9" fillId="19" borderId="9" xfId="0" applyNumberFormat="1" applyFont="1" applyFill="1" applyBorder="1" applyAlignment="1">
      <alignment horizontal="center"/>
    </xf>
    <xf numFmtId="0" fontId="6" fillId="21" borderId="0" xfId="7" applyFont="1" applyFill="1" applyBorder="1" applyAlignment="1">
      <alignment horizontal="center"/>
    </xf>
    <xf numFmtId="49" fontId="6" fillId="21" borderId="8" xfId="7" applyNumberFormat="1" applyFont="1" applyFill="1" applyBorder="1" applyAlignment="1">
      <alignment horizontal="center"/>
    </xf>
    <xf numFmtId="49" fontId="6" fillId="21" borderId="0" xfId="7" applyNumberFormat="1" applyFont="1" applyFill="1" applyBorder="1" applyAlignment="1">
      <alignment horizontal="center"/>
    </xf>
    <xf numFmtId="49" fontId="6" fillId="21" borderId="9" xfId="7" applyNumberFormat="1" applyFont="1" applyFill="1" applyBorder="1" applyAlignment="1">
      <alignment horizontal="center"/>
    </xf>
    <xf numFmtId="0" fontId="6" fillId="21" borderId="8" xfId="7" applyNumberFormat="1" applyFont="1" applyFill="1" applyBorder="1" applyAlignment="1">
      <alignment horizontal="center"/>
    </xf>
    <xf numFmtId="0" fontId="6" fillId="21" borderId="9" xfId="7" applyNumberFormat="1" applyFont="1" applyFill="1" applyBorder="1" applyAlignment="1">
      <alignment horizontal="center"/>
    </xf>
    <xf numFmtId="49" fontId="12" fillId="22" borderId="18" xfId="6" applyNumberFormat="1" applyFont="1" applyFill="1" applyBorder="1" applyAlignment="1">
      <alignment horizontal="center"/>
    </xf>
    <xf numFmtId="49" fontId="12" fillId="22" borderId="8" xfId="6" applyNumberFormat="1" applyFont="1" applyFill="1" applyBorder="1" applyAlignment="1">
      <alignment horizontal="center"/>
    </xf>
    <xf numFmtId="49" fontId="12" fillId="22" borderId="0" xfId="6" applyNumberFormat="1" applyFont="1" applyFill="1" applyBorder="1" applyAlignment="1">
      <alignment horizontal="center"/>
    </xf>
    <xf numFmtId="49" fontId="12" fillId="22" borderId="19" xfId="6" applyNumberFormat="1" applyFont="1" applyFill="1" applyBorder="1" applyAlignment="1">
      <alignment horizontal="center"/>
    </xf>
    <xf numFmtId="0" fontId="12" fillId="22" borderId="8" xfId="6" applyNumberFormat="1" applyFont="1" applyFill="1" applyBorder="1" applyAlignment="1">
      <alignment horizontal="center"/>
    </xf>
    <xf numFmtId="0" fontId="12" fillId="22" borderId="19" xfId="6" applyNumberFormat="1" applyFont="1" applyFill="1" applyBorder="1" applyAlignment="1">
      <alignment horizontal="center"/>
    </xf>
    <xf numFmtId="0" fontId="11" fillId="18" borderId="9" xfId="0" applyFont="1" applyFill="1" applyBorder="1" applyAlignment="1">
      <alignment horizontal="center"/>
    </xf>
    <xf numFmtId="0" fontId="2" fillId="21" borderId="0" xfId="0" applyFont="1" applyFill="1" applyAlignment="1">
      <alignment horizontal="center"/>
    </xf>
    <xf numFmtId="0" fontId="1" fillId="4" borderId="0" xfId="4" applyBorder="1" applyAlignment="1">
      <alignment horizontal="right" vertical="center" wrapText="1"/>
    </xf>
    <xf numFmtId="0" fontId="1" fillId="3" borderId="0" xfId="3" applyBorder="1" applyAlignment="1">
      <alignment horizontal="right" vertical="center" wrapText="1"/>
    </xf>
    <xf numFmtId="0" fontId="1" fillId="4" borderId="20" xfId="4" applyBorder="1" applyAlignment="1">
      <alignment horizontal="right" vertical="center" wrapText="1"/>
    </xf>
    <xf numFmtId="0" fontId="1" fillId="3" borderId="21" xfId="3" applyBorder="1" applyAlignment="1">
      <alignment horizontal="right" vertical="center" wrapText="1"/>
    </xf>
    <xf numFmtId="0" fontId="1" fillId="4" borderId="22" xfId="4" applyBorder="1" applyAlignment="1">
      <alignment horizontal="right" vertical="center" wrapText="1"/>
    </xf>
    <xf numFmtId="0" fontId="1" fillId="4" borderId="21" xfId="4" applyBorder="1" applyAlignment="1">
      <alignment horizontal="right" vertical="center" wrapText="1"/>
    </xf>
    <xf numFmtId="0" fontId="1" fillId="3" borderId="23" xfId="3" applyBorder="1" applyAlignment="1">
      <alignment horizontal="right" vertical="center" wrapText="1"/>
    </xf>
    <xf numFmtId="0" fontId="1" fillId="3" borderId="22" xfId="3" applyBorder="1" applyAlignment="1">
      <alignment horizontal="right" vertical="center" wrapText="1"/>
    </xf>
    <xf numFmtId="0" fontId="0" fillId="0" borderId="24" xfId="0" applyBorder="1" applyAlignment="1">
      <alignment horizontal="center"/>
    </xf>
    <xf numFmtId="0" fontId="1" fillId="17" borderId="9" xfId="8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2" fillId="2" borderId="2" xfId="2" applyBorder="1" applyAlignment="1">
      <alignment horizontal="center"/>
    </xf>
    <xf numFmtId="0" fontId="0" fillId="23" borderId="8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7" xfId="0" applyFill="1" applyBorder="1" applyAlignment="1">
      <alignment horizontal="center"/>
    </xf>
    <xf numFmtId="0" fontId="0" fillId="23" borderId="9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1" fillId="15" borderId="25" xfId="6" applyBorder="1" applyAlignment="1">
      <alignment horizontal="center"/>
    </xf>
    <xf numFmtId="0" fontId="0" fillId="23" borderId="27" xfId="0" applyFill="1" applyBorder="1" applyAlignment="1">
      <alignment horizontal="center"/>
    </xf>
    <xf numFmtId="0" fontId="0" fillId="23" borderId="16" xfId="0" applyFill="1" applyBorder="1" applyAlignment="1">
      <alignment horizontal="center"/>
    </xf>
    <xf numFmtId="0" fontId="0" fillId="23" borderId="26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1" fillId="17" borderId="8" xfId="8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2" fillId="2" borderId="0" xfId="2" applyAlignment="1">
      <alignment horizontal="center" wrapText="1"/>
    </xf>
    <xf numFmtId="0" fontId="1" fillId="4" borderId="0" xfId="4" applyAlignment="1">
      <alignment horizontal="center" vertical="center" wrapText="1"/>
    </xf>
    <xf numFmtId="49" fontId="13" fillId="18" borderId="0" xfId="0" applyNumberFormat="1" applyFont="1" applyFill="1" applyBorder="1" applyAlignment="1">
      <alignment horizontal="center"/>
    </xf>
    <xf numFmtId="0" fontId="1" fillId="3" borderId="2" xfId="3" applyBorder="1"/>
    <xf numFmtId="0" fontId="1" fillId="15" borderId="4" xfId="6" applyBorder="1"/>
  </cellXfs>
  <cellStyles count="9">
    <cellStyle name="20% - Énfasis1" xfId="3" builtinId="30"/>
    <cellStyle name="20% - Énfasis3" xfId="4" builtinId="38"/>
    <cellStyle name="40% - Énfasis1" xfId="6" builtinId="31"/>
    <cellStyle name="40% - Énfasis5" xfId="8" builtinId="47"/>
    <cellStyle name="60% - Énfasis1" xfId="7" builtinId="32"/>
    <cellStyle name="Énfasis1" xfId="2" builtinId="29"/>
    <cellStyle name="Énfasis5" xfId="5" builtinId="45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BEDB-B928-44A9-A7A9-86D2E8AFC30B}">
  <dimension ref="A1:M17"/>
  <sheetViews>
    <sheetView zoomScaleNormal="100" workbookViewId="0">
      <selection sqref="A1:A1048576"/>
    </sheetView>
  </sheetViews>
  <sheetFormatPr baseColWidth="10" defaultRowHeight="15" x14ac:dyDescent="0.25"/>
  <cols>
    <col min="1" max="1" width="2.140625" bestFit="1" customWidth="1"/>
    <col min="2" max="3" width="9" bestFit="1" customWidth="1"/>
    <col min="4" max="4" width="9.7109375" customWidth="1"/>
    <col min="5" max="6" width="7.5703125" bestFit="1" customWidth="1"/>
    <col min="7" max="7" width="9.7109375" customWidth="1"/>
    <col min="8" max="8" width="1.7109375" customWidth="1"/>
    <col min="9" max="9" width="20.7109375" customWidth="1"/>
    <col min="10" max="10" width="1.7109375" customWidth="1"/>
    <col min="11" max="11" width="20.7109375" customWidth="1"/>
    <col min="12" max="12" width="1.7109375" customWidth="1"/>
    <col min="13" max="13" width="21.7109375" customWidth="1"/>
    <col min="14" max="14" width="76.7109375" bestFit="1" customWidth="1"/>
  </cols>
  <sheetData>
    <row r="1" spans="1:13" ht="8.1" customHeight="1" x14ac:dyDescent="0.25"/>
    <row r="2" spans="1:13" x14ac:dyDescent="0.25">
      <c r="B2" s="1" t="s">
        <v>0</v>
      </c>
      <c r="C2" s="5" t="s">
        <v>4</v>
      </c>
      <c r="E2" s="60" t="s">
        <v>0</v>
      </c>
      <c r="F2" s="60"/>
      <c r="I2" s="62" t="s">
        <v>6</v>
      </c>
      <c r="K2" s="62" t="s">
        <v>5</v>
      </c>
      <c r="M2" s="61" t="s">
        <v>22</v>
      </c>
    </row>
    <row r="3" spans="1:13" x14ac:dyDescent="0.25">
      <c r="B3" s="60" t="s">
        <v>19</v>
      </c>
      <c r="C3" s="60"/>
      <c r="D3" s="2"/>
      <c r="E3" s="58" t="s">
        <v>20</v>
      </c>
      <c r="F3" s="59"/>
      <c r="G3" s="2"/>
      <c r="I3" s="62"/>
      <c r="J3" s="16"/>
      <c r="K3" s="62"/>
      <c r="M3" s="61"/>
    </row>
    <row r="4" spans="1:13" ht="15" customHeight="1" x14ac:dyDescent="0.25">
      <c r="A4" s="4">
        <v>1</v>
      </c>
      <c r="B4" s="17" t="s">
        <v>1</v>
      </c>
      <c r="C4" s="18" t="s">
        <v>1</v>
      </c>
      <c r="D4" s="4" t="s">
        <v>1</v>
      </c>
      <c r="E4" s="17" t="s">
        <v>1</v>
      </c>
      <c r="F4" s="17" t="s">
        <v>2</v>
      </c>
      <c r="G4" s="4" t="s">
        <v>2</v>
      </c>
      <c r="I4" s="70" t="s">
        <v>8</v>
      </c>
      <c r="J4" s="15"/>
      <c r="K4" s="66" t="s">
        <v>9</v>
      </c>
      <c r="L4" s="15"/>
      <c r="M4" s="66" t="s">
        <v>7</v>
      </c>
    </row>
    <row r="5" spans="1:13" x14ac:dyDescent="0.25">
      <c r="A5" s="4">
        <v>2</v>
      </c>
      <c r="B5" s="7" t="s">
        <v>1</v>
      </c>
      <c r="C5" s="8" t="s">
        <v>1</v>
      </c>
      <c r="D5" s="4" t="s">
        <v>1</v>
      </c>
      <c r="E5" s="7" t="s">
        <v>1</v>
      </c>
      <c r="F5" s="7" t="s">
        <v>2</v>
      </c>
      <c r="G5" s="4" t="s">
        <v>2</v>
      </c>
      <c r="I5" s="66"/>
      <c r="J5" s="15"/>
      <c r="K5" s="66"/>
      <c r="L5" s="15"/>
      <c r="M5" s="66"/>
    </row>
    <row r="6" spans="1:13" x14ac:dyDescent="0.25">
      <c r="A6" s="5">
        <v>3</v>
      </c>
      <c r="B6" s="9" t="s">
        <v>2</v>
      </c>
      <c r="C6" s="10" t="s">
        <v>2</v>
      </c>
      <c r="D6" s="4" t="s">
        <v>2</v>
      </c>
      <c r="E6" s="9" t="s">
        <v>2</v>
      </c>
      <c r="F6" s="9" t="s">
        <v>1</v>
      </c>
      <c r="G6" s="4" t="s">
        <v>1</v>
      </c>
      <c r="I6" s="66"/>
      <c r="J6" s="15"/>
      <c r="K6" s="66"/>
      <c r="L6" s="15"/>
      <c r="M6" s="66"/>
    </row>
    <row r="7" spans="1:13" x14ac:dyDescent="0.25">
      <c r="A7" s="4">
        <v>4</v>
      </c>
      <c r="B7" s="11" t="s">
        <v>3</v>
      </c>
      <c r="C7" s="11" t="s">
        <v>3</v>
      </c>
      <c r="D7" s="4" t="s">
        <v>3</v>
      </c>
      <c r="E7" s="11" t="s">
        <v>3</v>
      </c>
      <c r="F7" s="11" t="s">
        <v>3</v>
      </c>
      <c r="G7" s="4" t="s">
        <v>3</v>
      </c>
      <c r="I7" s="66"/>
      <c r="J7" s="15"/>
      <c r="K7" s="66"/>
      <c r="L7" s="15"/>
      <c r="M7" s="66"/>
    </row>
    <row r="8" spans="1:13" x14ac:dyDescent="0.25">
      <c r="A8" s="6">
        <v>5</v>
      </c>
      <c r="B8" s="12" t="s">
        <v>3</v>
      </c>
      <c r="C8" s="12" t="s">
        <v>3</v>
      </c>
      <c r="D8" s="4" t="s">
        <v>3</v>
      </c>
      <c r="E8" s="12" t="s">
        <v>3</v>
      </c>
      <c r="F8" s="12" t="s">
        <v>3</v>
      </c>
      <c r="G8" s="4" t="s">
        <v>3</v>
      </c>
      <c r="I8" s="66"/>
      <c r="J8" s="15"/>
      <c r="K8" s="66"/>
      <c r="L8" s="15"/>
      <c r="M8" s="66"/>
    </row>
    <row r="9" spans="1:13" x14ac:dyDescent="0.25">
      <c r="A9" s="4">
        <v>6</v>
      </c>
      <c r="B9" s="8" t="s">
        <v>2</v>
      </c>
      <c r="C9" s="7" t="s">
        <v>2</v>
      </c>
      <c r="D9" s="4" t="s">
        <v>2</v>
      </c>
      <c r="E9" s="8" t="s">
        <v>2</v>
      </c>
      <c r="F9" s="8" t="s">
        <v>1</v>
      </c>
      <c r="G9" s="4" t="s">
        <v>1</v>
      </c>
      <c r="I9" s="66"/>
      <c r="J9" s="15"/>
      <c r="K9" s="66"/>
      <c r="L9" s="15"/>
      <c r="M9" s="66"/>
    </row>
    <row r="10" spans="1:13" x14ac:dyDescent="0.25">
      <c r="A10" s="6">
        <v>7</v>
      </c>
      <c r="B10" s="13" t="s">
        <v>3</v>
      </c>
      <c r="C10" s="13" t="s">
        <v>3</v>
      </c>
      <c r="D10" s="4" t="s">
        <v>3</v>
      </c>
      <c r="E10" s="13" t="s">
        <v>3</v>
      </c>
      <c r="F10" s="13" t="s">
        <v>3</v>
      </c>
      <c r="G10" s="4" t="s">
        <v>3</v>
      </c>
      <c r="I10" s="66"/>
      <c r="J10" s="15"/>
      <c r="K10" s="66"/>
      <c r="L10" s="15"/>
      <c r="M10" s="66"/>
    </row>
    <row r="11" spans="1:13" x14ac:dyDescent="0.25">
      <c r="A11" s="4">
        <v>8</v>
      </c>
      <c r="B11" s="14" t="s">
        <v>3</v>
      </c>
      <c r="C11" s="14" t="s">
        <v>3</v>
      </c>
      <c r="D11" s="4" t="s">
        <v>3</v>
      </c>
      <c r="E11" s="14" t="s">
        <v>3</v>
      </c>
      <c r="F11" s="14" t="s">
        <v>3</v>
      </c>
      <c r="G11" s="4" t="s">
        <v>3</v>
      </c>
      <c r="I11" s="66"/>
      <c r="J11" s="15"/>
      <c r="K11" s="66"/>
      <c r="L11" s="15"/>
      <c r="M11" s="66"/>
    </row>
    <row r="12" spans="1:13" ht="8.1" customHeight="1" x14ac:dyDescent="0.25">
      <c r="M12" s="66"/>
    </row>
    <row r="13" spans="1:13" x14ac:dyDescent="0.25">
      <c r="B13" s="65" t="s">
        <v>12</v>
      </c>
      <c r="C13" s="65"/>
      <c r="D13" s="74" t="s">
        <v>16</v>
      </c>
      <c r="E13" s="75"/>
      <c r="F13" s="75"/>
      <c r="G13" s="75"/>
      <c r="H13" s="75"/>
      <c r="I13" s="75"/>
      <c r="J13" s="75"/>
      <c r="K13" s="76"/>
      <c r="M13" s="66"/>
    </row>
    <row r="14" spans="1:13" x14ac:dyDescent="0.25">
      <c r="B14" s="67" t="s">
        <v>11</v>
      </c>
      <c r="C14" s="67"/>
      <c r="D14" s="71" t="s">
        <v>21</v>
      </c>
      <c r="E14" s="72"/>
      <c r="F14" s="72"/>
      <c r="G14" s="72"/>
      <c r="H14" s="72"/>
      <c r="I14" s="72"/>
      <c r="J14" s="72"/>
      <c r="K14" s="73"/>
      <c r="M14" s="66"/>
    </row>
    <row r="15" spans="1:13" x14ac:dyDescent="0.25">
      <c r="B15" s="65" t="s">
        <v>10</v>
      </c>
      <c r="C15" s="65"/>
      <c r="D15" s="63" t="s">
        <v>15</v>
      </c>
      <c r="E15" s="64"/>
      <c r="F15" s="64"/>
      <c r="G15" s="64"/>
      <c r="H15" s="64"/>
      <c r="I15" s="64"/>
      <c r="J15" s="64"/>
      <c r="K15" s="64"/>
      <c r="M15" s="66"/>
    </row>
    <row r="16" spans="1:13" x14ac:dyDescent="0.25">
      <c r="B16" s="68" t="s">
        <v>13</v>
      </c>
      <c r="C16" s="68"/>
      <c r="D16" s="69" t="s">
        <v>14</v>
      </c>
      <c r="E16" s="69"/>
      <c r="F16" s="69"/>
      <c r="G16" s="69"/>
      <c r="H16" s="69"/>
      <c r="I16" s="69"/>
      <c r="J16" s="69"/>
      <c r="K16" s="69"/>
      <c r="M16" s="66"/>
    </row>
    <row r="17" spans="2:13" x14ac:dyDescent="0.25">
      <c r="B17" s="65" t="s">
        <v>17</v>
      </c>
      <c r="C17" s="65"/>
      <c r="D17" s="63" t="s">
        <v>18</v>
      </c>
      <c r="E17" s="64"/>
      <c r="F17" s="64"/>
      <c r="G17" s="64"/>
      <c r="H17" s="64"/>
      <c r="I17" s="64"/>
      <c r="J17" s="64"/>
      <c r="K17" s="64"/>
      <c r="M17" s="66"/>
    </row>
  </sheetData>
  <mergeCells count="19">
    <mergeCell ref="D17:K17"/>
    <mergeCell ref="B17:C17"/>
    <mergeCell ref="M4:M17"/>
    <mergeCell ref="B14:C14"/>
    <mergeCell ref="B13:C13"/>
    <mergeCell ref="B15:C15"/>
    <mergeCell ref="B16:C16"/>
    <mergeCell ref="D15:K15"/>
    <mergeCell ref="D16:K16"/>
    <mergeCell ref="I4:I11"/>
    <mergeCell ref="K4:K11"/>
    <mergeCell ref="D14:K14"/>
    <mergeCell ref="D13:K13"/>
    <mergeCell ref="E3:F3"/>
    <mergeCell ref="B3:C3"/>
    <mergeCell ref="E2:F2"/>
    <mergeCell ref="M2:M3"/>
    <mergeCell ref="I2:I3"/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7A3E-DEE6-4290-890F-1E9A92653B68}">
  <dimension ref="A1:S37"/>
  <sheetViews>
    <sheetView topLeftCell="A25" zoomScale="115" zoomScaleNormal="115" workbookViewId="0">
      <selection activeCell="C27" sqref="C27"/>
    </sheetView>
  </sheetViews>
  <sheetFormatPr baseColWidth="10" defaultRowHeight="15" x14ac:dyDescent="0.25"/>
  <cols>
    <col min="1" max="1" width="2.140625" style="27" customWidth="1"/>
    <col min="2" max="2" width="6" bestFit="1" customWidth="1"/>
    <col min="3" max="3" width="9" style="19" bestFit="1" customWidth="1"/>
    <col min="4" max="4" width="10.42578125" style="19" bestFit="1" customWidth="1"/>
    <col min="5" max="5" width="11.140625" style="19" bestFit="1" customWidth="1"/>
    <col min="6" max="6" width="9.42578125" bestFit="1" customWidth="1"/>
    <col min="7" max="7" width="9.5703125" bestFit="1" customWidth="1"/>
    <col min="8" max="8" width="8" bestFit="1" customWidth="1"/>
    <col min="9" max="9" width="9.5703125" customWidth="1"/>
    <col min="10" max="10" width="9.5703125" bestFit="1" customWidth="1"/>
    <col min="11" max="11" width="11" bestFit="1" customWidth="1"/>
    <col min="12" max="12" width="9.7109375" bestFit="1" customWidth="1"/>
    <col min="13" max="15" width="9.7109375" customWidth="1"/>
  </cols>
  <sheetData>
    <row r="1" spans="1:19" ht="8.1" customHeight="1" x14ac:dyDescent="0.25"/>
    <row r="2" spans="1:19" x14ac:dyDescent="0.25">
      <c r="B2" s="78" t="s">
        <v>74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9" x14ac:dyDescent="0.25">
      <c r="A3"/>
      <c r="B3" s="30" t="s">
        <v>50</v>
      </c>
      <c r="C3" s="54" t="s">
        <v>24</v>
      </c>
      <c r="D3" s="55" t="s">
        <v>25</v>
      </c>
      <c r="E3" s="54" t="s">
        <v>26</v>
      </c>
      <c r="F3" s="55" t="s">
        <v>27</v>
      </c>
      <c r="G3" s="54" t="s">
        <v>28</v>
      </c>
      <c r="H3" s="55" t="s">
        <v>29</v>
      </c>
      <c r="I3" s="54" t="s">
        <v>30</v>
      </c>
      <c r="J3" s="55" t="s">
        <v>31</v>
      </c>
      <c r="K3" s="46" t="s">
        <v>23</v>
      </c>
      <c r="L3" s="35" t="s">
        <v>32</v>
      </c>
      <c r="N3" s="20"/>
      <c r="O3" s="20"/>
      <c r="P3" s="20"/>
      <c r="Q3" s="20"/>
      <c r="R3" s="20"/>
      <c r="S3" s="20"/>
    </row>
    <row r="4" spans="1:19" x14ac:dyDescent="0.25">
      <c r="A4"/>
      <c r="B4" s="31" t="s">
        <v>51</v>
      </c>
      <c r="C4" s="44" t="s">
        <v>52</v>
      </c>
      <c r="D4" s="33" t="s">
        <v>53</v>
      </c>
      <c r="E4" s="44" t="s">
        <v>54</v>
      </c>
      <c r="F4" s="33" t="s">
        <v>55</v>
      </c>
      <c r="G4" s="44" t="s">
        <v>56</v>
      </c>
      <c r="H4" s="33" t="s">
        <v>57</v>
      </c>
      <c r="I4" s="44" t="s">
        <v>58</v>
      </c>
      <c r="J4" s="33" t="s">
        <v>59</v>
      </c>
      <c r="K4" s="44" t="s">
        <v>60</v>
      </c>
      <c r="L4" s="36" t="s">
        <v>61</v>
      </c>
      <c r="N4" s="20"/>
      <c r="O4" s="20"/>
      <c r="P4" s="20"/>
      <c r="Q4" s="20"/>
      <c r="R4" s="20"/>
      <c r="S4" s="20"/>
    </row>
    <row r="5" spans="1:19" x14ac:dyDescent="0.25">
      <c r="A5"/>
      <c r="B5" s="32" t="s">
        <v>39</v>
      </c>
      <c r="C5" s="47" t="s">
        <v>40</v>
      </c>
      <c r="D5" s="34" t="s">
        <v>41</v>
      </c>
      <c r="E5" s="47" t="s">
        <v>42</v>
      </c>
      <c r="F5" s="34" t="s">
        <v>43</v>
      </c>
      <c r="G5" s="47" t="s">
        <v>44</v>
      </c>
      <c r="H5" s="34" t="s">
        <v>62</v>
      </c>
      <c r="I5" s="47" t="s">
        <v>63</v>
      </c>
      <c r="J5" s="34" t="s">
        <v>64</v>
      </c>
      <c r="K5" s="47" t="s">
        <v>65</v>
      </c>
      <c r="L5" s="37" t="s">
        <v>66</v>
      </c>
      <c r="N5" s="26"/>
      <c r="O5" s="25"/>
      <c r="P5" s="24"/>
      <c r="Q5" s="23"/>
      <c r="R5" s="22"/>
      <c r="S5" s="21"/>
    </row>
    <row r="6" spans="1:19" ht="8.1" customHeight="1" x14ac:dyDescent="0.25">
      <c r="A6" s="2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N6" s="26"/>
      <c r="O6" s="25"/>
      <c r="P6" s="24"/>
      <c r="Q6" s="23"/>
      <c r="R6" s="22"/>
      <c r="S6" s="21"/>
    </row>
    <row r="7" spans="1:19" x14ac:dyDescent="0.25">
      <c r="B7" s="77" t="s">
        <v>67</v>
      </c>
      <c r="C7" s="77"/>
      <c r="D7" s="77"/>
      <c r="E7" s="77"/>
      <c r="F7" s="77"/>
    </row>
    <row r="8" spans="1:19" x14ac:dyDescent="0.25">
      <c r="B8" s="53" t="s">
        <v>199</v>
      </c>
      <c r="C8" s="46" t="s">
        <v>198</v>
      </c>
      <c r="D8" s="55" t="s">
        <v>197</v>
      </c>
      <c r="E8" s="54" t="s">
        <v>200</v>
      </c>
      <c r="F8" s="56" t="s">
        <v>201</v>
      </c>
    </row>
    <row r="9" spans="1:19" x14ac:dyDescent="0.25">
      <c r="B9" s="31" t="s">
        <v>45</v>
      </c>
      <c r="C9" s="44" t="s">
        <v>46</v>
      </c>
      <c r="D9" s="33" t="s">
        <v>47</v>
      </c>
      <c r="E9" s="44" t="s">
        <v>48</v>
      </c>
      <c r="F9" s="36" t="s">
        <v>49</v>
      </c>
    </row>
    <row r="10" spans="1:19" x14ac:dyDescent="0.25">
      <c r="B10" s="32" t="s">
        <v>39</v>
      </c>
      <c r="C10" s="47" t="s">
        <v>40</v>
      </c>
      <c r="D10" s="34" t="s">
        <v>41</v>
      </c>
      <c r="E10" s="47" t="s">
        <v>42</v>
      </c>
      <c r="F10" s="37" t="s">
        <v>43</v>
      </c>
    </row>
    <row r="11" spans="1:19" ht="8.1" customHeight="1" x14ac:dyDescent="0.25">
      <c r="A11" s="28"/>
      <c r="B11" s="3"/>
      <c r="C11" s="3"/>
      <c r="D11" s="3"/>
      <c r="E11" s="3"/>
      <c r="F11" s="3"/>
      <c r="G11" s="3"/>
    </row>
    <row r="12" spans="1:19" ht="15" customHeight="1" x14ac:dyDescent="0.25">
      <c r="B12" s="79" t="s">
        <v>75</v>
      </c>
      <c r="C12" s="80"/>
      <c r="D12" s="80"/>
      <c r="E12" s="80"/>
      <c r="F12" s="80"/>
      <c r="G12" s="81"/>
      <c r="H12" s="29"/>
      <c r="I12" s="82" t="s">
        <v>151</v>
      </c>
      <c r="J12" s="83"/>
      <c r="K12" s="83"/>
      <c r="L12" s="83"/>
      <c r="M12" s="83"/>
      <c r="N12" s="83"/>
      <c r="O12" s="84"/>
    </row>
    <row r="13" spans="1:19" ht="15" customHeight="1" x14ac:dyDescent="0.25">
      <c r="B13" s="38" t="s">
        <v>68</v>
      </c>
      <c r="C13" s="48" t="s">
        <v>69</v>
      </c>
      <c r="D13" s="41" t="s">
        <v>70</v>
      </c>
      <c r="E13" s="48" t="s">
        <v>71</v>
      </c>
      <c r="F13" s="41" t="s">
        <v>72</v>
      </c>
      <c r="G13" s="49" t="s">
        <v>73</v>
      </c>
      <c r="I13" s="88" t="s">
        <v>76</v>
      </c>
      <c r="J13" s="85" t="s">
        <v>79</v>
      </c>
      <c r="K13" s="85"/>
      <c r="L13" s="85" t="s">
        <v>80</v>
      </c>
      <c r="M13" s="85"/>
      <c r="N13" s="85"/>
      <c r="O13" s="91"/>
    </row>
    <row r="14" spans="1:19" x14ac:dyDescent="0.25">
      <c r="B14" s="39" t="s">
        <v>33</v>
      </c>
      <c r="C14" s="45" t="s">
        <v>34</v>
      </c>
      <c r="D14" s="42" t="s">
        <v>35</v>
      </c>
      <c r="E14" s="45" t="s">
        <v>36</v>
      </c>
      <c r="F14" s="42" t="s">
        <v>37</v>
      </c>
      <c r="G14" s="50" t="s">
        <v>38</v>
      </c>
      <c r="I14" s="89" t="s">
        <v>77</v>
      </c>
      <c r="J14" s="86" t="s">
        <v>81</v>
      </c>
      <c r="K14" s="86"/>
      <c r="L14" s="86" t="s">
        <v>82</v>
      </c>
      <c r="M14" s="86"/>
      <c r="N14" s="86"/>
      <c r="O14" s="92"/>
    </row>
    <row r="15" spans="1:19" ht="15" customHeight="1" x14ac:dyDescent="0.25">
      <c r="B15" s="40" t="s">
        <v>39</v>
      </c>
      <c r="C15" s="51" t="s">
        <v>40</v>
      </c>
      <c r="D15" s="43" t="s">
        <v>41</v>
      </c>
      <c r="E15" s="51" t="s">
        <v>42</v>
      </c>
      <c r="F15" s="43" t="s">
        <v>43</v>
      </c>
      <c r="G15" s="52" t="s">
        <v>44</v>
      </c>
      <c r="I15" s="90" t="s">
        <v>78</v>
      </c>
      <c r="J15" s="87" t="s">
        <v>83</v>
      </c>
      <c r="K15" s="87"/>
      <c r="L15" s="87" t="s">
        <v>84</v>
      </c>
      <c r="M15" s="87"/>
      <c r="N15" s="87"/>
      <c r="O15" s="93"/>
    </row>
    <row r="16" spans="1:19" ht="8.1" customHeight="1" x14ac:dyDescent="0.25"/>
    <row r="17" spans="2:5" x14ac:dyDescent="0.25">
      <c r="B17" s="212" t="s">
        <v>196</v>
      </c>
      <c r="C17" s="212"/>
      <c r="D17" s="212"/>
      <c r="E17" s="212"/>
    </row>
    <row r="18" spans="2:5" x14ac:dyDescent="0.25">
      <c r="B18" s="94" t="s">
        <v>86</v>
      </c>
      <c r="C18" s="94" t="s">
        <v>85</v>
      </c>
      <c r="D18" s="94" t="s">
        <v>202</v>
      </c>
      <c r="E18" s="94" t="s">
        <v>87</v>
      </c>
    </row>
    <row r="19" spans="2:5" ht="15.75" thickBot="1" x14ac:dyDescent="0.3">
      <c r="B19" s="218">
        <v>0</v>
      </c>
      <c r="C19" s="218">
        <v>0</v>
      </c>
      <c r="D19" s="218">
        <v>0</v>
      </c>
      <c r="E19" s="218" t="s">
        <v>92</v>
      </c>
    </row>
    <row r="20" spans="2:5" ht="15.75" thickBot="1" x14ac:dyDescent="0.3">
      <c r="B20" s="216">
        <v>1</v>
      </c>
      <c r="C20" s="216">
        <v>1</v>
      </c>
      <c r="D20" s="216">
        <v>1</v>
      </c>
      <c r="E20" s="216" t="s">
        <v>93</v>
      </c>
    </row>
    <row r="21" spans="2:5" ht="15.75" thickBot="1" x14ac:dyDescent="0.3">
      <c r="B21" s="215">
        <v>2</v>
      </c>
      <c r="C21" s="215">
        <v>2</v>
      </c>
      <c r="D21" s="215">
        <v>2</v>
      </c>
      <c r="E21" s="215" t="s">
        <v>94</v>
      </c>
    </row>
    <row r="22" spans="2:5" ht="15.75" thickBot="1" x14ac:dyDescent="0.3">
      <c r="B22" s="219">
        <v>3</v>
      </c>
      <c r="C22" s="219">
        <v>3</v>
      </c>
      <c r="D22" s="219">
        <v>3</v>
      </c>
      <c r="E22" s="219" t="s">
        <v>95</v>
      </c>
    </row>
    <row r="23" spans="2:5" x14ac:dyDescent="0.25">
      <c r="B23" s="213">
        <v>4</v>
      </c>
      <c r="C23" s="213">
        <v>4</v>
      </c>
      <c r="D23" s="213">
        <v>4</v>
      </c>
      <c r="E23" s="213" t="s">
        <v>96</v>
      </c>
    </row>
    <row r="24" spans="2:5" x14ac:dyDescent="0.25">
      <c r="B24" s="214">
        <v>5</v>
      </c>
      <c r="C24" s="214">
        <v>5</v>
      </c>
      <c r="D24" s="214">
        <v>5</v>
      </c>
      <c r="E24" s="214" t="s">
        <v>97</v>
      </c>
    </row>
    <row r="25" spans="2:5" x14ac:dyDescent="0.25">
      <c r="B25" s="213">
        <v>6</v>
      </c>
      <c r="C25" s="213">
        <v>6</v>
      </c>
      <c r="D25" s="213">
        <v>6</v>
      </c>
      <c r="E25" s="213" t="s">
        <v>98</v>
      </c>
    </row>
    <row r="26" spans="2:5" ht="15.75" thickBot="1" x14ac:dyDescent="0.3">
      <c r="B26" s="216">
        <v>7</v>
      </c>
      <c r="C26" s="216">
        <v>7</v>
      </c>
      <c r="D26" s="216">
        <v>7</v>
      </c>
      <c r="E26" s="216" t="s">
        <v>99</v>
      </c>
    </row>
    <row r="27" spans="2:5" x14ac:dyDescent="0.25">
      <c r="B27" s="213">
        <v>8</v>
      </c>
      <c r="C27" s="213">
        <v>8</v>
      </c>
      <c r="D27" s="213">
        <v>10</v>
      </c>
      <c r="E27" s="213" t="s">
        <v>100</v>
      </c>
    </row>
    <row r="28" spans="2:5" x14ac:dyDescent="0.25">
      <c r="B28" s="214">
        <v>9</v>
      </c>
      <c r="C28" s="214">
        <v>9</v>
      </c>
      <c r="D28" s="214">
        <v>11</v>
      </c>
      <c r="E28" s="214" t="s">
        <v>101</v>
      </c>
    </row>
    <row r="29" spans="2:5" x14ac:dyDescent="0.25">
      <c r="B29" s="213" t="s">
        <v>108</v>
      </c>
      <c r="C29" s="213">
        <v>10</v>
      </c>
      <c r="D29" s="213">
        <v>12</v>
      </c>
      <c r="E29" s="213" t="s">
        <v>102</v>
      </c>
    </row>
    <row r="30" spans="2:5" x14ac:dyDescent="0.25">
      <c r="B30" s="214" t="s">
        <v>51</v>
      </c>
      <c r="C30" s="214">
        <v>11</v>
      </c>
      <c r="D30" s="214">
        <v>13</v>
      </c>
      <c r="E30" s="214" t="s">
        <v>103</v>
      </c>
    </row>
    <row r="31" spans="2:5" x14ac:dyDescent="0.25">
      <c r="B31" s="213" t="s">
        <v>109</v>
      </c>
      <c r="C31" s="213">
        <v>12</v>
      </c>
      <c r="D31" s="213">
        <v>14</v>
      </c>
      <c r="E31" s="213" t="s">
        <v>104</v>
      </c>
    </row>
    <row r="32" spans="2:5" x14ac:dyDescent="0.25">
      <c r="B32" s="214" t="s">
        <v>110</v>
      </c>
      <c r="C32" s="214">
        <v>13</v>
      </c>
      <c r="D32" s="214">
        <v>15</v>
      </c>
      <c r="E32" s="214" t="s">
        <v>105</v>
      </c>
    </row>
    <row r="33" spans="2:5" x14ac:dyDescent="0.25">
      <c r="B33" s="213" t="s">
        <v>111</v>
      </c>
      <c r="C33" s="213">
        <v>14</v>
      </c>
      <c r="D33" s="213">
        <v>16</v>
      </c>
      <c r="E33" s="213" t="s">
        <v>106</v>
      </c>
    </row>
    <row r="34" spans="2:5" ht="15.75" thickBot="1" x14ac:dyDescent="0.3">
      <c r="B34" s="216" t="s">
        <v>112</v>
      </c>
      <c r="C34" s="216">
        <v>15</v>
      </c>
      <c r="D34" s="216">
        <v>17</v>
      </c>
      <c r="E34" s="216" t="s">
        <v>107</v>
      </c>
    </row>
    <row r="35" spans="2:5" ht="15.75" thickBot="1" x14ac:dyDescent="0.3">
      <c r="B35" s="217">
        <v>10</v>
      </c>
      <c r="C35" s="217">
        <v>16</v>
      </c>
      <c r="D35" s="217">
        <v>20</v>
      </c>
      <c r="E35" s="217">
        <v>10000</v>
      </c>
    </row>
    <row r="36" spans="2:5" ht="15.75" thickBot="1" x14ac:dyDescent="0.3">
      <c r="B36" s="220">
        <v>99</v>
      </c>
      <c r="C36" s="220">
        <v>255</v>
      </c>
      <c r="D36" s="220">
        <v>198</v>
      </c>
      <c r="E36" s="220">
        <v>11111111</v>
      </c>
    </row>
    <row r="37" spans="2:5" x14ac:dyDescent="0.25">
      <c r="B37" s="213">
        <v>100</v>
      </c>
      <c r="C37" s="213">
        <v>256</v>
      </c>
      <c r="D37" s="213">
        <v>200</v>
      </c>
      <c r="E37" s="213">
        <v>100000000</v>
      </c>
    </row>
  </sheetData>
  <mergeCells count="11">
    <mergeCell ref="B17:E17"/>
    <mergeCell ref="J13:K13"/>
    <mergeCell ref="J14:K14"/>
    <mergeCell ref="J15:K15"/>
    <mergeCell ref="B7:F7"/>
    <mergeCell ref="B2:L2"/>
    <mergeCell ref="B12:G12"/>
    <mergeCell ref="I12:O12"/>
    <mergeCell ref="L13:O13"/>
    <mergeCell ref="L15:O15"/>
    <mergeCell ref="L14:O14"/>
  </mergeCells>
  <phoneticPr fontId="5" type="noConversion"/>
  <pageMargins left="0.7" right="0.7" top="0.75" bottom="0.75" header="0.3" footer="0.3"/>
  <pageSetup paperSize="0" orientation="portrait" horizontalDpi="0" verticalDpi="0" copies="0"/>
  <ignoredErrors>
    <ignoredError sqref="E19:E3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FBED-E4D1-42A4-B438-E51C33F07CE4}">
  <dimension ref="A1:P35"/>
  <sheetViews>
    <sheetView zoomScale="130" zoomScaleNormal="130" workbookViewId="0">
      <selection activeCell="Q9" sqref="Q9"/>
    </sheetView>
  </sheetViews>
  <sheetFormatPr baseColWidth="10" defaultRowHeight="15" x14ac:dyDescent="0.25"/>
  <cols>
    <col min="1" max="1" width="5.7109375" style="57" customWidth="1"/>
    <col min="2" max="9" width="4.7109375" customWidth="1"/>
    <col min="10" max="10" width="1.28515625" customWidth="1"/>
    <col min="11" max="16" width="4.7109375" customWidth="1"/>
    <col min="25" max="25" width="27.85546875" bestFit="1" customWidth="1"/>
    <col min="26" max="26" width="15.28515625" bestFit="1" customWidth="1"/>
  </cols>
  <sheetData>
    <row r="1" spans="1:16" ht="15.75" customHeight="1" x14ac:dyDescent="0.25">
      <c r="A1" s="112" t="s">
        <v>87</v>
      </c>
      <c r="B1" s="110" t="s">
        <v>153</v>
      </c>
      <c r="C1" s="110"/>
      <c r="D1" s="110"/>
      <c r="E1" s="110"/>
      <c r="F1" s="110"/>
      <c r="G1" s="110"/>
      <c r="H1" s="110"/>
      <c r="I1" s="111"/>
      <c r="K1" s="239" t="s">
        <v>205</v>
      </c>
      <c r="L1" s="239"/>
      <c r="M1" s="239"/>
      <c r="N1" s="239"/>
      <c r="O1" s="239"/>
      <c r="P1" s="239"/>
    </row>
    <row r="2" spans="1:16" x14ac:dyDescent="0.25">
      <c r="A2" s="113" t="s">
        <v>194</v>
      </c>
      <c r="B2" s="108" t="s">
        <v>113</v>
      </c>
      <c r="C2" s="109" t="s">
        <v>114</v>
      </c>
      <c r="D2" s="108" t="s">
        <v>115</v>
      </c>
      <c r="E2" s="109" t="s">
        <v>116</v>
      </c>
      <c r="F2" s="108" t="s">
        <v>91</v>
      </c>
      <c r="G2" s="109" t="s">
        <v>90</v>
      </c>
      <c r="H2" s="108" t="s">
        <v>89</v>
      </c>
      <c r="I2" s="35" t="s">
        <v>88</v>
      </c>
      <c r="K2" s="240" t="s">
        <v>204</v>
      </c>
      <c r="L2" s="240"/>
      <c r="M2" s="240"/>
      <c r="N2" s="240"/>
      <c r="O2" s="240"/>
      <c r="P2" s="240"/>
    </row>
    <row r="3" spans="1:16" x14ac:dyDescent="0.25">
      <c r="A3" s="114" t="s">
        <v>85</v>
      </c>
      <c r="B3" s="99">
        <f>2^7</f>
        <v>128</v>
      </c>
      <c r="C3" s="33">
        <f>2^6</f>
        <v>64</v>
      </c>
      <c r="D3" s="99">
        <f>2^5</f>
        <v>32</v>
      </c>
      <c r="E3" s="33">
        <f>2^4</f>
        <v>16</v>
      </c>
      <c r="F3" s="99">
        <f>2^3</f>
        <v>8</v>
      </c>
      <c r="G3" s="33">
        <f>2^2</f>
        <v>4</v>
      </c>
      <c r="H3" s="99">
        <f>2^1</f>
        <v>2</v>
      </c>
      <c r="I3" s="36">
        <f>2^0</f>
        <v>1</v>
      </c>
      <c r="K3" s="240"/>
      <c r="L3" s="240"/>
      <c r="M3" s="240"/>
      <c r="N3" s="240"/>
      <c r="O3" s="240"/>
      <c r="P3" s="240"/>
    </row>
    <row r="4" spans="1:16" x14ac:dyDescent="0.25">
      <c r="A4" s="115" t="s">
        <v>195</v>
      </c>
      <c r="B4" s="103">
        <v>0</v>
      </c>
      <c r="C4" s="34">
        <v>0</v>
      </c>
      <c r="D4" s="103">
        <v>0</v>
      </c>
      <c r="E4" s="34">
        <v>0</v>
      </c>
      <c r="F4" s="103">
        <v>0</v>
      </c>
      <c r="G4" s="34">
        <v>0</v>
      </c>
      <c r="H4" s="103">
        <v>0</v>
      </c>
      <c r="I4" s="37">
        <v>0</v>
      </c>
      <c r="K4" s="240"/>
      <c r="L4" s="240"/>
      <c r="M4" s="240"/>
      <c r="N4" s="240"/>
      <c r="O4" s="240"/>
      <c r="P4" s="240"/>
    </row>
    <row r="5" spans="1:16" ht="5.25" customHeight="1" x14ac:dyDescent="0.25"/>
    <row r="6" spans="1:16" x14ac:dyDescent="0.25">
      <c r="A6" s="98" t="s">
        <v>85</v>
      </c>
      <c r="B6" s="100" t="s">
        <v>50</v>
      </c>
      <c r="C6" s="100"/>
      <c r="D6" s="100"/>
      <c r="E6" s="100"/>
      <c r="F6" s="100"/>
      <c r="G6" s="100"/>
      <c r="H6" s="100"/>
      <c r="I6" s="100"/>
      <c r="K6" s="225" t="s">
        <v>193</v>
      </c>
      <c r="L6" s="110"/>
      <c r="M6" s="110"/>
      <c r="N6" s="110"/>
      <c r="O6" s="110"/>
      <c r="P6" s="111"/>
    </row>
    <row r="7" spans="1:16" ht="15.75" thickBot="1" x14ac:dyDescent="0.3">
      <c r="A7" s="102">
        <v>10</v>
      </c>
      <c r="B7" s="103">
        <v>0</v>
      </c>
      <c r="C7" s="34">
        <v>0</v>
      </c>
      <c r="D7" s="103">
        <v>0</v>
      </c>
      <c r="E7" s="34">
        <v>0</v>
      </c>
      <c r="F7" s="103">
        <v>1</v>
      </c>
      <c r="G7" s="34">
        <v>0</v>
      </c>
      <c r="H7" s="103">
        <v>1</v>
      </c>
      <c r="I7" s="34">
        <v>0</v>
      </c>
      <c r="K7" s="231">
        <v>54</v>
      </c>
      <c r="L7" s="234">
        <v>2</v>
      </c>
      <c r="M7" s="230"/>
      <c r="N7" s="230"/>
      <c r="O7" s="230"/>
      <c r="P7" s="228"/>
    </row>
    <row r="8" spans="1:16" ht="16.5" thickTop="1" thickBot="1" x14ac:dyDescent="0.3">
      <c r="A8" s="104">
        <v>128</v>
      </c>
      <c r="B8" s="105">
        <v>1</v>
      </c>
      <c r="C8" s="106">
        <v>0</v>
      </c>
      <c r="D8" s="105">
        <v>0</v>
      </c>
      <c r="E8" s="106">
        <v>0</v>
      </c>
      <c r="F8" s="105">
        <v>0</v>
      </c>
      <c r="G8" s="106">
        <v>0</v>
      </c>
      <c r="H8" s="105">
        <v>0</v>
      </c>
      <c r="I8" s="106">
        <v>0</v>
      </c>
      <c r="K8" s="237">
        <v>0</v>
      </c>
      <c r="L8" s="97">
        <v>27</v>
      </c>
      <c r="M8" s="233">
        <v>2</v>
      </c>
      <c r="N8" s="227"/>
      <c r="O8" s="227"/>
      <c r="P8" s="229"/>
    </row>
    <row r="9" spans="1:16" ht="16.5" thickTop="1" thickBot="1" x14ac:dyDescent="0.3">
      <c r="A9" s="107">
        <v>127</v>
      </c>
      <c r="B9" s="106">
        <v>0</v>
      </c>
      <c r="C9" s="105">
        <v>1</v>
      </c>
      <c r="D9" s="106">
        <v>1</v>
      </c>
      <c r="E9" s="105">
        <v>1</v>
      </c>
      <c r="F9" s="106">
        <v>1</v>
      </c>
      <c r="G9" s="105">
        <v>1</v>
      </c>
      <c r="H9" s="106">
        <v>1</v>
      </c>
      <c r="I9" s="105">
        <v>1</v>
      </c>
      <c r="J9" s="2"/>
      <c r="K9" s="238"/>
      <c r="L9" s="96">
        <v>1</v>
      </c>
      <c r="M9" s="97">
        <v>13</v>
      </c>
      <c r="N9" s="233">
        <v>2</v>
      </c>
      <c r="O9" s="227"/>
      <c r="P9" s="229"/>
    </row>
    <row r="10" spans="1:16" ht="16.5" thickTop="1" thickBot="1" x14ac:dyDescent="0.3">
      <c r="A10" s="104">
        <v>172</v>
      </c>
      <c r="B10" s="105">
        <v>1</v>
      </c>
      <c r="C10" s="106">
        <v>0</v>
      </c>
      <c r="D10" s="105">
        <v>1</v>
      </c>
      <c r="E10" s="106">
        <v>0</v>
      </c>
      <c r="F10" s="105">
        <v>1</v>
      </c>
      <c r="G10" s="106">
        <v>1</v>
      </c>
      <c r="H10" s="105">
        <v>0</v>
      </c>
      <c r="I10" s="106">
        <v>0</v>
      </c>
      <c r="K10" s="226"/>
      <c r="L10" s="221"/>
      <c r="M10" s="96">
        <v>1</v>
      </c>
      <c r="N10" s="97">
        <v>6</v>
      </c>
      <c r="O10" s="233">
        <v>2</v>
      </c>
      <c r="P10" s="229"/>
    </row>
    <row r="11" spans="1:16" ht="16.5" thickTop="1" thickBot="1" x14ac:dyDescent="0.3">
      <c r="A11" s="107">
        <v>192</v>
      </c>
      <c r="B11" s="106">
        <v>1</v>
      </c>
      <c r="C11" s="105">
        <v>1</v>
      </c>
      <c r="D11" s="106">
        <v>0</v>
      </c>
      <c r="E11" s="105">
        <v>0</v>
      </c>
      <c r="F11" s="106">
        <v>0</v>
      </c>
      <c r="G11" s="105">
        <v>0</v>
      </c>
      <c r="H11" s="106">
        <v>0</v>
      </c>
      <c r="I11" s="105">
        <v>0</v>
      </c>
      <c r="K11" s="226"/>
      <c r="L11" s="227"/>
      <c r="M11" s="221"/>
      <c r="N11" s="96">
        <v>0</v>
      </c>
      <c r="O11" s="97">
        <v>3</v>
      </c>
      <c r="P11" s="232">
        <v>2</v>
      </c>
    </row>
    <row r="12" spans="1:16" ht="15.75" thickTop="1" x14ac:dyDescent="0.25">
      <c r="A12" s="104">
        <v>168</v>
      </c>
      <c r="B12" s="105">
        <v>1</v>
      </c>
      <c r="C12" s="106">
        <v>0</v>
      </c>
      <c r="D12" s="105">
        <v>1</v>
      </c>
      <c r="E12" s="106">
        <v>0</v>
      </c>
      <c r="F12" s="105">
        <v>1</v>
      </c>
      <c r="G12" s="106">
        <v>0</v>
      </c>
      <c r="H12" s="105">
        <v>0</v>
      </c>
      <c r="I12" s="106">
        <v>0</v>
      </c>
      <c r="K12" s="226"/>
      <c r="L12" s="227"/>
      <c r="M12" s="227"/>
      <c r="N12" s="221"/>
      <c r="O12" s="96">
        <v>1</v>
      </c>
      <c r="P12" s="222">
        <v>1</v>
      </c>
    </row>
    <row r="13" spans="1:16" x14ac:dyDescent="0.25">
      <c r="A13" s="107">
        <v>25</v>
      </c>
      <c r="B13" s="106">
        <v>0</v>
      </c>
      <c r="C13" s="105">
        <v>0</v>
      </c>
      <c r="D13" s="106">
        <v>0</v>
      </c>
      <c r="E13" s="105">
        <v>1</v>
      </c>
      <c r="F13" s="106">
        <v>1</v>
      </c>
      <c r="G13" s="105">
        <v>0</v>
      </c>
      <c r="H13" s="106">
        <v>0</v>
      </c>
      <c r="I13" s="105">
        <v>1</v>
      </c>
      <c r="K13" s="235" t="s">
        <v>203</v>
      </c>
      <c r="L13" s="236"/>
      <c r="M13" s="236"/>
      <c r="N13" s="236"/>
      <c r="O13" s="223"/>
      <c r="P13" s="224"/>
    </row>
    <row r="14" spans="1:16" x14ac:dyDescent="0.25">
      <c r="A14" s="101">
        <v>54</v>
      </c>
      <c r="B14" s="33">
        <v>0</v>
      </c>
      <c r="C14" s="99">
        <v>0</v>
      </c>
      <c r="D14" s="33">
        <v>1</v>
      </c>
      <c r="E14" s="99">
        <v>1</v>
      </c>
      <c r="F14" s="33">
        <v>0</v>
      </c>
      <c r="G14" s="99">
        <v>1</v>
      </c>
      <c r="H14" s="33">
        <v>1</v>
      </c>
      <c r="I14" s="99">
        <v>0</v>
      </c>
      <c r="K14" s="242">
        <v>1</v>
      </c>
      <c r="L14" s="106">
        <v>1</v>
      </c>
      <c r="M14" s="105">
        <v>0</v>
      </c>
      <c r="N14" s="106">
        <v>1</v>
      </c>
      <c r="O14" s="105">
        <v>1</v>
      </c>
      <c r="P14" s="243">
        <v>0</v>
      </c>
    </row>
    <row r="34" ht="33" customHeight="1" x14ac:dyDescent="0.25"/>
    <row r="35" ht="45.75" customHeight="1" x14ac:dyDescent="0.25"/>
  </sheetData>
  <mergeCells count="6">
    <mergeCell ref="B1:I1"/>
    <mergeCell ref="K6:P6"/>
    <mergeCell ref="K13:N13"/>
    <mergeCell ref="K2:P4"/>
    <mergeCell ref="K1:P1"/>
    <mergeCell ref="B6:I6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8F79-43E5-497E-9971-83B1A57C48C1}">
  <dimension ref="B1:O30"/>
  <sheetViews>
    <sheetView tabSelected="1" topLeftCell="A14" zoomScaleNormal="100" workbookViewId="0">
      <pane xSplit="8" topLeftCell="I1" activePane="topRight" state="frozen"/>
      <selection pane="topRight" activeCell="K20" sqref="K20"/>
    </sheetView>
  </sheetViews>
  <sheetFormatPr baseColWidth="10" defaultRowHeight="15" x14ac:dyDescent="0.25"/>
  <cols>
    <col min="1" max="1" width="2" customWidth="1"/>
    <col min="2" max="2" width="6.28515625" bestFit="1" customWidth="1"/>
    <col min="3" max="3" width="14.7109375" style="57" customWidth="1"/>
    <col min="4" max="5" width="14.7109375" customWidth="1"/>
    <col min="6" max="6" width="14.7109375" style="19" customWidth="1"/>
    <col min="7" max="9" width="14.7109375" customWidth="1"/>
    <col min="10" max="10" width="14.7109375" style="57" customWidth="1"/>
    <col min="11" max="14" width="15.7109375" customWidth="1"/>
  </cols>
  <sheetData>
    <row r="1" spans="2:14" ht="9" customHeight="1" x14ac:dyDescent="0.25"/>
    <row r="2" spans="2:14" x14ac:dyDescent="0.25">
      <c r="B2" s="171" t="s">
        <v>183</v>
      </c>
      <c r="C2" s="157" t="s">
        <v>163</v>
      </c>
      <c r="D2" s="157"/>
      <c r="E2" s="157"/>
      <c r="F2" s="158"/>
      <c r="G2" s="157" t="s">
        <v>146</v>
      </c>
      <c r="H2" s="157"/>
      <c r="I2" s="157"/>
      <c r="J2" s="158"/>
    </row>
    <row r="3" spans="2:14" x14ac:dyDescent="0.25">
      <c r="B3" s="172" t="s">
        <v>140</v>
      </c>
      <c r="C3" s="130" t="s">
        <v>164</v>
      </c>
      <c r="D3" s="130"/>
      <c r="E3" s="131" t="s">
        <v>165</v>
      </c>
      <c r="F3" s="132"/>
      <c r="G3" s="131" t="s">
        <v>164</v>
      </c>
      <c r="H3" s="132"/>
      <c r="I3" s="130" t="s">
        <v>165</v>
      </c>
      <c r="J3" s="132"/>
    </row>
    <row r="4" spans="2:14" x14ac:dyDescent="0.25">
      <c r="B4" s="173" t="s">
        <v>187</v>
      </c>
      <c r="C4" s="133" t="s">
        <v>167</v>
      </c>
      <c r="D4" s="133" t="s">
        <v>166</v>
      </c>
      <c r="E4" s="134" t="s">
        <v>167</v>
      </c>
      <c r="F4" s="133" t="s">
        <v>166</v>
      </c>
      <c r="G4" s="134" t="s">
        <v>168</v>
      </c>
      <c r="H4" s="135" t="s">
        <v>166</v>
      </c>
      <c r="I4" s="133" t="s">
        <v>168</v>
      </c>
      <c r="J4" s="135" t="s">
        <v>166</v>
      </c>
    </row>
    <row r="5" spans="2:14" x14ac:dyDescent="0.25">
      <c r="B5" s="174" t="s">
        <v>108</v>
      </c>
      <c r="C5" s="137" t="s">
        <v>169</v>
      </c>
      <c r="D5" s="138" t="s">
        <v>141</v>
      </c>
      <c r="E5" s="139" t="s">
        <v>174</v>
      </c>
      <c r="F5" s="140">
        <v>127255255255</v>
      </c>
      <c r="G5" s="151" t="s">
        <v>129</v>
      </c>
      <c r="H5" s="142" t="s">
        <v>132</v>
      </c>
      <c r="I5" s="152" t="s">
        <v>129</v>
      </c>
      <c r="J5" s="159">
        <v>10255255255</v>
      </c>
    </row>
    <row r="6" spans="2:14" ht="30" x14ac:dyDescent="0.25">
      <c r="B6" s="175" t="s">
        <v>51</v>
      </c>
      <c r="C6" s="144" t="s">
        <v>170</v>
      </c>
      <c r="D6" s="145" t="s">
        <v>142</v>
      </c>
      <c r="E6" s="146" t="s">
        <v>175</v>
      </c>
      <c r="F6" s="147">
        <v>191255255255</v>
      </c>
      <c r="G6" s="148" t="s">
        <v>179</v>
      </c>
      <c r="H6" s="149" t="s">
        <v>149</v>
      </c>
      <c r="I6" s="150" t="s">
        <v>181</v>
      </c>
      <c r="J6" s="160" t="s">
        <v>150</v>
      </c>
    </row>
    <row r="7" spans="2:14" ht="45" x14ac:dyDescent="0.25">
      <c r="B7" s="176" t="s">
        <v>109</v>
      </c>
      <c r="C7" s="137" t="s">
        <v>171</v>
      </c>
      <c r="D7" s="138" t="s">
        <v>143</v>
      </c>
      <c r="E7" s="139" t="s">
        <v>176</v>
      </c>
      <c r="F7" s="140">
        <v>223255255255</v>
      </c>
      <c r="G7" s="141" t="s">
        <v>180</v>
      </c>
      <c r="H7" s="142" t="s">
        <v>122</v>
      </c>
      <c r="I7" s="143" t="s">
        <v>182</v>
      </c>
      <c r="J7" s="159">
        <v>192168255255</v>
      </c>
      <c r="K7" s="117"/>
      <c r="L7" s="117"/>
      <c r="M7" s="117"/>
      <c r="N7" s="116"/>
    </row>
    <row r="8" spans="2:14" x14ac:dyDescent="0.25">
      <c r="B8" s="177" t="s">
        <v>110</v>
      </c>
      <c r="C8" s="144" t="s">
        <v>172</v>
      </c>
      <c r="D8" s="145" t="s">
        <v>144</v>
      </c>
      <c r="E8" s="146" t="s">
        <v>177</v>
      </c>
      <c r="F8" s="147">
        <v>239255255255</v>
      </c>
      <c r="G8" s="168" t="s">
        <v>147</v>
      </c>
      <c r="H8" s="169"/>
      <c r="I8" s="169"/>
      <c r="J8" s="170"/>
      <c r="K8" s="2"/>
      <c r="L8" s="2"/>
      <c r="M8" s="2"/>
      <c r="N8" s="2"/>
    </row>
    <row r="9" spans="2:14" x14ac:dyDescent="0.25">
      <c r="B9" s="178" t="s">
        <v>111</v>
      </c>
      <c r="C9" s="161" t="s">
        <v>173</v>
      </c>
      <c r="D9" s="162" t="s">
        <v>145</v>
      </c>
      <c r="E9" s="163" t="s">
        <v>178</v>
      </c>
      <c r="F9" s="164">
        <v>255255255255</v>
      </c>
      <c r="G9" s="165" t="s">
        <v>148</v>
      </c>
      <c r="H9" s="166"/>
      <c r="I9" s="166"/>
      <c r="J9" s="167"/>
      <c r="K9" s="2"/>
      <c r="L9" s="2"/>
      <c r="M9" s="2"/>
      <c r="N9" s="2"/>
    </row>
    <row r="10" spans="2:14" s="28" customFormat="1" x14ac:dyDescent="0.25">
      <c r="B10" s="153"/>
      <c r="C10" s="154"/>
      <c r="D10" s="155"/>
      <c r="E10" s="154"/>
      <c r="F10" s="156"/>
      <c r="G10" s="154"/>
      <c r="H10" s="154"/>
      <c r="I10" s="154"/>
      <c r="J10" s="154"/>
    </row>
    <row r="11" spans="2:14" x14ac:dyDescent="0.25">
      <c r="B11" s="181" t="s">
        <v>184</v>
      </c>
      <c r="C11" s="179" t="s">
        <v>117</v>
      </c>
      <c r="D11" s="136" t="s">
        <v>152</v>
      </c>
      <c r="E11" s="118" t="s">
        <v>154</v>
      </c>
      <c r="F11" s="118"/>
      <c r="G11" s="118"/>
      <c r="H11" s="192"/>
      <c r="I11" s="136" t="s">
        <v>152</v>
      </c>
      <c r="J11" s="118" t="s">
        <v>154</v>
      </c>
      <c r="K11" s="118"/>
      <c r="L11" s="118"/>
      <c r="M11" s="192"/>
    </row>
    <row r="12" spans="2:14" x14ac:dyDescent="0.25">
      <c r="B12" s="181"/>
      <c r="C12" s="180" t="s">
        <v>159</v>
      </c>
      <c r="D12" s="182" t="s">
        <v>127</v>
      </c>
      <c r="E12" s="122" t="s">
        <v>129</v>
      </c>
      <c r="F12" s="125" t="s">
        <v>130</v>
      </c>
      <c r="G12" s="122" t="s">
        <v>131</v>
      </c>
      <c r="H12" s="193" t="s">
        <v>119</v>
      </c>
      <c r="I12" s="182" t="s">
        <v>211</v>
      </c>
      <c r="J12" s="122" t="s">
        <v>129</v>
      </c>
      <c r="K12" s="125" t="s">
        <v>212</v>
      </c>
      <c r="L12" s="122" t="s">
        <v>213</v>
      </c>
      <c r="M12" s="193" t="s">
        <v>214</v>
      </c>
    </row>
    <row r="13" spans="2:14" x14ac:dyDescent="0.25">
      <c r="B13" s="181"/>
      <c r="C13" s="180" t="s">
        <v>160</v>
      </c>
      <c r="D13" s="183" t="s">
        <v>128</v>
      </c>
      <c r="E13" s="123" t="s">
        <v>125</v>
      </c>
      <c r="F13" s="126" t="s">
        <v>119</v>
      </c>
      <c r="G13" s="123" t="s">
        <v>119</v>
      </c>
      <c r="H13" s="194" t="s">
        <v>119</v>
      </c>
      <c r="I13" s="183" t="s">
        <v>128</v>
      </c>
      <c r="J13" s="123" t="s">
        <v>125</v>
      </c>
      <c r="K13" s="126" t="s">
        <v>119</v>
      </c>
      <c r="L13" s="123" t="s">
        <v>119</v>
      </c>
      <c r="M13" s="194" t="s">
        <v>119</v>
      </c>
    </row>
    <row r="14" spans="2:14" x14ac:dyDescent="0.25">
      <c r="B14" s="181"/>
      <c r="C14" s="180" t="s">
        <v>157</v>
      </c>
      <c r="D14" s="211" t="s">
        <v>132</v>
      </c>
      <c r="E14" s="120" t="s">
        <v>129</v>
      </c>
      <c r="F14" s="127" t="s">
        <v>119</v>
      </c>
      <c r="G14" s="120" t="s">
        <v>119</v>
      </c>
      <c r="H14" s="195" t="s">
        <v>119</v>
      </c>
      <c r="I14" s="211" t="s">
        <v>132</v>
      </c>
      <c r="J14" s="120" t="s">
        <v>129</v>
      </c>
      <c r="K14" s="127" t="s">
        <v>119</v>
      </c>
      <c r="L14" s="120" t="s">
        <v>119</v>
      </c>
      <c r="M14" s="195" t="s">
        <v>119</v>
      </c>
    </row>
    <row r="15" spans="2:14" x14ac:dyDescent="0.25">
      <c r="B15" s="181"/>
      <c r="C15" s="180" t="s">
        <v>158</v>
      </c>
      <c r="D15" s="198">
        <v>10255255255</v>
      </c>
      <c r="E15" s="121" t="s">
        <v>129</v>
      </c>
      <c r="F15" s="128" t="s">
        <v>125</v>
      </c>
      <c r="G15" s="124" t="s">
        <v>125</v>
      </c>
      <c r="H15" s="196" t="s">
        <v>125</v>
      </c>
      <c r="I15" s="198">
        <v>10255255255</v>
      </c>
      <c r="J15" s="121" t="s">
        <v>129</v>
      </c>
      <c r="K15" s="128" t="s">
        <v>125</v>
      </c>
      <c r="L15" s="124" t="s">
        <v>125</v>
      </c>
      <c r="M15" s="196" t="s">
        <v>125</v>
      </c>
    </row>
    <row r="16" spans="2:14" x14ac:dyDescent="0.25">
      <c r="B16" s="181"/>
      <c r="C16" s="180" t="s">
        <v>155</v>
      </c>
      <c r="D16" s="182" t="s">
        <v>161</v>
      </c>
      <c r="E16" s="199" t="str">
        <f>_xlfn.CONCAT("Subnet: "&amp;2^0)</f>
        <v>Subnet: 1</v>
      </c>
      <c r="F16" s="206" t="str">
        <f>_xlfn.CONCAT("Hosts: "&amp;2^24-2)</f>
        <v>Hosts: 16777214</v>
      </c>
      <c r="G16" s="207"/>
      <c r="H16" s="208"/>
      <c r="I16" s="182" t="s">
        <v>161</v>
      </c>
      <c r="J16" s="199" t="str">
        <f>_xlfn.CONCAT("Subnet: "&amp;2^0)</f>
        <v>Subnet: 1</v>
      </c>
      <c r="K16" s="206" t="str">
        <f>_xlfn.CONCAT("Hosts: "&amp;2^24-2)</f>
        <v>Hosts: 16777214</v>
      </c>
      <c r="L16" s="207"/>
      <c r="M16" s="208"/>
    </row>
    <row r="17" spans="2:15" x14ac:dyDescent="0.25">
      <c r="C17" s="2"/>
      <c r="D17" s="184"/>
      <c r="E17" s="2"/>
      <c r="F17" s="2"/>
      <c r="G17" s="95"/>
      <c r="H17" s="197"/>
      <c r="I17" s="184"/>
      <c r="J17" s="2"/>
      <c r="K17" s="2"/>
      <c r="L17" s="95"/>
      <c r="M17" s="197"/>
      <c r="N17" s="2"/>
      <c r="O17" s="2"/>
    </row>
    <row r="18" spans="2:15" x14ac:dyDescent="0.25">
      <c r="B18" s="181" t="s">
        <v>185</v>
      </c>
      <c r="C18" s="179" t="s">
        <v>117</v>
      </c>
      <c r="D18" s="136" t="s">
        <v>152</v>
      </c>
      <c r="E18" s="118" t="s">
        <v>154</v>
      </c>
      <c r="F18" s="118"/>
      <c r="G18" s="118"/>
      <c r="H18" s="192"/>
      <c r="I18" s="136" t="s">
        <v>152</v>
      </c>
      <c r="J18" s="118" t="s">
        <v>154</v>
      </c>
      <c r="K18" s="118"/>
      <c r="L18" s="118"/>
      <c r="M18" s="192"/>
      <c r="N18" s="2"/>
      <c r="O18" s="2"/>
    </row>
    <row r="19" spans="2:15" x14ac:dyDescent="0.25">
      <c r="B19" s="181"/>
      <c r="C19" s="180" t="s">
        <v>159</v>
      </c>
      <c r="D19" s="182" t="s">
        <v>133</v>
      </c>
      <c r="E19" s="122" t="s">
        <v>134</v>
      </c>
      <c r="F19" s="182" t="s">
        <v>135</v>
      </c>
      <c r="G19" s="122" t="s">
        <v>136</v>
      </c>
      <c r="H19" s="193" t="s">
        <v>137</v>
      </c>
      <c r="I19" s="182" t="s">
        <v>206</v>
      </c>
      <c r="J19" s="122" t="s">
        <v>134</v>
      </c>
      <c r="K19" s="241" t="s">
        <v>209</v>
      </c>
      <c r="L19" s="122" t="s">
        <v>210</v>
      </c>
      <c r="M19" s="193" t="s">
        <v>135</v>
      </c>
      <c r="N19" s="2"/>
      <c r="O19" s="2"/>
    </row>
    <row r="20" spans="2:15" x14ac:dyDescent="0.25">
      <c r="B20" s="181"/>
      <c r="C20" s="180" t="s">
        <v>160</v>
      </c>
      <c r="D20" s="183" t="s">
        <v>126</v>
      </c>
      <c r="E20" s="123" t="s">
        <v>125</v>
      </c>
      <c r="F20" s="123" t="s">
        <v>125</v>
      </c>
      <c r="G20" s="126" t="s">
        <v>119</v>
      </c>
      <c r="H20" s="194" t="s">
        <v>119</v>
      </c>
      <c r="I20" s="183" t="s">
        <v>126</v>
      </c>
      <c r="J20" s="123" t="s">
        <v>125</v>
      </c>
      <c r="K20" s="123" t="s">
        <v>125</v>
      </c>
      <c r="L20" s="126" t="s">
        <v>119</v>
      </c>
      <c r="M20" s="194" t="s">
        <v>119</v>
      </c>
      <c r="N20" s="2"/>
      <c r="O20" s="2"/>
    </row>
    <row r="21" spans="2:15" x14ac:dyDescent="0.25">
      <c r="B21" s="181"/>
      <c r="C21" s="180" t="s">
        <v>157</v>
      </c>
      <c r="D21" s="211" t="s">
        <v>138</v>
      </c>
      <c r="E21" s="120" t="s">
        <v>134</v>
      </c>
      <c r="F21" s="120" t="s">
        <v>135</v>
      </c>
      <c r="G21" s="127" t="s">
        <v>119</v>
      </c>
      <c r="H21" s="195" t="s">
        <v>119</v>
      </c>
      <c r="I21" s="211" t="s">
        <v>207</v>
      </c>
      <c r="J21" s="120" t="s">
        <v>134</v>
      </c>
      <c r="K21" s="120" t="s">
        <v>209</v>
      </c>
      <c r="L21" s="127" t="s">
        <v>119</v>
      </c>
      <c r="M21" s="195" t="s">
        <v>119</v>
      </c>
      <c r="N21" s="2"/>
      <c r="O21" s="2"/>
    </row>
    <row r="22" spans="2:15" x14ac:dyDescent="0.25">
      <c r="B22" s="181"/>
      <c r="C22" s="180" t="s">
        <v>158</v>
      </c>
      <c r="D22" s="183" t="s">
        <v>139</v>
      </c>
      <c r="E22" s="121" t="s">
        <v>134</v>
      </c>
      <c r="F22" s="121" t="s">
        <v>135</v>
      </c>
      <c r="G22" s="129" t="s">
        <v>125</v>
      </c>
      <c r="H22" s="196" t="s">
        <v>125</v>
      </c>
      <c r="I22" s="183" t="s">
        <v>208</v>
      </c>
      <c r="J22" s="121" t="s">
        <v>134</v>
      </c>
      <c r="K22" s="121" t="s">
        <v>209</v>
      </c>
      <c r="L22" s="129" t="s">
        <v>125</v>
      </c>
      <c r="M22" s="196" t="s">
        <v>125</v>
      </c>
      <c r="N22" s="2"/>
      <c r="O22" s="2"/>
    </row>
    <row r="23" spans="2:15" x14ac:dyDescent="0.25">
      <c r="B23" s="181"/>
      <c r="C23" s="180" t="s">
        <v>155</v>
      </c>
      <c r="D23" s="182" t="s">
        <v>162</v>
      </c>
      <c r="E23" s="203" t="str">
        <f>_xlfn.CONCAT("Subnet: "&amp;2^4)</f>
        <v>Subnet: 16</v>
      </c>
      <c r="F23" s="204"/>
      <c r="G23" s="209" t="str">
        <f>_xlfn.CONCAT("Hosts: "&amp;2^16-2)</f>
        <v>Hosts: 65534</v>
      </c>
      <c r="H23" s="210"/>
      <c r="I23" s="182" t="s">
        <v>162</v>
      </c>
      <c r="J23" s="203" t="str">
        <f>_xlfn.CONCAT("Subnet: "&amp;2^4)</f>
        <v>Subnet: 16</v>
      </c>
      <c r="K23" s="204"/>
      <c r="L23" s="209" t="str">
        <f>_xlfn.CONCAT("Hosts: "&amp;2^16-2)</f>
        <v>Hosts: 65534</v>
      </c>
      <c r="M23" s="210"/>
    </row>
    <row r="24" spans="2:15" x14ac:dyDescent="0.25">
      <c r="D24" s="185"/>
      <c r="H24" s="197"/>
      <c r="I24" s="185"/>
      <c r="J24"/>
      <c r="K24" s="19"/>
      <c r="M24" s="197"/>
    </row>
    <row r="25" spans="2:15" ht="15" customHeight="1" x14ac:dyDescent="0.25">
      <c r="B25" s="181" t="s">
        <v>186</v>
      </c>
      <c r="C25" s="179" t="s">
        <v>117</v>
      </c>
      <c r="D25" s="136" t="s">
        <v>152</v>
      </c>
      <c r="E25" s="186" t="s">
        <v>154</v>
      </c>
      <c r="F25" s="119"/>
      <c r="G25" s="119"/>
      <c r="H25" s="191"/>
      <c r="I25" s="136" t="s">
        <v>152</v>
      </c>
      <c r="J25" s="186" t="s">
        <v>154</v>
      </c>
      <c r="K25" s="119"/>
      <c r="L25" s="119"/>
      <c r="M25" s="191"/>
    </row>
    <row r="26" spans="2:15" x14ac:dyDescent="0.25">
      <c r="B26" s="181"/>
      <c r="C26" s="180" t="s">
        <v>159</v>
      </c>
      <c r="D26" s="182" t="s">
        <v>118</v>
      </c>
      <c r="E26" s="122">
        <v>11000000</v>
      </c>
      <c r="F26" s="122">
        <v>10101000</v>
      </c>
      <c r="G26" s="122" t="s">
        <v>119</v>
      </c>
      <c r="H26" s="187" t="s">
        <v>120</v>
      </c>
      <c r="I26" s="182" t="s">
        <v>188</v>
      </c>
      <c r="J26" s="122">
        <v>11000000</v>
      </c>
      <c r="K26" s="122">
        <v>10101000</v>
      </c>
      <c r="L26" s="122" t="s">
        <v>191</v>
      </c>
      <c r="M26" s="187" t="s">
        <v>192</v>
      </c>
    </row>
    <row r="27" spans="2:15" x14ac:dyDescent="0.25">
      <c r="B27" s="181"/>
      <c r="C27" s="180" t="s">
        <v>160</v>
      </c>
      <c r="D27" s="183" t="s">
        <v>121</v>
      </c>
      <c r="E27" s="123">
        <v>11111111</v>
      </c>
      <c r="F27" s="123">
        <v>11111111</v>
      </c>
      <c r="G27" s="123">
        <v>11111111</v>
      </c>
      <c r="H27" s="188" t="s">
        <v>119</v>
      </c>
      <c r="I27" s="183" t="s">
        <v>121</v>
      </c>
      <c r="J27" s="123">
        <v>11111111</v>
      </c>
      <c r="K27" s="123">
        <v>11111111</v>
      </c>
      <c r="L27" s="123">
        <v>11111111</v>
      </c>
      <c r="M27" s="188" t="s">
        <v>119</v>
      </c>
    </row>
    <row r="28" spans="2:15" x14ac:dyDescent="0.25">
      <c r="B28" s="181"/>
      <c r="C28" s="180" t="s">
        <v>157</v>
      </c>
      <c r="D28" s="211" t="s">
        <v>122</v>
      </c>
      <c r="E28" s="120" t="s">
        <v>123</v>
      </c>
      <c r="F28" s="120">
        <v>10101000</v>
      </c>
      <c r="G28" s="120" t="s">
        <v>119</v>
      </c>
      <c r="H28" s="189" t="s">
        <v>119</v>
      </c>
      <c r="I28" s="211" t="s">
        <v>189</v>
      </c>
      <c r="J28" s="120" t="s">
        <v>123</v>
      </c>
      <c r="K28" s="120">
        <v>10101000</v>
      </c>
      <c r="L28" s="120" t="s">
        <v>191</v>
      </c>
      <c r="M28" s="189" t="s">
        <v>119</v>
      </c>
    </row>
    <row r="29" spans="2:15" x14ac:dyDescent="0.25">
      <c r="B29" s="181"/>
      <c r="C29" s="180" t="s">
        <v>158</v>
      </c>
      <c r="D29" s="183" t="s">
        <v>124</v>
      </c>
      <c r="E29" s="121" t="s">
        <v>123</v>
      </c>
      <c r="F29" s="121">
        <v>10101000</v>
      </c>
      <c r="G29" s="121" t="s">
        <v>119</v>
      </c>
      <c r="H29" s="190" t="s">
        <v>125</v>
      </c>
      <c r="I29" s="183" t="s">
        <v>190</v>
      </c>
      <c r="J29" s="121" t="s">
        <v>123</v>
      </c>
      <c r="K29" s="121">
        <v>10101000</v>
      </c>
      <c r="L29" s="121" t="s">
        <v>191</v>
      </c>
      <c r="M29" s="190" t="s">
        <v>125</v>
      </c>
    </row>
    <row r="30" spans="2:15" x14ac:dyDescent="0.25">
      <c r="B30" s="181"/>
      <c r="C30" s="180" t="s">
        <v>155</v>
      </c>
      <c r="D30" s="182" t="s">
        <v>156</v>
      </c>
      <c r="E30" s="200" t="str">
        <f>_xlfn.CONCAT("Subnets: "&amp;2^8)</f>
        <v>Subnets: 256</v>
      </c>
      <c r="F30" s="201"/>
      <c r="G30" s="202"/>
      <c r="H30" s="205" t="str">
        <f>_xlfn.CONCAT("Hosts: "&amp;2^8-2)</f>
        <v>Hosts: 254</v>
      </c>
      <c r="I30" s="182" t="s">
        <v>156</v>
      </c>
      <c r="J30" s="200" t="str">
        <f>_xlfn.CONCAT("Subnets: "&amp;2^8)</f>
        <v>Subnets: 256</v>
      </c>
      <c r="K30" s="201"/>
      <c r="L30" s="202"/>
      <c r="M30" s="205" t="str">
        <f>_xlfn.CONCAT("Hosts: "&amp;2^8-2)</f>
        <v>Hosts: 254</v>
      </c>
    </row>
  </sheetData>
  <mergeCells count="22">
    <mergeCell ref="B25:B30"/>
    <mergeCell ref="B18:B23"/>
    <mergeCell ref="B11:B16"/>
    <mergeCell ref="J30:L30"/>
    <mergeCell ref="E23:F23"/>
    <mergeCell ref="G23:H23"/>
    <mergeCell ref="F16:H16"/>
    <mergeCell ref="K16:M16"/>
    <mergeCell ref="J23:K23"/>
    <mergeCell ref="E30:G30"/>
    <mergeCell ref="J25:M25"/>
    <mergeCell ref="K7:M7"/>
    <mergeCell ref="E25:H25"/>
    <mergeCell ref="L23:M23"/>
    <mergeCell ref="G8:J8"/>
    <mergeCell ref="G9:J9"/>
    <mergeCell ref="C2:F2"/>
    <mergeCell ref="G2:J2"/>
    <mergeCell ref="C3:D3"/>
    <mergeCell ref="E3:F3"/>
    <mergeCell ref="G3:H3"/>
    <mergeCell ref="I3:J3"/>
  </mergeCells>
  <pageMargins left="0.7" right="0.7" top="0.75" bottom="0.75" header="0.3" footer="0.3"/>
  <ignoredErrors>
    <ignoredError sqref="C5:C9 E5:E9 G5 I5 E19:H22 E12:H15 G26:H29 E28:E29 J13:M18 J29:K29 M29 J28:K28 M28 J23:M25 J21 M21 J27:M27 J26:K26 J22 L22:M22 J20:K20 J19 M20 J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capa fisica</vt:lpstr>
      <vt:lpstr>Unidades</vt:lpstr>
      <vt:lpstr>BIN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2021-06-26T17:50:47Z</dcterms:created>
  <dcterms:modified xsi:type="dcterms:W3CDTF">2021-07-11T02:31:35Z</dcterms:modified>
</cp:coreProperties>
</file>