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lx08\docs\"/>
    </mc:Choice>
  </mc:AlternateContent>
  <xr:revisionPtr revIDLastSave="0" documentId="13_ncr:1_{13763AEF-7B87-43F3-A456-1733A36368DA}" xr6:coauthVersionLast="47" xr6:coauthVersionMax="47" xr10:uidLastSave="{00000000-0000-0000-0000-000000000000}"/>
  <bookViews>
    <workbookView xWindow="30" yWindow="30" windowWidth="20460" windowHeight="10770" activeTab="4" xr2:uid="{5C0FE7F9-9F0A-47A7-8741-1649DE5ACCD4}"/>
  </bookViews>
  <sheets>
    <sheet name="models" sheetId="1" r:id="rId1"/>
    <sheet name="unidades" sheetId="2" r:id="rId2"/>
    <sheet name="fisica" sheetId="3" r:id="rId3"/>
    <sheet name="Sist." sheetId="4" r:id="rId4"/>
    <sheet name="IPv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5" l="1"/>
  <c r="M5" i="5"/>
  <c r="M4" i="5"/>
  <c r="B8" i="5"/>
  <c r="AF7" i="4"/>
</calcChain>
</file>

<file path=xl/sharedStrings.xml><?xml version="1.0" encoding="utf-8"?>
<sst xmlns="http://schemas.openxmlformats.org/spreadsheetml/2006/main" count="507" uniqueCount="326">
  <si>
    <t>OSI de ISO</t>
  </si>
  <si>
    <t>TCP/IP de IETF</t>
  </si>
  <si>
    <t>PDU</t>
  </si>
  <si>
    <t>Protocolos</t>
  </si>
  <si>
    <t>LAN</t>
  </si>
  <si>
    <t>WAN</t>
  </si>
  <si>
    <t>Internet</t>
  </si>
  <si>
    <t>Transporte</t>
  </si>
  <si>
    <t>Aplicacion</t>
  </si>
  <si>
    <t>Acceso a Red</t>
  </si>
  <si>
    <t>Capa 1 Fisica</t>
  </si>
  <si>
    <t>Capa 2 Enlace Datos</t>
  </si>
  <si>
    <t>Capa 3 Red</t>
  </si>
  <si>
    <t>Capa 4 Transporte</t>
  </si>
  <si>
    <t>Capa 5 Sesion</t>
  </si>
  <si>
    <t>Capa 6 Presentacion</t>
  </si>
  <si>
    <t>Capa 7 Aplicación</t>
  </si>
  <si>
    <t>Data</t>
  </si>
  <si>
    <t>Packet</t>
  </si>
  <si>
    <t>Segment</t>
  </si>
  <si>
    <t>Frame</t>
  </si>
  <si>
    <t>Bits</t>
  </si>
  <si>
    <t>TCP - UDP</t>
  </si>
  <si>
    <t>ARP - ICMP - IP</t>
  </si>
  <si>
    <t>HTTP - HTTPS - FTP - SFTP - POP3 - IMAP - SMTP - SSH - TELNET - DHCP - DNS</t>
  </si>
  <si>
    <t>CDP - LLDP - HDLC - P2P</t>
  </si>
  <si>
    <t>1000BaseTx - 1000BaseLx</t>
  </si>
  <si>
    <t>Bit</t>
  </si>
  <si>
    <t>unidad minima</t>
  </si>
  <si>
    <t>Almacenamiento</t>
  </si>
  <si>
    <t>Ancho de Banda</t>
  </si>
  <si>
    <t>Byte</t>
  </si>
  <si>
    <t>Unidad</t>
  </si>
  <si>
    <t>Equivalencia</t>
  </si>
  <si>
    <t>Representacion</t>
  </si>
  <si>
    <t>10^0</t>
  </si>
  <si>
    <t>8 bits</t>
  </si>
  <si>
    <t>Binary Digit</t>
  </si>
  <si>
    <t>KiloByte</t>
  </si>
  <si>
    <t>1000 B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</si>
  <si>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</si>
  <si>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</si>
  <si>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</si>
  <si>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</si>
  <si>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</si>
  <si>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</si>
  <si>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</si>
  <si>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</si>
  <si>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</si>
  <si>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</si>
  <si>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</si>
  <si>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MegaByte</t>
  </si>
  <si>
    <t>1000 KB</t>
  </si>
  <si>
    <t>GigaByte</t>
  </si>
  <si>
    <t>1000 MB</t>
  </si>
  <si>
    <t>TeraByte</t>
  </si>
  <si>
    <t>1000 GB</t>
  </si>
  <si>
    <t>PetaByte</t>
  </si>
  <si>
    <t>ExaByte</t>
  </si>
  <si>
    <t>ZettaByte</t>
  </si>
  <si>
    <t>YotaByte</t>
  </si>
  <si>
    <t>BrontoByte</t>
  </si>
  <si>
    <t>GeopByte</t>
  </si>
  <si>
    <t>SaganByte</t>
  </si>
  <si>
    <t>1000 TB</t>
  </si>
  <si>
    <t>1000 PB</t>
  </si>
  <si>
    <t>1000 XB</t>
  </si>
  <si>
    <t>1000 ZB</t>
  </si>
  <si>
    <t>1000 YB</t>
  </si>
  <si>
    <t>1000 BB</t>
  </si>
  <si>
    <t>1000 GeB</t>
  </si>
  <si>
    <t>Kilobit /sec</t>
  </si>
  <si>
    <t>Megabit /Sec</t>
  </si>
  <si>
    <t>Gigabit /Sec</t>
  </si>
  <si>
    <t>Terabit /Sec</t>
  </si>
  <si>
    <t>Bits por segundo</t>
  </si>
  <si>
    <t>bit/sec</t>
  </si>
  <si>
    <t>1000 bps</t>
  </si>
  <si>
    <t>1000 Kbps</t>
  </si>
  <si>
    <t>1000 Mbps</t>
  </si>
  <si>
    <t>1000 Gbps</t>
  </si>
  <si>
    <t>Frecuencia</t>
  </si>
  <si>
    <t>Hertz</t>
  </si>
  <si>
    <t>KiloHertz</t>
  </si>
  <si>
    <t>MegaHertz</t>
  </si>
  <si>
    <t>GigaHertz</t>
  </si>
  <si>
    <t>1 ciclo por segundo</t>
  </si>
  <si>
    <t>1000Hz</t>
  </si>
  <si>
    <t>1000KHz</t>
  </si>
  <si>
    <t>1000MHz</t>
  </si>
  <si>
    <t>AM</t>
  </si>
  <si>
    <t>FM</t>
  </si>
  <si>
    <t>PM</t>
  </si>
  <si>
    <t>EMI</t>
  </si>
  <si>
    <t>RFI</t>
  </si>
  <si>
    <t>CrossTalk</t>
  </si>
  <si>
    <t>Colision</t>
  </si>
  <si>
    <t>Carrier</t>
  </si>
  <si>
    <t>Concepto</t>
  </si>
  <si>
    <t>Definicion</t>
  </si>
  <si>
    <t>Interferencia ElectroMagnetica</t>
  </si>
  <si>
    <t>Interferencia por RadioFrecuencia</t>
  </si>
  <si>
    <t>Diafonia (Cruce de Señales)</t>
  </si>
  <si>
    <t>Choque de Tramas (Señales)</t>
  </si>
  <si>
    <t>TIA-568A</t>
  </si>
  <si>
    <t>TIA-568B</t>
  </si>
  <si>
    <t>B.verde</t>
  </si>
  <si>
    <t>Verde</t>
  </si>
  <si>
    <t>B.Naranja</t>
  </si>
  <si>
    <t>Azul</t>
  </si>
  <si>
    <t>B.Azul</t>
  </si>
  <si>
    <t>Naranja</t>
  </si>
  <si>
    <t xml:space="preserve">B.Marron </t>
  </si>
  <si>
    <t>Marron</t>
  </si>
  <si>
    <t>Tx</t>
  </si>
  <si>
    <t>Rx</t>
  </si>
  <si>
    <t>SMF</t>
  </si>
  <si>
    <t>MMF</t>
  </si>
  <si>
    <t>Tipo</t>
  </si>
  <si>
    <t>Fibra Optica</t>
  </si>
  <si>
    <t>Monomodo</t>
  </si>
  <si>
    <t>Multimodo</t>
  </si>
  <si>
    <t>Luz</t>
  </si>
  <si>
    <t>Laser</t>
  </si>
  <si>
    <t>LED</t>
  </si>
  <si>
    <t>Nucleo</t>
  </si>
  <si>
    <t>Ventaja</t>
  </si>
  <si>
    <t>Desventaja</t>
  </si>
  <si>
    <t>Electrica</t>
  </si>
  <si>
    <t>Economica</t>
  </si>
  <si>
    <t>Distancia</t>
  </si>
  <si>
    <t>200KM</t>
  </si>
  <si>
    <t>2KM</t>
  </si>
  <si>
    <t>Capacidad</t>
  </si>
  <si>
    <t>10Gbps</t>
  </si>
  <si>
    <t>100Gbps</t>
  </si>
  <si>
    <t>Amplitud Modulada</t>
  </si>
  <si>
    <t>Frecuencia Modulada</t>
  </si>
  <si>
    <t>Fase Modulada</t>
  </si>
  <si>
    <t>Señal Portadora</t>
  </si>
  <si>
    <t>Conexiones</t>
  </si>
  <si>
    <t>Terminaciones</t>
  </si>
  <si>
    <t>PC</t>
  </si>
  <si>
    <t>UPC</t>
  </si>
  <si>
    <t>APC</t>
  </si>
  <si>
    <t>Physical Contact</t>
  </si>
  <si>
    <t>Ultra Physical Contact</t>
  </si>
  <si>
    <t>Angled Physical</t>
  </si>
  <si>
    <t>SC</t>
  </si>
  <si>
    <t>FC</t>
  </si>
  <si>
    <t>LC</t>
  </si>
  <si>
    <t>ST</t>
  </si>
  <si>
    <t>Suscriber Connector</t>
  </si>
  <si>
    <t>Ferrule Connector</t>
  </si>
  <si>
    <t>Lucent Contector</t>
  </si>
  <si>
    <t>Straight Tip</t>
  </si>
  <si>
    <t>Half-Duplex</t>
  </si>
  <si>
    <t>Full-Duplex</t>
  </si>
  <si>
    <t>MDIX</t>
  </si>
  <si>
    <t>Media Detection Interface Cross</t>
  </si>
  <si>
    <t>El Host Envia Y Recibe Datos</t>
  </si>
  <si>
    <t>El Host Envia O Recibe Datos</t>
  </si>
  <si>
    <t>HEX</t>
  </si>
  <si>
    <t>DEC</t>
  </si>
  <si>
    <t>BIN</t>
  </si>
  <si>
    <t>C</t>
  </si>
  <si>
    <t>E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</si>
  <si>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</si>
  <si>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</si>
  <si>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</si>
  <si>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</si>
  <si>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</si>
  <si>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</si>
  <si>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</si>
  <si>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</si>
  <si>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</si>
  <si>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</si>
  <si>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</si>
  <si>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</si>
  <si>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</si>
  <si>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</si>
  <si>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</si>
  <si>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</si>
  <si>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</si>
  <si>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01100011</t>
  </si>
  <si>
    <t>01100100</t>
  </si>
  <si>
    <t>11111111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</si>
  <si>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</si>
  <si>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</si>
  <si>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</si>
  <si>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</si>
  <si>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</si>
  <si>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</si>
  <si>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</si>
  <si>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</si>
  <si>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</si>
  <si>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</si>
  <si>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</si>
  <si>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</si>
  <si>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</si>
  <si>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</si>
  <si>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</si>
  <si>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</si>
  <si>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0x10</t>
  </si>
  <si>
    <t>0x63</t>
  </si>
  <si>
    <t>0x64</t>
  </si>
  <si>
    <t>0xFF</t>
  </si>
  <si>
    <t>BASE</t>
  </si>
  <si>
    <t>VALOR</t>
  </si>
  <si>
    <t>10^1</t>
  </si>
  <si>
    <t>10^2</t>
  </si>
  <si>
    <t>2^0</t>
  </si>
  <si>
    <t>2^1</t>
  </si>
  <si>
    <t>2^7</t>
  </si>
  <si>
    <t>2^6</t>
  </si>
  <si>
    <t>2^5</t>
  </si>
  <si>
    <t>2^4</t>
  </si>
  <si>
    <t>2^3</t>
  </si>
  <si>
    <t>2^2</t>
  </si>
  <si>
    <t>16^3</t>
  </si>
  <si>
    <t>16^2</t>
  </si>
  <si>
    <t>16^1</t>
  </si>
  <si>
    <t>16^0</t>
  </si>
  <si>
    <t>BINARIO</t>
  </si>
  <si>
    <t>division</t>
  </si>
  <si>
    <t>0xC0</t>
  </si>
  <si>
    <t>A</t>
  </si>
  <si>
    <t>0x21</t>
  </si>
  <si>
    <t>0xFE</t>
  </si>
  <si>
    <t>0x7F</t>
  </si>
  <si>
    <t>0x40</t>
  </si>
  <si>
    <t>Resultado</t>
  </si>
  <si>
    <t>0x30</t>
  </si>
  <si>
    <t>0x60</t>
  </si>
  <si>
    <t>0xF8</t>
  </si>
  <si>
    <t>0xA8</t>
  </si>
  <si>
    <t>0xAC</t>
  </si>
  <si>
    <t>0x0A</t>
  </si>
  <si>
    <t>F</t>
  </si>
  <si>
    <t>IPv4</t>
  </si>
  <si>
    <t>Clase</t>
  </si>
  <si>
    <t>B</t>
  </si>
  <si>
    <t>D</t>
  </si>
  <si>
    <t>PUBLICAS</t>
  </si>
  <si>
    <t>PRIVADAS</t>
  </si>
  <si>
    <t>INI DEC</t>
  </si>
  <si>
    <t>INI BIN</t>
  </si>
  <si>
    <t>FIN DEC</t>
  </si>
  <si>
    <t>FIN BIN</t>
  </si>
  <si>
    <t>TOTAL</t>
  </si>
  <si>
    <t>0.0.0.0</t>
  </si>
  <si>
    <t>128.0.0.0</t>
  </si>
  <si>
    <t>192.0.0.0</t>
  </si>
  <si>
    <t>224.0.0.0</t>
  </si>
  <si>
    <t>240.0.0.0</t>
  </si>
  <si>
    <r>
      <rPr>
        <sz val="11"/>
        <color rgb="FFCC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0000000</t>
    </r>
  </si>
  <si>
    <r>
      <rPr>
        <sz val="11"/>
        <color rgb="FFCC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1111111</t>
    </r>
  </si>
  <si>
    <r>
      <rPr>
        <sz val="11"/>
        <color rgb="FFCC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</si>
  <si>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C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</si>
  <si>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C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</si>
  <si>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C0000"/>
        <rFont val="Calibri"/>
        <family val="2"/>
        <scheme val="minor"/>
      </rPr>
      <t>110</t>
    </r>
    <r>
      <rPr>
        <sz val="11"/>
        <color theme="1"/>
        <rFont val="Calibri"/>
        <family val="2"/>
        <scheme val="minor"/>
      </rPr>
      <t>11111</t>
    </r>
  </si>
  <si>
    <r>
      <rPr>
        <sz val="11"/>
        <color rgb="FFCC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</si>
  <si>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C0000"/>
        <rFont val="Calibri"/>
        <family val="2"/>
        <scheme val="minor"/>
      </rPr>
      <t>1110</t>
    </r>
    <r>
      <rPr>
        <sz val="11"/>
        <color theme="1"/>
        <rFont val="Calibri"/>
        <family val="2"/>
        <scheme val="minor"/>
      </rPr>
      <t>1111</t>
    </r>
  </si>
  <si>
    <r>
      <rPr>
        <sz val="11"/>
        <color rgb="FFCC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</si>
  <si>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C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1111</t>
    </r>
  </si>
  <si>
    <t>10.0.0.0</t>
  </si>
  <si>
    <t>172.16.0.0</t>
  </si>
  <si>
    <t>172.31.255.255</t>
  </si>
  <si>
    <t>192.168.0.0</t>
  </si>
  <si>
    <t>Multicast</t>
  </si>
  <si>
    <t>Research</t>
  </si>
  <si>
    <t>10101100.
00010000</t>
  </si>
  <si>
    <t>10101100.
00011111</t>
  </si>
  <si>
    <t>11000000.
10101000.
00000000</t>
  </si>
  <si>
    <t>11000000.
10101000.
11111111</t>
  </si>
  <si>
    <t>SUBNETTING</t>
  </si>
  <si>
    <t>MASK</t>
  </si>
  <si>
    <t>CIDR</t>
  </si>
  <si>
    <t>HOSTS</t>
  </si>
  <si>
    <t>255.0.0.0</t>
  </si>
  <si>
    <t>255.255.0.0</t>
  </si>
  <si>
    <t>255.255.255.0</t>
  </si>
  <si>
    <t>/8</t>
  </si>
  <si>
    <t>/16</t>
  </si>
  <si>
    <t>/24</t>
  </si>
  <si>
    <t>SUBNETS</t>
  </si>
  <si>
    <t>AND</t>
  </si>
  <si>
    <t>IP</t>
  </si>
  <si>
    <t>SM</t>
  </si>
  <si>
    <t>NET</t>
  </si>
  <si>
    <t>BC</t>
  </si>
  <si>
    <t>Byte 1</t>
  </si>
  <si>
    <t>Byte 2</t>
  </si>
  <si>
    <t>Byte 3</t>
  </si>
  <si>
    <t>Byte 4</t>
  </si>
  <si>
    <t>10.33.120.38</t>
  </si>
  <si>
    <t>00100001</t>
  </si>
  <si>
    <t>00100110</t>
  </si>
  <si>
    <t>01111000</t>
  </si>
  <si>
    <r>
      <t>0000</t>
    </r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</si>
  <si>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r>
      <t>1111</t>
    </r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</si>
  <si>
    <t>172.20.54.214</t>
  </si>
  <si>
    <t>00010100</t>
  </si>
  <si>
    <t>00110110</t>
  </si>
  <si>
    <t>11010110</t>
  </si>
  <si>
    <t>172.20.0.0</t>
  </si>
  <si>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C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</t>
    </r>
  </si>
  <si>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C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C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11</t>
    </r>
  </si>
  <si>
    <t>172.20.255.255</t>
  </si>
  <si>
    <t>192.168.10.240</t>
  </si>
  <si>
    <r>
      <t>11</t>
    </r>
    <r>
      <rPr>
        <sz val="11"/>
        <rFont val="Calibri"/>
        <family val="2"/>
        <scheme val="minor"/>
      </rPr>
      <t>000000</t>
    </r>
  </si>
  <si>
    <t>11110000</t>
  </si>
  <si>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111111</t>
    </r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</si>
  <si>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</t>
    </r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</si>
  <si>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111</t>
    </r>
  </si>
  <si>
    <r>
      <t>0000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</si>
  <si>
    <r>
      <t>1111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</si>
  <si>
    <t>192.168.10.0</t>
  </si>
  <si>
    <t>192.168.10.255</t>
  </si>
  <si>
    <t>10.0.10.255</t>
  </si>
  <si>
    <t>172.16.1.0</t>
  </si>
  <si>
    <t>172.16.255.255</t>
  </si>
  <si>
    <t>192.168.54.254</t>
  </si>
  <si>
    <t>11111110</t>
  </si>
  <si>
    <t>192.168.54.0</t>
  </si>
  <si>
    <t>192.168.54.255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</si>
</sst>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mediumGray">
        <bgColor theme="9" tint="0.39997558519241921"/>
      </patternFill>
    </fill>
    <fill>
      <patternFill patternType="mediumGray"/>
    </fill>
    <fill>
      <patternFill patternType="mediumGray">
        <bgColor theme="5" tint="0.39997558519241921"/>
      </patternFill>
    </fill>
    <fill>
      <patternFill patternType="mediumGray">
        <bgColor theme="9" tint="-0.249977111117893"/>
      </patternFill>
    </fill>
    <fill>
      <patternFill patternType="mediumGray">
        <bgColor theme="5" tint="-0.249977111117893"/>
      </patternFill>
    </fill>
    <fill>
      <patternFill patternType="mediumGray">
        <bgColor theme="4" tint="-0.249977111117893"/>
      </patternFill>
    </fill>
    <fill>
      <patternFill patternType="mediumGray">
        <bgColor theme="4" tint="0.59999389629810485"/>
      </patternFill>
    </fill>
    <fill>
      <patternFill patternType="mediumGray">
        <bgColor theme="7" tint="-0.249977111117893"/>
      </patternFill>
    </fill>
    <fill>
      <patternFill patternType="mediumGray">
        <bgColor theme="5" tint="-0.499984740745262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</fills>
  <borders count="26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07">
    <xf numFmtId="0" fontId="0" fillId="0" borderId="0" xfId="0"/>
    <xf numFmtId="0" fontId="1" fillId="6" borderId="0" xfId="0" applyFont="1" applyFill="1" applyAlignment="1">
      <alignment horizontal="left" indent="1"/>
    </xf>
    <xf numFmtId="0" fontId="1" fillId="7" borderId="0" xfId="0" applyFont="1" applyFill="1" applyAlignment="1">
      <alignment horizontal="left" indent="1"/>
    </xf>
    <xf numFmtId="0" fontId="1" fillId="8" borderId="0" xfId="0" applyFont="1" applyFill="1" applyAlignment="1">
      <alignment horizontal="left" indent="1"/>
    </xf>
    <xf numFmtId="0" fontId="1" fillId="5" borderId="0" xfId="0" applyFont="1" applyFill="1" applyAlignment="1">
      <alignment horizontal="left" indent="1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indent="1"/>
    </xf>
    <xf numFmtId="0" fontId="1" fillId="4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0" borderId="0" xfId="0" applyAlignment="1">
      <alignment horizontal="left" indent="1"/>
    </xf>
    <xf numFmtId="0" fontId="3" fillId="5" borderId="0" xfId="0" applyFont="1" applyFill="1" applyAlignment="1">
      <alignment horizontal="left" indent="1"/>
    </xf>
    <xf numFmtId="0" fontId="3" fillId="4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1"/>
    </xf>
    <xf numFmtId="0" fontId="3" fillId="2" borderId="0" xfId="0" applyFont="1" applyFill="1" applyAlignment="1">
      <alignment horizontal="left" indent="1"/>
    </xf>
    <xf numFmtId="0" fontId="1" fillId="9" borderId="0" xfId="0" applyFont="1" applyFill="1" applyAlignment="1">
      <alignment horizontal="left" indent="1"/>
    </xf>
    <xf numFmtId="0" fontId="1" fillId="11" borderId="0" xfId="0" applyFont="1" applyFill="1" applyAlignment="1">
      <alignment horizontal="left" indent="1"/>
    </xf>
    <xf numFmtId="0" fontId="1" fillId="12" borderId="0" xfId="0" applyFont="1" applyFill="1" applyAlignment="1">
      <alignment horizontal="left" indent="1"/>
    </xf>
    <xf numFmtId="0" fontId="1" fillId="13" borderId="0" xfId="0" applyFont="1" applyFill="1" applyAlignment="1">
      <alignment horizontal="left" indent="1"/>
    </xf>
    <xf numFmtId="0" fontId="1" fillId="14" borderId="0" xfId="0" applyFont="1" applyFill="1" applyAlignment="1">
      <alignment horizontal="left" indent="1"/>
    </xf>
    <xf numFmtId="0" fontId="1" fillId="15" borderId="0" xfId="0" applyFont="1" applyFill="1" applyAlignment="1">
      <alignment horizontal="left" indent="1"/>
    </xf>
    <xf numFmtId="0" fontId="1" fillId="16" borderId="0" xfId="0" applyFont="1" applyFill="1" applyAlignment="1">
      <alignment horizontal="left" indent="1"/>
    </xf>
    <xf numFmtId="0" fontId="1" fillId="17" borderId="0" xfId="0" applyFont="1" applyFill="1" applyAlignment="1">
      <alignment horizontal="left" indent="1"/>
    </xf>
    <xf numFmtId="0" fontId="1" fillId="1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18" borderId="1" xfId="0" applyFont="1" applyFill="1" applyBorder="1"/>
    <xf numFmtId="0" fontId="0" fillId="19" borderId="0" xfId="0" applyFont="1" applyFill="1"/>
    <xf numFmtId="0" fontId="0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/>
    </xf>
    <xf numFmtId="0" fontId="4" fillId="18" borderId="21" xfId="0" applyFont="1" applyFill="1" applyBorder="1" applyAlignment="1">
      <alignment horizontal="center" vertical="center"/>
    </xf>
    <xf numFmtId="0" fontId="0" fillId="19" borderId="20" xfId="0" applyFont="1" applyFill="1" applyBorder="1" applyAlignment="1">
      <alignment horizontal="center" vertical="center"/>
    </xf>
    <xf numFmtId="0" fontId="0" fillId="19" borderId="11" xfId="0" applyFont="1" applyFill="1" applyBorder="1" applyAlignment="1">
      <alignment horizontal="center" vertical="center"/>
    </xf>
    <xf numFmtId="0" fontId="0" fillId="19" borderId="12" xfId="0" applyFont="1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19" borderId="0" xfId="0" applyFont="1" applyFill="1" applyAlignment="1">
      <alignment horizontal="center" vertical="center"/>
    </xf>
    <xf numFmtId="0" fontId="0" fillId="19" borderId="14" xfId="0" applyFont="1" applyFill="1" applyBorder="1" applyAlignment="1">
      <alignment horizontal="center" vertical="center"/>
    </xf>
    <xf numFmtId="0" fontId="0" fillId="19" borderId="0" xfId="0" applyFont="1" applyFill="1" applyBorder="1" applyAlignment="1">
      <alignment horizontal="center" vertical="center"/>
    </xf>
    <xf numFmtId="0" fontId="0" fillId="19" borderId="19" xfId="0" applyFont="1" applyFill="1" applyBorder="1" applyAlignment="1">
      <alignment horizontal="center" vertical="center"/>
    </xf>
    <xf numFmtId="0" fontId="0" fillId="19" borderId="16" xfId="0" applyFont="1" applyFill="1" applyBorder="1" applyAlignment="1">
      <alignment horizontal="center" vertical="center"/>
    </xf>
    <xf numFmtId="0" fontId="0" fillId="19" borderId="17" xfId="0" applyFont="1" applyFill="1" applyBorder="1" applyAlignment="1">
      <alignment horizontal="center" vertical="center"/>
    </xf>
    <xf numFmtId="0" fontId="0" fillId="19" borderId="2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3" fontId="0" fillId="0" borderId="0" xfId="1" applyFont="1" applyAlignment="1">
      <alignment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49" fontId="4" fillId="18" borderId="20" xfId="0" applyNumberFormat="1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vertical="center"/>
    </xf>
    <xf numFmtId="43" fontId="4" fillId="18" borderId="20" xfId="1" applyNumberFormat="1" applyFont="1" applyFill="1" applyBorder="1" applyAlignment="1">
      <alignment vertical="center"/>
    </xf>
    <xf numFmtId="49" fontId="0" fillId="19" borderId="20" xfId="0" applyNumberFormat="1" applyFont="1" applyFill="1" applyBorder="1" applyAlignment="1">
      <alignment horizontal="center" vertical="center"/>
    </xf>
    <xf numFmtId="3" fontId="0" fillId="19" borderId="20" xfId="0" applyNumberFormat="1" applyFont="1" applyFill="1" applyBorder="1" applyAlignment="1">
      <alignment horizontal="center" vertical="center"/>
    </xf>
    <xf numFmtId="43" fontId="0" fillId="19" borderId="20" xfId="1" applyNumberFormat="1" applyFont="1" applyFill="1" applyBorder="1" applyAlignment="1">
      <alignment horizontal="center" vertical="center"/>
    </xf>
    <xf numFmtId="0" fontId="0" fillId="19" borderId="20" xfId="0" applyFont="1" applyFill="1" applyBorder="1" applyAlignment="1">
      <alignment vertical="center"/>
    </xf>
    <xf numFmtId="164" fontId="0" fillId="19" borderId="20" xfId="1" applyNumberFormat="1" applyFont="1" applyFill="1" applyBorder="1" applyAlignment="1">
      <alignment vertical="center"/>
    </xf>
    <xf numFmtId="49" fontId="0" fillId="0" borderId="0" xfId="0" applyNumberFormat="1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43" fontId="0" fillId="0" borderId="0" xfId="1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49" fontId="0" fillId="19" borderId="0" xfId="0" applyNumberFormat="1" applyFont="1" applyFill="1" applyAlignment="1">
      <alignment horizontal="center" vertical="center"/>
    </xf>
    <xf numFmtId="3" fontId="0" fillId="19" borderId="0" xfId="0" applyNumberFormat="1" applyFont="1" applyFill="1" applyAlignment="1">
      <alignment horizontal="center" vertical="center"/>
    </xf>
    <xf numFmtId="43" fontId="0" fillId="19" borderId="0" xfId="1" applyNumberFormat="1" applyFont="1" applyFill="1" applyAlignment="1">
      <alignment horizontal="center" vertical="center"/>
    </xf>
    <xf numFmtId="49" fontId="0" fillId="19" borderId="0" xfId="0" applyNumberFormat="1" applyFont="1" applyFill="1" applyAlignment="1">
      <alignment horizontal="center" vertical="center" wrapText="1"/>
    </xf>
    <xf numFmtId="0" fontId="0" fillId="19" borderId="0" xfId="0" applyFont="1" applyFill="1" applyAlignment="1">
      <alignment vertical="center"/>
    </xf>
    <xf numFmtId="164" fontId="0" fillId="19" borderId="0" xfId="1" applyNumberFormat="1" applyFont="1" applyFill="1" applyAlignment="1">
      <alignment vertical="center"/>
    </xf>
    <xf numFmtId="43" fontId="0" fillId="0" borderId="0" xfId="1" applyNumberFormat="1" applyFont="1" applyAlignment="1">
      <alignment vertical="center"/>
    </xf>
    <xf numFmtId="49" fontId="0" fillId="19" borderId="19" xfId="0" applyNumberFormat="1" applyFont="1" applyFill="1" applyBorder="1" applyAlignment="1">
      <alignment horizontal="center" vertical="center"/>
    </xf>
    <xf numFmtId="3" fontId="0" fillId="19" borderId="19" xfId="0" applyNumberFormat="1" applyFont="1" applyFill="1" applyBorder="1" applyAlignment="1">
      <alignment horizontal="center" vertical="center"/>
    </xf>
    <xf numFmtId="43" fontId="0" fillId="19" borderId="19" xfId="1" applyNumberFormat="1" applyFont="1" applyFill="1" applyBorder="1" applyAlignment="1">
      <alignment horizontal="center" vertical="center"/>
    </xf>
    <xf numFmtId="0" fontId="0" fillId="19" borderId="19" xfId="0" applyFont="1" applyFill="1" applyBorder="1" applyAlignment="1">
      <alignment vertical="center"/>
    </xf>
    <xf numFmtId="43" fontId="0" fillId="19" borderId="19" xfId="1" applyNumberFormat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3" fillId="6" borderId="0" xfId="0" applyFont="1" applyFill="1" applyAlignment="1">
      <alignment horizontal="left" vertical="center" wrapText="1" indent="1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18" borderId="23" xfId="0" applyFont="1" applyFill="1" applyBorder="1" applyAlignment="1">
      <alignment horizontal="center" vertical="center"/>
    </xf>
    <xf numFmtId="0" fontId="4" fillId="18" borderId="24" xfId="0" applyFont="1" applyFill="1" applyBorder="1" applyAlignment="1">
      <alignment horizontal="center" vertical="center"/>
    </xf>
    <xf numFmtId="0" fontId="4" fillId="18" borderId="25" xfId="0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Millares" xfId="1" builtinId="3"/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0000"/>
      <color rgb="FF8000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21914E-0C2E-47FE-BF79-09AC5FEEFF7F}" name="Tabla2" displayName="Tabla2" ref="A4:C16" totalsRowShown="0">
  <autoFilter ref="A4:C16" xr:uid="{F321914E-0C2E-47FE-BF79-09AC5FEEFF7F}"/>
  <tableColumns count="3">
    <tableColumn id="1" xr3:uid="{797A346D-8319-41F2-8DBC-7D2930CA155C}" name="Unidad"/>
    <tableColumn id="2" xr3:uid="{751E5162-6CCC-4BF7-A322-C3D0B01B872E}" name="Equivalencia"/>
    <tableColumn id="3" xr3:uid="{E9368A4C-90B3-42CD-BF1F-3B3243FFB6F3}" name="Representac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F0501-A712-4C6B-A2BE-C0A5C2B48E86}" name="Tabla1" displayName="Tabla1" ref="E2:G9" totalsRowShown="0">
  <autoFilter ref="E2:G9" xr:uid="{E67F0501-A712-4C6B-A2BE-C0A5C2B48E86}"/>
  <tableColumns count="3">
    <tableColumn id="1" xr3:uid="{99A52C0E-0AE6-45DD-A9FF-5EC9F1B724B4}" name="Fibra Optica"/>
    <tableColumn id="2" xr3:uid="{4FF6295B-B9D9-48D5-82E6-24F404E4B4AF}" name="SMF" dataDxfId="4"/>
    <tableColumn id="3" xr3:uid="{3993BD79-1B61-487B-861B-D2A4B1FF702B}" name="MMF" dataDxfId="3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9B3262-AA56-450E-BE56-DFE2847455E2}" name="Tabla4" displayName="Tabla4" ref="A1:C1048576" totalsRowShown="0">
  <autoFilter ref="A1:C1048576" xr:uid="{A79B3262-AA56-450E-BE56-DFE2847455E2}"/>
  <tableColumns count="3">
    <tableColumn id="1" xr3:uid="{B5D60017-153F-4902-9C20-41AE5FEDB037}" name="DEC" dataDxfId="2"/>
    <tableColumn id="2" xr3:uid="{53E4F2E3-1800-4078-9F67-4A17936FE691}" name="BIN" dataDxfId="1"/>
    <tableColumn id="3" xr3:uid="{A42F46E0-4C2F-4152-9A37-4D27A014B4E5}" name="HEX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B985-BDEA-4240-9CE0-603BEAF2CA2A}">
  <dimension ref="A1:D9"/>
  <sheetViews>
    <sheetView zoomScale="145" zoomScaleNormal="145" workbookViewId="0">
      <selection activeCell="B5" sqref="B5:B8"/>
    </sheetView>
  </sheetViews>
  <sheetFormatPr baseColWidth="10" defaultRowHeight="15" x14ac:dyDescent="0.25"/>
  <cols>
    <col min="1" max="1" width="20.140625" bestFit="1" customWidth="1"/>
    <col min="2" max="2" width="10.140625" bestFit="1" customWidth="1"/>
    <col min="3" max="3" width="22.5703125" customWidth="1"/>
    <col min="4" max="4" width="14.85546875" bestFit="1" customWidth="1"/>
  </cols>
  <sheetData>
    <row r="1" spans="1:4" x14ac:dyDescent="0.25">
      <c r="A1" s="10" t="s">
        <v>0</v>
      </c>
      <c r="B1" s="10" t="s">
        <v>2</v>
      </c>
      <c r="C1" s="10" t="s">
        <v>3</v>
      </c>
      <c r="D1" s="10" t="s">
        <v>1</v>
      </c>
    </row>
    <row r="2" spans="1:4" x14ac:dyDescent="0.25">
      <c r="A2" s="1" t="s">
        <v>16</v>
      </c>
      <c r="B2" s="95" t="s">
        <v>17</v>
      </c>
      <c r="C2" s="96" t="s">
        <v>24</v>
      </c>
      <c r="D2" s="95" t="s">
        <v>8</v>
      </c>
    </row>
    <row r="3" spans="1:4" x14ac:dyDescent="0.25">
      <c r="A3" s="2" t="s">
        <v>15</v>
      </c>
      <c r="B3" s="95"/>
      <c r="C3" s="96"/>
      <c r="D3" s="95"/>
    </row>
    <row r="4" spans="1:4" x14ac:dyDescent="0.25">
      <c r="A4" s="3" t="s">
        <v>14</v>
      </c>
      <c r="B4" s="95"/>
      <c r="C4" s="96"/>
      <c r="D4" s="95"/>
    </row>
    <row r="5" spans="1:4" x14ac:dyDescent="0.25">
      <c r="A5" s="4" t="s">
        <v>13</v>
      </c>
      <c r="B5" s="4" t="s">
        <v>19</v>
      </c>
      <c r="C5" s="11" t="s">
        <v>22</v>
      </c>
      <c r="D5" s="5" t="s">
        <v>7</v>
      </c>
    </row>
    <row r="6" spans="1:4" x14ac:dyDescent="0.25">
      <c r="A6" s="6" t="s">
        <v>12</v>
      </c>
      <c r="B6" s="6" t="s">
        <v>18</v>
      </c>
      <c r="C6" s="12" t="s">
        <v>23</v>
      </c>
      <c r="D6" s="7" t="s">
        <v>6</v>
      </c>
    </row>
    <row r="7" spans="1:4" x14ac:dyDescent="0.25">
      <c r="A7" s="8" t="s">
        <v>11</v>
      </c>
      <c r="B7" s="8" t="s">
        <v>20</v>
      </c>
      <c r="C7" s="13" t="s">
        <v>25</v>
      </c>
      <c r="D7" s="94" t="s">
        <v>9</v>
      </c>
    </row>
    <row r="8" spans="1:4" x14ac:dyDescent="0.25">
      <c r="A8" s="9" t="s">
        <v>10</v>
      </c>
      <c r="B8" s="9" t="s">
        <v>21</v>
      </c>
      <c r="C8" s="14" t="s">
        <v>26</v>
      </c>
      <c r="D8" s="94"/>
    </row>
    <row r="9" spans="1:4" x14ac:dyDescent="0.25">
      <c r="A9" s="10" t="s">
        <v>4</v>
      </c>
      <c r="B9" s="10"/>
      <c r="C9" s="10"/>
      <c r="D9" s="10" t="s">
        <v>5</v>
      </c>
    </row>
  </sheetData>
  <mergeCells count="4">
    <mergeCell ref="D7:D8"/>
    <mergeCell ref="D2:D4"/>
    <mergeCell ref="B2:B4"/>
    <mergeCell ref="C2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765E-A281-4865-BE02-AFF0F3EC16DB}">
  <dimension ref="A1:J16"/>
  <sheetViews>
    <sheetView zoomScale="130" zoomScaleNormal="130" workbookViewId="0">
      <selection activeCell="I12" sqref="I12"/>
    </sheetView>
  </sheetViews>
  <sheetFormatPr baseColWidth="10" defaultRowHeight="15" x14ac:dyDescent="0.25"/>
  <cols>
    <col min="1" max="1" width="11" bestFit="1" customWidth="1"/>
    <col min="2" max="2" width="12.85546875" customWidth="1"/>
    <col min="3" max="3" width="15.42578125" customWidth="1"/>
    <col min="4" max="4" width="3" customWidth="1"/>
    <col min="5" max="5" width="12.5703125" bestFit="1" customWidth="1"/>
    <col min="6" max="6" width="18" bestFit="1" customWidth="1"/>
    <col min="7" max="7" width="14.85546875" bestFit="1" customWidth="1"/>
    <col min="8" max="8" width="3.85546875" customWidth="1"/>
    <col min="10" max="10" width="34.42578125" customWidth="1"/>
  </cols>
  <sheetData>
    <row r="1" spans="1:10" x14ac:dyDescent="0.25">
      <c r="A1" t="s">
        <v>27</v>
      </c>
      <c r="B1" t="s">
        <v>37</v>
      </c>
      <c r="C1" t="s">
        <v>28</v>
      </c>
    </row>
    <row r="3" spans="1:10" ht="15.75" thickBot="1" x14ac:dyDescent="0.3">
      <c r="A3" s="97" t="s">
        <v>29</v>
      </c>
      <c r="B3" s="97"/>
      <c r="C3" s="97"/>
      <c r="E3" s="97" t="s">
        <v>30</v>
      </c>
      <c r="F3" s="97"/>
      <c r="G3" s="97"/>
    </row>
    <row r="4" spans="1:10" ht="15.75" thickBot="1" x14ac:dyDescent="0.3">
      <c r="A4" t="s">
        <v>32</v>
      </c>
      <c r="B4" t="s">
        <v>33</v>
      </c>
      <c r="C4" t="s">
        <v>34</v>
      </c>
      <c r="E4" s="25" t="s">
        <v>32</v>
      </c>
      <c r="F4" s="25" t="s">
        <v>33</v>
      </c>
      <c r="G4" s="25" t="s">
        <v>34</v>
      </c>
      <c r="I4" s="25" t="s">
        <v>98</v>
      </c>
      <c r="J4" s="25" t="s">
        <v>99</v>
      </c>
    </row>
    <row r="5" spans="1:10" x14ac:dyDescent="0.25">
      <c r="A5" t="s">
        <v>31</v>
      </c>
      <c r="B5" t="s">
        <v>36</v>
      </c>
      <c r="C5" t="s">
        <v>35</v>
      </c>
      <c r="E5" s="26" t="s">
        <v>76</v>
      </c>
      <c r="F5" s="26" t="s">
        <v>75</v>
      </c>
      <c r="G5" s="26" t="s">
        <v>35</v>
      </c>
      <c r="I5" s="26" t="s">
        <v>93</v>
      </c>
      <c r="J5" s="26" t="s">
        <v>100</v>
      </c>
    </row>
    <row r="6" spans="1:10" x14ac:dyDescent="0.25">
      <c r="A6" t="s">
        <v>38</v>
      </c>
      <c r="B6" t="s">
        <v>39</v>
      </c>
      <c r="C6" t="s">
        <v>40</v>
      </c>
      <c r="E6" s="27" t="s">
        <v>71</v>
      </c>
      <c r="F6" s="27" t="s">
        <v>77</v>
      </c>
      <c r="G6" s="27" t="s">
        <v>40</v>
      </c>
      <c r="I6" s="27" t="s">
        <v>94</v>
      </c>
      <c r="J6" s="27" t="s">
        <v>101</v>
      </c>
    </row>
    <row r="7" spans="1:10" x14ac:dyDescent="0.25">
      <c r="A7" t="s">
        <v>51</v>
      </c>
      <c r="B7" t="s">
        <v>52</v>
      </c>
      <c r="C7" t="s">
        <v>41</v>
      </c>
      <c r="E7" s="26" t="s">
        <v>72</v>
      </c>
      <c r="F7" s="26" t="s">
        <v>78</v>
      </c>
      <c r="G7" s="26" t="s">
        <v>41</v>
      </c>
      <c r="I7" s="26" t="s">
        <v>95</v>
      </c>
      <c r="J7" s="26" t="s">
        <v>102</v>
      </c>
    </row>
    <row r="8" spans="1:10" x14ac:dyDescent="0.25">
      <c r="A8" t="s">
        <v>53</v>
      </c>
      <c r="B8" t="s">
        <v>54</v>
      </c>
      <c r="C8" t="s">
        <v>42</v>
      </c>
      <c r="E8" s="27" t="s">
        <v>73</v>
      </c>
      <c r="F8" s="27" t="s">
        <v>79</v>
      </c>
      <c r="G8" s="27" t="s">
        <v>42</v>
      </c>
      <c r="I8" s="27" t="s">
        <v>96</v>
      </c>
      <c r="J8" s="27" t="s">
        <v>103</v>
      </c>
    </row>
    <row r="9" spans="1:10" x14ac:dyDescent="0.25">
      <c r="A9" t="s">
        <v>55</v>
      </c>
      <c r="B9" t="s">
        <v>56</v>
      </c>
      <c r="C9" t="s">
        <v>43</v>
      </c>
      <c r="E9" s="26" t="s">
        <v>74</v>
      </c>
      <c r="F9" s="26" t="s">
        <v>80</v>
      </c>
      <c r="G9" s="26" t="s">
        <v>43</v>
      </c>
    </row>
    <row r="10" spans="1:10" x14ac:dyDescent="0.25">
      <c r="A10" t="s">
        <v>57</v>
      </c>
      <c r="B10" t="s">
        <v>64</v>
      </c>
      <c r="C10" t="s">
        <v>44</v>
      </c>
    </row>
    <row r="11" spans="1:10" ht="15.75" thickBot="1" x14ac:dyDescent="0.3">
      <c r="A11" t="s">
        <v>58</v>
      </c>
      <c r="B11" t="s">
        <v>65</v>
      </c>
      <c r="C11" t="s">
        <v>45</v>
      </c>
      <c r="E11" s="97" t="s">
        <v>81</v>
      </c>
      <c r="F11" s="97"/>
      <c r="G11" s="97"/>
    </row>
    <row r="12" spans="1:10" ht="15.75" thickBot="1" x14ac:dyDescent="0.3">
      <c r="A12" t="s">
        <v>59</v>
      </c>
      <c r="B12" t="s">
        <v>66</v>
      </c>
      <c r="C12" t="s">
        <v>46</v>
      </c>
      <c r="E12" s="25" t="s">
        <v>32</v>
      </c>
      <c r="F12" s="25" t="s">
        <v>33</v>
      </c>
      <c r="G12" s="25" t="s">
        <v>34</v>
      </c>
      <c r="I12" s="25" t="s">
        <v>97</v>
      </c>
      <c r="J12" s="25" t="s">
        <v>139</v>
      </c>
    </row>
    <row r="13" spans="1:10" x14ac:dyDescent="0.25">
      <c r="A13" t="s">
        <v>60</v>
      </c>
      <c r="B13" t="s">
        <v>67</v>
      </c>
      <c r="C13" t="s">
        <v>47</v>
      </c>
      <c r="E13" s="26" t="s">
        <v>82</v>
      </c>
      <c r="F13" s="26" t="s">
        <v>86</v>
      </c>
      <c r="G13" s="26" t="s">
        <v>35</v>
      </c>
      <c r="I13" s="26" t="s">
        <v>90</v>
      </c>
      <c r="J13" s="26" t="s">
        <v>136</v>
      </c>
    </row>
    <row r="14" spans="1:10" x14ac:dyDescent="0.25">
      <c r="A14" t="s">
        <v>61</v>
      </c>
      <c r="B14" t="s">
        <v>68</v>
      </c>
      <c r="C14" t="s">
        <v>48</v>
      </c>
      <c r="E14" s="27" t="s">
        <v>83</v>
      </c>
      <c r="F14" s="27" t="s">
        <v>87</v>
      </c>
      <c r="G14" s="27" t="s">
        <v>40</v>
      </c>
      <c r="I14" s="27" t="s">
        <v>91</v>
      </c>
      <c r="J14" s="27" t="s">
        <v>137</v>
      </c>
    </row>
    <row r="15" spans="1:10" x14ac:dyDescent="0.25">
      <c r="A15" t="s">
        <v>62</v>
      </c>
      <c r="B15" t="s">
        <v>69</v>
      </c>
      <c r="C15" t="s">
        <v>49</v>
      </c>
      <c r="E15" s="26" t="s">
        <v>84</v>
      </c>
      <c r="F15" s="26" t="s">
        <v>88</v>
      </c>
      <c r="G15" s="26" t="s">
        <v>41</v>
      </c>
      <c r="I15" s="26" t="s">
        <v>92</v>
      </c>
      <c r="J15" s="26" t="s">
        <v>138</v>
      </c>
    </row>
    <row r="16" spans="1:10" x14ac:dyDescent="0.25">
      <c r="A16" t="s">
        <v>63</v>
      </c>
      <c r="B16" t="s">
        <v>70</v>
      </c>
      <c r="C16" t="s">
        <v>50</v>
      </c>
      <c r="E16" s="27" t="s">
        <v>85</v>
      </c>
      <c r="F16" s="27" t="s">
        <v>89</v>
      </c>
      <c r="G16" s="27" t="s">
        <v>42</v>
      </c>
    </row>
  </sheetData>
  <mergeCells count="3">
    <mergeCell ref="A3:C3"/>
    <mergeCell ref="E3:G3"/>
    <mergeCell ref="E11:G11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C28E-3B49-45BF-BDC2-96A37C9CBD38}">
  <dimension ref="A1:J13"/>
  <sheetViews>
    <sheetView topLeftCell="A2" zoomScale="145" zoomScaleNormal="145" workbookViewId="0">
      <selection activeCell="B13" sqref="B13"/>
    </sheetView>
  </sheetViews>
  <sheetFormatPr baseColWidth="10" defaultRowHeight="15" x14ac:dyDescent="0.25"/>
  <cols>
    <col min="2" max="2" width="13.85546875" customWidth="1"/>
    <col min="4" max="4" width="2.7109375" customWidth="1"/>
    <col min="5" max="5" width="12.42578125" customWidth="1"/>
    <col min="6" max="6" width="11.28515625" bestFit="1" customWidth="1"/>
    <col min="7" max="7" width="10.85546875" bestFit="1" customWidth="1"/>
    <col min="8" max="8" width="2.85546875" customWidth="1"/>
  </cols>
  <sheetData>
    <row r="1" spans="1:10" x14ac:dyDescent="0.25">
      <c r="A1" t="s">
        <v>104</v>
      </c>
      <c r="C1" t="s">
        <v>105</v>
      </c>
      <c r="I1" t="s">
        <v>140</v>
      </c>
    </row>
    <row r="2" spans="1:10" x14ac:dyDescent="0.25">
      <c r="A2" s="15" t="s">
        <v>106</v>
      </c>
      <c r="B2" s="23" t="s">
        <v>114</v>
      </c>
      <c r="C2" s="16" t="s">
        <v>108</v>
      </c>
      <c r="E2" t="s">
        <v>119</v>
      </c>
      <c r="F2" t="s">
        <v>116</v>
      </c>
      <c r="G2" t="s">
        <v>117</v>
      </c>
      <c r="I2" t="s">
        <v>142</v>
      </c>
      <c r="J2" t="s">
        <v>145</v>
      </c>
    </row>
    <row r="3" spans="1:10" x14ac:dyDescent="0.25">
      <c r="A3" s="17" t="s">
        <v>107</v>
      </c>
      <c r="B3" s="23" t="s">
        <v>114</v>
      </c>
      <c r="C3" s="18" t="s">
        <v>111</v>
      </c>
      <c r="E3" t="s">
        <v>118</v>
      </c>
      <c r="F3" s="24" t="s">
        <v>120</v>
      </c>
      <c r="G3" s="24" t="s">
        <v>121</v>
      </c>
      <c r="I3" t="s">
        <v>143</v>
      </c>
      <c r="J3" t="s">
        <v>146</v>
      </c>
    </row>
    <row r="4" spans="1:10" x14ac:dyDescent="0.25">
      <c r="A4" s="16" t="s">
        <v>108</v>
      </c>
      <c r="B4" s="23" t="s">
        <v>115</v>
      </c>
      <c r="C4" s="15" t="s">
        <v>106</v>
      </c>
      <c r="E4" t="s">
        <v>122</v>
      </c>
      <c r="F4" s="24" t="s">
        <v>123</v>
      </c>
      <c r="G4" s="24" t="s">
        <v>124</v>
      </c>
      <c r="I4" t="s">
        <v>144</v>
      </c>
      <c r="J4" t="s">
        <v>147</v>
      </c>
    </row>
    <row r="5" spans="1:10" x14ac:dyDescent="0.25">
      <c r="A5" s="19" t="s">
        <v>109</v>
      </c>
      <c r="B5" s="23"/>
      <c r="C5" s="19" t="s">
        <v>109</v>
      </c>
      <c r="E5" t="s">
        <v>125</v>
      </c>
      <c r="F5" s="24">
        <v>9</v>
      </c>
      <c r="G5" s="24">
        <v>60</v>
      </c>
      <c r="I5" t="s">
        <v>141</v>
      </c>
    </row>
    <row r="6" spans="1:10" x14ac:dyDescent="0.25">
      <c r="A6" s="20" t="s">
        <v>110</v>
      </c>
      <c r="B6" s="23"/>
      <c r="C6" s="20" t="s">
        <v>110</v>
      </c>
      <c r="E6" t="s">
        <v>126</v>
      </c>
      <c r="F6" s="24" t="s">
        <v>128</v>
      </c>
      <c r="G6" s="24" t="s">
        <v>129</v>
      </c>
      <c r="I6" t="s">
        <v>148</v>
      </c>
      <c r="J6" t="s">
        <v>152</v>
      </c>
    </row>
    <row r="7" spans="1:10" x14ac:dyDescent="0.25">
      <c r="A7" s="18" t="s">
        <v>111</v>
      </c>
      <c r="B7" s="23" t="s">
        <v>115</v>
      </c>
      <c r="C7" s="17" t="s">
        <v>107</v>
      </c>
      <c r="E7" t="s">
        <v>127</v>
      </c>
      <c r="F7" s="24" t="s">
        <v>129</v>
      </c>
      <c r="G7" s="24" t="s">
        <v>128</v>
      </c>
      <c r="I7" t="s">
        <v>149</v>
      </c>
      <c r="J7" t="s">
        <v>153</v>
      </c>
    </row>
    <row r="8" spans="1:10" x14ac:dyDescent="0.25">
      <c r="A8" s="21" t="s">
        <v>112</v>
      </c>
      <c r="B8" s="23"/>
      <c r="C8" s="21" t="s">
        <v>112</v>
      </c>
      <c r="E8" t="s">
        <v>130</v>
      </c>
      <c r="F8" s="24" t="s">
        <v>131</v>
      </c>
      <c r="G8" s="24" t="s">
        <v>132</v>
      </c>
      <c r="I8" t="s">
        <v>150</v>
      </c>
      <c r="J8" t="s">
        <v>154</v>
      </c>
    </row>
    <row r="9" spans="1:10" x14ac:dyDescent="0.25">
      <c r="A9" s="22" t="s">
        <v>113</v>
      </c>
      <c r="B9" s="23"/>
      <c r="C9" s="22" t="s">
        <v>113</v>
      </c>
      <c r="E9" t="s">
        <v>133</v>
      </c>
      <c r="F9" s="24" t="s">
        <v>134</v>
      </c>
      <c r="G9" s="24" t="s">
        <v>135</v>
      </c>
      <c r="I9" t="s">
        <v>151</v>
      </c>
      <c r="J9" t="s">
        <v>155</v>
      </c>
    </row>
    <row r="11" spans="1:10" x14ac:dyDescent="0.25">
      <c r="A11" t="s">
        <v>158</v>
      </c>
      <c r="B11" t="s">
        <v>159</v>
      </c>
    </row>
    <row r="12" spans="1:10" x14ac:dyDescent="0.25">
      <c r="A12" t="s">
        <v>156</v>
      </c>
      <c r="B12" t="s">
        <v>161</v>
      </c>
    </row>
    <row r="13" spans="1:10" x14ac:dyDescent="0.25">
      <c r="A13" t="s">
        <v>157</v>
      </c>
      <c r="B13" t="s">
        <v>160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4D64-80C7-4090-9CD7-C02BEEE73BAC}">
  <dimension ref="A1:AU23"/>
  <sheetViews>
    <sheetView topLeftCell="AF1" zoomScale="160" zoomScaleNormal="160" workbookViewId="0">
      <pane ySplit="3" topLeftCell="A4" activePane="bottomLeft" state="frozen"/>
      <selection pane="bottomLeft" activeCell="D4" sqref="D3:D4"/>
    </sheetView>
  </sheetViews>
  <sheetFormatPr baseColWidth="10" defaultColWidth="6.85546875" defaultRowHeight="15" x14ac:dyDescent="0.25"/>
  <cols>
    <col min="1" max="1" width="9" style="28" bestFit="1" customWidth="1"/>
    <col min="2" max="2" width="9.42578125" style="29" bestFit="1" customWidth="1"/>
    <col min="3" max="3" width="9" style="28" bestFit="1" customWidth="1"/>
    <col min="4" max="10" width="6.85546875" style="28"/>
    <col min="11" max="20" width="6.85546875" style="28" customWidth="1"/>
    <col min="21" max="16384" width="6.85546875" style="28"/>
  </cols>
  <sheetData>
    <row r="1" spans="1:47" x14ac:dyDescent="0.25">
      <c r="A1" s="28" t="s">
        <v>163</v>
      </c>
      <c r="B1" s="29" t="s">
        <v>164</v>
      </c>
      <c r="C1" s="28" t="s">
        <v>162</v>
      </c>
      <c r="E1" s="28" t="s">
        <v>163</v>
      </c>
      <c r="F1" s="28">
        <v>1000</v>
      </c>
      <c r="G1" s="28">
        <v>100</v>
      </c>
      <c r="H1" s="28">
        <v>10</v>
      </c>
      <c r="I1" s="28">
        <v>1</v>
      </c>
      <c r="K1" s="28" t="s">
        <v>164</v>
      </c>
      <c r="L1" s="28">
        <v>128</v>
      </c>
      <c r="M1" s="28">
        <v>64</v>
      </c>
      <c r="N1" s="28">
        <v>32</v>
      </c>
      <c r="O1" s="28">
        <v>16</v>
      </c>
      <c r="P1" s="28">
        <v>8</v>
      </c>
      <c r="Q1" s="28">
        <v>4</v>
      </c>
      <c r="R1" s="28">
        <v>2</v>
      </c>
      <c r="S1" s="28">
        <v>1</v>
      </c>
      <c r="V1" s="28" t="s">
        <v>162</v>
      </c>
      <c r="W1" s="28">
        <v>4096</v>
      </c>
      <c r="X1" s="28">
        <v>256</v>
      </c>
      <c r="Y1" s="28">
        <v>16</v>
      </c>
      <c r="Z1" s="28">
        <v>1</v>
      </c>
    </row>
    <row r="2" spans="1:47" x14ac:dyDescent="0.25">
      <c r="A2" s="28">
        <v>0</v>
      </c>
      <c r="B2" s="29" t="s">
        <v>167</v>
      </c>
      <c r="C2" s="28" t="s">
        <v>187</v>
      </c>
      <c r="E2" s="28" t="s">
        <v>207</v>
      </c>
      <c r="F2" s="28" t="s">
        <v>40</v>
      </c>
      <c r="G2" s="28" t="s">
        <v>210</v>
      </c>
      <c r="H2" s="28" t="s">
        <v>209</v>
      </c>
      <c r="I2" s="28" t="s">
        <v>35</v>
      </c>
      <c r="K2" s="28" t="s">
        <v>207</v>
      </c>
      <c r="L2" s="28" t="s">
        <v>213</v>
      </c>
      <c r="M2" s="28" t="s">
        <v>214</v>
      </c>
      <c r="N2" s="28" t="s">
        <v>215</v>
      </c>
      <c r="O2" s="28" t="s">
        <v>216</v>
      </c>
      <c r="P2" s="28" t="s">
        <v>217</v>
      </c>
      <c r="Q2" s="28" t="s">
        <v>218</v>
      </c>
      <c r="R2" s="28" t="s">
        <v>212</v>
      </c>
      <c r="S2" s="28" t="s">
        <v>211</v>
      </c>
      <c r="V2" s="28" t="s">
        <v>207</v>
      </c>
      <c r="W2" s="28" t="s">
        <v>219</v>
      </c>
      <c r="X2" s="28" t="s">
        <v>220</v>
      </c>
      <c r="Y2" s="28" t="s">
        <v>221</v>
      </c>
      <c r="Z2" s="28" t="s">
        <v>222</v>
      </c>
    </row>
    <row r="3" spans="1:47" x14ac:dyDescent="0.25">
      <c r="A3" s="28">
        <v>1</v>
      </c>
      <c r="B3" s="29" t="s">
        <v>168</v>
      </c>
      <c r="C3" s="28" t="s">
        <v>188</v>
      </c>
      <c r="E3" s="28" t="s">
        <v>208</v>
      </c>
      <c r="F3" s="28">
        <v>0</v>
      </c>
      <c r="G3" s="28">
        <v>2</v>
      </c>
      <c r="H3" s="28">
        <v>3</v>
      </c>
      <c r="I3" s="28">
        <v>6</v>
      </c>
      <c r="K3" s="28" t="s">
        <v>208</v>
      </c>
      <c r="L3" s="28">
        <v>1</v>
      </c>
      <c r="M3" s="28">
        <v>1</v>
      </c>
      <c r="N3" s="28">
        <v>1</v>
      </c>
      <c r="O3" s="28">
        <v>0</v>
      </c>
      <c r="P3" s="28">
        <v>1</v>
      </c>
      <c r="Q3" s="28">
        <v>1</v>
      </c>
      <c r="R3" s="28">
        <v>0</v>
      </c>
      <c r="S3" s="28">
        <v>0</v>
      </c>
      <c r="V3" s="28" t="s">
        <v>208</v>
      </c>
      <c r="W3" s="28">
        <v>0</v>
      </c>
      <c r="X3" s="28">
        <v>0</v>
      </c>
      <c r="Y3" s="28" t="s">
        <v>166</v>
      </c>
      <c r="Z3" s="28" t="s">
        <v>165</v>
      </c>
    </row>
    <row r="4" spans="1:47" ht="15.75" thickBot="1" x14ac:dyDescent="0.3">
      <c r="A4" s="28">
        <v>2</v>
      </c>
      <c r="B4" s="29" t="s">
        <v>169</v>
      </c>
      <c r="C4" s="28" t="s">
        <v>189</v>
      </c>
    </row>
    <row r="5" spans="1:47" ht="15.75" thickBot="1" x14ac:dyDescent="0.3">
      <c r="A5" s="28">
        <v>3</v>
      </c>
      <c r="B5" s="29" t="s">
        <v>170</v>
      </c>
      <c r="C5" s="28" t="s">
        <v>190</v>
      </c>
      <c r="K5" s="45" t="s">
        <v>163</v>
      </c>
      <c r="L5" s="103" t="s">
        <v>223</v>
      </c>
      <c r="M5" s="104"/>
      <c r="N5" s="104"/>
      <c r="O5" s="104"/>
      <c r="P5" s="104"/>
      <c r="Q5" s="104"/>
      <c r="R5" s="104"/>
      <c r="S5" s="105"/>
      <c r="T5" s="46" t="s">
        <v>162</v>
      </c>
      <c r="V5" s="28" t="s">
        <v>224</v>
      </c>
    </row>
    <row r="6" spans="1:47" ht="15.75" thickBot="1" x14ac:dyDescent="0.3">
      <c r="A6" s="28">
        <v>4</v>
      </c>
      <c r="B6" s="29" t="s">
        <v>171</v>
      </c>
      <c r="C6" s="28" t="s">
        <v>191</v>
      </c>
      <c r="E6" s="28">
        <v>192</v>
      </c>
      <c r="F6" s="33">
        <v>16</v>
      </c>
      <c r="H6" s="98" t="s">
        <v>231</v>
      </c>
      <c r="I6" s="98"/>
      <c r="K6" s="47">
        <v>192</v>
      </c>
      <c r="L6" s="48">
        <v>1</v>
      </c>
      <c r="M6" s="49">
        <v>1</v>
      </c>
      <c r="N6" s="49">
        <v>0</v>
      </c>
      <c r="O6" s="49">
        <v>0</v>
      </c>
      <c r="P6" s="48">
        <v>0</v>
      </c>
      <c r="Q6" s="49">
        <v>0</v>
      </c>
      <c r="R6" s="49">
        <v>0</v>
      </c>
      <c r="S6" s="49">
        <v>0</v>
      </c>
      <c r="T6" s="50" t="s">
        <v>225</v>
      </c>
      <c r="V6" s="28">
        <v>192</v>
      </c>
      <c r="W6" s="30">
        <v>2</v>
      </c>
    </row>
    <row r="7" spans="1:47" ht="15.75" thickBot="1" x14ac:dyDescent="0.3">
      <c r="A7" s="28">
        <v>5</v>
      </c>
      <c r="B7" s="29" t="s">
        <v>172</v>
      </c>
      <c r="C7" s="28" t="s">
        <v>192</v>
      </c>
      <c r="E7" s="28">
        <v>32</v>
      </c>
      <c r="F7" s="34">
        <v>12</v>
      </c>
      <c r="H7" s="28" t="s">
        <v>165</v>
      </c>
      <c r="I7" s="28">
        <v>0</v>
      </c>
      <c r="K7" s="51">
        <v>33</v>
      </c>
      <c r="L7" s="52">
        <v>0</v>
      </c>
      <c r="M7" s="53">
        <v>0</v>
      </c>
      <c r="N7" s="53">
        <v>1</v>
      </c>
      <c r="O7" s="53">
        <v>0</v>
      </c>
      <c r="P7" s="52">
        <v>0</v>
      </c>
      <c r="Q7" s="53">
        <v>0</v>
      </c>
      <c r="R7" s="53">
        <v>0</v>
      </c>
      <c r="S7" s="53">
        <v>1</v>
      </c>
      <c r="T7" s="52" t="s">
        <v>227</v>
      </c>
      <c r="V7" s="28">
        <v>0</v>
      </c>
      <c r="W7" s="28">
        <v>96</v>
      </c>
      <c r="X7" s="30">
        <v>2</v>
      </c>
      <c r="AE7" s="28" t="s">
        <v>163</v>
      </c>
      <c r="AF7" s="102">
        <f>SUM(AF10:AU10)</f>
        <v>5620</v>
      </c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</row>
    <row r="8" spans="1:47" x14ac:dyDescent="0.25">
      <c r="A8" s="28">
        <v>6</v>
      </c>
      <c r="B8" s="29" t="s">
        <v>173</v>
      </c>
      <c r="C8" s="28" t="s">
        <v>193</v>
      </c>
      <c r="E8" s="28">
        <v>0</v>
      </c>
      <c r="K8" s="54">
        <v>254</v>
      </c>
      <c r="L8" s="55">
        <v>1</v>
      </c>
      <c r="M8" s="56">
        <v>1</v>
      </c>
      <c r="N8" s="56">
        <v>1</v>
      </c>
      <c r="O8" s="56">
        <v>1</v>
      </c>
      <c r="P8" s="55">
        <v>1</v>
      </c>
      <c r="Q8" s="56">
        <v>1</v>
      </c>
      <c r="R8" s="56">
        <v>1</v>
      </c>
      <c r="S8" s="56">
        <v>0</v>
      </c>
      <c r="T8" s="55" t="s">
        <v>228</v>
      </c>
      <c r="V8" s="31"/>
      <c r="W8" s="28">
        <v>0</v>
      </c>
      <c r="X8" s="28">
        <v>48</v>
      </c>
      <c r="Y8" s="30">
        <v>2</v>
      </c>
      <c r="AE8" s="28" t="s">
        <v>164</v>
      </c>
      <c r="AF8" s="40">
        <v>32768</v>
      </c>
      <c r="AG8" s="41">
        <v>16384</v>
      </c>
      <c r="AH8" s="41">
        <v>8192</v>
      </c>
      <c r="AI8" s="42">
        <v>4096</v>
      </c>
      <c r="AJ8" s="40">
        <v>2048</v>
      </c>
      <c r="AK8" s="41">
        <v>1024</v>
      </c>
      <c r="AL8" s="41">
        <v>512</v>
      </c>
      <c r="AM8" s="42">
        <v>256</v>
      </c>
      <c r="AN8" s="40">
        <v>128</v>
      </c>
      <c r="AO8" s="41">
        <v>64</v>
      </c>
      <c r="AP8" s="41">
        <v>32</v>
      </c>
      <c r="AQ8" s="42">
        <v>16</v>
      </c>
      <c r="AR8" s="40">
        <v>8</v>
      </c>
      <c r="AS8" s="41">
        <v>4</v>
      </c>
      <c r="AT8" s="41">
        <v>2</v>
      </c>
      <c r="AU8" s="42">
        <v>1</v>
      </c>
    </row>
    <row r="9" spans="1:47" x14ac:dyDescent="0.25">
      <c r="A9" s="28">
        <v>7</v>
      </c>
      <c r="B9" s="29" t="s">
        <v>174</v>
      </c>
      <c r="C9" s="28" t="s">
        <v>194</v>
      </c>
      <c r="E9" s="32"/>
      <c r="K9" s="51">
        <v>127</v>
      </c>
      <c r="L9" s="52">
        <v>0</v>
      </c>
      <c r="M9" s="53">
        <v>1</v>
      </c>
      <c r="N9" s="53">
        <v>1</v>
      </c>
      <c r="O9" s="53">
        <v>1</v>
      </c>
      <c r="P9" s="52">
        <v>1</v>
      </c>
      <c r="Q9" s="53">
        <v>1</v>
      </c>
      <c r="R9" s="53">
        <v>1</v>
      </c>
      <c r="S9" s="53">
        <v>1</v>
      </c>
      <c r="T9" s="52" t="s">
        <v>229</v>
      </c>
      <c r="W9" s="32"/>
      <c r="X9" s="28">
        <v>0</v>
      </c>
      <c r="Y9" s="28">
        <v>24</v>
      </c>
      <c r="Z9" s="33">
        <v>2</v>
      </c>
      <c r="AE9" s="28" t="s">
        <v>164</v>
      </c>
      <c r="AF9" s="43">
        <v>0</v>
      </c>
      <c r="AG9" s="35">
        <v>0</v>
      </c>
      <c r="AH9" s="35">
        <v>0</v>
      </c>
      <c r="AI9" s="44">
        <v>1</v>
      </c>
      <c r="AJ9" s="43">
        <v>0</v>
      </c>
      <c r="AK9" s="35">
        <v>1</v>
      </c>
      <c r="AL9" s="35">
        <v>0</v>
      </c>
      <c r="AM9" s="44">
        <v>1</v>
      </c>
      <c r="AN9" s="43">
        <v>1</v>
      </c>
      <c r="AO9" s="35">
        <v>1</v>
      </c>
      <c r="AP9" s="35">
        <v>1</v>
      </c>
      <c r="AQ9" s="44">
        <v>1</v>
      </c>
      <c r="AR9" s="43">
        <v>0</v>
      </c>
      <c r="AS9" s="35">
        <v>1</v>
      </c>
      <c r="AT9" s="35">
        <v>0</v>
      </c>
      <c r="AU9" s="44">
        <v>0</v>
      </c>
    </row>
    <row r="10" spans="1:47" ht="15.75" thickBot="1" x14ac:dyDescent="0.3">
      <c r="A10" s="28">
        <v>8</v>
      </c>
      <c r="B10" s="29" t="s">
        <v>175</v>
      </c>
      <c r="C10" s="28" t="s">
        <v>195</v>
      </c>
      <c r="K10" s="54">
        <v>64</v>
      </c>
      <c r="L10" s="55">
        <v>0</v>
      </c>
      <c r="M10" s="56">
        <v>1</v>
      </c>
      <c r="N10" s="56">
        <v>0</v>
      </c>
      <c r="O10" s="56">
        <v>0</v>
      </c>
      <c r="P10" s="55">
        <v>0</v>
      </c>
      <c r="Q10" s="56">
        <v>0</v>
      </c>
      <c r="R10" s="56">
        <v>0</v>
      </c>
      <c r="S10" s="56">
        <v>0</v>
      </c>
      <c r="T10" s="55" t="s">
        <v>230</v>
      </c>
      <c r="X10" s="32"/>
      <c r="Y10" s="28">
        <v>0</v>
      </c>
      <c r="Z10" s="34">
        <v>12</v>
      </c>
      <c r="AA10" s="30">
        <v>2</v>
      </c>
      <c r="AE10" s="28" t="s">
        <v>163</v>
      </c>
      <c r="AF10" s="99">
        <v>4096</v>
      </c>
      <c r="AG10" s="100"/>
      <c r="AH10" s="100"/>
      <c r="AI10" s="101"/>
      <c r="AJ10" s="99">
        <v>1280</v>
      </c>
      <c r="AK10" s="100"/>
      <c r="AL10" s="100"/>
      <c r="AM10" s="101"/>
      <c r="AN10" s="99">
        <v>240</v>
      </c>
      <c r="AO10" s="100"/>
      <c r="AP10" s="100"/>
      <c r="AQ10" s="101"/>
      <c r="AR10" s="99">
        <v>4</v>
      </c>
      <c r="AS10" s="100"/>
      <c r="AT10" s="100"/>
      <c r="AU10" s="101"/>
    </row>
    <row r="11" spans="1:47" ht="15.75" thickBot="1" x14ac:dyDescent="0.3">
      <c r="A11" s="28">
        <v>9</v>
      </c>
      <c r="B11" s="29" t="s">
        <v>176</v>
      </c>
      <c r="C11" s="28" t="s">
        <v>196</v>
      </c>
      <c r="E11" s="28">
        <v>48</v>
      </c>
      <c r="F11" s="30">
        <v>16</v>
      </c>
      <c r="H11" s="98" t="s">
        <v>231</v>
      </c>
      <c r="I11" s="98"/>
      <c r="K11" s="51">
        <v>48</v>
      </c>
      <c r="L11" s="52">
        <v>0</v>
      </c>
      <c r="M11" s="53">
        <v>0</v>
      </c>
      <c r="N11" s="53">
        <v>1</v>
      </c>
      <c r="O11" s="53">
        <v>1</v>
      </c>
      <c r="P11" s="52">
        <v>0</v>
      </c>
      <c r="Q11" s="53">
        <v>0</v>
      </c>
      <c r="R11" s="53">
        <v>0</v>
      </c>
      <c r="S11" s="53">
        <v>0</v>
      </c>
      <c r="T11" s="52" t="s">
        <v>232</v>
      </c>
      <c r="V11" s="28">
        <v>48</v>
      </c>
      <c r="W11" s="30">
        <v>2</v>
      </c>
      <c r="Y11" s="32"/>
      <c r="Z11" s="28">
        <v>0</v>
      </c>
      <c r="AA11" s="28">
        <v>6</v>
      </c>
      <c r="AB11" s="33">
        <v>2</v>
      </c>
      <c r="AE11" s="28" t="s">
        <v>162</v>
      </c>
      <c r="AF11" s="99">
        <v>1</v>
      </c>
      <c r="AG11" s="100"/>
      <c r="AH11" s="100"/>
      <c r="AI11" s="101"/>
      <c r="AJ11" s="99">
        <v>5</v>
      </c>
      <c r="AK11" s="100"/>
      <c r="AL11" s="100"/>
      <c r="AM11" s="101"/>
      <c r="AN11" s="99" t="s">
        <v>238</v>
      </c>
      <c r="AO11" s="100"/>
      <c r="AP11" s="100"/>
      <c r="AQ11" s="101"/>
      <c r="AR11" s="99">
        <v>4</v>
      </c>
      <c r="AS11" s="100"/>
      <c r="AT11" s="100"/>
      <c r="AU11" s="101"/>
    </row>
    <row r="12" spans="1:47" x14ac:dyDescent="0.25">
      <c r="A12" s="28">
        <v>10</v>
      </c>
      <c r="B12" s="29" t="s">
        <v>177</v>
      </c>
      <c r="C12" s="28" t="s">
        <v>197</v>
      </c>
      <c r="E12" s="28">
        <v>0</v>
      </c>
      <c r="F12" s="28">
        <v>3</v>
      </c>
      <c r="H12" s="28">
        <v>3</v>
      </c>
      <c r="I12" s="28">
        <v>0</v>
      </c>
      <c r="K12" s="54">
        <v>96</v>
      </c>
      <c r="L12" s="55">
        <v>0</v>
      </c>
      <c r="M12" s="56">
        <v>1</v>
      </c>
      <c r="N12" s="56">
        <v>1</v>
      </c>
      <c r="O12" s="56">
        <v>0</v>
      </c>
      <c r="P12" s="55">
        <v>0</v>
      </c>
      <c r="Q12" s="56">
        <v>0</v>
      </c>
      <c r="R12" s="56">
        <v>0</v>
      </c>
      <c r="S12" s="56">
        <v>0</v>
      </c>
      <c r="T12" s="55" t="s">
        <v>233</v>
      </c>
      <c r="V12" s="28">
        <v>0</v>
      </c>
      <c r="W12" s="28">
        <v>24</v>
      </c>
      <c r="X12" s="30">
        <v>2</v>
      </c>
      <c r="Z12" s="32"/>
      <c r="AA12" s="28">
        <v>0</v>
      </c>
      <c r="AB12" s="34">
        <v>3</v>
      </c>
      <c r="AC12" s="30">
        <v>2</v>
      </c>
    </row>
    <row r="13" spans="1:47" x14ac:dyDescent="0.25">
      <c r="A13" s="28">
        <v>11</v>
      </c>
      <c r="B13" s="29" t="s">
        <v>178</v>
      </c>
      <c r="C13" s="28" t="s">
        <v>198</v>
      </c>
      <c r="E13" s="32"/>
      <c r="K13" s="51">
        <v>248</v>
      </c>
      <c r="L13" s="52">
        <v>1</v>
      </c>
      <c r="M13" s="53">
        <v>1</v>
      </c>
      <c r="N13" s="53">
        <v>1</v>
      </c>
      <c r="O13" s="53">
        <v>1</v>
      </c>
      <c r="P13" s="52">
        <v>1</v>
      </c>
      <c r="Q13" s="53">
        <v>0</v>
      </c>
      <c r="R13" s="53">
        <v>0</v>
      </c>
      <c r="S13" s="53">
        <v>0</v>
      </c>
      <c r="T13" s="52" t="s">
        <v>234</v>
      </c>
      <c r="V13" s="31"/>
      <c r="W13" s="28">
        <v>0</v>
      </c>
      <c r="X13" s="28">
        <v>12</v>
      </c>
      <c r="Y13" s="33">
        <v>2</v>
      </c>
      <c r="AA13" s="32"/>
      <c r="AB13" s="28">
        <v>1</v>
      </c>
      <c r="AC13" s="28">
        <v>1</v>
      </c>
    </row>
    <row r="14" spans="1:47" x14ac:dyDescent="0.25">
      <c r="A14" s="28">
        <v>12</v>
      </c>
      <c r="B14" s="29" t="s">
        <v>179</v>
      </c>
      <c r="C14" s="28" t="s">
        <v>199</v>
      </c>
      <c r="K14" s="54">
        <v>168</v>
      </c>
      <c r="L14" s="55">
        <v>1</v>
      </c>
      <c r="M14" s="56">
        <v>0</v>
      </c>
      <c r="N14" s="56">
        <v>1</v>
      </c>
      <c r="O14" s="56">
        <v>0</v>
      </c>
      <c r="P14" s="55">
        <v>1</v>
      </c>
      <c r="Q14" s="56">
        <v>0</v>
      </c>
      <c r="R14" s="56">
        <v>0</v>
      </c>
      <c r="S14" s="56">
        <v>0</v>
      </c>
      <c r="T14" s="55" t="s">
        <v>235</v>
      </c>
      <c r="W14" s="32"/>
      <c r="X14" s="28">
        <v>0</v>
      </c>
      <c r="Y14" s="34">
        <v>6</v>
      </c>
      <c r="Z14" s="30">
        <v>2</v>
      </c>
      <c r="AB14" s="32"/>
      <c r="AC14" s="36"/>
    </row>
    <row r="15" spans="1:47" x14ac:dyDescent="0.25">
      <c r="A15" s="28">
        <v>13</v>
      </c>
      <c r="B15" s="29" t="s">
        <v>180</v>
      </c>
      <c r="C15" s="28" t="s">
        <v>200</v>
      </c>
      <c r="K15" s="51">
        <v>172</v>
      </c>
      <c r="L15" s="52">
        <v>1</v>
      </c>
      <c r="M15" s="53">
        <v>0</v>
      </c>
      <c r="N15" s="53">
        <v>1</v>
      </c>
      <c r="O15" s="53">
        <v>0</v>
      </c>
      <c r="P15" s="52">
        <v>1</v>
      </c>
      <c r="Q15" s="53">
        <v>1</v>
      </c>
      <c r="R15" s="53">
        <v>0</v>
      </c>
      <c r="S15" s="53">
        <v>0</v>
      </c>
      <c r="T15" s="52" t="s">
        <v>236</v>
      </c>
      <c r="X15" s="32"/>
      <c r="Y15" s="28">
        <v>0</v>
      </c>
      <c r="Z15" s="28">
        <v>3</v>
      </c>
      <c r="AA15" s="33">
        <v>2</v>
      </c>
    </row>
    <row r="16" spans="1:47" ht="15.75" thickBot="1" x14ac:dyDescent="0.3">
      <c r="A16" s="28">
        <v>14</v>
      </c>
      <c r="B16" s="29" t="s">
        <v>181</v>
      </c>
      <c r="C16" s="28" t="s">
        <v>201</v>
      </c>
      <c r="E16" s="38">
        <v>10</v>
      </c>
      <c r="F16" s="30">
        <v>16</v>
      </c>
      <c r="H16" s="98" t="s">
        <v>231</v>
      </c>
      <c r="I16" s="98"/>
      <c r="K16" s="57">
        <v>10</v>
      </c>
      <c r="L16" s="58">
        <v>0</v>
      </c>
      <c r="M16" s="59">
        <v>0</v>
      </c>
      <c r="N16" s="59">
        <v>0</v>
      </c>
      <c r="O16" s="59">
        <v>0</v>
      </c>
      <c r="P16" s="58">
        <v>1</v>
      </c>
      <c r="Q16" s="59">
        <v>0</v>
      </c>
      <c r="R16" s="59">
        <v>1</v>
      </c>
      <c r="S16" s="59">
        <v>0</v>
      </c>
      <c r="T16" s="60" t="s">
        <v>237</v>
      </c>
      <c r="V16" s="28">
        <v>10</v>
      </c>
      <c r="W16" s="30">
        <v>2</v>
      </c>
      <c r="Y16" s="32"/>
      <c r="Z16" s="28">
        <v>1</v>
      </c>
      <c r="AA16" s="34">
        <v>1</v>
      </c>
    </row>
    <row r="17" spans="1:27" x14ac:dyDescent="0.25">
      <c r="A17" s="28">
        <v>15</v>
      </c>
      <c r="B17" s="29" t="s">
        <v>182</v>
      </c>
      <c r="C17" s="28" t="s">
        <v>202</v>
      </c>
      <c r="E17" s="28">
        <v>10</v>
      </c>
      <c r="F17" s="28">
        <v>0</v>
      </c>
      <c r="H17" s="28">
        <v>0</v>
      </c>
      <c r="I17" s="28" t="s">
        <v>226</v>
      </c>
      <c r="V17" s="37">
        <v>0</v>
      </c>
      <c r="W17" s="28">
        <v>5</v>
      </c>
      <c r="X17" s="33">
        <v>2</v>
      </c>
      <c r="Z17" s="32"/>
      <c r="AA17" s="36"/>
    </row>
    <row r="18" spans="1:27" x14ac:dyDescent="0.25">
      <c r="A18" s="28">
        <v>16</v>
      </c>
      <c r="B18" s="29" t="s">
        <v>183</v>
      </c>
      <c r="C18" s="28" t="s">
        <v>203</v>
      </c>
      <c r="E18" s="32"/>
      <c r="U18" s="38"/>
      <c r="V18" s="39"/>
      <c r="W18" s="28">
        <v>1</v>
      </c>
      <c r="X18" s="34">
        <v>2</v>
      </c>
      <c r="Y18" s="30">
        <v>2</v>
      </c>
    </row>
    <row r="19" spans="1:27" x14ac:dyDescent="0.25">
      <c r="A19" s="28">
        <v>99</v>
      </c>
      <c r="B19" s="29" t="s">
        <v>184</v>
      </c>
      <c r="C19" s="28" t="s">
        <v>204</v>
      </c>
      <c r="W19" s="32"/>
      <c r="X19" s="28">
        <v>0</v>
      </c>
      <c r="Y19" s="28">
        <v>1</v>
      </c>
    </row>
    <row r="20" spans="1:27" x14ac:dyDescent="0.25">
      <c r="A20" s="28">
        <v>100</v>
      </c>
      <c r="B20" s="29" t="s">
        <v>185</v>
      </c>
      <c r="C20" s="28" t="s">
        <v>205</v>
      </c>
      <c r="E20" s="28">
        <v>255</v>
      </c>
      <c r="F20" s="30">
        <v>16</v>
      </c>
      <c r="H20" s="98" t="s">
        <v>231</v>
      </c>
      <c r="I20" s="98"/>
      <c r="X20" s="32"/>
      <c r="Y20" s="36"/>
    </row>
    <row r="21" spans="1:27" x14ac:dyDescent="0.25">
      <c r="A21" s="28">
        <v>255</v>
      </c>
      <c r="B21" s="29" t="s">
        <v>186</v>
      </c>
      <c r="C21" s="28" t="s">
        <v>206</v>
      </c>
      <c r="E21" s="28">
        <v>95</v>
      </c>
      <c r="F21" s="28">
        <v>15</v>
      </c>
      <c r="H21" s="28" t="s">
        <v>238</v>
      </c>
      <c r="I21" s="28" t="s">
        <v>238</v>
      </c>
    </row>
    <row r="22" spans="1:27" x14ac:dyDescent="0.25">
      <c r="E22" s="28">
        <v>15</v>
      </c>
    </row>
    <row r="23" spans="1:27" x14ac:dyDescent="0.25">
      <c r="E23" s="32"/>
    </row>
  </sheetData>
  <mergeCells count="14">
    <mergeCell ref="L5:S5"/>
    <mergeCell ref="AJ10:AM10"/>
    <mergeCell ref="AN10:AQ10"/>
    <mergeCell ref="AR10:AU10"/>
    <mergeCell ref="AF7:AU7"/>
    <mergeCell ref="AF11:AI11"/>
    <mergeCell ref="AJ11:AM11"/>
    <mergeCell ref="AN11:AQ11"/>
    <mergeCell ref="AR11:AU11"/>
    <mergeCell ref="H6:I6"/>
    <mergeCell ref="H16:I16"/>
    <mergeCell ref="H20:I20"/>
    <mergeCell ref="H11:I11"/>
    <mergeCell ref="AF10:AI10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B112-D597-4FBD-BD71-E33EC2CA62E0}">
  <dimension ref="A1:N26"/>
  <sheetViews>
    <sheetView tabSelected="1" topLeftCell="A16" zoomScale="130" zoomScaleNormal="130" workbookViewId="0">
      <pane xSplit="1" topLeftCell="B1" activePane="topRight" state="frozen"/>
      <selection activeCell="A13" sqref="A13"/>
      <selection pane="topRight" activeCell="L26" sqref="L26"/>
    </sheetView>
  </sheetViews>
  <sheetFormatPr baseColWidth="10" defaultRowHeight="15" x14ac:dyDescent="0.25"/>
  <cols>
    <col min="1" max="1" width="6.5703125" style="28" bestFit="1" customWidth="1"/>
    <col min="2" max="2" width="16" style="28" customWidth="1"/>
    <col min="3" max="3" width="16" style="29" customWidth="1"/>
    <col min="4" max="4" width="16" style="28" customWidth="1"/>
    <col min="5" max="5" width="16" style="29" customWidth="1"/>
    <col min="6" max="6" width="14.7109375" style="28" bestFit="1" customWidth="1"/>
    <col min="7" max="7" width="10.140625" style="29" bestFit="1" customWidth="1"/>
    <col min="8" max="8" width="15.85546875" style="28" bestFit="1" customWidth="1"/>
    <col min="9" max="9" width="14.85546875" style="29" customWidth="1"/>
    <col min="10" max="11" width="14.85546875" style="61" customWidth="1"/>
    <col min="12" max="12" width="14.7109375" style="61" bestFit="1" customWidth="1"/>
    <col min="13" max="13" width="12.28515625" style="62" bestFit="1" customWidth="1"/>
    <col min="14" max="16384" width="11.42578125" style="61"/>
  </cols>
  <sheetData>
    <row r="1" spans="1:14" ht="15.75" thickBot="1" x14ac:dyDescent="0.3">
      <c r="A1" s="28" t="s">
        <v>239</v>
      </c>
      <c r="B1" s="98" t="s">
        <v>243</v>
      </c>
      <c r="C1" s="98"/>
      <c r="D1" s="98"/>
      <c r="E1" s="98"/>
      <c r="F1" s="98" t="s">
        <v>244</v>
      </c>
      <c r="G1" s="98"/>
      <c r="H1" s="98"/>
      <c r="I1" s="98"/>
      <c r="J1" s="98" t="s">
        <v>275</v>
      </c>
      <c r="K1" s="98"/>
      <c r="L1" s="98"/>
      <c r="M1" s="98"/>
    </row>
    <row r="2" spans="1:14" ht="15.75" thickBot="1" x14ac:dyDescent="0.3">
      <c r="A2" s="45" t="s">
        <v>240</v>
      </c>
      <c r="B2" s="45" t="s">
        <v>245</v>
      </c>
      <c r="C2" s="65" t="s">
        <v>246</v>
      </c>
      <c r="D2" s="45" t="s">
        <v>247</v>
      </c>
      <c r="E2" s="65" t="s">
        <v>248</v>
      </c>
      <c r="F2" s="45" t="s">
        <v>245</v>
      </c>
      <c r="G2" s="65" t="s">
        <v>246</v>
      </c>
      <c r="H2" s="45" t="s">
        <v>247</v>
      </c>
      <c r="I2" s="65" t="s">
        <v>248</v>
      </c>
      <c r="J2" s="66" t="s">
        <v>276</v>
      </c>
      <c r="K2" s="66" t="s">
        <v>277</v>
      </c>
      <c r="L2" s="66" t="s">
        <v>285</v>
      </c>
      <c r="M2" s="67" t="s">
        <v>278</v>
      </c>
    </row>
    <row r="3" spans="1:14" x14ac:dyDescent="0.25">
      <c r="A3" s="47" t="s">
        <v>226</v>
      </c>
      <c r="B3" s="47" t="s">
        <v>250</v>
      </c>
      <c r="C3" s="68" t="s">
        <v>255</v>
      </c>
      <c r="D3" s="69">
        <v>127255255255</v>
      </c>
      <c r="E3" s="68" t="s">
        <v>256</v>
      </c>
      <c r="F3" s="70" t="s">
        <v>265</v>
      </c>
      <c r="G3" s="68" t="s">
        <v>177</v>
      </c>
      <c r="H3" s="69">
        <v>10255255255</v>
      </c>
      <c r="I3" s="68" t="s">
        <v>177</v>
      </c>
      <c r="J3" s="71" t="s">
        <v>279</v>
      </c>
      <c r="K3" s="71" t="s">
        <v>282</v>
      </c>
      <c r="L3" s="71">
        <v>1</v>
      </c>
      <c r="M3" s="72">
        <f>2^24-2</f>
        <v>16777214</v>
      </c>
    </row>
    <row r="4" spans="1:14" ht="30" x14ac:dyDescent="0.25">
      <c r="A4" s="51" t="s">
        <v>241</v>
      </c>
      <c r="B4" s="51" t="s">
        <v>251</v>
      </c>
      <c r="C4" s="73" t="s">
        <v>257</v>
      </c>
      <c r="D4" s="74">
        <v>191255255255</v>
      </c>
      <c r="E4" s="73" t="s">
        <v>258</v>
      </c>
      <c r="F4" s="75" t="s">
        <v>266</v>
      </c>
      <c r="G4" s="76" t="s">
        <v>271</v>
      </c>
      <c r="H4" s="51" t="s">
        <v>267</v>
      </c>
      <c r="I4" s="76" t="s">
        <v>272</v>
      </c>
      <c r="J4" s="77" t="s">
        <v>280</v>
      </c>
      <c r="K4" s="77" t="s">
        <v>283</v>
      </c>
      <c r="L4" s="77">
        <v>16</v>
      </c>
      <c r="M4" s="63">
        <f>2^16-2</f>
        <v>65534</v>
      </c>
      <c r="N4" s="64"/>
    </row>
    <row r="5" spans="1:14" ht="45" x14ac:dyDescent="0.25">
      <c r="A5" s="54" t="s">
        <v>165</v>
      </c>
      <c r="B5" s="54" t="s">
        <v>252</v>
      </c>
      <c r="C5" s="78" t="s">
        <v>259</v>
      </c>
      <c r="D5" s="79">
        <v>223255255255</v>
      </c>
      <c r="E5" s="78" t="s">
        <v>260</v>
      </c>
      <c r="F5" s="80" t="s">
        <v>268</v>
      </c>
      <c r="G5" s="81" t="s">
        <v>273</v>
      </c>
      <c r="H5" s="79">
        <v>192168255255</v>
      </c>
      <c r="I5" s="81" t="s">
        <v>274</v>
      </c>
      <c r="J5" s="82" t="s">
        <v>281</v>
      </c>
      <c r="K5" s="82" t="s">
        <v>284</v>
      </c>
      <c r="L5" s="82">
        <v>256</v>
      </c>
      <c r="M5" s="83">
        <f>2^8-2</f>
        <v>254</v>
      </c>
    </row>
    <row r="6" spans="1:14" x14ac:dyDescent="0.25">
      <c r="A6" s="51" t="s">
        <v>242</v>
      </c>
      <c r="B6" s="51" t="s">
        <v>253</v>
      </c>
      <c r="C6" s="73" t="s">
        <v>261</v>
      </c>
      <c r="D6" s="74">
        <v>239255255255</v>
      </c>
      <c r="E6" s="73" t="s">
        <v>262</v>
      </c>
      <c r="F6" s="75" t="s">
        <v>269</v>
      </c>
      <c r="G6" s="75"/>
      <c r="H6" s="75"/>
      <c r="I6" s="75"/>
      <c r="J6" s="77"/>
      <c r="K6" s="77"/>
      <c r="L6" s="77"/>
      <c r="M6" s="84"/>
    </row>
    <row r="7" spans="1:14" ht="15.75" thickBot="1" x14ac:dyDescent="0.3">
      <c r="A7" s="57" t="s">
        <v>166</v>
      </c>
      <c r="B7" s="57" t="s">
        <v>254</v>
      </c>
      <c r="C7" s="85" t="s">
        <v>263</v>
      </c>
      <c r="D7" s="86">
        <v>255255255255</v>
      </c>
      <c r="E7" s="85" t="s">
        <v>264</v>
      </c>
      <c r="F7" s="87" t="s">
        <v>270</v>
      </c>
      <c r="G7" s="87"/>
      <c r="H7" s="87"/>
      <c r="I7" s="87"/>
      <c r="J7" s="88"/>
      <c r="K7" s="88"/>
      <c r="L7" s="88"/>
      <c r="M7" s="89"/>
    </row>
    <row r="8" spans="1:14" x14ac:dyDescent="0.25">
      <c r="A8" s="28" t="s">
        <v>249</v>
      </c>
      <c r="B8" s="106">
        <f>2^32</f>
        <v>4294967296</v>
      </c>
      <c r="C8" s="106"/>
      <c r="D8" s="106"/>
      <c r="E8" s="106"/>
    </row>
    <row r="10" spans="1:14" x14ac:dyDescent="0.25">
      <c r="A10" s="28" t="s">
        <v>286</v>
      </c>
      <c r="B10" s="28" t="s">
        <v>291</v>
      </c>
      <c r="C10" s="29" t="s">
        <v>292</v>
      </c>
      <c r="D10" s="28" t="s">
        <v>293</v>
      </c>
      <c r="E10" s="29" t="s">
        <v>294</v>
      </c>
      <c r="F10" s="28" t="s">
        <v>163</v>
      </c>
      <c r="H10" s="28" t="s">
        <v>291</v>
      </c>
      <c r="I10" s="29" t="s">
        <v>292</v>
      </c>
      <c r="J10" s="28" t="s">
        <v>293</v>
      </c>
      <c r="K10" s="29" t="s">
        <v>294</v>
      </c>
      <c r="L10" s="61" t="s">
        <v>163</v>
      </c>
    </row>
    <row r="11" spans="1:14" x14ac:dyDescent="0.25">
      <c r="A11" s="28" t="s">
        <v>287</v>
      </c>
      <c r="B11" s="29" t="s">
        <v>299</v>
      </c>
      <c r="C11" s="29" t="s">
        <v>296</v>
      </c>
      <c r="D11" s="29" t="s">
        <v>298</v>
      </c>
      <c r="E11" s="29" t="s">
        <v>297</v>
      </c>
      <c r="F11" s="90" t="s">
        <v>295</v>
      </c>
      <c r="H11" s="29" t="s">
        <v>299</v>
      </c>
      <c r="I11" s="29" t="s">
        <v>167</v>
      </c>
      <c r="J11" s="29" t="s">
        <v>177</v>
      </c>
      <c r="K11" s="29" t="s">
        <v>186</v>
      </c>
      <c r="L11" s="61" t="s">
        <v>319</v>
      </c>
    </row>
    <row r="12" spans="1:14" x14ac:dyDescent="0.25">
      <c r="A12" s="28" t="s">
        <v>288</v>
      </c>
      <c r="B12" s="29" t="s">
        <v>300</v>
      </c>
      <c r="C12" s="29" t="s">
        <v>167</v>
      </c>
      <c r="D12" s="29" t="s">
        <v>167</v>
      </c>
      <c r="E12" s="29" t="s">
        <v>167</v>
      </c>
      <c r="F12" s="90" t="s">
        <v>279</v>
      </c>
      <c r="H12" s="29" t="s">
        <v>300</v>
      </c>
      <c r="I12" s="29" t="s">
        <v>167</v>
      </c>
      <c r="J12" s="29" t="s">
        <v>167</v>
      </c>
      <c r="K12" s="29" t="s">
        <v>167</v>
      </c>
      <c r="L12" s="61" t="s">
        <v>279</v>
      </c>
    </row>
    <row r="13" spans="1:14" x14ac:dyDescent="0.25">
      <c r="A13" s="28" t="s">
        <v>289</v>
      </c>
      <c r="B13" s="29" t="s">
        <v>299</v>
      </c>
      <c r="C13" s="29" t="s">
        <v>167</v>
      </c>
      <c r="D13" s="29" t="s">
        <v>167</v>
      </c>
      <c r="E13" s="29" t="s">
        <v>167</v>
      </c>
      <c r="F13" s="90" t="s">
        <v>265</v>
      </c>
      <c r="H13" s="29" t="s">
        <v>299</v>
      </c>
      <c r="I13" s="29" t="s">
        <v>167</v>
      </c>
      <c r="J13" s="29" t="s">
        <v>167</v>
      </c>
      <c r="K13" s="29" t="s">
        <v>167</v>
      </c>
      <c r="L13" s="61" t="s">
        <v>265</v>
      </c>
    </row>
    <row r="14" spans="1:14" x14ac:dyDescent="0.25">
      <c r="A14" s="28" t="s">
        <v>290</v>
      </c>
      <c r="B14" s="29" t="s">
        <v>299</v>
      </c>
      <c r="C14" s="29" t="s">
        <v>186</v>
      </c>
      <c r="D14" s="29" t="s">
        <v>186</v>
      </c>
      <c r="E14" s="29" t="s">
        <v>186</v>
      </c>
      <c r="F14" s="91">
        <v>10255255255</v>
      </c>
      <c r="H14" s="29" t="s">
        <v>299</v>
      </c>
      <c r="I14" s="29" t="s">
        <v>186</v>
      </c>
      <c r="J14" s="29" t="s">
        <v>186</v>
      </c>
      <c r="K14" s="29" t="s">
        <v>186</v>
      </c>
      <c r="L14" s="93">
        <v>10255255255</v>
      </c>
    </row>
    <row r="15" spans="1:14" x14ac:dyDescent="0.25">
      <c r="J15" s="28"/>
      <c r="K15" s="29"/>
    </row>
    <row r="16" spans="1:14" x14ac:dyDescent="0.25">
      <c r="A16" s="28" t="s">
        <v>286</v>
      </c>
      <c r="B16" s="28" t="s">
        <v>291</v>
      </c>
      <c r="C16" s="29" t="s">
        <v>292</v>
      </c>
      <c r="D16" s="28" t="s">
        <v>293</v>
      </c>
      <c r="E16" s="29" t="s">
        <v>294</v>
      </c>
      <c r="F16" s="28" t="s">
        <v>163</v>
      </c>
      <c r="H16" s="28" t="s">
        <v>291</v>
      </c>
      <c r="I16" s="29" t="s">
        <v>292</v>
      </c>
      <c r="J16" s="28" t="s">
        <v>293</v>
      </c>
      <c r="K16" s="29" t="s">
        <v>294</v>
      </c>
      <c r="L16" s="61" t="s">
        <v>163</v>
      </c>
    </row>
    <row r="17" spans="1:12" x14ac:dyDescent="0.25">
      <c r="A17" s="28" t="s">
        <v>287</v>
      </c>
      <c r="B17" s="29" t="s">
        <v>306</v>
      </c>
      <c r="C17" s="29" t="s">
        <v>302</v>
      </c>
      <c r="D17" s="29" t="s">
        <v>303</v>
      </c>
      <c r="E17" s="29" t="s">
        <v>304</v>
      </c>
      <c r="F17" s="90" t="s">
        <v>301</v>
      </c>
      <c r="H17" s="29" t="s">
        <v>306</v>
      </c>
      <c r="I17" s="29" t="s">
        <v>183</v>
      </c>
      <c r="J17" s="29" t="s">
        <v>168</v>
      </c>
      <c r="K17" s="29" t="s">
        <v>167</v>
      </c>
      <c r="L17" s="61" t="s">
        <v>320</v>
      </c>
    </row>
    <row r="18" spans="1:12" x14ac:dyDescent="0.25">
      <c r="A18" s="28" t="s">
        <v>288</v>
      </c>
      <c r="B18" s="29" t="s">
        <v>307</v>
      </c>
      <c r="C18" s="29" t="s">
        <v>186</v>
      </c>
      <c r="D18" s="29" t="s">
        <v>167</v>
      </c>
      <c r="E18" s="29" t="s">
        <v>167</v>
      </c>
      <c r="F18" s="90" t="s">
        <v>280</v>
      </c>
      <c r="H18" s="29" t="s">
        <v>307</v>
      </c>
      <c r="I18" s="29" t="s">
        <v>186</v>
      </c>
      <c r="J18" s="29" t="s">
        <v>167</v>
      </c>
      <c r="K18" s="29" t="s">
        <v>167</v>
      </c>
      <c r="L18" s="61" t="s">
        <v>280</v>
      </c>
    </row>
    <row r="19" spans="1:12" x14ac:dyDescent="0.25">
      <c r="A19" s="28" t="s">
        <v>289</v>
      </c>
      <c r="B19" s="29" t="s">
        <v>306</v>
      </c>
      <c r="C19" s="29" t="s">
        <v>302</v>
      </c>
      <c r="D19" s="29" t="s">
        <v>167</v>
      </c>
      <c r="E19" s="29" t="s">
        <v>167</v>
      </c>
      <c r="F19" s="90" t="s">
        <v>305</v>
      </c>
      <c r="H19" s="29" t="s">
        <v>306</v>
      </c>
      <c r="I19" s="29" t="s">
        <v>183</v>
      </c>
      <c r="J19" s="29" t="s">
        <v>167</v>
      </c>
      <c r="K19" s="29" t="s">
        <v>167</v>
      </c>
      <c r="L19" s="61" t="s">
        <v>266</v>
      </c>
    </row>
    <row r="20" spans="1:12" x14ac:dyDescent="0.25">
      <c r="A20" s="28" t="s">
        <v>290</v>
      </c>
      <c r="B20" s="29" t="s">
        <v>306</v>
      </c>
      <c r="C20" s="29" t="s">
        <v>302</v>
      </c>
      <c r="D20" s="29" t="s">
        <v>186</v>
      </c>
      <c r="E20" s="29" t="s">
        <v>186</v>
      </c>
      <c r="F20" s="91" t="s">
        <v>308</v>
      </c>
      <c r="H20" s="29" t="s">
        <v>306</v>
      </c>
      <c r="I20" s="29" t="s">
        <v>183</v>
      </c>
      <c r="J20" s="29" t="s">
        <v>186</v>
      </c>
      <c r="K20" s="29" t="s">
        <v>186</v>
      </c>
      <c r="L20" s="61" t="s">
        <v>321</v>
      </c>
    </row>
    <row r="21" spans="1:12" x14ac:dyDescent="0.25">
      <c r="J21" s="28"/>
      <c r="K21" s="29"/>
    </row>
    <row r="22" spans="1:12" x14ac:dyDescent="0.25">
      <c r="A22" s="28" t="s">
        <v>286</v>
      </c>
      <c r="B22" s="28" t="s">
        <v>291</v>
      </c>
      <c r="C22" s="29" t="s">
        <v>292</v>
      </c>
      <c r="D22" s="28" t="s">
        <v>293</v>
      </c>
      <c r="E22" s="29" t="s">
        <v>294</v>
      </c>
      <c r="F22" s="28" t="s">
        <v>163</v>
      </c>
      <c r="H22" s="28" t="s">
        <v>291</v>
      </c>
      <c r="I22" s="29" t="s">
        <v>292</v>
      </c>
      <c r="J22" s="28" t="s">
        <v>293</v>
      </c>
      <c r="K22" s="29" t="s">
        <v>294</v>
      </c>
      <c r="L22" s="61" t="s">
        <v>163</v>
      </c>
    </row>
    <row r="23" spans="1:12" x14ac:dyDescent="0.25">
      <c r="A23" s="28" t="s">
        <v>287</v>
      </c>
      <c r="B23" s="92" t="s">
        <v>310</v>
      </c>
      <c r="C23" s="29" t="s">
        <v>313</v>
      </c>
      <c r="D23" s="29" t="s">
        <v>315</v>
      </c>
      <c r="E23" s="29" t="s">
        <v>311</v>
      </c>
      <c r="F23" s="90" t="s">
        <v>309</v>
      </c>
      <c r="H23" s="92" t="s">
        <v>310</v>
      </c>
      <c r="I23" s="29" t="s">
        <v>313</v>
      </c>
      <c r="J23" s="29" t="s">
        <v>303</v>
      </c>
      <c r="K23" s="29" t="s">
        <v>323</v>
      </c>
      <c r="L23" s="61" t="s">
        <v>322</v>
      </c>
    </row>
    <row r="24" spans="1:12" x14ac:dyDescent="0.25">
      <c r="A24" s="28" t="s">
        <v>288</v>
      </c>
      <c r="B24" s="29" t="s">
        <v>312</v>
      </c>
      <c r="C24" s="29" t="s">
        <v>314</v>
      </c>
      <c r="D24" s="29" t="s">
        <v>316</v>
      </c>
      <c r="E24" s="29" t="s">
        <v>167</v>
      </c>
      <c r="F24" s="90" t="s">
        <v>281</v>
      </c>
      <c r="H24" s="29" t="s">
        <v>312</v>
      </c>
      <c r="I24" s="29" t="s">
        <v>314</v>
      </c>
      <c r="J24" s="29" t="s">
        <v>186</v>
      </c>
      <c r="K24" s="29" t="s">
        <v>167</v>
      </c>
      <c r="L24" s="61" t="s">
        <v>281</v>
      </c>
    </row>
    <row r="25" spans="1:12" x14ac:dyDescent="0.25">
      <c r="A25" s="28" t="s">
        <v>289</v>
      </c>
      <c r="B25" s="92" t="s">
        <v>310</v>
      </c>
      <c r="C25" s="29" t="s">
        <v>313</v>
      </c>
      <c r="D25" s="29" t="s">
        <v>315</v>
      </c>
      <c r="E25" s="29" t="s">
        <v>167</v>
      </c>
      <c r="F25" s="90" t="s">
        <v>317</v>
      </c>
      <c r="H25" s="92" t="s">
        <v>310</v>
      </c>
      <c r="I25" s="29" t="s">
        <v>313</v>
      </c>
      <c r="J25" s="29" t="s">
        <v>186</v>
      </c>
      <c r="K25" s="29" t="s">
        <v>167</v>
      </c>
      <c r="L25" s="61" t="s">
        <v>324</v>
      </c>
    </row>
    <row r="26" spans="1:12" x14ac:dyDescent="0.25">
      <c r="A26" s="28" t="s">
        <v>290</v>
      </c>
      <c r="B26" s="92" t="s">
        <v>310</v>
      </c>
      <c r="C26" s="29" t="s">
        <v>313</v>
      </c>
      <c r="D26" s="29" t="s">
        <v>315</v>
      </c>
      <c r="E26" s="29" t="s">
        <v>186</v>
      </c>
      <c r="F26" s="91" t="s">
        <v>318</v>
      </c>
      <c r="H26" s="92" t="s">
        <v>310</v>
      </c>
      <c r="I26" s="29" t="s">
        <v>313</v>
      </c>
      <c r="J26" s="29" t="s">
        <v>303</v>
      </c>
      <c r="K26" s="29" t="s">
        <v>186</v>
      </c>
      <c r="L26" s="61" t="s">
        <v>325</v>
      </c>
    </row>
  </sheetData>
  <mergeCells count="4">
    <mergeCell ref="B8:E8"/>
    <mergeCell ref="F1:I1"/>
    <mergeCell ref="B1:E1"/>
    <mergeCell ref="J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models</vt:lpstr>
      <vt:lpstr>unidades</vt:lpstr>
      <vt:lpstr>fisica</vt:lpstr>
      <vt:lpstr>Sist.</vt:lpstr>
      <vt:lpstr>IPv4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2023-05-10T12:20:18Z</dcterms:created>
  <dcterms:modified xsi:type="dcterms:W3CDTF">2023-05-31T13:20:42Z</dcterms:modified>
</cp:coreProperties>
</file>