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730" windowHeight="9780"/>
  </bookViews>
  <sheets>
    <sheet name="Feuil1" sheetId="1" r:id="rId1"/>
    <sheet name="Feuil2" sheetId="2" r:id="rId2"/>
    <sheet name="Feuil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J12" i="1" l="1" a="1"/>
  <c r="J14" i="1" s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J12" i="1" l="1"/>
  <c r="J13" i="1"/>
  <c r="E17" i="1" l="1"/>
  <c r="D17" i="1" l="1"/>
</calcChain>
</file>

<file path=xl/sharedStrings.xml><?xml version="1.0" encoding="utf-8"?>
<sst xmlns="http://schemas.openxmlformats.org/spreadsheetml/2006/main" count="12" uniqueCount="12">
  <si>
    <t>Prothèse Philips</t>
  </si>
  <si>
    <t>Entrée(dB)</t>
  </si>
  <si>
    <t>sortie(dB) 1ère mesure</t>
  </si>
  <si>
    <t>sortie(dB) 2ère mesure</t>
  </si>
  <si>
    <t>sortie(dB) 3ème mesure</t>
  </si>
  <si>
    <t>sortie(dB) 4ème mesure</t>
  </si>
  <si>
    <t>sortie(dB) 5ème mesure</t>
  </si>
  <si>
    <t>Pente</t>
  </si>
  <si>
    <t>Ordonnée Origine</t>
  </si>
  <si>
    <t>Moyenne  (dB)</t>
  </si>
  <si>
    <t>Ecart-type    (dB)</t>
  </si>
  <si>
    <t>Tendance   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</si>
</sst>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400">
                <a:latin typeface="+mj-lt"/>
                <a:cs typeface="Times New Roman" panose="02020603050405020304" pitchFamily="18" charset="0"/>
              </a:rPr>
              <a:t>Modèle</a:t>
            </a:r>
            <a:r>
              <a:rPr lang="fr-FR" sz="1400" baseline="0">
                <a:latin typeface="+mj-lt"/>
                <a:cs typeface="Times New Roman" panose="02020603050405020304" pitchFamily="18" charset="0"/>
              </a:rPr>
              <a:t> linéaire appliqué aux valeurs expérimentales de la prothèse PHILIPS</a:t>
            </a:r>
            <a:endParaRPr lang="fr-FR" sz="1400">
              <a:latin typeface="+mj-lt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8507684231778723"/>
          <c:y val="1.11731843575419E-2"/>
        </c:manualLayout>
      </c:layout>
      <c:overlay val="1"/>
      <c:spPr>
        <a:ln w="22225">
          <a:solidFill>
            <a:sysClr val="windowText" lastClr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1094997436202375"/>
          <c:y val="0.15296786014955677"/>
          <c:w val="0.61894027861901879"/>
          <c:h val="0.76424317072097836"/>
        </c:manualLayout>
      </c:layout>
      <c:scatterChart>
        <c:scatterStyle val="lineMarker"/>
        <c:varyColors val="0"/>
        <c:ser>
          <c:idx val="0"/>
          <c:order val="0"/>
          <c:tx>
            <c:v>Sortie</c:v>
          </c:tx>
          <c:spPr>
            <a:ln w="47625">
              <a:noFill/>
            </a:ln>
          </c:spPr>
          <c:trendline>
            <c:name>Ajustement linéaire</c:name>
            <c:trendlineType val="linear"/>
            <c:forward val="30"/>
            <c:dispRSqr val="1"/>
            <c:dispEq val="1"/>
            <c:trendlineLbl>
              <c:layout>
                <c:manualLayout>
                  <c:x val="3.4776902887139105E-5"/>
                  <c:y val="0.56754738990959464"/>
                </c:manualLayout>
              </c:layout>
              <c:numFmt formatCode="#,##0.0000" sourceLinked="0"/>
            </c:trendlineLbl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Feuil1!$A$3:$A$11</c:f>
              <c:numCache>
                <c:formatCode>General</c:formatCode>
                <c:ptCount val="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</c:numCache>
            </c:numRef>
          </c:xVal>
          <c:yVal>
            <c:numRef>
              <c:f>Feuil1!$H$3:$H$11</c:f>
              <c:numCache>
                <c:formatCode>General</c:formatCode>
                <c:ptCount val="9"/>
                <c:pt idx="0">
                  <c:v>90.019999999999982</c:v>
                </c:pt>
                <c:pt idx="1">
                  <c:v>95.179999999999993</c:v>
                </c:pt>
                <c:pt idx="2">
                  <c:v>100.25999999999999</c:v>
                </c:pt>
                <c:pt idx="3">
                  <c:v>105.25999999999999</c:v>
                </c:pt>
                <c:pt idx="4">
                  <c:v>110.43999999999998</c:v>
                </c:pt>
                <c:pt idx="5">
                  <c:v>115.42</c:v>
                </c:pt>
                <c:pt idx="6">
                  <c:v>120.01999999999998</c:v>
                </c:pt>
                <c:pt idx="7">
                  <c:v>119.82000000000001</c:v>
                </c:pt>
                <c:pt idx="8">
                  <c:v>119.43999999999998</c:v>
                </c:pt>
              </c:numCache>
            </c:numRef>
          </c:yVal>
          <c:smooth val="0"/>
        </c:ser>
        <c:ser>
          <c:idx val="1"/>
          <c:order val="1"/>
          <c:tx>
            <c:v>Sortie</c:v>
          </c:tx>
          <c:spPr>
            <a:ln w="47625">
              <a:noFill/>
            </a:ln>
          </c:spP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91392"/>
        <c:axId val="115491968"/>
      </c:scatterChart>
      <c:valAx>
        <c:axId val="115491392"/>
        <c:scaling>
          <c:orientation val="minMax"/>
          <c:max val="120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Entrée (dB)</a:t>
                </a:r>
              </a:p>
            </c:rich>
          </c:tx>
          <c:layout/>
          <c:overlay val="0"/>
        </c:title>
        <c:numFmt formatCode="#,##0.0" sourceLinked="0"/>
        <c:majorTickMark val="in"/>
        <c:minorTickMark val="none"/>
        <c:tickLblPos val="nextTo"/>
        <c:crossAx val="115491968"/>
        <c:crosses val="autoZero"/>
        <c:crossBetween val="midCat"/>
      </c:valAx>
      <c:valAx>
        <c:axId val="115491968"/>
        <c:scaling>
          <c:orientation val="minMax"/>
          <c:max val="160"/>
          <c:min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Sortie(dB)</a:t>
                </a:r>
              </a:p>
            </c:rich>
          </c:tx>
          <c:layout/>
          <c:overlay val="0"/>
        </c:title>
        <c:numFmt formatCode="#,##0.0" sourceLinked="0"/>
        <c:majorTickMark val="in"/>
        <c:minorTickMark val="none"/>
        <c:tickLblPos val="nextTo"/>
        <c:crossAx val="115491392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72243017665677256"/>
          <c:y val="0.4889202057290008"/>
          <c:w val="0.24619726878797835"/>
          <c:h val="0.12997601714879981"/>
        </c:manualLayout>
      </c:layout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19</xdr:row>
      <xdr:rowOff>76200</xdr:rowOff>
    </xdr:from>
    <xdr:to>
      <xdr:col>7</xdr:col>
      <xdr:colOff>457199</xdr:colOff>
      <xdr:row>37</xdr:row>
      <xdr:rowOff>180975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20140~1/AppData/Local/Temp/courbes-de-tend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3"/>
    </sheetNames>
    <sheetDataSet>
      <sheetData sheetId="0">
        <row r="3">
          <cell r="A3">
            <v>50</v>
          </cell>
          <cell r="H3">
            <v>90.019999999999982</v>
          </cell>
        </row>
        <row r="4">
          <cell r="A4">
            <v>55</v>
          </cell>
          <cell r="H4">
            <v>95.179999999999993</v>
          </cell>
        </row>
        <row r="5">
          <cell r="A5">
            <v>60</v>
          </cell>
          <cell r="H5">
            <v>100.25999999999999</v>
          </cell>
        </row>
        <row r="6">
          <cell r="A6">
            <v>65</v>
          </cell>
          <cell r="H6">
            <v>105.25999999999999</v>
          </cell>
        </row>
        <row r="7">
          <cell r="A7">
            <v>70</v>
          </cell>
          <cell r="H7">
            <v>110.43999999999998</v>
          </cell>
        </row>
        <row r="8">
          <cell r="A8">
            <v>75</v>
          </cell>
          <cell r="H8">
            <v>115.42</v>
          </cell>
        </row>
        <row r="9">
          <cell r="A9">
            <v>80</v>
          </cell>
          <cell r="H9">
            <v>120.01999999999998</v>
          </cell>
        </row>
        <row r="10">
          <cell r="A10">
            <v>85</v>
          </cell>
          <cell r="H10">
            <v>119.82000000000001</v>
          </cell>
        </row>
        <row r="11">
          <cell r="A11">
            <v>90</v>
          </cell>
          <cell r="H11">
            <v>119.43999999999998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6" workbookViewId="0">
      <selection activeCell="A40" sqref="A40"/>
    </sheetView>
  </sheetViews>
  <sheetFormatPr baseColWidth="10" defaultRowHeight="15" x14ac:dyDescent="0.25"/>
  <cols>
    <col min="2" max="2" width="13.85546875" customWidth="1"/>
    <col min="3" max="3" width="13.140625" customWidth="1"/>
    <col min="4" max="4" width="15.5703125" customWidth="1"/>
    <col min="5" max="5" width="18.140625" customWidth="1"/>
    <col min="6" max="6" width="16" customWidth="1"/>
    <col min="8" max="8" width="10.7109375" customWidth="1"/>
    <col min="9" max="9" width="13.7109375" bestFit="1" customWidth="1"/>
    <col min="10" max="10" width="13.42578125" customWidth="1"/>
  </cols>
  <sheetData>
    <row r="1" spans="1:10" ht="15.75" thickBot="1" x14ac:dyDescent="0.3">
      <c r="A1" s="1" t="s">
        <v>0</v>
      </c>
      <c r="B1" s="1"/>
    </row>
    <row r="2" spans="1:10" ht="27" customHeight="1" thickTop="1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3" t="s">
        <v>9</v>
      </c>
      <c r="I2" s="3" t="s">
        <v>10</v>
      </c>
      <c r="J2" s="3" t="s">
        <v>11</v>
      </c>
    </row>
    <row r="3" spans="1:10" ht="15.75" thickTop="1" x14ac:dyDescent="0.25">
      <c r="A3" s="4">
        <v>50</v>
      </c>
      <c r="B3" s="4">
        <v>90.1</v>
      </c>
      <c r="C3" s="4">
        <v>90.1</v>
      </c>
      <c r="D3" s="4">
        <v>90.1</v>
      </c>
      <c r="E3" s="4">
        <v>89.9</v>
      </c>
      <c r="F3" s="4">
        <v>89.9</v>
      </c>
      <c r="G3" s="4"/>
      <c r="H3" s="4">
        <f>AVERAGE(B3:F3)</f>
        <v>90.019999999999982</v>
      </c>
      <c r="I3" s="5">
        <f>STDEVP(B3:F3)</f>
        <v>9.7979589711321563E-2</v>
      </c>
      <c r="J3" s="4"/>
    </row>
    <row r="4" spans="1:10" x14ac:dyDescent="0.25">
      <c r="A4" s="6">
        <v>55</v>
      </c>
      <c r="B4" s="6">
        <v>95.3</v>
      </c>
      <c r="C4" s="6">
        <v>95.2</v>
      </c>
      <c r="D4" s="6">
        <v>95.2</v>
      </c>
      <c r="E4" s="6">
        <v>95</v>
      </c>
      <c r="F4" s="6">
        <v>95.2</v>
      </c>
      <c r="G4" s="6"/>
      <c r="H4" s="6">
        <f t="shared" ref="H4:H10" si="0">AVERAGE(B4:F4)</f>
        <v>95.179999999999993</v>
      </c>
      <c r="I4" s="7">
        <f t="shared" ref="I4:I10" si="1">STDEVP(B4:F4)</f>
        <v>9.7979589711326781E-2</v>
      </c>
      <c r="J4" s="6"/>
    </row>
    <row r="5" spans="1:10" x14ac:dyDescent="0.25">
      <c r="A5" s="6">
        <v>60</v>
      </c>
      <c r="B5" s="6">
        <v>100.4</v>
      </c>
      <c r="C5" s="6">
        <v>100.3</v>
      </c>
      <c r="D5" s="6">
        <v>100.3</v>
      </c>
      <c r="E5" s="6">
        <v>100.2</v>
      </c>
      <c r="F5" s="6">
        <v>100.1</v>
      </c>
      <c r="G5" s="6"/>
      <c r="H5" s="6">
        <f t="shared" si="0"/>
        <v>100.25999999999999</v>
      </c>
      <c r="I5" s="7">
        <f t="shared" si="1"/>
        <v>0.10198039027185826</v>
      </c>
      <c r="J5" s="6"/>
    </row>
    <row r="6" spans="1:10" x14ac:dyDescent="0.25">
      <c r="A6" s="6">
        <v>65</v>
      </c>
      <c r="B6" s="6">
        <v>105.3</v>
      </c>
      <c r="C6" s="6">
        <v>105.3</v>
      </c>
      <c r="D6" s="6">
        <v>105.3</v>
      </c>
      <c r="E6" s="6">
        <v>105.2</v>
      </c>
      <c r="F6" s="6">
        <v>105.2</v>
      </c>
      <c r="G6" s="6"/>
      <c r="H6" s="6">
        <f t="shared" si="0"/>
        <v>105.25999999999999</v>
      </c>
      <c r="I6" s="7">
        <f t="shared" si="1"/>
        <v>4.8989794855660782E-2</v>
      </c>
      <c r="J6" s="6"/>
    </row>
    <row r="7" spans="1:10" x14ac:dyDescent="0.25">
      <c r="A7" s="6">
        <v>70</v>
      </c>
      <c r="B7" s="6">
        <v>110.6</v>
      </c>
      <c r="C7" s="6">
        <v>110.4</v>
      </c>
      <c r="D7" s="6">
        <v>110.4</v>
      </c>
      <c r="E7" s="6">
        <v>110.4</v>
      </c>
      <c r="F7" s="6">
        <v>110.4</v>
      </c>
      <c r="G7" s="6"/>
      <c r="H7" s="6">
        <f t="shared" si="0"/>
        <v>110.43999999999998</v>
      </c>
      <c r="I7" s="7">
        <f t="shared" si="1"/>
        <v>7.999999999999545E-2</v>
      </c>
      <c r="J7" s="6"/>
    </row>
    <row r="8" spans="1:10" x14ac:dyDescent="0.25">
      <c r="A8" s="6">
        <v>75</v>
      </c>
      <c r="B8" s="6">
        <v>115.5</v>
      </c>
      <c r="C8" s="6">
        <v>115.5</v>
      </c>
      <c r="D8" s="6">
        <v>115.5</v>
      </c>
      <c r="E8" s="6">
        <v>115.3</v>
      </c>
      <c r="F8" s="6">
        <v>115.3</v>
      </c>
      <c r="G8" s="6"/>
      <c r="H8" s="6">
        <f t="shared" si="0"/>
        <v>115.42</v>
      </c>
      <c r="I8" s="7">
        <f t="shared" si="1"/>
        <v>9.7979589711328516E-2</v>
      </c>
      <c r="J8" s="6"/>
    </row>
    <row r="9" spans="1:10" x14ac:dyDescent="0.25">
      <c r="A9" s="6">
        <v>80</v>
      </c>
      <c r="B9" s="6">
        <v>120.1</v>
      </c>
      <c r="C9" s="6">
        <v>120.1</v>
      </c>
      <c r="D9" s="6">
        <v>120.1</v>
      </c>
      <c r="E9" s="6">
        <v>119.9</v>
      </c>
      <c r="F9" s="6">
        <v>119.9</v>
      </c>
      <c r="G9" s="6"/>
      <c r="H9" s="6">
        <f t="shared" si="0"/>
        <v>120.01999999999998</v>
      </c>
      <c r="I9" s="7">
        <f t="shared" si="1"/>
        <v>9.7979589711321563E-2</v>
      </c>
      <c r="J9" s="6"/>
    </row>
    <row r="10" spans="1:10" x14ac:dyDescent="0.25">
      <c r="A10" s="6">
        <v>85</v>
      </c>
      <c r="B10" s="6">
        <v>119.9</v>
      </c>
      <c r="C10" s="6">
        <v>119.8</v>
      </c>
      <c r="D10" s="6">
        <v>119.8</v>
      </c>
      <c r="E10" s="6">
        <v>119.8</v>
      </c>
      <c r="F10" s="6">
        <v>119.8</v>
      </c>
      <c r="G10" s="6"/>
      <c r="H10" s="6">
        <f t="shared" si="0"/>
        <v>119.82000000000001</v>
      </c>
      <c r="I10" s="7">
        <f t="shared" si="1"/>
        <v>4.0000000000003415E-2</v>
      </c>
      <c r="J10" s="6"/>
    </row>
    <row r="11" spans="1:10" x14ac:dyDescent="0.25">
      <c r="A11" s="6">
        <v>90</v>
      </c>
      <c r="B11" s="6">
        <v>119.6</v>
      </c>
      <c r="C11" s="6">
        <v>119.4</v>
      </c>
      <c r="D11" s="6">
        <v>119.4</v>
      </c>
      <c r="E11" s="6">
        <v>119.4</v>
      </c>
      <c r="F11" s="6">
        <v>119.4</v>
      </c>
      <c r="G11" s="6"/>
      <c r="H11" s="6">
        <f>AVERAGE(B11:F11)</f>
        <v>119.43999999999998</v>
      </c>
      <c r="I11" s="7">
        <f>STDEVP(B11:F11)</f>
        <v>7.999999999999545E-2</v>
      </c>
      <c r="J11" s="6"/>
    </row>
    <row r="12" spans="1:10" x14ac:dyDescent="0.25">
      <c r="A12" s="6">
        <v>100</v>
      </c>
      <c r="B12" s="6"/>
      <c r="C12" s="6"/>
      <c r="D12" s="6"/>
      <c r="E12" s="6"/>
      <c r="F12" s="6"/>
      <c r="G12" s="6"/>
      <c r="H12" s="6"/>
      <c r="I12" s="6"/>
      <c r="J12" s="7">
        <f t="array" ref="J12:J14">TREND(H3:H11,A3:A11,A12:A14)</f>
        <v>132.55688888888889</v>
      </c>
    </row>
    <row r="13" spans="1:10" x14ac:dyDescent="0.25">
      <c r="A13" s="6">
        <v>110</v>
      </c>
      <c r="B13" s="6"/>
      <c r="C13" s="6"/>
      <c r="D13" s="6"/>
      <c r="E13" s="6"/>
      <c r="F13" s="6"/>
      <c r="G13" s="6"/>
      <c r="H13" s="6"/>
      <c r="I13" s="6"/>
      <c r="J13" s="7">
        <v>140.59955555555555</v>
      </c>
    </row>
    <row r="14" spans="1:10" ht="15.75" thickBot="1" x14ac:dyDescent="0.3">
      <c r="A14" s="8">
        <v>120</v>
      </c>
      <c r="B14" s="8"/>
      <c r="C14" s="8"/>
      <c r="D14" s="8"/>
      <c r="E14" s="8"/>
      <c r="F14" s="8"/>
      <c r="G14" s="8"/>
      <c r="H14" s="8"/>
      <c r="I14" s="8"/>
      <c r="J14" s="9">
        <v>148.64222222222222</v>
      </c>
    </row>
    <row r="15" spans="1:10" ht="16.5" thickTop="1" thickBot="1" x14ac:dyDescent="0.3"/>
    <row r="16" spans="1:10" ht="16.5" thickTop="1" thickBot="1" x14ac:dyDescent="0.3">
      <c r="D16" s="2" t="s">
        <v>7</v>
      </c>
      <c r="E16" s="2" t="s">
        <v>8</v>
      </c>
    </row>
    <row r="17" spans="4:5" ht="16.5" thickTop="1" thickBot="1" x14ac:dyDescent="0.3">
      <c r="D17" s="10">
        <f>SLOPE(H3:H11,A3:A11)</f>
        <v>0.80426666666666691</v>
      </c>
      <c r="E17" s="10">
        <f>INTERCEPT(H3:H11,A3:A11)</f>
        <v>52.130222222222194</v>
      </c>
    </row>
    <row r="18" spans="4:5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Montpellier 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etud-ptd7-26.Pharma</dc:creator>
  <cp:lastModifiedBy>template</cp:lastModifiedBy>
  <cp:lastPrinted>2016-04-21T15:03:49Z</cp:lastPrinted>
  <dcterms:created xsi:type="dcterms:W3CDTF">2016-03-31T06:04:28Z</dcterms:created>
  <dcterms:modified xsi:type="dcterms:W3CDTF">2016-04-21T15:07:16Z</dcterms:modified>
</cp:coreProperties>
</file>