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12240" windowHeight="2160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H18" i="1" l="1"/>
  <c r="H10" i="1"/>
  <c r="H14" i="1"/>
  <c r="D17" i="1"/>
  <c r="G10" i="1"/>
  <c r="G11" i="1"/>
  <c r="H11" i="1" s="1"/>
  <c r="G12" i="1"/>
  <c r="H12" i="1" s="1"/>
  <c r="G13" i="1"/>
  <c r="H13" i="1" s="1"/>
  <c r="G14" i="1"/>
  <c r="G15" i="1"/>
  <c r="H15" i="1" s="1"/>
  <c r="G9" i="1"/>
  <c r="G17" i="1" l="1"/>
  <c r="H9" i="1"/>
  <c r="H20" i="1" s="1"/>
</calcChain>
</file>

<file path=xl/sharedStrings.xml><?xml version="1.0" encoding="utf-8"?>
<sst xmlns="http://schemas.openxmlformats.org/spreadsheetml/2006/main" count="30" uniqueCount="29">
  <si>
    <t>Pharmacien</t>
  </si>
  <si>
    <t>Date</t>
  </si>
  <si>
    <t>Produit</t>
  </si>
  <si>
    <t>Code</t>
  </si>
  <si>
    <t>DUPONT</t>
  </si>
  <si>
    <t>DURAND</t>
  </si>
  <si>
    <t>GERMAIN</t>
  </si>
  <si>
    <t>LEFEVRE</t>
  </si>
  <si>
    <t>ROBERT</t>
  </si>
  <si>
    <t>RENARD</t>
  </si>
  <si>
    <t>JULLIAN</t>
  </si>
  <si>
    <t>codéine</t>
  </si>
  <si>
    <t>aspégic</t>
  </si>
  <si>
    <t>trophires</t>
  </si>
  <si>
    <t>nopron</t>
  </si>
  <si>
    <t>surgam</t>
  </si>
  <si>
    <t>tanakan</t>
  </si>
  <si>
    <t>compresse</t>
  </si>
  <si>
    <t>code</t>
  </si>
  <si>
    <t>T.V.A</t>
  </si>
  <si>
    <t>TOTAL</t>
  </si>
  <si>
    <t>MONTANT T.T.C</t>
  </si>
  <si>
    <t>Quantité</t>
  </si>
  <si>
    <t>Grossiste HUBERT</t>
  </si>
  <si>
    <t>36 rue des Jasmins</t>
  </si>
  <si>
    <t>75000-PARIS 16ème</t>
  </si>
  <si>
    <t>P.U.H.T.</t>
  </si>
  <si>
    <t>Montant T.T.C.</t>
  </si>
  <si>
    <t>Montant H.T.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</si>
</sst>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#,##0.00\ &quot;€&quot;;\-#,##0.00\ &quot;€&quot;"/>
    <numFmt numFmtId="164" formatCode="0.000"/>
    <numFmt numFmtId="165" formatCode="[$-40C]d\ mmmm\ 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17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0" fillId="0" borderId="3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7" fontId="0" fillId="0" borderId="0" xfId="0" applyNumberFormat="1" applyFont="1" applyAlignment="1">
      <alignment horizontal="center"/>
    </xf>
    <xf numFmtId="0" fontId="0" fillId="0" borderId="2" xfId="0" applyFont="1" applyBorder="1" applyAlignment="1">
      <alignment horizontal="center"/>
    </xf>
    <xf numFmtId="7" fontId="0" fillId="0" borderId="0" xfId="0" applyNumberFormat="1" applyFont="1"/>
    <xf numFmtId="0" fontId="0" fillId="0" borderId="4" xfId="0" applyFont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1" fillId="2" borderId="6" xfId="0" applyFont="1" applyFill="1" applyBorder="1"/>
    <xf numFmtId="0" fontId="0" fillId="0" borderId="16" xfId="0" applyBorder="1"/>
    <xf numFmtId="7" fontId="3" fillId="0" borderId="2" xfId="0" applyNumberFormat="1" applyFont="1" applyBorder="1" applyAlignment="1">
      <alignment horizontal="center"/>
    </xf>
    <xf numFmtId="7" fontId="3" fillId="0" borderId="0" xfId="0" applyNumberFormat="1" applyFont="1" applyAlignment="1">
      <alignment horizontal="center"/>
    </xf>
    <xf numFmtId="7" fontId="3" fillId="0" borderId="5" xfId="0" applyNumberFormat="1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7" fontId="5" fillId="0" borderId="3" xfId="0" applyNumberFormat="1" applyFont="1" applyBorder="1" applyAlignment="1">
      <alignment horizontal="center"/>
    </xf>
    <xf numFmtId="165" fontId="5" fillId="0" borderId="10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7" fontId="5" fillId="0" borderId="10" xfId="0" applyNumberFormat="1" applyFont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7" fontId="5" fillId="0" borderId="9" xfId="0" applyNumberFormat="1" applyFont="1" applyBorder="1" applyAlignment="1">
      <alignment horizontal="center"/>
    </xf>
    <xf numFmtId="7" fontId="5" fillId="0" borderId="11" xfId="0" applyNumberFormat="1" applyFont="1" applyBorder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1" fillId="2" borderId="12" xfId="0" applyFont="1" applyFill="1" applyBorder="1" applyAlignment="1"/>
    <xf numFmtId="0" fontId="0" fillId="2" borderId="13" xfId="0" applyFont="1" applyFill="1" applyBorder="1" applyAlignment="1"/>
    <xf numFmtId="7" fontId="3" fillId="0" borderId="5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Commande:</a:t>
            </a:r>
            <a:r>
              <a:rPr lang="en-US" baseline="0"/>
              <a:t> grossiste Hubert</a:t>
            </a:r>
            <a:endParaRPr lang="en-US"/>
          </a:p>
        </c:rich>
      </c:tx>
      <c:layout>
        <c:manualLayout>
          <c:xMode val="edge"/>
          <c:yMode val="edge"/>
          <c:x val="0.23914816043839382"/>
          <c:y val="6.8335587463331793E-2"/>
        </c:manualLayout>
      </c:layout>
      <c:overlay val="0"/>
      <c:spPr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5.8813779960335932E-2"/>
          <c:y val="0.25536736706697383"/>
          <c:w val="0.92623068035028189"/>
          <c:h val="0.57641776321583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Feuil1!$D$8</c:f>
              <c:strCache>
                <c:ptCount val="1"/>
                <c:pt idx="0">
                  <c:v>Quantité</c:v>
                </c:pt>
              </c:strCache>
            </c:strRef>
          </c:tx>
          <c:spPr>
            <a:ln w="19050">
              <a:solidFill>
                <a:schemeClr val="tx1"/>
              </a:solidFill>
            </a:ln>
          </c:spPr>
          <c:invertIfNegative val="0"/>
          <c:cat>
            <c:strRef>
              <c:f>Feuil1!$C$9:$C$15</c:f>
              <c:strCache>
                <c:ptCount val="7"/>
                <c:pt idx="0">
                  <c:v>codéine</c:v>
                </c:pt>
                <c:pt idx="1">
                  <c:v>aspégic</c:v>
                </c:pt>
                <c:pt idx="2">
                  <c:v>trophires</c:v>
                </c:pt>
                <c:pt idx="3">
                  <c:v>nopron</c:v>
                </c:pt>
                <c:pt idx="4">
                  <c:v>surgam</c:v>
                </c:pt>
                <c:pt idx="5">
                  <c:v>tanakan</c:v>
                </c:pt>
                <c:pt idx="6">
                  <c:v>compresse</c:v>
                </c:pt>
              </c:strCache>
            </c:strRef>
          </c:cat>
          <c:val>
            <c:numRef>
              <c:f>Feuil1!$D$9:$D$15</c:f>
              <c:numCache>
                <c:formatCode>General</c:formatCode>
                <c:ptCount val="7"/>
                <c:pt idx="0">
                  <c:v>10</c:v>
                </c:pt>
                <c:pt idx="1">
                  <c:v>5</c:v>
                </c:pt>
                <c:pt idx="2">
                  <c:v>20</c:v>
                </c:pt>
                <c:pt idx="3">
                  <c:v>7</c:v>
                </c:pt>
                <c:pt idx="4">
                  <c:v>12</c:v>
                </c:pt>
                <c:pt idx="5">
                  <c:v>24</c:v>
                </c:pt>
                <c:pt idx="6">
                  <c:v>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376512"/>
        <c:axId val="65166656"/>
      </c:barChart>
      <c:catAx>
        <c:axId val="85376512"/>
        <c:scaling>
          <c:orientation val="minMax"/>
        </c:scaling>
        <c:delete val="0"/>
        <c:axPos val="b"/>
        <c:majorTickMark val="out"/>
        <c:minorTickMark val="none"/>
        <c:tickLblPos val="nextTo"/>
        <c:crossAx val="65166656"/>
        <c:crosses val="autoZero"/>
        <c:auto val="1"/>
        <c:lblAlgn val="ctr"/>
        <c:lblOffset val="100"/>
        <c:noMultiLvlLbl val="0"/>
      </c:catAx>
      <c:valAx>
        <c:axId val="6516665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853765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29425592993603089"/>
          <c:y val="0.25248874478925426"/>
          <c:w val="0.13138670052774104"/>
          <c:h val="4.9827897386952515E-2"/>
        </c:manualLayout>
      </c:layout>
      <c:overlay val="0"/>
      <c:spPr>
        <a:ln w="19050">
          <a:solidFill>
            <a:schemeClr val="tx1"/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152399</xdr:rowOff>
    </xdr:from>
    <xdr:to>
      <xdr:col>7</xdr:col>
      <xdr:colOff>514351</xdr:colOff>
      <xdr:row>46</xdr:row>
      <xdr:rowOff>9524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152400</xdr:colOff>
      <xdr:row>29</xdr:row>
      <xdr:rowOff>180975</xdr:rowOff>
    </xdr:from>
    <xdr:to>
      <xdr:col>2</xdr:col>
      <xdr:colOff>295275</xdr:colOff>
      <xdr:row>31</xdr:row>
      <xdr:rowOff>85725</xdr:rowOff>
    </xdr:to>
    <xdr:sp macro="" textlink="">
      <xdr:nvSpPr>
        <xdr:cNvPr id="5" name="ZoneTexte 4"/>
        <xdr:cNvSpPr txBox="1"/>
      </xdr:nvSpPr>
      <xdr:spPr>
        <a:xfrm>
          <a:off x="914400" y="5848350"/>
          <a:ext cx="904875" cy="2857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1100"/>
            <a:t>Légende:</a:t>
          </a:r>
        </a:p>
      </xdr:txBody>
    </xdr:sp>
    <xdr:clientData/>
  </xdr:twoCellAnchor>
  <xdr:twoCellAnchor>
    <xdr:from>
      <xdr:col>3</xdr:col>
      <xdr:colOff>238126</xdr:colOff>
      <xdr:row>44</xdr:row>
      <xdr:rowOff>57150</xdr:rowOff>
    </xdr:from>
    <xdr:to>
      <xdr:col>4</xdr:col>
      <xdr:colOff>314325</xdr:colOff>
      <xdr:row>45</xdr:row>
      <xdr:rowOff>114300</xdr:rowOff>
    </xdr:to>
    <xdr:sp macro="" textlink="">
      <xdr:nvSpPr>
        <xdr:cNvPr id="6" name="ZoneTexte 5"/>
        <xdr:cNvSpPr txBox="1"/>
      </xdr:nvSpPr>
      <xdr:spPr>
        <a:xfrm>
          <a:off x="2552701" y="8629650"/>
          <a:ext cx="638174" cy="2476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1100" b="1"/>
            <a:t>Produit</a:t>
          </a:r>
        </a:p>
      </xdr:txBody>
    </xdr:sp>
    <xdr:clientData/>
  </xdr:twoCellAnchor>
  <xdr:twoCellAnchor>
    <xdr:from>
      <xdr:col>2</xdr:col>
      <xdr:colOff>152400</xdr:colOff>
      <xdr:row>0</xdr:row>
      <xdr:rowOff>114300</xdr:rowOff>
    </xdr:from>
    <xdr:to>
      <xdr:col>6</xdr:col>
      <xdr:colOff>352425</xdr:colOff>
      <xdr:row>2</xdr:row>
      <xdr:rowOff>180976</xdr:rowOff>
    </xdr:to>
    <xdr:sp macro="" textlink="">
      <xdr:nvSpPr>
        <xdr:cNvPr id="3" name="ZoneTexte 2"/>
        <xdr:cNvSpPr txBox="1"/>
      </xdr:nvSpPr>
      <xdr:spPr>
        <a:xfrm>
          <a:off x="1781175" y="114300"/>
          <a:ext cx="2647950" cy="4476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1400" b="1">
              <a:latin typeface="Times New Roman" panose="02020603050405020304" pitchFamily="18" charset="0"/>
              <a:cs typeface="Times New Roman" panose="02020603050405020304" pitchFamily="18" charset="0"/>
            </a:rPr>
            <a:t>Commande: grossiste</a:t>
          </a:r>
          <a:r>
            <a:rPr lang="fr-FR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Hubert</a:t>
          </a:r>
          <a:endParaRPr lang="fr-FR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609600</xdr:colOff>
      <xdr:row>0</xdr:row>
      <xdr:rowOff>171451</xdr:rowOff>
    </xdr:from>
    <xdr:to>
      <xdr:col>6</xdr:col>
      <xdr:colOff>609600</xdr:colOff>
      <xdr:row>2</xdr:row>
      <xdr:rowOff>133351</xdr:rowOff>
    </xdr:to>
    <xdr:sp macro="" textlink="">
      <xdr:nvSpPr>
        <xdr:cNvPr id="10" name="Rectangle à coins arrondis 9"/>
        <xdr:cNvSpPr/>
      </xdr:nvSpPr>
      <xdr:spPr>
        <a:xfrm>
          <a:off x="1371600" y="171451"/>
          <a:ext cx="3314700" cy="342900"/>
        </a:xfrm>
        <a:prstGeom prst="roundRect">
          <a:avLst/>
        </a:prstGeom>
        <a:solidFill>
          <a:schemeClr val="accent1">
            <a:alpha val="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2"/>
  <sheetViews>
    <sheetView tabSelected="1" topLeftCell="A24" workbookViewId="0">
      <selection activeCell="J45" sqref="J45"/>
    </sheetView>
  </sheetViews>
  <sheetFormatPr baseColWidth="10" defaultRowHeight="15" x14ac:dyDescent="0.25"/>
  <cols>
    <col min="2" max="2" width="13" customWidth="1"/>
    <col min="3" max="3" width="10.28515625" customWidth="1"/>
    <col min="4" max="4" width="8.42578125" customWidth="1"/>
    <col min="5" max="5" width="10.42578125" customWidth="1"/>
    <col min="6" max="6" width="7.5703125" customWidth="1"/>
    <col min="7" max="7" width="11.42578125" customWidth="1"/>
    <col min="8" max="8" width="13.28515625" customWidth="1"/>
  </cols>
  <sheetData>
    <row r="4" spans="1:8" x14ac:dyDescent="0.25">
      <c r="A4" s="34" t="s">
        <v>23</v>
      </c>
      <c r="B4" s="34"/>
    </row>
    <row r="5" spans="1:8" x14ac:dyDescent="0.25">
      <c r="A5" s="33" t="s">
        <v>24</v>
      </c>
      <c r="B5" s="33"/>
    </row>
    <row r="6" spans="1:8" x14ac:dyDescent="0.25">
      <c r="A6" s="1" t="s">
        <v>25</v>
      </c>
      <c r="B6" s="1"/>
    </row>
    <row r="7" spans="1:8" ht="15.75" thickBot="1" x14ac:dyDescent="0.3"/>
    <row r="8" spans="1:8" ht="15.75" thickBot="1" x14ac:dyDescent="0.3">
      <c r="A8" s="21" t="s">
        <v>0</v>
      </c>
      <c r="B8" s="21" t="s">
        <v>1</v>
      </c>
      <c r="C8" s="21" t="s">
        <v>2</v>
      </c>
      <c r="D8" s="21" t="s">
        <v>22</v>
      </c>
      <c r="E8" s="21" t="s">
        <v>26</v>
      </c>
      <c r="F8" s="21" t="s">
        <v>3</v>
      </c>
      <c r="G8" s="21" t="s">
        <v>28</v>
      </c>
      <c r="H8" s="30" t="s">
        <v>27</v>
      </c>
    </row>
    <row r="9" spans="1:8" ht="15.75" thickTop="1" x14ac:dyDescent="0.25">
      <c r="A9" s="2" t="s">
        <v>4</v>
      </c>
      <c r="B9" s="22">
        <v>40913</v>
      </c>
      <c r="C9" s="23" t="s">
        <v>11</v>
      </c>
      <c r="D9" s="23">
        <v>10</v>
      </c>
      <c r="E9" s="24">
        <v>2</v>
      </c>
      <c r="F9" s="23">
        <v>1</v>
      </c>
      <c r="G9" s="24">
        <f>D9*E9</f>
        <v>20</v>
      </c>
      <c r="H9" s="31">
        <f t="shared" ref="H9:H15" si="0">G9*(1+LOOKUP(F9,A$19:B$21))</f>
        <v>20.419999999999998</v>
      </c>
    </row>
    <row r="10" spans="1:8" x14ac:dyDescent="0.25">
      <c r="A10" s="2" t="s">
        <v>5</v>
      </c>
      <c r="B10" s="22">
        <v>40914</v>
      </c>
      <c r="C10" s="23" t="s">
        <v>12</v>
      </c>
      <c r="D10" s="23">
        <v>5</v>
      </c>
      <c r="E10" s="24">
        <v>2.4</v>
      </c>
      <c r="F10" s="23">
        <v>1</v>
      </c>
      <c r="G10" s="24">
        <f t="shared" ref="G10:G15" si="1">D10*E10</f>
        <v>12</v>
      </c>
      <c r="H10" s="31">
        <f t="shared" si="0"/>
        <v>12.251999999999999</v>
      </c>
    </row>
    <row r="11" spans="1:8" x14ac:dyDescent="0.25">
      <c r="A11" s="2" t="s">
        <v>6</v>
      </c>
      <c r="B11" s="22">
        <v>40918</v>
      </c>
      <c r="C11" s="23" t="s">
        <v>13</v>
      </c>
      <c r="D11" s="23">
        <v>20</v>
      </c>
      <c r="E11" s="24">
        <v>3.2</v>
      </c>
      <c r="F11" s="23">
        <v>2</v>
      </c>
      <c r="G11" s="24">
        <f t="shared" si="1"/>
        <v>64</v>
      </c>
      <c r="H11" s="31">
        <f t="shared" si="0"/>
        <v>67.52</v>
      </c>
    </row>
    <row r="12" spans="1:8" x14ac:dyDescent="0.25">
      <c r="A12" s="2" t="s">
        <v>7</v>
      </c>
      <c r="B12" s="22">
        <v>40923</v>
      </c>
      <c r="C12" s="23" t="s">
        <v>14</v>
      </c>
      <c r="D12" s="23">
        <v>7</v>
      </c>
      <c r="E12" s="24">
        <v>5.4</v>
      </c>
      <c r="F12" s="23">
        <v>1</v>
      </c>
      <c r="G12" s="24">
        <f t="shared" si="1"/>
        <v>37.800000000000004</v>
      </c>
      <c r="H12" s="31">
        <f t="shared" si="0"/>
        <v>38.593800000000002</v>
      </c>
    </row>
    <row r="13" spans="1:8" x14ac:dyDescent="0.25">
      <c r="A13" s="2" t="s">
        <v>8</v>
      </c>
      <c r="B13" s="22">
        <v>40941</v>
      </c>
      <c r="C13" s="23" t="s">
        <v>15</v>
      </c>
      <c r="D13" s="23">
        <v>12</v>
      </c>
      <c r="E13" s="24">
        <v>3.7</v>
      </c>
      <c r="F13" s="23">
        <v>1</v>
      </c>
      <c r="G13" s="24">
        <f t="shared" si="1"/>
        <v>44.400000000000006</v>
      </c>
      <c r="H13" s="31">
        <f t="shared" si="0"/>
        <v>45.3324</v>
      </c>
    </row>
    <row r="14" spans="1:8" x14ac:dyDescent="0.25">
      <c r="A14" s="2" t="s">
        <v>9</v>
      </c>
      <c r="B14" s="22">
        <v>40944</v>
      </c>
      <c r="C14" s="23" t="s">
        <v>16</v>
      </c>
      <c r="D14" s="23">
        <v>24</v>
      </c>
      <c r="E14" s="24">
        <v>5.7</v>
      </c>
      <c r="F14" s="23">
        <v>1</v>
      </c>
      <c r="G14" s="24">
        <f t="shared" si="1"/>
        <v>136.80000000000001</v>
      </c>
      <c r="H14" s="31">
        <f t="shared" si="0"/>
        <v>139.6728</v>
      </c>
    </row>
    <row r="15" spans="1:8" ht="15.75" thickBot="1" x14ac:dyDescent="0.3">
      <c r="A15" s="3" t="s">
        <v>10</v>
      </c>
      <c r="B15" s="25">
        <v>40956</v>
      </c>
      <c r="C15" s="26" t="s">
        <v>17</v>
      </c>
      <c r="D15" s="26">
        <v>23</v>
      </c>
      <c r="E15" s="27">
        <v>1.1000000000000001</v>
      </c>
      <c r="F15" s="26">
        <v>3</v>
      </c>
      <c r="G15" s="27">
        <f t="shared" si="1"/>
        <v>25.3</v>
      </c>
      <c r="H15" s="32">
        <f t="shared" si="0"/>
        <v>29.853999999999999</v>
      </c>
    </row>
    <row r="16" spans="1:8" ht="15.75" thickBot="1" x14ac:dyDescent="0.3">
      <c r="A16" s="4"/>
      <c r="B16" s="4"/>
      <c r="C16" s="4"/>
      <c r="D16" s="5"/>
      <c r="E16" s="5"/>
      <c r="F16" s="5"/>
      <c r="G16" s="6"/>
      <c r="H16" s="6"/>
    </row>
    <row r="17" spans="1:8" ht="17.25" thickTop="1" thickBot="1" x14ac:dyDescent="0.3">
      <c r="A17" s="4"/>
      <c r="B17" s="4"/>
      <c r="C17" s="10" t="s">
        <v>20</v>
      </c>
      <c r="D17" s="17">
        <f>SUM(D9:D15)</f>
        <v>101</v>
      </c>
      <c r="E17" s="4"/>
      <c r="F17" s="4"/>
      <c r="G17" s="13">
        <f>SUM(G9:G15)</f>
        <v>340.3</v>
      </c>
      <c r="H17" s="6"/>
    </row>
    <row r="18" spans="1:8" ht="17.25" thickTop="1" thickBot="1" x14ac:dyDescent="0.3">
      <c r="A18" s="28" t="s">
        <v>18</v>
      </c>
      <c r="B18" s="29" t="s">
        <v>19</v>
      </c>
      <c r="C18" s="4"/>
      <c r="D18" s="4"/>
      <c r="E18" s="4"/>
      <c r="F18" s="11" t="s">
        <v>19</v>
      </c>
      <c r="G18" s="12"/>
      <c r="H18" s="37">
        <f>H20-G17</f>
        <v>13.34499999999997</v>
      </c>
    </row>
    <row r="19" spans="1:8" ht="17.25" thickTop="1" thickBot="1" x14ac:dyDescent="0.3">
      <c r="A19" s="7">
        <v>1</v>
      </c>
      <c r="B19" s="18">
        <v>2.1000000000000001E-2</v>
      </c>
      <c r="C19" s="4"/>
      <c r="D19" s="4"/>
      <c r="E19" s="4"/>
      <c r="F19" s="4"/>
      <c r="G19" s="8"/>
      <c r="H19" s="14"/>
    </row>
    <row r="20" spans="1:8" ht="17.25" thickTop="1" thickBot="1" x14ac:dyDescent="0.3">
      <c r="A20" s="2">
        <v>2</v>
      </c>
      <c r="B20" s="19">
        <v>5.5E-2</v>
      </c>
      <c r="C20" s="4"/>
      <c r="D20" s="4"/>
      <c r="E20" s="4"/>
      <c r="F20" s="35" t="s">
        <v>21</v>
      </c>
      <c r="G20" s="36"/>
      <c r="H20" s="15">
        <f>SUM(H9:H15)</f>
        <v>353.64499999999998</v>
      </c>
    </row>
    <row r="21" spans="1:8" ht="16.5" thickBot="1" x14ac:dyDescent="0.3">
      <c r="A21" s="9">
        <v>3</v>
      </c>
      <c r="B21" s="20">
        <v>0.18</v>
      </c>
      <c r="C21" s="4"/>
      <c r="D21" s="4"/>
      <c r="E21" s="4"/>
      <c r="F21" s="4"/>
      <c r="G21" s="4"/>
      <c r="H21" s="16"/>
    </row>
    <row r="22" spans="1:8" ht="15.75" thickTop="1" x14ac:dyDescent="0.25"/>
  </sheetData>
  <mergeCells count="3">
    <mergeCell ref="A5:B5"/>
    <mergeCell ref="A4:B4"/>
    <mergeCell ref="F20:G2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Université Montpellier 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etud-ptd7-13.Pharma</dc:creator>
  <cp:lastModifiedBy>template</cp:lastModifiedBy>
  <cp:lastPrinted>2016-03-08T18:16:35Z</cp:lastPrinted>
  <dcterms:created xsi:type="dcterms:W3CDTF">2016-03-02T15:07:51Z</dcterms:created>
  <dcterms:modified xsi:type="dcterms:W3CDTF">2016-04-20T17:31:18Z</dcterms:modified>
</cp:coreProperties>
</file>