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GM MICROINFORMATICA Y REDES\OFIMATICA\EXCEL\"/>
    </mc:Choice>
  </mc:AlternateContent>
  <xr:revisionPtr revIDLastSave="0" documentId="13_ncr:1_{A69E9B68-3341-4149-A15E-E2B3A23DE9BE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Hoja1" sheetId="1" r:id="rId1"/>
    <sheet name="Hoja2" sheetId="3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" i="3" l="1"/>
  <c r="D8" i="1"/>
  <c r="D7" i="1"/>
  <c r="D6" i="1"/>
  <c r="D5" i="1"/>
  <c r="D4" i="1"/>
  <c r="D3" i="1"/>
  <c r="O11" i="3"/>
  <c r="O9" i="3"/>
  <c r="O7" i="3"/>
  <c r="O5" i="3"/>
  <c r="O3" i="3"/>
  <c r="R3" i="3" s="1"/>
  <c r="AB10" i="1"/>
  <c r="AB4" i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3" i="3" l="1"/>
  <c r="H11" i="3" l="1"/>
  <c r="H7" i="3"/>
  <c r="H5" i="3"/>
  <c r="H9" i="3"/>
  <c r="K3" i="3" l="1"/>
</calcChain>
</file>

<file path=xl/sharedStrings.xml><?xml version="1.0" encoding="utf-8"?>
<sst xmlns="http://schemas.openxmlformats.org/spreadsheetml/2006/main" count="31" uniqueCount="24">
  <si>
    <t>Total:</t>
  </si>
  <si>
    <t>L</t>
  </si>
  <si>
    <t>M</t>
  </si>
  <si>
    <t>X</t>
  </si>
  <si>
    <t>J</t>
  </si>
  <si>
    <t>V</t>
  </si>
  <si>
    <t>Dias Festivos:</t>
  </si>
  <si>
    <t>Valor de Semana:</t>
  </si>
  <si>
    <t>Lunes trabajados:</t>
  </si>
  <si>
    <t>Total horas:</t>
  </si>
  <si>
    <t>Martes trabajados:</t>
  </si>
  <si>
    <t>Miercoles trabajados:</t>
  </si>
  <si>
    <t>Jueves trabajados:</t>
  </si>
  <si>
    <t>Viernes trabajados:</t>
  </si>
  <si>
    <t>Alumnos</t>
  </si>
  <si>
    <t>DNI</t>
  </si>
  <si>
    <t xml:space="preserve">Fecha Inicio </t>
  </si>
  <si>
    <t>Fecha final:</t>
  </si>
  <si>
    <t>TOTAL</t>
  </si>
  <si>
    <t>Perez Gonzales, Fernando</t>
  </si>
  <si>
    <t>Garcia Perez, Aarón</t>
  </si>
  <si>
    <t>Cristobal Colon, Pepe</t>
  </si>
  <si>
    <t>Benito Perezo, Paola</t>
  </si>
  <si>
    <t>Manuel Ortiz, Juan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</si>
</sst>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b/>
      <sz val="11"/>
      <color rgb="FF0070C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0" xfId="0" applyFont="1" applyFill="1" applyBorder="1"/>
    <xf numFmtId="0" fontId="1" fillId="2" borderId="4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14" fontId="1" fillId="0" borderId="0" xfId="0" applyNumberFormat="1" applyFont="1" applyFill="1" applyBorder="1" applyAlignment="1" applyProtection="1">
      <alignment horizontal="center"/>
      <protection locked="0"/>
    </xf>
    <xf numFmtId="0" fontId="4" fillId="2" borderId="0" xfId="0" applyFont="1" applyFill="1" applyBorder="1" applyProtection="1">
      <protection locked="0"/>
    </xf>
    <xf numFmtId="1" fontId="1" fillId="0" borderId="0" xfId="0" applyNumberFormat="1" applyFont="1" applyFill="1" applyBorder="1" applyProtection="1"/>
    <xf numFmtId="0" fontId="1" fillId="0" borderId="0" xfId="0" applyFont="1" applyBorder="1"/>
    <xf numFmtId="0" fontId="1" fillId="2" borderId="3" xfId="0" applyFont="1" applyFill="1" applyBorder="1"/>
    <xf numFmtId="0" fontId="3" fillId="2" borderId="9" xfId="0" applyFont="1" applyFill="1" applyBorder="1"/>
    <xf numFmtId="0" fontId="1" fillId="2" borderId="5" xfId="0" applyFont="1" applyFill="1" applyBorder="1"/>
    <xf numFmtId="0" fontId="1" fillId="2" borderId="8" xfId="0" applyFont="1" applyFill="1" applyBorder="1"/>
    <xf numFmtId="0" fontId="1" fillId="0" borderId="0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1" fillId="0" borderId="0" xfId="0" applyFont="1" applyFill="1" applyBorder="1" applyProtection="1">
      <protection locked="0"/>
    </xf>
    <xf numFmtId="0" fontId="5" fillId="0" borderId="0" xfId="0" applyFont="1" applyFill="1" applyBorder="1" applyAlignment="1" applyProtection="1">
      <alignment horizontal="center"/>
      <protection locked="0"/>
    </xf>
    <xf numFmtId="0" fontId="1" fillId="0" borderId="0" xfId="0" applyFont="1" applyFill="1" applyBorder="1" applyAlignment="1" applyProtection="1">
      <alignment horizontal="center"/>
      <protection locked="0"/>
    </xf>
    <xf numFmtId="0" fontId="3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0" fillId="0" borderId="9" xfId="0" applyBorder="1" applyAlignment="1">
      <alignment horizontal="left"/>
    </xf>
    <xf numFmtId="0" fontId="0" fillId="0" borderId="9" xfId="0" applyBorder="1" applyAlignment="1">
      <alignment horizontal="center"/>
    </xf>
    <xf numFmtId="14" fontId="0" fillId="0" borderId="9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/>
    <xf numFmtId="0" fontId="0" fillId="0" borderId="4" xfId="0" applyBorder="1"/>
    <xf numFmtId="0" fontId="0" fillId="0" borderId="5" xfId="0" applyBorder="1"/>
    <xf numFmtId="0" fontId="0" fillId="0" borderId="14" xfId="0" applyBorder="1"/>
    <xf numFmtId="0" fontId="0" fillId="0" borderId="9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5" xfId="0" applyBorder="1"/>
    <xf numFmtId="0" fontId="0" fillId="0" borderId="0" xfId="0" applyFill="1" applyBorder="1"/>
    <xf numFmtId="0" fontId="2" fillId="0" borderId="0" xfId="0" applyFont="1" applyFill="1" applyBorder="1" applyAlignment="1" applyProtection="1">
      <protection locked="0"/>
    </xf>
    <xf numFmtId="0" fontId="3" fillId="0" borderId="0" xfId="0" applyFont="1" applyBorder="1" applyAlignment="1">
      <alignment horizontal="center"/>
    </xf>
    <xf numFmtId="0" fontId="0" fillId="0" borderId="0" xfId="0" applyBorder="1"/>
    <xf numFmtId="0" fontId="7" fillId="0" borderId="0" xfId="0" applyFont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1" fillId="0" borderId="0" xfId="0" applyFont="1" applyFill="1" applyBorder="1" applyAlignment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M%20MICROINFORMATICA%20Y%20REDES/OFIMATICA/contador_de_horas_m&#250;ltiple_Ca&#241;amero_Aar&#243;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 1"/>
      <sheetName val="Hoja2"/>
      <sheetName val="DATOS"/>
    </sheetNames>
    <sheetDataSet>
      <sheetData sheetId="0"/>
      <sheetData sheetId="1"/>
      <sheetData sheetId="2">
        <row r="4">
          <cell r="B4" t="str">
            <v>Perez Gonzales, Fernando</v>
          </cell>
          <cell r="C4" t="str">
            <v>54303638V</v>
          </cell>
        </row>
        <row r="5">
          <cell r="B5" t="str">
            <v>Garcia Perez, Aarón</v>
          </cell>
          <cell r="C5" t="str">
            <v>04323638V</v>
          </cell>
        </row>
        <row r="6">
          <cell r="B6" t="str">
            <v>Lopez Igueña, Carlos</v>
          </cell>
          <cell r="C6" t="str">
            <v>03454544F</v>
          </cell>
        </row>
        <row r="7">
          <cell r="B7" t="str">
            <v>Santiago Costa, Olga</v>
          </cell>
          <cell r="C7" t="str">
            <v>57493993V</v>
          </cell>
        </row>
        <row r="8">
          <cell r="B8" t="str">
            <v>Periño Perez, Cecilio</v>
          </cell>
          <cell r="C8" t="str">
            <v>53245960V</v>
          </cell>
        </row>
        <row r="9">
          <cell r="B9" t="str">
            <v>Benito Perezo, Paola</v>
          </cell>
          <cell r="C9" t="str">
            <v>05430393E</v>
          </cell>
        </row>
        <row r="10">
          <cell r="B10" t="str">
            <v>Carlina Garcia, Amapola</v>
          </cell>
          <cell r="C10" t="str">
            <v>05430325F</v>
          </cell>
        </row>
        <row r="11">
          <cell r="B11" t="str">
            <v>Manuel Ortiz, Juan</v>
          </cell>
          <cell r="C11" t="str">
            <v>04134499V</v>
          </cell>
        </row>
        <row r="12">
          <cell r="B12" t="str">
            <v>Castro Garcia, Jaime</v>
          </cell>
          <cell r="C12" t="str">
            <v>05454549E</v>
          </cell>
        </row>
        <row r="13">
          <cell r="B13" t="str">
            <v>Bermudez Mochales, Lucia</v>
          </cell>
          <cell r="C13" t="str">
            <v>39849944V</v>
          </cell>
        </row>
        <row r="14">
          <cell r="B14" t="str">
            <v>Garcia Santiago, Oscar</v>
          </cell>
          <cell r="C14" t="str">
            <v>05430395V</v>
          </cell>
        </row>
        <row r="15">
          <cell r="B15" t="str">
            <v>Nadador del Rio, Francisco</v>
          </cell>
          <cell r="C15" t="str">
            <v>05434342E</v>
          </cell>
        </row>
        <row r="16">
          <cell r="B16" t="str">
            <v>Amapola Roja, Carlina</v>
          </cell>
          <cell r="C16" t="str">
            <v>56738433V</v>
          </cell>
        </row>
        <row r="17">
          <cell r="B17" t="str">
            <v>Cristobal Colon, Pepe</v>
          </cell>
          <cell r="C17" t="str">
            <v>07234543E</v>
          </cell>
        </row>
        <row r="18">
          <cell r="B18" t="str">
            <v xml:space="preserve">Rodriguez Cerezo, Jose </v>
          </cell>
          <cell r="C18" t="str">
            <v>05434030F</v>
          </cell>
        </row>
        <row r="19">
          <cell r="B19" t="str">
            <v>Cañamero Mochales, Aarón</v>
          </cell>
          <cell r="C19" t="str">
            <v>05434559V</v>
          </cell>
        </row>
        <row r="20">
          <cell r="B20" t="str">
            <v>Cañamero Mochales, Laura</v>
          </cell>
          <cell r="C20" t="str">
            <v>04340543E</v>
          </cell>
        </row>
        <row r="21">
          <cell r="B21" t="str">
            <v>Garcia Perez, Jose</v>
          </cell>
          <cell r="C21" t="str">
            <v>54030049V</v>
          </cell>
        </row>
        <row r="22">
          <cell r="B22" t="str">
            <v>Santiago Garcia, Rodrigo</v>
          </cell>
          <cell r="C22" t="str">
            <v>05151526F</v>
          </cell>
        </row>
        <row r="23">
          <cell r="B23" t="str">
            <v>Mochales Cañamero, Andrea</v>
          </cell>
          <cell r="C23" t="str">
            <v>05430340F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47"/>
  <sheetViews>
    <sheetView zoomScale="85" zoomScaleNormal="85" workbookViewId="0">
      <selection activeCell="F3" sqref="F3"/>
    </sheetView>
  </sheetViews>
  <sheetFormatPr baseColWidth="10" defaultColWidth="8.88671875" defaultRowHeight="14.4" x14ac:dyDescent="0.3"/>
  <cols>
    <col min="1" max="1" width="5.77734375" customWidth="1"/>
    <col min="2" max="2" width="26.77734375" customWidth="1"/>
    <col min="4" max="4" width="15.77734375" customWidth="1"/>
    <col min="6" max="6" width="10.5546875" bestFit="1" customWidth="1"/>
    <col min="8" max="8" width="10.5546875" bestFit="1" customWidth="1"/>
    <col min="10" max="10" width="11.6640625" bestFit="1" customWidth="1"/>
    <col min="11" max="11" width="5.77734375" customWidth="1"/>
    <col min="18" max="18" width="11.6640625" bestFit="1" customWidth="1"/>
  </cols>
  <sheetData>
    <row r="1" spans="1:28" ht="15.6" customHeight="1" x14ac:dyDescent="0.3">
      <c r="A1" s="51"/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</row>
    <row r="2" spans="1:28" ht="15.6" customHeight="1" thickBot="1" x14ac:dyDescent="0.35">
      <c r="A2" s="51"/>
      <c r="B2" s="26" t="s">
        <v>14</v>
      </c>
      <c r="D2" s="26" t="s">
        <v>15</v>
      </c>
      <c r="F2" s="26" t="s">
        <v>16</v>
      </c>
      <c r="H2" s="26" t="s">
        <v>17</v>
      </c>
      <c r="J2" s="26" t="s">
        <v>1</v>
      </c>
      <c r="K2" s="27" t="s">
        <v>2</v>
      </c>
      <c r="L2" s="26" t="s">
        <v>3</v>
      </c>
      <c r="M2" s="26" t="s">
        <v>4</v>
      </c>
      <c r="N2" s="26" t="s">
        <v>5</v>
      </c>
      <c r="P2" s="26" t="s">
        <v>18</v>
      </c>
      <c r="Q2" s="43"/>
      <c r="R2" s="43"/>
      <c r="S2" s="43"/>
      <c r="T2" s="43"/>
      <c r="U2" s="43"/>
      <c r="V2" s="43"/>
      <c r="W2" s="43"/>
      <c r="X2" s="43"/>
      <c r="Y2" s="43"/>
      <c r="Z2" s="43"/>
    </row>
    <row r="3" spans="1:28" ht="15.6" x14ac:dyDescent="0.3">
      <c r="A3" s="51"/>
      <c r="B3" s="28" t="s">
        <v>19</v>
      </c>
      <c r="D3" s="29" t="str">
        <f>IFERROR(VLOOKUP(B3,[1]DATOS!$B$4:$C$23,2,FALSE),"")</f>
        <v>54303638V</v>
      </c>
      <c r="F3" s="30">
        <v>43936</v>
      </c>
      <c r="H3" s="30">
        <v>44003</v>
      </c>
      <c r="J3" s="31">
        <v>8</v>
      </c>
      <c r="K3" s="32">
        <v>9</v>
      </c>
      <c r="L3" s="32">
        <v>7</v>
      </c>
      <c r="M3" s="32">
        <v>6</v>
      </c>
      <c r="N3" s="33">
        <v>7</v>
      </c>
      <c r="P3" s="34"/>
      <c r="Q3" s="44"/>
      <c r="R3" s="7"/>
      <c r="S3" s="23"/>
      <c r="T3" s="24"/>
      <c r="U3" s="24"/>
      <c r="V3" s="24"/>
      <c r="W3" s="24"/>
      <c r="X3" s="24"/>
      <c r="Y3" s="43"/>
      <c r="Z3" s="43"/>
    </row>
    <row r="4" spans="1:28" ht="15.6" x14ac:dyDescent="0.3">
      <c r="A4" s="51"/>
      <c r="B4" s="28" t="s">
        <v>20</v>
      </c>
      <c r="D4" s="29" t="str">
        <f>IFERROR(VLOOKUP(B4,[1]DATOS!$B$4:$C$23,2,FALSE),"")</f>
        <v>04323638V</v>
      </c>
      <c r="F4" s="30">
        <v>43937</v>
      </c>
      <c r="H4" s="30">
        <v>44004</v>
      </c>
      <c r="J4" s="35"/>
      <c r="N4" s="36"/>
      <c r="P4" s="37"/>
      <c r="Q4" s="23"/>
      <c r="R4" s="23"/>
      <c r="S4" s="23"/>
      <c r="T4" s="25"/>
      <c r="U4" s="25"/>
      <c r="V4" s="25"/>
      <c r="W4" s="25"/>
      <c r="X4" s="25"/>
      <c r="Y4" s="43"/>
      <c r="Z4" s="43"/>
      <c r="AA4" s="8" t="s">
        <v>0</v>
      </c>
      <c r="AB4" s="9">
        <f>IFERROR(Hoja2!AC1,"")</f>
        <v>0</v>
      </c>
    </row>
    <row r="5" spans="1:28" ht="15.6" x14ac:dyDescent="0.3">
      <c r="A5" s="51"/>
      <c r="B5" s="28" t="s">
        <v>21</v>
      </c>
      <c r="D5" s="29" t="str">
        <f>IFERROR(VLOOKUP(B5,[1]DATOS!$B$4:$C$23,2,FALSE),"")</f>
        <v>07234543E</v>
      </c>
      <c r="F5" s="30">
        <v>43938</v>
      </c>
      <c r="H5" s="30">
        <v>44005</v>
      </c>
      <c r="J5" s="35"/>
      <c r="N5" s="36"/>
      <c r="P5" s="37"/>
      <c r="Q5" s="44"/>
      <c r="R5" s="7"/>
      <c r="S5" s="23"/>
      <c r="T5" s="23"/>
      <c r="U5" s="23"/>
      <c r="V5" s="23"/>
      <c r="W5" s="23"/>
      <c r="X5" s="23"/>
      <c r="Y5" s="43"/>
      <c r="Z5" s="43"/>
    </row>
    <row r="6" spans="1:28" ht="15.6" customHeight="1" x14ac:dyDescent="0.3">
      <c r="A6" s="51"/>
      <c r="B6" s="28" t="s">
        <v>22</v>
      </c>
      <c r="D6" s="29" t="str">
        <f>IFERROR(VLOOKUP(B6,[1]DATOS!$B$4:$C$23,2,FALSE),"")</f>
        <v>05430393E</v>
      </c>
      <c r="F6" s="30">
        <v>43939</v>
      </c>
      <c r="H6" s="30">
        <v>44007</v>
      </c>
      <c r="J6" s="35"/>
      <c r="N6" s="36"/>
      <c r="P6" s="37"/>
      <c r="Q6" s="43"/>
      <c r="R6" s="43"/>
      <c r="S6" s="43"/>
      <c r="T6" s="43"/>
      <c r="U6" s="43"/>
      <c r="V6" s="43"/>
      <c r="W6" s="43"/>
      <c r="X6" s="43"/>
      <c r="Y6" s="43"/>
      <c r="Z6" s="43"/>
    </row>
    <row r="7" spans="1:28" ht="15.6" customHeight="1" x14ac:dyDescent="0.3">
      <c r="A7" s="51"/>
      <c r="B7" s="28" t="s">
        <v>23</v>
      </c>
      <c r="D7" s="29" t="str">
        <f>IFERROR(VLOOKUP(B7,[1]DATOS!$B$4:$C$23,2,FALSE),"")</f>
        <v>04134499V</v>
      </c>
      <c r="F7" s="30">
        <v>43940</v>
      </c>
      <c r="H7" s="30">
        <v>44008</v>
      </c>
      <c r="J7" s="35"/>
      <c r="N7" s="36"/>
      <c r="P7" s="37"/>
      <c r="Q7" s="43"/>
      <c r="R7" s="43"/>
      <c r="S7" s="43"/>
      <c r="T7" s="43"/>
      <c r="U7" s="43"/>
      <c r="V7" s="43"/>
      <c r="W7" s="43"/>
      <c r="X7" s="43"/>
      <c r="Y7" s="43"/>
      <c r="Z7" s="43"/>
    </row>
    <row r="8" spans="1:28" ht="15.6" customHeight="1" x14ac:dyDescent="0.3">
      <c r="A8" s="51"/>
      <c r="B8" s="29"/>
      <c r="D8" s="29" t="str">
        <f>IFERROR(VLOOKUP(B8,[1]DATOS!$B$4:$C$23,2,FALSE),"")</f>
        <v/>
      </c>
      <c r="F8" s="30"/>
      <c r="H8" s="30"/>
      <c r="J8" s="35"/>
      <c r="N8" s="36"/>
      <c r="P8" s="37"/>
      <c r="Q8" s="43"/>
      <c r="R8" s="43"/>
      <c r="S8" s="43"/>
      <c r="T8" s="43"/>
      <c r="U8" s="43"/>
      <c r="V8" s="43"/>
      <c r="W8" s="43"/>
      <c r="X8" s="43"/>
      <c r="Y8" s="43"/>
      <c r="Z8" s="43"/>
    </row>
    <row r="9" spans="1:28" ht="15.6" x14ac:dyDescent="0.3">
      <c r="A9" s="51"/>
      <c r="B9" s="29"/>
      <c r="D9" s="38"/>
      <c r="F9" s="30"/>
      <c r="H9" s="30"/>
      <c r="J9" s="35"/>
      <c r="N9" s="36"/>
      <c r="P9" s="37"/>
      <c r="Q9" s="44"/>
      <c r="R9" s="7"/>
      <c r="S9" s="23"/>
      <c r="T9" s="24"/>
      <c r="U9" s="24"/>
      <c r="V9" s="24"/>
      <c r="W9" s="24"/>
      <c r="X9" s="24"/>
      <c r="Y9" s="43"/>
      <c r="Z9" s="43"/>
    </row>
    <row r="10" spans="1:28" ht="15.6" x14ac:dyDescent="0.3">
      <c r="A10" s="51"/>
      <c r="B10" s="29"/>
      <c r="D10" s="38"/>
      <c r="F10" s="30"/>
      <c r="H10" s="30"/>
      <c r="J10" s="35"/>
      <c r="N10" s="36"/>
      <c r="P10" s="37"/>
      <c r="Q10" s="23"/>
      <c r="R10" s="23"/>
      <c r="S10" s="23"/>
      <c r="T10" s="25"/>
      <c r="U10" s="25"/>
      <c r="V10" s="25"/>
      <c r="W10" s="25"/>
      <c r="X10" s="25"/>
      <c r="Y10" s="43"/>
      <c r="Z10" s="43"/>
      <c r="AA10" s="8" t="s">
        <v>0</v>
      </c>
      <c r="AB10" s="9">
        <f>IFERROR(Hoja2!AC7,"")</f>
        <v>0</v>
      </c>
    </row>
    <row r="11" spans="1:28" ht="15.6" x14ac:dyDescent="0.3">
      <c r="A11" s="51"/>
      <c r="B11" s="29"/>
      <c r="D11" s="38"/>
      <c r="F11" s="30"/>
      <c r="H11" s="30"/>
      <c r="J11" s="35"/>
      <c r="N11" s="36"/>
      <c r="P11" s="37"/>
      <c r="Q11" s="44"/>
      <c r="R11" s="7"/>
      <c r="S11" s="23"/>
      <c r="T11" s="23"/>
      <c r="U11" s="23"/>
      <c r="V11" s="23"/>
      <c r="W11" s="23"/>
      <c r="X11" s="23"/>
      <c r="Y11" s="43"/>
      <c r="Z11" s="43"/>
    </row>
    <row r="12" spans="1:28" ht="15.6" customHeight="1" x14ac:dyDescent="0.3">
      <c r="A12" s="51"/>
      <c r="B12" s="29"/>
      <c r="D12" s="38"/>
      <c r="F12" s="30"/>
      <c r="H12" s="30"/>
      <c r="J12" s="35"/>
      <c r="N12" s="36"/>
      <c r="P12" s="37"/>
    </row>
    <row r="13" spans="1:28" ht="15.6" customHeight="1" x14ac:dyDescent="0.3">
      <c r="A13" s="51"/>
      <c r="B13" s="29"/>
      <c r="D13" s="38"/>
      <c r="F13" s="30"/>
      <c r="H13" s="30"/>
      <c r="J13" s="35"/>
      <c r="N13" s="36"/>
      <c r="P13" s="37"/>
    </row>
    <row r="14" spans="1:28" ht="15.6" customHeight="1" x14ac:dyDescent="0.3">
      <c r="A14" s="51"/>
      <c r="B14" s="29"/>
      <c r="D14" s="38"/>
      <c r="F14" s="30"/>
      <c r="H14" s="30"/>
      <c r="J14" s="35"/>
      <c r="N14" s="36"/>
      <c r="P14" s="37"/>
    </row>
    <row r="15" spans="1:28" ht="15.6" customHeight="1" x14ac:dyDescent="0.3">
      <c r="A15" s="51"/>
      <c r="B15" s="29"/>
      <c r="D15" s="38"/>
      <c r="F15" s="30"/>
      <c r="H15" s="30"/>
      <c r="J15" s="35"/>
      <c r="N15" s="36"/>
      <c r="P15" s="37"/>
    </row>
    <row r="16" spans="1:28" ht="15.6" x14ac:dyDescent="0.3">
      <c r="A16" s="23"/>
      <c r="B16" s="29"/>
      <c r="D16" s="38"/>
      <c r="F16" s="30"/>
      <c r="H16" s="30"/>
      <c r="J16" s="35"/>
      <c r="N16" s="36"/>
      <c r="P16" s="37"/>
    </row>
    <row r="17" spans="1:16" ht="15.6" x14ac:dyDescent="0.3">
      <c r="A17" s="23"/>
      <c r="B17" s="29"/>
      <c r="D17" s="38"/>
      <c r="F17" s="30"/>
      <c r="H17" s="30"/>
      <c r="J17" s="35"/>
      <c r="N17" s="36"/>
      <c r="P17" s="37"/>
    </row>
    <row r="18" spans="1:16" ht="15.6" x14ac:dyDescent="0.3">
      <c r="A18" s="23"/>
      <c r="B18" s="29"/>
      <c r="D18" s="38"/>
      <c r="F18" s="30"/>
      <c r="H18" s="30"/>
      <c r="J18" s="35"/>
      <c r="N18" s="36"/>
      <c r="P18" s="37"/>
    </row>
    <row r="19" spans="1:16" ht="15.6" x14ac:dyDescent="0.3">
      <c r="A19" s="23"/>
      <c r="B19" s="29"/>
      <c r="D19" s="38"/>
      <c r="F19" s="30"/>
      <c r="H19" s="30"/>
      <c r="J19" s="35"/>
      <c r="N19" s="36"/>
      <c r="P19" s="37"/>
    </row>
    <row r="20" spans="1:16" ht="15.6" x14ac:dyDescent="0.3">
      <c r="A20" s="23"/>
      <c r="B20" s="29"/>
      <c r="D20" s="38"/>
      <c r="F20" s="30"/>
      <c r="H20" s="30"/>
      <c r="J20" s="35"/>
      <c r="N20" s="36"/>
      <c r="P20" s="37"/>
    </row>
    <row r="21" spans="1:16" ht="15.6" x14ac:dyDescent="0.3">
      <c r="A21" s="23"/>
      <c r="B21" s="29"/>
      <c r="D21" s="38"/>
      <c r="F21" s="30"/>
      <c r="H21" s="30"/>
      <c r="J21" s="35"/>
      <c r="N21" s="36"/>
      <c r="P21" s="37"/>
    </row>
    <row r="22" spans="1:16" ht="15.6" x14ac:dyDescent="0.3">
      <c r="A22" s="23"/>
      <c r="B22" s="38"/>
      <c r="D22" s="38"/>
      <c r="F22" s="30"/>
      <c r="H22" s="30"/>
      <c r="J22" s="35"/>
      <c r="N22" s="36"/>
      <c r="P22" s="37"/>
    </row>
    <row r="23" spans="1:16" ht="15" thickBot="1" x14ac:dyDescent="0.35">
      <c r="B23" s="38"/>
      <c r="D23" s="38"/>
      <c r="F23" s="30"/>
      <c r="H23" s="30"/>
      <c r="J23" s="39"/>
      <c r="K23" s="40"/>
      <c r="L23" s="40"/>
      <c r="M23" s="40"/>
      <c r="N23" s="41"/>
      <c r="P23" s="42"/>
    </row>
    <row r="26" spans="1:16" ht="15.6" x14ac:dyDescent="0.3">
      <c r="B26" s="45"/>
      <c r="C26" s="46"/>
      <c r="D26" s="45"/>
      <c r="E26" s="46"/>
      <c r="F26" s="45"/>
      <c r="G26" s="46"/>
      <c r="H26" s="45"/>
      <c r="I26" s="46"/>
      <c r="J26" s="45"/>
      <c r="K26" s="47"/>
      <c r="L26" s="45"/>
      <c r="M26" s="45"/>
      <c r="N26" s="45"/>
      <c r="O26" s="46"/>
      <c r="P26" s="45"/>
    </row>
    <row r="27" spans="1:16" x14ac:dyDescent="0.3">
      <c r="B27" s="48"/>
      <c r="C27" s="46"/>
      <c r="D27" s="49"/>
      <c r="E27" s="46"/>
      <c r="F27" s="50"/>
      <c r="G27" s="46"/>
      <c r="H27" s="50"/>
      <c r="I27" s="46"/>
      <c r="J27" s="49"/>
      <c r="K27" s="49"/>
      <c r="L27" s="49"/>
      <c r="M27" s="49"/>
      <c r="N27" s="49"/>
      <c r="O27" s="46"/>
      <c r="P27" s="46"/>
    </row>
    <row r="28" spans="1:16" x14ac:dyDescent="0.3">
      <c r="B28" s="48"/>
      <c r="C28" s="46"/>
      <c r="D28" s="49"/>
      <c r="E28" s="46"/>
      <c r="F28" s="50"/>
      <c r="G28" s="46"/>
      <c r="H28" s="50"/>
      <c r="I28" s="46"/>
      <c r="J28" s="46"/>
      <c r="K28" s="46"/>
      <c r="L28" s="46"/>
      <c r="M28" s="46"/>
      <c r="N28" s="46"/>
      <c r="O28" s="46"/>
      <c r="P28" s="46"/>
    </row>
    <row r="29" spans="1:16" x14ac:dyDescent="0.3">
      <c r="B29" s="48"/>
      <c r="C29" s="46"/>
      <c r="D29" s="49"/>
      <c r="E29" s="46"/>
      <c r="F29" s="50"/>
      <c r="G29" s="46"/>
      <c r="H29" s="50"/>
      <c r="I29" s="46"/>
      <c r="J29" s="46"/>
      <c r="K29" s="46"/>
      <c r="L29" s="46"/>
      <c r="M29" s="46"/>
      <c r="N29" s="46"/>
      <c r="O29" s="46"/>
      <c r="P29" s="46"/>
    </row>
    <row r="30" spans="1:16" x14ac:dyDescent="0.3">
      <c r="B30" s="48"/>
      <c r="C30" s="46"/>
      <c r="D30" s="49"/>
      <c r="E30" s="46"/>
      <c r="F30" s="50"/>
      <c r="G30" s="46"/>
      <c r="H30" s="50"/>
      <c r="I30" s="46"/>
      <c r="J30" s="46"/>
      <c r="K30" s="46"/>
      <c r="L30" s="46"/>
      <c r="M30" s="46"/>
      <c r="N30" s="46"/>
      <c r="O30" s="46"/>
      <c r="P30" s="46"/>
    </row>
    <row r="31" spans="1:16" x14ac:dyDescent="0.3">
      <c r="B31" s="48"/>
      <c r="C31" s="46"/>
      <c r="D31" s="49"/>
      <c r="E31" s="46"/>
      <c r="F31" s="50"/>
      <c r="G31" s="46"/>
      <c r="H31" s="50"/>
      <c r="I31" s="46"/>
      <c r="J31" s="46"/>
      <c r="K31" s="46"/>
      <c r="L31" s="46"/>
      <c r="M31" s="46"/>
      <c r="N31" s="46"/>
      <c r="O31" s="46"/>
      <c r="P31" s="46"/>
    </row>
    <row r="32" spans="1:16" x14ac:dyDescent="0.3">
      <c r="B32" s="49"/>
      <c r="C32" s="46"/>
      <c r="D32" s="49"/>
      <c r="E32" s="46"/>
      <c r="F32" s="50"/>
      <c r="G32" s="46"/>
      <c r="H32" s="50"/>
      <c r="I32" s="46"/>
      <c r="J32" s="46"/>
      <c r="K32" s="46"/>
      <c r="L32" s="46"/>
      <c r="M32" s="46"/>
      <c r="N32" s="46"/>
      <c r="O32" s="46"/>
      <c r="P32" s="46"/>
    </row>
    <row r="33" spans="2:16" x14ac:dyDescent="0.3">
      <c r="B33" s="49"/>
      <c r="C33" s="46"/>
      <c r="D33" s="46"/>
      <c r="E33" s="46"/>
      <c r="F33" s="50"/>
      <c r="G33" s="46"/>
      <c r="H33" s="50"/>
      <c r="I33" s="46"/>
      <c r="J33" s="46"/>
      <c r="K33" s="46"/>
      <c r="L33" s="46"/>
      <c r="M33" s="46"/>
      <c r="N33" s="46"/>
      <c r="O33" s="46"/>
      <c r="P33" s="46"/>
    </row>
    <row r="34" spans="2:16" x14ac:dyDescent="0.3">
      <c r="B34" s="49"/>
      <c r="C34" s="46"/>
      <c r="D34" s="46"/>
      <c r="E34" s="46"/>
      <c r="F34" s="50"/>
      <c r="G34" s="46"/>
      <c r="H34" s="50"/>
      <c r="I34" s="46"/>
      <c r="J34" s="46"/>
      <c r="K34" s="46"/>
      <c r="L34" s="46"/>
      <c r="M34" s="46"/>
      <c r="N34" s="46"/>
      <c r="O34" s="46"/>
      <c r="P34" s="46"/>
    </row>
    <row r="35" spans="2:16" x14ac:dyDescent="0.3">
      <c r="B35" s="49"/>
      <c r="C35" s="46"/>
      <c r="D35" s="46"/>
      <c r="E35" s="46"/>
      <c r="F35" s="50"/>
      <c r="G35" s="46"/>
      <c r="H35" s="50"/>
      <c r="I35" s="46"/>
      <c r="J35" s="46"/>
      <c r="K35" s="46"/>
      <c r="L35" s="46"/>
      <c r="M35" s="46"/>
      <c r="N35" s="46"/>
      <c r="O35" s="46"/>
      <c r="P35" s="46"/>
    </row>
    <row r="36" spans="2:16" x14ac:dyDescent="0.3">
      <c r="B36" s="49"/>
      <c r="C36" s="46"/>
      <c r="D36" s="46"/>
      <c r="E36" s="46"/>
      <c r="F36" s="50"/>
      <c r="G36" s="46"/>
      <c r="H36" s="50"/>
      <c r="I36" s="46"/>
      <c r="J36" s="46"/>
      <c r="K36" s="46"/>
      <c r="L36" s="46"/>
      <c r="M36" s="46"/>
      <c r="N36" s="46"/>
      <c r="O36" s="46"/>
      <c r="P36" s="46"/>
    </row>
    <row r="37" spans="2:16" x14ac:dyDescent="0.3">
      <c r="B37" s="49"/>
      <c r="C37" s="46"/>
      <c r="D37" s="46"/>
      <c r="E37" s="46"/>
      <c r="F37" s="50"/>
      <c r="G37" s="46"/>
      <c r="H37" s="50"/>
      <c r="I37" s="46"/>
      <c r="J37" s="46"/>
      <c r="K37" s="46"/>
      <c r="L37" s="46"/>
      <c r="M37" s="46"/>
      <c r="N37" s="46"/>
      <c r="O37" s="46"/>
      <c r="P37" s="46"/>
    </row>
    <row r="38" spans="2:16" x14ac:dyDescent="0.3">
      <c r="B38" s="49"/>
      <c r="C38" s="46"/>
      <c r="D38" s="46"/>
      <c r="E38" s="46"/>
      <c r="F38" s="50"/>
      <c r="G38" s="46"/>
      <c r="H38" s="50"/>
      <c r="I38" s="46"/>
      <c r="J38" s="46"/>
      <c r="K38" s="46"/>
      <c r="L38" s="46"/>
      <c r="M38" s="46"/>
      <c r="N38" s="46"/>
      <c r="O38" s="46"/>
      <c r="P38" s="46"/>
    </row>
    <row r="39" spans="2:16" x14ac:dyDescent="0.3">
      <c r="B39" s="49"/>
      <c r="C39" s="46"/>
      <c r="D39" s="46"/>
      <c r="E39" s="46"/>
      <c r="F39" s="50"/>
      <c r="G39" s="46"/>
      <c r="H39" s="50"/>
      <c r="I39" s="46"/>
      <c r="J39" s="46"/>
      <c r="K39" s="46"/>
      <c r="L39" s="46"/>
      <c r="M39" s="46"/>
      <c r="N39" s="46"/>
      <c r="O39" s="46"/>
      <c r="P39" s="46"/>
    </row>
    <row r="40" spans="2:16" x14ac:dyDescent="0.3">
      <c r="B40" s="49"/>
      <c r="C40" s="46"/>
      <c r="D40" s="46"/>
      <c r="E40" s="46"/>
      <c r="F40" s="50"/>
      <c r="G40" s="46"/>
      <c r="H40" s="50"/>
      <c r="I40" s="46"/>
      <c r="J40" s="46"/>
      <c r="K40" s="46"/>
      <c r="L40" s="46"/>
      <c r="M40" s="46"/>
      <c r="N40" s="46"/>
      <c r="O40" s="46"/>
      <c r="P40" s="46"/>
    </row>
    <row r="41" spans="2:16" x14ac:dyDescent="0.3">
      <c r="B41" s="49"/>
      <c r="C41" s="46"/>
      <c r="D41" s="46"/>
      <c r="E41" s="46"/>
      <c r="F41" s="50"/>
      <c r="G41" s="46"/>
      <c r="H41" s="50"/>
      <c r="I41" s="46"/>
      <c r="J41" s="46"/>
      <c r="K41" s="46"/>
      <c r="L41" s="46"/>
      <c r="M41" s="46"/>
      <c r="N41" s="46"/>
      <c r="O41" s="46"/>
      <c r="P41" s="46"/>
    </row>
    <row r="42" spans="2:16" x14ac:dyDescent="0.3">
      <c r="B42" s="49"/>
      <c r="C42" s="46"/>
      <c r="D42" s="46"/>
      <c r="E42" s="46"/>
      <c r="F42" s="50"/>
      <c r="G42" s="46"/>
      <c r="H42" s="50"/>
      <c r="I42" s="46"/>
      <c r="J42" s="46"/>
      <c r="K42" s="46"/>
      <c r="L42" s="46"/>
      <c r="M42" s="46"/>
      <c r="N42" s="46"/>
      <c r="O42" s="46"/>
      <c r="P42" s="46"/>
    </row>
    <row r="43" spans="2:16" x14ac:dyDescent="0.3">
      <c r="B43" s="49"/>
      <c r="C43" s="46"/>
      <c r="D43" s="46"/>
      <c r="E43" s="46"/>
      <c r="F43" s="50"/>
      <c r="G43" s="46"/>
      <c r="H43" s="50"/>
      <c r="I43" s="46"/>
      <c r="J43" s="46"/>
      <c r="K43" s="46"/>
      <c r="L43" s="46"/>
      <c r="M43" s="46"/>
      <c r="N43" s="46"/>
      <c r="O43" s="46"/>
      <c r="P43" s="46"/>
    </row>
    <row r="44" spans="2:16" x14ac:dyDescent="0.3">
      <c r="B44" s="49"/>
      <c r="C44" s="46"/>
      <c r="D44" s="46"/>
      <c r="E44" s="46"/>
      <c r="F44" s="50"/>
      <c r="G44" s="46"/>
      <c r="H44" s="50"/>
      <c r="I44" s="46"/>
      <c r="J44" s="46"/>
      <c r="K44" s="46"/>
      <c r="L44" s="46"/>
      <c r="M44" s="46"/>
      <c r="N44" s="46"/>
      <c r="O44" s="46"/>
      <c r="P44" s="46"/>
    </row>
    <row r="45" spans="2:16" x14ac:dyDescent="0.3">
      <c r="B45" s="49"/>
      <c r="C45" s="46"/>
      <c r="D45" s="46"/>
      <c r="E45" s="46"/>
      <c r="F45" s="50"/>
      <c r="G45" s="46"/>
      <c r="H45" s="50"/>
      <c r="I45" s="46"/>
      <c r="J45" s="46"/>
      <c r="K45" s="46"/>
      <c r="L45" s="46"/>
      <c r="M45" s="46"/>
      <c r="N45" s="46"/>
      <c r="O45" s="46"/>
      <c r="P45" s="46"/>
    </row>
    <row r="46" spans="2:16" x14ac:dyDescent="0.3">
      <c r="B46" s="46"/>
      <c r="C46" s="46"/>
      <c r="D46" s="46"/>
      <c r="E46" s="46"/>
      <c r="F46" s="50"/>
      <c r="G46" s="46"/>
      <c r="H46" s="50"/>
      <c r="I46" s="46"/>
      <c r="J46" s="46"/>
      <c r="K46" s="46"/>
      <c r="L46" s="46"/>
      <c r="M46" s="46"/>
      <c r="N46" s="46"/>
      <c r="O46" s="46"/>
      <c r="P46" s="46"/>
    </row>
    <row r="47" spans="2:16" x14ac:dyDescent="0.3">
      <c r="B47" s="46"/>
      <c r="C47" s="46"/>
      <c r="D47" s="46"/>
      <c r="E47" s="46"/>
      <c r="F47" s="50"/>
      <c r="G47" s="46"/>
      <c r="H47" s="50"/>
      <c r="I47" s="46"/>
      <c r="J47" s="46"/>
      <c r="K47" s="46"/>
      <c r="L47" s="46"/>
      <c r="M47" s="46"/>
      <c r="N47" s="46"/>
      <c r="O47" s="46"/>
      <c r="P47" s="46"/>
    </row>
  </sheetData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FB8FBFB-3BD1-4207-8D5C-3CFCB54A5693}">
          <x14:formula1>
            <xm:f>[contador_de_horas_múltiple_Cañamero_Aarón.xlsx]DATOS!#REF!</xm:f>
          </x14:formula1>
          <xm:sqref>B27:B45 B3:B21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69BA3-132E-42F6-9747-5C05222C8247}">
  <dimension ref="A1:R23"/>
  <sheetViews>
    <sheetView tabSelected="1" workbookViewId="0">
      <selection activeCell="H4" sqref="H4:I4"/>
    </sheetView>
  </sheetViews>
  <sheetFormatPr baseColWidth="10" defaultRowHeight="14.4" x14ac:dyDescent="0.3"/>
  <cols>
    <col min="1" max="1" width="5.77734375" customWidth="1"/>
    <col min="4" max="4" width="5.77734375" customWidth="1"/>
    <col min="7" max="7" width="5.77734375" customWidth="1"/>
    <col min="10" max="10" width="5.77734375" customWidth="1"/>
    <col min="11" max="11" width="11.6640625" customWidth="1"/>
    <col min="12" max="12" width="5.77734375" customWidth="1"/>
  </cols>
  <sheetData>
    <row r="1" spans="1:18" ht="15.6" x14ac:dyDescent="0.3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11"/>
    </row>
    <row r="2" spans="1:18" ht="15.6" x14ac:dyDescent="0.3">
      <c r="A2" s="4"/>
      <c r="B2" s="22" t="s">
        <v>6</v>
      </c>
      <c r="C2" s="22"/>
      <c r="D2" s="3"/>
      <c r="E2" s="22" t="s">
        <v>7</v>
      </c>
      <c r="F2" s="22"/>
      <c r="G2" s="3"/>
      <c r="H2" s="22" t="s">
        <v>8</v>
      </c>
      <c r="I2" s="22"/>
      <c r="J2" s="3"/>
      <c r="K2" s="12" t="s">
        <v>9</v>
      </c>
      <c r="L2" s="13"/>
      <c r="O2" s="22" t="s">
        <v>8</v>
      </c>
      <c r="P2" s="22"/>
      <c r="Q2" s="3"/>
      <c r="R2" s="12" t="s">
        <v>9</v>
      </c>
    </row>
    <row r="3" spans="1:18" ht="15.6" x14ac:dyDescent="0.3">
      <c r="A3" s="4"/>
      <c r="B3" s="20">
        <v>1</v>
      </c>
      <c r="C3" s="21"/>
      <c r="D3" s="3"/>
      <c r="E3" s="16" t="str">
        <f>IFERROR(IF(Hoja1!D6&gt;0,WEEKDAY(Hoja1!D6,2)," ")," ")</f>
        <v xml:space="preserve"> </v>
      </c>
      <c r="F3" s="16"/>
      <c r="G3" s="3"/>
      <c r="H3" s="16">
        <f>(INT((Hoja1!H3-Hoja1!F3+WEEKDAY(Hoja1!F3-1,2))/7-COUNTIF(E3:F22,1)))</f>
        <v>9</v>
      </c>
      <c r="I3" s="16"/>
      <c r="J3" s="3"/>
      <c r="K3" s="10" t="e">
        <f>(H3*Hoja1!F3)+(H5*Hoja1!G3)+(H7*Hoja1!H3)+(H9*Hoja1!I3)+(H11*Hoja1!J3)</f>
        <v>#NUM!</v>
      </c>
      <c r="L3" s="13"/>
      <c r="O3" s="16" t="e">
        <f>(INT((Hoja1!K4-Hoja1!K2+WEEKDAY(Hoja1!K2-1,2))/7-COUNTIF(L3:M22,1)))</f>
        <v>#VALUE!</v>
      </c>
      <c r="P3" s="16"/>
      <c r="Q3" s="3"/>
      <c r="R3" s="10" t="e">
        <f>(O3*Hoja1!M3)+(O5*Hoja1!N3)+(O7*Hoja1!O3)+(O9*Hoja1!P3)+(O11*Hoja1!Q3)</f>
        <v>#VALUE!</v>
      </c>
    </row>
    <row r="4" spans="1:18" ht="15.6" x14ac:dyDescent="0.3">
      <c r="A4" s="4"/>
      <c r="B4" s="20">
        <v>2</v>
      </c>
      <c r="C4" s="21"/>
      <c r="D4" s="3"/>
      <c r="E4" s="16" t="str">
        <f>IFERROR(IF(Hoja1!D7&gt;0,WEEKDAY(Hoja1!D7,2)," ")," ")</f>
        <v xml:space="preserve"> </v>
      </c>
      <c r="F4" s="16"/>
      <c r="G4" s="3"/>
      <c r="H4" s="18" t="s">
        <v>10</v>
      </c>
      <c r="I4" s="18"/>
      <c r="J4" s="3"/>
      <c r="K4" s="3"/>
      <c r="L4" s="13"/>
      <c r="O4" s="18" t="s">
        <v>10</v>
      </c>
      <c r="P4" s="18"/>
      <c r="Q4" s="3"/>
      <c r="R4" s="3"/>
    </row>
    <row r="5" spans="1:18" ht="15.6" x14ac:dyDescent="0.3">
      <c r="A5" s="4"/>
      <c r="B5" s="20">
        <v>3</v>
      </c>
      <c r="C5" s="21"/>
      <c r="D5" s="3"/>
      <c r="E5" s="16" t="str">
        <f>IFERROR(IF(Hoja1!D8&gt;0,WEEKDAY(Hoja1!D8,2)," ")," ")</f>
        <v xml:space="preserve"> </v>
      </c>
      <c r="F5" s="16"/>
      <c r="G5" s="3"/>
      <c r="H5" s="17" t="e">
        <f>(INT((Hoja1!H27-Hoja1!F27+WEEKDAY(Hoja1!F27-1,2))/7-COUNTIF(E3:F22,2)))</f>
        <v>#NUM!</v>
      </c>
      <c r="I5" s="17"/>
      <c r="J5" s="3"/>
      <c r="K5" s="3"/>
      <c r="L5" s="13"/>
      <c r="O5" s="17" t="e">
        <f>(INT((Hoja1!K4-Hoja1!K2+WEEKDAY(Hoja1!K2-2,2))/7-COUNTIF(L3:M22,2)))</f>
        <v>#VALUE!</v>
      </c>
      <c r="P5" s="17"/>
      <c r="Q5" s="3"/>
      <c r="R5" s="3"/>
    </row>
    <row r="6" spans="1:18" ht="15.6" x14ac:dyDescent="0.3">
      <c r="A6" s="4"/>
      <c r="B6" s="20">
        <v>4</v>
      </c>
      <c r="C6" s="21"/>
      <c r="D6" s="3"/>
      <c r="E6" s="16" t="str">
        <f>IFERROR(IF(Hoja1!D9&gt;0,WEEKDAY(Hoja1!D9,2)," ")," ")</f>
        <v xml:space="preserve"> </v>
      </c>
      <c r="F6" s="16"/>
      <c r="G6" s="3"/>
      <c r="H6" s="18" t="s">
        <v>11</v>
      </c>
      <c r="I6" s="18"/>
      <c r="J6" s="3"/>
      <c r="K6" s="3"/>
      <c r="L6" s="13"/>
      <c r="O6" s="18" t="s">
        <v>11</v>
      </c>
      <c r="P6" s="18"/>
      <c r="Q6" s="3"/>
      <c r="R6" s="3"/>
    </row>
    <row r="7" spans="1:18" ht="15.6" x14ac:dyDescent="0.3">
      <c r="A7" s="4"/>
      <c r="B7" s="20">
        <v>5</v>
      </c>
      <c r="C7" s="21"/>
      <c r="D7" s="3"/>
      <c r="E7" s="16" t="str">
        <f>IFERROR(IF(Hoja1!D10&gt;0,WEEKDAY(Hoja1!D10,2)," ")," ")</f>
        <v xml:space="preserve"> </v>
      </c>
      <c r="F7" s="16"/>
      <c r="G7" s="3"/>
      <c r="H7" s="15" t="e">
        <f>(INT((Hoja1!H27-Hoja1!F27+WEEKDAY(Hoja1!F27-1,2))/7-COUNTIF(E3:F22,3)))</f>
        <v>#NUM!</v>
      </c>
      <c r="I7" s="15"/>
      <c r="J7" s="3"/>
      <c r="K7" s="3"/>
      <c r="L7" s="13"/>
      <c r="O7" s="15" t="e">
        <f>(INT((Hoja1!K4-Hoja1!K2+WEEKDAY(Hoja1!K2-3,2))/7-COUNTIF(L3:M22,3)))</f>
        <v>#VALUE!</v>
      </c>
      <c r="P7" s="15"/>
      <c r="Q7" s="3"/>
      <c r="R7" s="3"/>
    </row>
    <row r="8" spans="1:18" ht="15.6" x14ac:dyDescent="0.3">
      <c r="A8" s="4"/>
      <c r="B8" s="20">
        <v>6</v>
      </c>
      <c r="C8" s="21"/>
      <c r="D8" s="3"/>
      <c r="E8" s="16" t="str">
        <f>IFERROR(IF(Hoja1!D11&gt;0,WEEKDAY(Hoja1!D11,2)," ")," ")</f>
        <v xml:space="preserve"> </v>
      </c>
      <c r="F8" s="16"/>
      <c r="G8" s="3"/>
      <c r="H8" s="18" t="s">
        <v>12</v>
      </c>
      <c r="I8" s="18"/>
      <c r="J8" s="3"/>
      <c r="K8" s="3"/>
      <c r="L8" s="13"/>
      <c r="O8" s="18" t="s">
        <v>12</v>
      </c>
      <c r="P8" s="18"/>
      <c r="Q8" s="3"/>
      <c r="R8" s="3"/>
    </row>
    <row r="9" spans="1:18" ht="15.6" x14ac:dyDescent="0.3">
      <c r="A9" s="4"/>
      <c r="B9" s="20">
        <v>7</v>
      </c>
      <c r="C9" s="21"/>
      <c r="D9" s="3"/>
      <c r="E9" s="16" t="str">
        <f>IFERROR(IF(Hoja1!D12&gt;0,WEEKDAY(Hoja1!D12,2)," ")," ")</f>
        <v xml:space="preserve"> </v>
      </c>
      <c r="F9" s="16"/>
      <c r="G9" s="3"/>
      <c r="H9" s="19" t="e">
        <f>(INT((Hoja1!H27-Hoja1!F27+WEEKDAY(Hoja1!F27-1,2))/7-COUNTIF(E3:F22,4)))</f>
        <v>#NUM!</v>
      </c>
      <c r="I9" s="19"/>
      <c r="J9" s="3"/>
      <c r="K9" s="3"/>
      <c r="L9" s="13"/>
      <c r="O9" s="19" t="e">
        <f>(INT((Hoja1!K4-Hoja1!K2+WEEKDAY(Hoja1!K2-4,2))/7-COUNTIF(L3:M22,4)))</f>
        <v>#VALUE!</v>
      </c>
      <c r="P9" s="19"/>
      <c r="Q9" s="3"/>
      <c r="R9" s="3"/>
    </row>
    <row r="10" spans="1:18" ht="15.6" x14ac:dyDescent="0.3">
      <c r="A10" s="4"/>
      <c r="B10" s="20">
        <v>8</v>
      </c>
      <c r="C10" s="21"/>
      <c r="D10" s="3"/>
      <c r="E10" s="16" t="str">
        <f>IFERROR(IF(Hoja1!D13&gt;0,WEEKDAY(Hoja1!D13,2)," ")," ")</f>
        <v xml:space="preserve"> </v>
      </c>
      <c r="F10" s="16"/>
      <c r="G10" s="3"/>
      <c r="H10" s="18" t="s">
        <v>13</v>
      </c>
      <c r="I10" s="18"/>
      <c r="J10" s="3"/>
      <c r="K10" s="3"/>
      <c r="L10" s="13"/>
      <c r="O10" s="18" t="s">
        <v>13</v>
      </c>
      <c r="P10" s="18"/>
      <c r="Q10" s="3"/>
      <c r="R10" s="3"/>
    </row>
    <row r="11" spans="1:18" ht="15.6" x14ac:dyDescent="0.3">
      <c r="A11" s="4"/>
      <c r="B11" s="20">
        <v>9</v>
      </c>
      <c r="C11" s="21"/>
      <c r="D11" s="3"/>
      <c r="E11" s="16" t="str">
        <f>IFERROR(IF(Hoja1!D14&gt;0,WEEKDAY(Hoja1!D14,2)," ")," ")</f>
        <v xml:space="preserve"> </v>
      </c>
      <c r="F11" s="16"/>
      <c r="G11" s="3"/>
      <c r="H11" s="15" t="e">
        <f>(INT((Hoja1!H27-Hoja1!F27+WEEKDAY(Hoja1!F27-1,2))/7-COUNTIF(E3:F22,5)))</f>
        <v>#NUM!</v>
      </c>
      <c r="I11" s="15"/>
      <c r="J11" s="3"/>
      <c r="K11" s="3"/>
      <c r="L11" s="13"/>
      <c r="O11" s="15" t="e">
        <f>(INT((Hoja1!K4-Hoja1!K2+WEEKDAY(Hoja1!K2-5,2))/7-COUNTIF(L3:M22,5)))</f>
        <v>#VALUE!</v>
      </c>
      <c r="P11" s="15"/>
      <c r="Q11" s="3"/>
      <c r="R11" s="3"/>
    </row>
    <row r="12" spans="1:18" ht="15.6" x14ac:dyDescent="0.3">
      <c r="A12" s="4"/>
      <c r="B12" s="20">
        <v>10</v>
      </c>
      <c r="C12" s="21"/>
      <c r="D12" s="3"/>
      <c r="E12" s="16" t="str">
        <f>IFERROR(IF(Hoja1!D15&gt;0,WEEKDAY(Hoja1!D15,2)," ")," ")</f>
        <v xml:space="preserve"> </v>
      </c>
      <c r="F12" s="16"/>
      <c r="G12" s="3"/>
      <c r="H12" s="3"/>
      <c r="I12" s="3"/>
      <c r="J12" s="3"/>
      <c r="K12" s="3"/>
      <c r="L12" s="13"/>
    </row>
    <row r="13" spans="1:18" ht="15.6" x14ac:dyDescent="0.3">
      <c r="A13" s="4"/>
      <c r="B13" s="20">
        <v>11</v>
      </c>
      <c r="C13" s="21"/>
      <c r="D13" s="3"/>
      <c r="E13" s="16" t="str">
        <f>IFERROR(IF(Hoja1!D16&gt;0,WEEKDAY(Hoja1!D16,2)," ")," ")</f>
        <v xml:space="preserve"> </v>
      </c>
      <c r="F13" s="16"/>
      <c r="G13" s="3"/>
      <c r="H13" s="3"/>
      <c r="I13" s="3"/>
      <c r="J13" s="3"/>
      <c r="K13" s="3"/>
      <c r="L13" s="13"/>
    </row>
    <row r="14" spans="1:18" ht="15.6" x14ac:dyDescent="0.3">
      <c r="A14" s="4"/>
      <c r="B14" s="20">
        <v>12</v>
      </c>
      <c r="C14" s="21"/>
      <c r="D14" s="3"/>
      <c r="E14" s="16" t="str">
        <f>IFERROR(IF(Hoja1!D17&gt;0,WEEKDAY(Hoja1!D17,2)," ")," ")</f>
        <v xml:space="preserve"> </v>
      </c>
      <c r="F14" s="16"/>
      <c r="G14" s="3"/>
      <c r="H14" s="3"/>
      <c r="I14" s="3"/>
      <c r="J14" s="3"/>
      <c r="K14" s="3"/>
      <c r="L14" s="13"/>
    </row>
    <row r="15" spans="1:18" ht="15.6" x14ac:dyDescent="0.3">
      <c r="A15" s="4"/>
      <c r="B15" s="20">
        <v>13</v>
      </c>
      <c r="C15" s="21"/>
      <c r="D15" s="3"/>
      <c r="E15" s="16" t="str">
        <f>IFERROR(IF(Hoja1!D18&gt;0,WEEKDAY(Hoja1!D18,2)," ")," ")</f>
        <v xml:space="preserve"> </v>
      </c>
      <c r="F15" s="16"/>
      <c r="G15" s="3"/>
      <c r="H15" s="3"/>
      <c r="I15" s="3"/>
      <c r="J15" s="3"/>
      <c r="K15" s="3"/>
      <c r="L15" s="13"/>
    </row>
    <row r="16" spans="1:18" ht="15.6" x14ac:dyDescent="0.3">
      <c r="A16" s="4"/>
      <c r="B16" s="20">
        <v>14</v>
      </c>
      <c r="C16" s="21"/>
      <c r="D16" s="3"/>
      <c r="E16" s="16" t="str">
        <f>IFERROR(IF(Hoja1!D19&gt;0,WEEKDAY(Hoja1!D19,2)," ")," ")</f>
        <v xml:space="preserve"> </v>
      </c>
      <c r="F16" s="16"/>
      <c r="G16" s="3"/>
      <c r="H16" s="3"/>
      <c r="I16" s="3"/>
      <c r="J16" s="3"/>
      <c r="K16" s="3"/>
      <c r="L16" s="13"/>
    </row>
    <row r="17" spans="1:12" ht="15.6" x14ac:dyDescent="0.3">
      <c r="A17" s="4"/>
      <c r="B17" s="20">
        <v>15</v>
      </c>
      <c r="C17" s="21"/>
      <c r="D17" s="3"/>
      <c r="E17" s="16" t="str">
        <f>IFERROR(IF(Hoja1!D20&gt;0,WEEKDAY(Hoja1!D20,2)," ")," ")</f>
        <v xml:space="preserve"> </v>
      </c>
      <c r="F17" s="16"/>
      <c r="G17" s="3"/>
      <c r="H17" s="3"/>
      <c r="I17" s="3"/>
      <c r="J17" s="3"/>
      <c r="K17" s="3"/>
      <c r="L17" s="13"/>
    </row>
    <row r="18" spans="1:12" ht="15.6" x14ac:dyDescent="0.3">
      <c r="A18" s="4"/>
      <c r="B18" s="20">
        <v>16</v>
      </c>
      <c r="C18" s="21"/>
      <c r="D18" s="3"/>
      <c r="E18" s="16" t="str">
        <f>IFERROR(IF(Hoja1!D21&gt;0,WEEKDAY(Hoja1!D21,2)," ")," ")</f>
        <v xml:space="preserve"> </v>
      </c>
      <c r="F18" s="16"/>
      <c r="G18" s="3"/>
      <c r="H18" s="3"/>
      <c r="I18" s="3"/>
      <c r="J18" s="3"/>
      <c r="K18" s="3"/>
      <c r="L18" s="13"/>
    </row>
    <row r="19" spans="1:12" ht="15.6" x14ac:dyDescent="0.3">
      <c r="A19" s="4"/>
      <c r="B19" s="20">
        <v>17</v>
      </c>
      <c r="C19" s="21"/>
      <c r="D19" s="3"/>
      <c r="E19" s="16" t="str">
        <f>IFERROR(IF(Hoja1!D22&gt;0,WEEKDAY(Hoja1!D22,2)," ")," ")</f>
        <v xml:space="preserve"> </v>
      </c>
      <c r="F19" s="16"/>
      <c r="G19" s="3"/>
      <c r="H19" s="3"/>
      <c r="I19" s="3"/>
      <c r="J19" s="3"/>
      <c r="K19" s="3"/>
      <c r="L19" s="13"/>
    </row>
    <row r="20" spans="1:12" ht="15.6" x14ac:dyDescent="0.3">
      <c r="A20" s="4"/>
      <c r="B20" s="20">
        <v>18</v>
      </c>
      <c r="C20" s="21"/>
      <c r="D20" s="3"/>
      <c r="E20" s="16" t="str">
        <f>IFERROR(IF(Hoja1!D23&gt;0,WEEKDAY(Hoja1!D23,2)," ")," ")</f>
        <v xml:space="preserve"> </v>
      </c>
      <c r="F20" s="16"/>
      <c r="G20" s="3"/>
      <c r="H20" s="3"/>
      <c r="I20" s="3"/>
      <c r="J20" s="3"/>
      <c r="K20" s="3"/>
      <c r="L20" s="13"/>
    </row>
    <row r="21" spans="1:12" ht="15.6" x14ac:dyDescent="0.3">
      <c r="A21" s="4"/>
      <c r="B21" s="20">
        <v>19</v>
      </c>
      <c r="C21" s="21"/>
      <c r="D21" s="3"/>
      <c r="E21" s="16" t="str">
        <f>IFERROR(IF(Hoja1!D24&gt;0,WEEKDAY(Hoja1!D24,2)," ")," ")</f>
        <v xml:space="preserve"> </v>
      </c>
      <c r="F21" s="16"/>
      <c r="G21" s="3"/>
      <c r="H21" s="3"/>
      <c r="I21" s="3"/>
      <c r="J21" s="3"/>
      <c r="K21" s="3"/>
      <c r="L21" s="13"/>
    </row>
    <row r="22" spans="1:12" ht="15.6" x14ac:dyDescent="0.3">
      <c r="A22" s="4"/>
      <c r="B22" s="20">
        <v>20</v>
      </c>
      <c r="C22" s="21"/>
      <c r="D22" s="3"/>
      <c r="E22" s="16" t="str">
        <f>IFERROR(IF(Hoja1!D25&gt;0,WEEKDAY(Hoja1!D25,2)," ")," ")</f>
        <v xml:space="preserve"> </v>
      </c>
      <c r="F22" s="16"/>
      <c r="G22" s="3"/>
      <c r="H22" s="3"/>
      <c r="I22" s="3"/>
      <c r="J22" s="3"/>
      <c r="K22" s="3"/>
      <c r="L22" s="13"/>
    </row>
    <row r="23" spans="1:12" ht="16.2" thickBot="1" x14ac:dyDescent="0.35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14"/>
    </row>
  </sheetData>
  <mergeCells count="62">
    <mergeCell ref="O11:P11"/>
    <mergeCell ref="O6:P6"/>
    <mergeCell ref="O7:P7"/>
    <mergeCell ref="O8:P8"/>
    <mergeCell ref="O9:P9"/>
    <mergeCell ref="O10:P10"/>
    <mergeCell ref="B5:C5"/>
    <mergeCell ref="O2:P2"/>
    <mergeCell ref="O3:P3"/>
    <mergeCell ref="O4:P4"/>
    <mergeCell ref="O5:P5"/>
    <mergeCell ref="B2:C2"/>
    <mergeCell ref="E2:F2"/>
    <mergeCell ref="H2:I2"/>
    <mergeCell ref="B3:C3"/>
    <mergeCell ref="B4:C4"/>
    <mergeCell ref="B17:C17"/>
    <mergeCell ref="B6:C6"/>
    <mergeCell ref="B7:C7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E3:F3"/>
    <mergeCell ref="E4:F4"/>
    <mergeCell ref="E5:F5"/>
    <mergeCell ref="E6:F6"/>
    <mergeCell ref="E7:F7"/>
    <mergeCell ref="B18:C18"/>
    <mergeCell ref="B19:C19"/>
    <mergeCell ref="B20:C20"/>
    <mergeCell ref="B21:C21"/>
    <mergeCell ref="B22:C22"/>
    <mergeCell ref="E20:F20"/>
    <mergeCell ref="E8:F8"/>
    <mergeCell ref="E9:F9"/>
    <mergeCell ref="E10:F10"/>
    <mergeCell ref="E11:F11"/>
    <mergeCell ref="E12:F12"/>
    <mergeCell ref="E14:F14"/>
    <mergeCell ref="E13:F13"/>
    <mergeCell ref="H11:I11"/>
    <mergeCell ref="E21:F21"/>
    <mergeCell ref="E22:F22"/>
    <mergeCell ref="H3:I3"/>
    <mergeCell ref="H5:I5"/>
    <mergeCell ref="H6:I6"/>
    <mergeCell ref="H4:I4"/>
    <mergeCell ref="H7:I7"/>
    <mergeCell ref="H8:I8"/>
    <mergeCell ref="H9:I9"/>
    <mergeCell ref="H10:I10"/>
    <mergeCell ref="E15:F15"/>
    <mergeCell ref="E16:F16"/>
    <mergeCell ref="E17:F17"/>
    <mergeCell ref="E18:F18"/>
    <mergeCell ref="E19:F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Cañamero</dc:creator>
  <cp:lastModifiedBy>aaron</cp:lastModifiedBy>
  <dcterms:created xsi:type="dcterms:W3CDTF">2015-06-05T18:17:20Z</dcterms:created>
  <dcterms:modified xsi:type="dcterms:W3CDTF">2020-03-28T17:46:25Z</dcterms:modified>
</cp:coreProperties>
</file>