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showInkAnnotation="0" codeName="ThisWorkbook" defaultThemeVersion="124226"/>
  <xr:revisionPtr revIDLastSave="0" documentId="13_ncr:1_{F25E1CFB-4156-4D5F-B7E3-4BD8F708D7A1}" xr6:coauthVersionLast="45" xr6:coauthVersionMax="45" xr10:uidLastSave="{00000000-0000-0000-0000-000000000000}"/>
  <bookViews>
    <workbookView xWindow="-120" yWindow="-120" windowWidth="20730" windowHeight="11310" firstSheet="3" activeTab="4" xr2:uid="{00000000-000D-0000-FFFF-FFFF00000000}"/>
  </bookViews>
  <sheets>
    <sheet name="Program List" sheetId="3" r:id="rId1"/>
    <sheet name="CAP evidence" sheetId="6" r:id="rId2"/>
    <sheet name="Change history" sheetId="8" r:id="rId3"/>
    <sheet name="delete list since 2019" sheetId="13" r:id="rId4"/>
    <sheet name="SAQ" sheetId="73" r:id="rId5"/>
    <sheet name="SAQ90" sheetId="74" r:id="rId6"/>
    <sheet name="Audit" sheetId="75" r:id="rId7"/>
    <sheet name="Audit180" sheetId="76" r:id="rId8"/>
    <sheet name="CAP" sheetId="77" r:id="rId9"/>
    <sheet name="CAP60" sheetId="78" r:id="rId10"/>
    <sheet name="WH" sheetId="79" r:id="rId11"/>
    <sheet name="WH60" sheetId="80" r:id="rId12"/>
    <sheet name="zero" sheetId="81" r:id="rId13"/>
  </sheets>
  <definedNames>
    <definedName name="_xlnm._FilterDatabase" localSheetId="0" hidden="1">'Program List'!$P$1:$P$148</definedName>
    <definedName name="_xlnm.Print_Area" localSheetId="0">'Program List'!$A$1:$AC$113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7" i="3" l="1"/>
  <c r="J71" i="3"/>
  <c r="J72" i="3"/>
  <c r="J22" i="3"/>
  <c r="J51" i="3"/>
  <c r="W6" i="3" l="1"/>
  <c r="O83" i="3" l="1"/>
  <c r="N83" i="3"/>
  <c r="T42" i="3" l="1"/>
  <c r="T31" i="3" l="1"/>
  <c r="I22" i="13"/>
  <c r="J70" i="3" l="1"/>
  <c r="O81" i="3" l="1"/>
  <c r="P81" i="3"/>
  <c r="Q81" i="3"/>
  <c r="T81" i="3"/>
  <c r="X81" i="3"/>
  <c r="Z81" i="3"/>
  <c r="N81" i="3"/>
  <c r="T72" i="3" l="1"/>
  <c r="W15" i="3" l="1"/>
  <c r="J2" i="3" l="1"/>
  <c r="T2" i="3"/>
  <c r="B3" i="3"/>
  <c r="B4" i="3" s="1"/>
  <c r="J3" i="3"/>
  <c r="J4" i="3"/>
  <c r="T4" i="3"/>
  <c r="J5" i="3"/>
  <c r="J6" i="3"/>
  <c r="T6" i="3"/>
  <c r="J7" i="3"/>
  <c r="T7" i="3"/>
  <c r="J8" i="3"/>
  <c r="T8" i="3"/>
  <c r="J9" i="3"/>
  <c r="T9" i="3"/>
  <c r="J10" i="3"/>
  <c r="W10" i="3"/>
  <c r="J11" i="3"/>
  <c r="T11" i="3"/>
  <c r="J12" i="3"/>
  <c r="T12" i="3"/>
  <c r="J13" i="3"/>
  <c r="J14" i="3"/>
  <c r="T14" i="3"/>
  <c r="J15" i="3"/>
  <c r="T15" i="3"/>
  <c r="J16" i="3"/>
  <c r="T16" i="3"/>
  <c r="J17" i="3"/>
  <c r="T17" i="3"/>
  <c r="B18" i="3"/>
  <c r="B19" i="3" s="1"/>
  <c r="B20" i="3" s="1"/>
  <c r="B21" i="3" s="1"/>
  <c r="B22" i="3" s="1"/>
  <c r="B23" i="3" s="1"/>
  <c r="B24" i="3" s="1"/>
  <c r="B25" i="3" s="1"/>
  <c r="B26" i="3" s="1"/>
  <c r="B27" i="3" s="1"/>
  <c r="B28" i="3" s="1"/>
  <c r="B29" i="3" s="1"/>
  <c r="J18" i="3"/>
  <c r="T18" i="3"/>
  <c r="J19" i="3"/>
  <c r="T19" i="3"/>
  <c r="J20" i="3"/>
  <c r="T20" i="3"/>
  <c r="J21" i="3"/>
  <c r="T21" i="3"/>
  <c r="T22" i="3"/>
  <c r="J23" i="3"/>
  <c r="T23" i="3"/>
  <c r="J24" i="3"/>
  <c r="T24" i="3"/>
  <c r="W24" i="3"/>
  <c r="J25" i="3"/>
  <c r="T25" i="3"/>
  <c r="J26" i="3"/>
  <c r="T26" i="3"/>
  <c r="J27" i="3"/>
  <c r="T27" i="3"/>
  <c r="J28" i="3"/>
  <c r="T28" i="3"/>
  <c r="J29" i="3"/>
  <c r="J30" i="3"/>
  <c r="T30" i="3"/>
  <c r="B31" i="3"/>
  <c r="B32" i="3" s="1"/>
  <c r="J31" i="3"/>
  <c r="J32" i="3"/>
  <c r="T32" i="3"/>
  <c r="J33" i="3"/>
  <c r="T33" i="3"/>
  <c r="J34" i="3"/>
  <c r="T34" i="3"/>
  <c r="J35" i="3"/>
  <c r="T35" i="3"/>
  <c r="W35" i="3"/>
  <c r="B36" i="3"/>
  <c r="J36" i="3"/>
  <c r="T36" i="3"/>
  <c r="J37" i="3"/>
  <c r="T37" i="3"/>
  <c r="J38" i="3"/>
  <c r="B39" i="3"/>
  <c r="B40" i="3" s="1"/>
  <c r="B41" i="3" s="1"/>
  <c r="B42" i="3" s="1"/>
  <c r="J39" i="3"/>
  <c r="T39" i="3"/>
  <c r="J40" i="3"/>
  <c r="T40" i="3"/>
  <c r="J41" i="3"/>
  <c r="T41" i="3"/>
  <c r="J42" i="3"/>
  <c r="J43" i="3"/>
  <c r="T43" i="3"/>
  <c r="J44" i="3"/>
  <c r="J45" i="3"/>
  <c r="T45" i="3"/>
  <c r="B46" i="3"/>
  <c r="B47" i="3" s="1"/>
  <c r="B48" i="3" s="1"/>
  <c r="B49" i="3" s="1"/>
  <c r="B50" i="3" s="1"/>
  <c r="B51" i="3" s="1"/>
  <c r="B52" i="3" s="1"/>
  <c r="B53" i="3" s="1"/>
  <c r="B54" i="3" s="1"/>
  <c r="B55" i="3" s="1"/>
  <c r="B56" i="3" s="1"/>
  <c r="B57" i="3" s="1"/>
  <c r="B58" i="3" s="1"/>
  <c r="B59" i="3" s="1"/>
  <c r="B60" i="3" s="1"/>
  <c r="B61" i="3" s="1"/>
  <c r="J46" i="3"/>
  <c r="T46" i="3"/>
  <c r="J47" i="3"/>
  <c r="T47" i="3"/>
  <c r="T48" i="3"/>
  <c r="J49" i="3"/>
  <c r="T49" i="3"/>
  <c r="W49" i="3"/>
  <c r="J50" i="3"/>
  <c r="T50" i="3"/>
  <c r="T51" i="3"/>
  <c r="J52" i="3"/>
  <c r="T52" i="3"/>
  <c r="J53" i="3"/>
  <c r="T53" i="3"/>
  <c r="J54" i="3"/>
  <c r="J55" i="3"/>
  <c r="T55" i="3"/>
  <c r="J56" i="3"/>
  <c r="T56" i="3"/>
  <c r="J57" i="3"/>
  <c r="T57" i="3"/>
  <c r="J58" i="3"/>
  <c r="T58" i="3"/>
  <c r="J59" i="3"/>
  <c r="T59" i="3"/>
  <c r="J60" i="3"/>
  <c r="T60" i="3"/>
  <c r="J61" i="3"/>
  <c r="T61" i="3"/>
  <c r="J62" i="3"/>
  <c r="T62" i="3"/>
  <c r="B63" i="3"/>
  <c r="B64" i="3" s="1"/>
  <c r="B65" i="3" s="1"/>
  <c r="J63" i="3"/>
  <c r="T63" i="3"/>
  <c r="J66" i="3"/>
  <c r="J67" i="3"/>
  <c r="T67" i="3"/>
  <c r="J68" i="3"/>
  <c r="T68" i="3"/>
  <c r="J69" i="3"/>
  <c r="J73" i="3"/>
  <c r="J74" i="3"/>
  <c r="J75" i="3"/>
  <c r="J76" i="3"/>
  <c r="T76" i="3"/>
  <c r="B77" i="3"/>
  <c r="J77" i="3"/>
  <c r="J78" i="3"/>
  <c r="T78" i="3"/>
  <c r="J79" i="3"/>
  <c r="T79" i="3"/>
  <c r="W79" i="3"/>
  <c r="J80" i="3"/>
  <c r="J81" i="3"/>
  <c r="J83" i="3"/>
  <c r="T83" i="3"/>
  <c r="J84" i="3"/>
  <c r="T84" i="3"/>
  <c r="J85" i="3"/>
  <c r="T85" i="3"/>
  <c r="W85" i="3"/>
  <c r="J86" i="3"/>
  <c r="T86" i="3"/>
  <c r="J87" i="3"/>
  <c r="J88" i="3"/>
  <c r="T88" i="3"/>
  <c r="J89" i="3"/>
  <c r="T89" i="3"/>
  <c r="J90" i="3"/>
  <c r="T90" i="3"/>
  <c r="J91" i="3"/>
  <c r="T91" i="3"/>
  <c r="J92" i="3"/>
  <c r="T92" i="3"/>
  <c r="J93" i="3"/>
  <c r="T93" i="3"/>
  <c r="B94" i="3"/>
  <c r="B95" i="3" s="1"/>
  <c r="B96" i="3" s="1"/>
  <c r="B97" i="3" s="1"/>
  <c r="B98" i="3" s="1"/>
  <c r="B99" i="3" s="1"/>
  <c r="B100" i="3" s="1"/>
  <c r="B101" i="3" s="1"/>
  <c r="B102" i="3" s="1"/>
  <c r="B103" i="3" s="1"/>
  <c r="B104" i="3" s="1"/>
  <c r="B105" i="3" s="1"/>
  <c r="J94" i="3"/>
  <c r="T94" i="3"/>
  <c r="J95" i="3"/>
  <c r="T95" i="3"/>
  <c r="J96" i="3"/>
  <c r="J97" i="3"/>
  <c r="J98" i="3"/>
  <c r="T98" i="3"/>
  <c r="J99" i="3"/>
  <c r="T99" i="3"/>
  <c r="J100" i="3"/>
  <c r="T100" i="3"/>
  <c r="J101" i="3"/>
  <c r="J102" i="3"/>
  <c r="J103" i="3"/>
  <c r="T103" i="3"/>
  <c r="J104" i="3"/>
  <c r="J105" i="3"/>
  <c r="T105" i="3"/>
  <c r="J106" i="3"/>
  <c r="T106" i="3"/>
  <c r="W106" i="3"/>
  <c r="I19" i="13" l="1"/>
  <c r="S19" i="13"/>
  <c r="I18" i="13" l="1"/>
  <c r="S18" i="13"/>
  <c r="S17" i="13" l="1"/>
  <c r="I17" i="13"/>
  <c r="R16" i="13" l="1"/>
  <c r="I16" i="13"/>
  <c r="R15" i="13"/>
  <c r="I15" i="13"/>
  <c r="R14" i="13" l="1"/>
  <c r="I14" i="13"/>
  <c r="R13" i="13"/>
  <c r="I13" i="13"/>
  <c r="I12" i="13"/>
  <c r="R9" i="13" l="1"/>
  <c r="I9" i="13"/>
  <c r="R8" i="13"/>
  <c r="I8" i="13"/>
  <c r="I7" i="13"/>
  <c r="O5" i="13"/>
  <c r="I5" i="13"/>
  <c r="I4" i="13"/>
  <c r="I3" i="13"/>
  <c r="O73" i="8"/>
  <c r="I73" i="8"/>
  <c r="A3" i="13"/>
  <c r="A12" i="13" l="1"/>
  <c r="A9" i="13" s="1"/>
  <c r="B78" i="3" s="1"/>
  <c r="A17" i="13" l="1"/>
  <c r="A8" i="13"/>
  <c r="A13" i="13" s="1"/>
  <c r="B66" i="3" s="1"/>
  <c r="B67" i="3" s="1"/>
  <c r="A19" i="13"/>
  <c r="B33" i="3" l="1"/>
  <c r="A15" i="13" s="1"/>
  <c r="B34" i="3" s="1"/>
  <c r="A4" i="13"/>
  <c r="A7" i="13"/>
  <c r="B79" i="3" s="1"/>
  <c r="A14" i="13"/>
  <c r="A16" i="13" l="1"/>
  <c r="B6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indexed="81"/>
            <rFont val="宋体"/>
            <family val="3"/>
            <charset val="134"/>
          </rPr>
          <t>作者:</t>
        </r>
        <r>
          <rPr>
            <sz val="9"/>
            <color indexed="81"/>
            <rFont val="宋体"/>
            <family val="3"/>
            <charset val="134"/>
          </rPr>
          <t xml:space="preserve">
CAP:Corrective Action Plan</t>
        </r>
      </text>
    </comment>
    <comment ref="V2" authorId="0" shapeId="0" xr:uid="{00000000-0006-0000-0000-000002000000}">
      <text>
        <r>
          <rPr>
            <b/>
            <sz val="9"/>
            <color indexed="81"/>
            <rFont val="宋体"/>
            <family val="3"/>
            <charset val="134"/>
          </rPr>
          <t>作者:</t>
        </r>
        <r>
          <rPr>
            <sz val="9"/>
            <color indexed="81"/>
            <rFont val="宋体"/>
            <family val="3"/>
            <charset val="134"/>
          </rPr>
          <t xml:space="preserve">
track under Global MI</t>
        </r>
      </text>
    </comment>
    <comment ref="C5" authorId="0" shapeId="0" xr:uid="{00000000-0006-0000-0000-000003000000}">
      <text>
        <r>
          <rPr>
            <b/>
            <sz val="9"/>
            <color indexed="81"/>
            <rFont val="宋体"/>
            <family val="3"/>
            <charset val="134"/>
          </rPr>
          <t>作者:</t>
        </r>
        <r>
          <rPr>
            <sz val="9"/>
            <color indexed="81"/>
            <rFont val="宋体"/>
            <family val="3"/>
            <charset val="134"/>
          </rPr>
          <t xml:space="preserve">
交易主体：20190706切换为南昌勤胜电子科技有限公司；</t>
        </r>
      </text>
    </comment>
    <comment ref="T5" authorId="0" shapeId="0" xr:uid="{0978A426-F78D-4B92-A386-CDF51341CD02}">
      <text>
        <r>
          <rPr>
            <b/>
            <sz val="9"/>
            <color indexed="81"/>
            <rFont val="宋体"/>
            <family val="3"/>
            <charset val="134"/>
          </rPr>
          <t>作者:</t>
        </r>
        <r>
          <rPr>
            <sz val="9"/>
            <color indexed="81"/>
            <rFont val="宋体"/>
            <family val="3"/>
            <charset val="134"/>
          </rPr>
          <t xml:space="preserve">
need to check with GCM.</t>
        </r>
      </text>
    </comment>
    <comment ref="W5" authorId="0" shapeId="0" xr:uid="{00000000-0006-0000-0000-000005000000}">
      <text>
        <r>
          <rPr>
            <b/>
            <sz val="9"/>
            <color indexed="81"/>
            <rFont val="宋体"/>
            <family val="3"/>
            <charset val="134"/>
          </rPr>
          <t>作者:</t>
        </r>
        <r>
          <rPr>
            <sz val="9"/>
            <color indexed="81"/>
            <rFont val="宋体"/>
            <family val="3"/>
            <charset val="134"/>
          </rPr>
          <t xml:space="preserve">
offer data to Aug 18, after that day, no Lenovo products production</t>
        </r>
      </text>
    </comment>
    <comment ref="X5" authorId="0" shapeId="0" xr:uid="{00000000-0006-0000-0000-000006000000}">
      <text>
        <r>
          <rPr>
            <b/>
            <sz val="9"/>
            <color indexed="81"/>
            <rFont val="宋体"/>
            <family val="3"/>
            <charset val="134"/>
          </rPr>
          <t>作者:</t>
        </r>
        <r>
          <rPr>
            <sz val="9"/>
            <color indexed="81"/>
            <rFont val="宋体"/>
            <family val="3"/>
            <charset val="134"/>
          </rPr>
          <t xml:space="preserve">
20190626,May data major, but April March A3.1 priority, A3.2 MAJOR 20190325, A3.1 priority, A3.2 major; 20181105, A3.1 on priority level;A3.2 compliance</t>
        </r>
      </text>
    </comment>
    <comment ref="Y5" authorId="0" shapeId="0" xr:uid="{00000000-0006-0000-0000-000007000000}">
      <text>
        <r>
          <rPr>
            <b/>
            <sz val="9"/>
            <color indexed="81"/>
            <rFont val="宋体"/>
            <family val="3"/>
            <charset val="134"/>
          </rPr>
          <t>作者:</t>
        </r>
        <r>
          <rPr>
            <sz val="9"/>
            <color indexed="81"/>
            <rFont val="宋体"/>
            <family val="3"/>
            <charset val="134"/>
          </rPr>
          <t xml:space="preserve">
20200811.Lenovo request to add Huaqin to TCO list</t>
        </r>
      </text>
    </comment>
    <comment ref="W6" authorId="0" shapeId="0" xr:uid="{00000000-0006-0000-0000-000008000000}">
      <text>
        <r>
          <rPr>
            <b/>
            <sz val="9"/>
            <color indexed="81"/>
            <rFont val="宋体"/>
            <family val="3"/>
            <charset val="134"/>
          </rPr>
          <t>作者:</t>
        </r>
        <r>
          <rPr>
            <sz val="9"/>
            <color indexed="81"/>
            <rFont val="宋体"/>
            <family val="3"/>
            <charset val="134"/>
          </rPr>
          <t xml:space="preserve">
reached minor in Apirl 2020, but rised to priority in July. Reached in major in Sep 2020</t>
        </r>
      </text>
    </comment>
    <comment ref="X10" authorId="0" shapeId="0" xr:uid="{00000000-0006-0000-0000-000009000000}">
      <text>
        <r>
          <rPr>
            <b/>
            <sz val="9"/>
            <color indexed="81"/>
            <rFont val="宋体"/>
            <family val="3"/>
            <charset val="134"/>
          </rPr>
          <t>作者:</t>
        </r>
        <r>
          <rPr>
            <sz val="9"/>
            <color indexed="81"/>
            <rFont val="宋体"/>
            <family val="3"/>
            <charset val="134"/>
          </rPr>
          <t xml:space="preserve">
A3.1 Keep on major level for 7 months since July 2019</t>
        </r>
      </text>
    </comment>
    <comment ref="H11" authorId="0" shapeId="0" xr:uid="{00000000-0006-0000-0000-00000A000000}">
      <text>
        <r>
          <rPr>
            <b/>
            <sz val="9"/>
            <color indexed="81"/>
            <rFont val="宋体"/>
            <family val="3"/>
            <charset val="134"/>
          </rPr>
          <t>作者:</t>
        </r>
        <r>
          <rPr>
            <sz val="9"/>
            <color indexed="81"/>
            <rFont val="宋体"/>
            <family val="3"/>
            <charset val="134"/>
          </rPr>
          <t xml:space="preserve">
Corp level</t>
        </r>
      </text>
    </comment>
    <comment ref="X12" authorId="0" shapeId="0" xr:uid="{00000000-0006-0000-0000-00000B000000}">
      <text>
        <r>
          <rPr>
            <b/>
            <sz val="9"/>
            <color indexed="81"/>
            <rFont val="宋体"/>
            <family val="3"/>
            <charset val="134"/>
          </rPr>
          <t>作者:</t>
        </r>
        <r>
          <rPr>
            <sz val="9"/>
            <color indexed="81"/>
            <rFont val="宋体"/>
            <family val="3"/>
            <charset val="134"/>
          </rPr>
          <t xml:space="preserve">
A3.1 major</t>
        </r>
      </text>
    </comment>
    <comment ref="C13" authorId="0" shapeId="0" xr:uid="{00000000-0006-0000-0000-00000C000000}">
      <text>
        <r>
          <rPr>
            <b/>
            <sz val="9"/>
            <color indexed="81"/>
            <rFont val="宋体"/>
            <family val="3"/>
            <charset val="134"/>
          </rPr>
          <t>作者:</t>
        </r>
        <r>
          <rPr>
            <sz val="9"/>
            <color indexed="81"/>
            <rFont val="宋体"/>
            <family val="3"/>
            <charset val="134"/>
          </rPr>
          <t xml:space="preserve">
Add in 201907</t>
        </r>
      </text>
    </comment>
    <comment ref="C15" authorId="0" shapeId="0" xr:uid="{00000000-0006-0000-0000-00000D000000}">
      <text>
        <r>
          <rPr>
            <b/>
            <sz val="9"/>
            <color indexed="81"/>
            <rFont val="宋体"/>
            <family val="3"/>
            <charset val="134"/>
          </rPr>
          <t>作者:</t>
        </r>
        <r>
          <rPr>
            <sz val="9"/>
            <color indexed="81"/>
            <rFont val="宋体"/>
            <family val="3"/>
            <charset val="134"/>
          </rPr>
          <t xml:space="preserve">
Add in 201907</t>
        </r>
      </text>
    </comment>
    <comment ref="W15" authorId="0" shapeId="0" xr:uid="{02335BA4-9860-4FBA-94EF-F9D09DCC42AA}">
      <text>
        <r>
          <rPr>
            <b/>
            <sz val="9"/>
            <color indexed="81"/>
            <rFont val="宋体"/>
            <family val="3"/>
            <charset val="134"/>
          </rPr>
          <t xml:space="preserve">作者:
ask for Nov-Jan data.first tracking after compliance.
</t>
        </r>
      </text>
    </comment>
    <comment ref="C18" authorId="0" shapeId="0" xr:uid="{00000000-0006-0000-0000-00000E000000}">
      <text>
        <r>
          <rPr>
            <b/>
            <sz val="9"/>
            <color indexed="81"/>
            <rFont val="宋体"/>
            <family val="3"/>
            <charset val="134"/>
          </rPr>
          <t>作者:</t>
        </r>
        <r>
          <rPr>
            <sz val="9"/>
            <color indexed="81"/>
            <rFont val="宋体"/>
            <family val="3"/>
            <charset val="134"/>
          </rPr>
          <t xml:space="preserve">
ECS (Elitegroup Computer Systems)</t>
        </r>
      </text>
    </comment>
    <comment ref="D19" authorId="0" shapeId="0" xr:uid="{00000000-0006-0000-0000-00000F000000}">
      <text>
        <r>
          <rPr>
            <b/>
            <sz val="9"/>
            <color indexed="81"/>
            <rFont val="宋体"/>
            <family val="3"/>
            <charset val="134"/>
          </rPr>
          <t>作者:</t>
        </r>
        <r>
          <rPr>
            <sz val="9"/>
            <color indexed="81"/>
            <rFont val="宋体"/>
            <family val="3"/>
            <charset val="134"/>
          </rPr>
          <t xml:space="preserve">
中文名恩斯迈电子（深圳）有限公司</t>
        </r>
      </text>
    </comment>
    <comment ref="V20" authorId="0" shapeId="0" xr:uid="{00000000-0006-0000-0000-000010000000}">
      <text>
        <r>
          <rPr>
            <b/>
            <sz val="9"/>
            <color indexed="81"/>
            <rFont val="宋体"/>
            <family val="3"/>
            <charset val="134"/>
          </rPr>
          <t>作者:</t>
        </r>
        <r>
          <rPr>
            <sz val="9"/>
            <color indexed="81"/>
            <rFont val="宋体"/>
            <family val="3"/>
            <charset val="134"/>
          </rPr>
          <t xml:space="preserve">
ask July to Sep data, in no priority then stop tracking</t>
        </r>
      </text>
    </comment>
    <comment ref="W20" authorId="0" shapeId="0" xr:uid="{43B0E1C8-6BAA-41ED-A3A9-8D9BD817ECAC}">
      <text>
        <r>
          <rPr>
            <b/>
            <sz val="9"/>
            <color indexed="81"/>
            <rFont val="宋体"/>
            <family val="3"/>
            <charset val="134"/>
          </rPr>
          <t>作者:</t>
        </r>
        <r>
          <rPr>
            <sz val="9"/>
            <color indexed="81"/>
            <rFont val="宋体"/>
            <family val="3"/>
            <charset val="134"/>
          </rPr>
          <t xml:space="preserve">
10-12月数据
</t>
        </r>
      </text>
    </comment>
    <comment ref="C21" authorId="0" shapeId="0" xr:uid="{00000000-0006-0000-0000-000011000000}">
      <text>
        <r>
          <rPr>
            <b/>
            <sz val="9"/>
            <color indexed="81"/>
            <rFont val="宋体"/>
            <family val="3"/>
            <charset val="134"/>
          </rPr>
          <t>作者:</t>
        </r>
        <r>
          <rPr>
            <sz val="9"/>
            <color indexed="81"/>
            <rFont val="宋体"/>
            <family val="3"/>
            <charset val="134"/>
          </rPr>
          <t xml:space="preserve">
14001 OK</t>
        </r>
      </text>
    </comment>
    <comment ref="V24" authorId="0" shapeId="0" xr:uid="{00000000-0006-0000-0000-000012000000}">
      <text>
        <r>
          <rPr>
            <b/>
            <sz val="9"/>
            <color indexed="81"/>
            <rFont val="宋体"/>
            <family val="3"/>
            <charset val="134"/>
          </rPr>
          <t>作者:</t>
        </r>
        <r>
          <rPr>
            <sz val="9"/>
            <color indexed="81"/>
            <rFont val="宋体"/>
            <family val="3"/>
            <charset val="134"/>
          </rPr>
          <t xml:space="preserve">
ask for Sep to Nov data</t>
        </r>
      </text>
    </comment>
    <comment ref="C28" authorId="0" shapeId="0" xr:uid="{00000000-0006-0000-0000-000014000000}">
      <text>
        <r>
          <rPr>
            <b/>
            <sz val="9"/>
            <color indexed="81"/>
            <rFont val="宋体"/>
            <family val="3"/>
            <charset val="134"/>
          </rPr>
          <t>作者:</t>
        </r>
        <r>
          <rPr>
            <sz val="9"/>
            <color indexed="81"/>
            <rFont val="宋体"/>
            <family val="3"/>
            <charset val="134"/>
          </rPr>
          <t xml:space="preserve">
18001 ok</t>
        </r>
      </text>
    </comment>
    <comment ref="W31" authorId="0" shapeId="0" xr:uid="{00000000-0006-0000-0000-000015000000}">
      <text>
        <r>
          <rPr>
            <b/>
            <sz val="9"/>
            <color indexed="81"/>
            <rFont val="宋体"/>
            <family val="3"/>
            <charset val="134"/>
          </rPr>
          <t>作者:</t>
        </r>
        <r>
          <rPr>
            <sz val="9"/>
            <color indexed="81"/>
            <rFont val="宋体"/>
            <family val="3"/>
            <charset val="134"/>
          </rPr>
          <t xml:space="preserve">
7,8,9 data</t>
        </r>
      </text>
    </comment>
    <comment ref="C35" authorId="0" shapeId="0" xr:uid="{00000000-0006-0000-0000-000016000000}">
      <text>
        <r>
          <rPr>
            <b/>
            <sz val="9"/>
            <color indexed="81"/>
            <rFont val="宋体"/>
            <family val="3"/>
            <charset val="134"/>
          </rPr>
          <t>作者:</t>
        </r>
        <r>
          <rPr>
            <sz val="9"/>
            <color indexed="81"/>
            <rFont val="宋体"/>
            <family val="3"/>
            <charset val="134"/>
          </rPr>
          <t xml:space="preserve">
Unionmem is a subsidiary of Ramaxel</t>
        </r>
      </text>
    </comment>
    <comment ref="D38" authorId="0" shapeId="0" xr:uid="{00000000-0006-0000-0000-000018000000}">
      <text>
        <r>
          <rPr>
            <b/>
            <sz val="9"/>
            <color indexed="81"/>
            <rFont val="宋体"/>
            <family val="3"/>
            <charset val="134"/>
          </rPr>
          <t>作者:</t>
        </r>
        <r>
          <rPr>
            <sz val="9"/>
            <color indexed="81"/>
            <rFont val="宋体"/>
            <family val="3"/>
            <charset val="134"/>
          </rPr>
          <t xml:space="preserve">
Previous Name-Toshiba America Electronic Components, SAE Magnetics (H.K.) Ltd.</t>
        </r>
      </text>
    </comment>
    <comment ref="N39" authorId="0" shapeId="0" xr:uid="{00000000-0006-0000-0000-000019000000}">
      <text>
        <r>
          <rPr>
            <b/>
            <sz val="9"/>
            <color indexed="81"/>
            <rFont val="宋体"/>
            <family val="3"/>
            <charset val="134"/>
          </rPr>
          <t>作者:</t>
        </r>
        <r>
          <rPr>
            <sz val="9"/>
            <color indexed="81"/>
            <rFont val="宋体"/>
            <family val="3"/>
            <charset val="134"/>
          </rPr>
          <t xml:space="preserve">
full score</t>
        </r>
      </text>
    </comment>
    <comment ref="D40" authorId="0" shapeId="0" xr:uid="{00000000-0006-0000-0000-00001A000000}">
      <text>
        <r>
          <rPr>
            <b/>
            <sz val="9"/>
            <color indexed="81"/>
            <rFont val="宋体"/>
            <family val="3"/>
            <charset val="134"/>
          </rPr>
          <t>作者:</t>
        </r>
        <r>
          <rPr>
            <sz val="9"/>
            <color indexed="81"/>
            <rFont val="宋体"/>
            <family val="3"/>
            <charset val="134"/>
          </rPr>
          <t xml:space="preserve">
MY factory will be closed in April 2019. Production transfer to TH</t>
        </r>
      </text>
    </comment>
    <comment ref="E40" authorId="0" shapeId="0" xr:uid="{00000000-0006-0000-0000-00001B000000}">
      <text>
        <r>
          <rPr>
            <b/>
            <sz val="9"/>
            <color indexed="81"/>
            <rFont val="宋体"/>
            <family val="3"/>
            <charset val="134"/>
          </rPr>
          <t>作者:</t>
        </r>
        <r>
          <rPr>
            <sz val="9"/>
            <color indexed="81"/>
            <rFont val="宋体"/>
            <family val="3"/>
            <charset val="134"/>
          </rPr>
          <t xml:space="preserve">
Future track:Western Digital(Thailand) Company Limited</t>
        </r>
      </text>
    </comment>
    <comment ref="W43" authorId="0" shapeId="0" xr:uid="{00000000-0006-0000-0000-00001C000000}">
      <text>
        <r>
          <rPr>
            <b/>
            <sz val="9"/>
            <color indexed="81"/>
            <rFont val="宋体"/>
            <family val="3"/>
            <charset val="134"/>
          </rPr>
          <t>作者:</t>
        </r>
        <r>
          <rPr>
            <sz val="9"/>
            <color indexed="81"/>
            <rFont val="宋体"/>
            <family val="3"/>
            <charset val="134"/>
          </rPr>
          <t xml:space="preserve">
From Feb, we only track ODM and non-ODM but with priority finding</t>
        </r>
      </text>
    </comment>
    <comment ref="D44" authorId="0" shapeId="0" xr:uid="{6701D830-59A1-44D3-9503-C2D7ECD9D913}">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Q44" authorId="0" shapeId="0" xr:uid="{7DBDDF97-A2E2-457F-9422-2028FDE10222}">
      <text>
        <r>
          <rPr>
            <b/>
            <sz val="9"/>
            <color indexed="81"/>
            <rFont val="宋体"/>
            <family val="3"/>
            <charset val="134"/>
          </rPr>
          <t>作者:</t>
        </r>
        <r>
          <rPr>
            <sz val="9"/>
            <color indexed="81"/>
            <rFont val="宋体"/>
            <family val="3"/>
            <charset val="134"/>
          </rPr>
          <t xml:space="preserve">
B2.1b 1）进行中，2021/6/31完成；2）完成
</t>
        </r>
      </text>
    </comment>
    <comment ref="C48" authorId="0" shapeId="0" xr:uid="{00000000-0006-0000-0000-00001D000000}">
      <text>
        <r>
          <rPr>
            <b/>
            <sz val="9"/>
            <color indexed="81"/>
            <rFont val="宋体"/>
            <family val="3"/>
            <charset val="134"/>
          </rPr>
          <t>作者:</t>
        </r>
        <r>
          <rPr>
            <sz val="9"/>
            <color indexed="81"/>
            <rFont val="宋体"/>
            <family val="3"/>
            <charset val="134"/>
          </rPr>
          <t xml:space="preserve">
Added in June, 2018</t>
        </r>
      </text>
    </comment>
    <comment ref="W49" authorId="0" shapeId="0" xr:uid="{352D7939-8963-4C27-B2BC-B816BCF88998}">
      <text>
        <r>
          <rPr>
            <b/>
            <sz val="9"/>
            <color indexed="81"/>
            <rFont val="宋体"/>
            <family val="3"/>
            <charset val="134"/>
          </rPr>
          <t>作者:</t>
        </r>
        <r>
          <rPr>
            <sz val="9"/>
            <color indexed="81"/>
            <rFont val="宋体"/>
            <family val="3"/>
            <charset val="134"/>
          </rPr>
          <t xml:space="preserve">
ask for data from Nov.to Jan.</t>
        </r>
      </text>
    </comment>
    <comment ref="C50" authorId="0" shapeId="0" xr:uid="{00000000-0006-0000-0000-00001F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1" authorId="0" shapeId="0" xr:uid="{00000000-0006-0000-0000-000020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3" authorId="0" shapeId="0" xr:uid="{00000000-0006-0000-0000-000021000000}">
      <text>
        <r>
          <rPr>
            <b/>
            <sz val="9"/>
            <color indexed="81"/>
            <rFont val="Tahoma"/>
            <family val="2"/>
          </rPr>
          <t>作者:</t>
        </r>
        <r>
          <rPr>
            <sz val="9"/>
            <color indexed="81"/>
            <rFont val="Tahoma"/>
            <family val="2"/>
          </rPr>
          <t xml:space="preserve">
belong to TPV group</t>
        </r>
      </text>
    </comment>
    <comment ref="C56" authorId="0" shapeId="0" xr:uid="{00000000-0006-0000-0000-000022000000}">
      <text>
        <r>
          <rPr>
            <b/>
            <sz val="9"/>
            <color indexed="81"/>
            <rFont val="Tahoma"/>
            <family val="2"/>
          </rPr>
          <t>作者:</t>
        </r>
        <r>
          <rPr>
            <sz val="9"/>
            <color indexed="81"/>
            <rFont val="Tahoma"/>
            <family val="2"/>
          </rPr>
          <t xml:space="preserve">
belong to BOE group</t>
        </r>
      </text>
    </comment>
    <comment ref="S59" authorId="0" shapeId="0" xr:uid="{9784116E-059B-47B3-A495-9853A19C6055}">
      <text>
        <r>
          <rPr>
            <b/>
            <sz val="9"/>
            <color indexed="81"/>
            <rFont val="宋体"/>
            <family val="3"/>
            <charset val="134"/>
          </rPr>
          <t>作者:</t>
        </r>
        <r>
          <rPr>
            <sz val="9"/>
            <color indexed="81"/>
            <rFont val="宋体"/>
            <family val="3"/>
            <charset val="134"/>
          </rPr>
          <t xml:space="preserve">
A3.1 9月达到minor.</t>
        </r>
      </text>
    </comment>
    <comment ref="V59" authorId="0" shapeId="0" xr:uid="{00000000-0006-0000-0000-000023000000}">
      <text>
        <r>
          <rPr>
            <b/>
            <sz val="9"/>
            <color indexed="81"/>
            <rFont val="宋体"/>
            <family val="3"/>
            <charset val="134"/>
          </rPr>
          <t>作者:</t>
        </r>
        <r>
          <rPr>
            <sz val="9"/>
            <color indexed="81"/>
            <rFont val="宋体"/>
            <family val="3"/>
            <charset val="134"/>
          </rPr>
          <t xml:space="preserve">
自2020年起，WH数据转为Global MI监控</t>
        </r>
      </text>
    </comment>
    <comment ref="C62" authorId="0" shapeId="0" xr:uid="{00000000-0006-0000-0000-000024000000}">
      <text>
        <r>
          <rPr>
            <b/>
            <sz val="9"/>
            <color indexed="81"/>
            <rFont val="宋体"/>
            <family val="3"/>
            <charset val="134"/>
          </rPr>
          <t>作者:</t>
        </r>
        <r>
          <rPr>
            <sz val="9"/>
            <color indexed="81"/>
            <rFont val="宋体"/>
            <family val="3"/>
            <charset val="134"/>
          </rPr>
          <t xml:space="preserve">
Full name  NVIDIA Corporation Singapore Pte. Ltd.</t>
        </r>
      </text>
    </comment>
    <comment ref="H62" authorId="0" shapeId="0" xr:uid="{00000000-0006-0000-0000-000025000000}">
      <text>
        <r>
          <rPr>
            <b/>
            <sz val="9"/>
            <color indexed="81"/>
            <rFont val="宋体"/>
            <family val="3"/>
            <charset val="134"/>
          </rPr>
          <t>作者:</t>
        </r>
        <r>
          <rPr>
            <sz val="9"/>
            <color indexed="81"/>
            <rFont val="宋体"/>
            <family val="3"/>
            <charset val="134"/>
          </rPr>
          <t xml:space="preserve">
It's TSMC SAQ.</t>
        </r>
      </text>
    </comment>
    <comment ref="C63" authorId="0" shapeId="0" xr:uid="{00000000-0006-0000-0000-000026000000}">
      <text>
        <r>
          <rPr>
            <b/>
            <sz val="9"/>
            <color indexed="81"/>
            <rFont val="宋体"/>
            <family val="3"/>
            <charset val="134"/>
          </rPr>
          <t>作者:</t>
        </r>
        <r>
          <rPr>
            <sz val="9"/>
            <color indexed="81"/>
            <rFont val="宋体"/>
            <family val="3"/>
            <charset val="134"/>
          </rPr>
          <t xml:space="preserve">
Cybertan is a subsidary within the Foxconn group.</t>
        </r>
      </text>
    </comment>
    <comment ref="E63" authorId="0" shapeId="0" xr:uid="{00000000-0006-0000-0000-000027000000}">
      <text>
        <r>
          <rPr>
            <b/>
            <sz val="9"/>
            <color indexed="81"/>
            <rFont val="宋体"/>
            <family val="3"/>
            <charset val="134"/>
          </rPr>
          <t>作者:</t>
        </r>
        <r>
          <rPr>
            <sz val="9"/>
            <color indexed="81"/>
            <rFont val="宋体"/>
            <family val="3"/>
            <charset val="134"/>
          </rPr>
          <t xml:space="preserve">
Address: No1, East Zone1st Road, XiYong Town, ShaPingBa District, Chongqing City, China</t>
        </r>
      </text>
    </comment>
    <comment ref="N66" authorId="0" shapeId="0" xr:uid="{00000000-0006-0000-0000-000028000000}">
      <text>
        <r>
          <rPr>
            <b/>
            <sz val="9"/>
            <color indexed="81"/>
            <rFont val="宋体"/>
            <family val="3"/>
            <charset val="134"/>
          </rPr>
          <t>作者:</t>
        </r>
        <r>
          <rPr>
            <sz val="9"/>
            <color indexed="81"/>
            <rFont val="宋体"/>
            <family val="3"/>
            <charset val="134"/>
          </rPr>
          <t xml:space="preserve">
CAP is in EICC ON</t>
        </r>
      </text>
    </comment>
    <comment ref="H67" authorId="0" shapeId="0" xr:uid="{00000000-0006-0000-0000-000029000000}">
      <text>
        <r>
          <rPr>
            <b/>
            <sz val="9"/>
            <color indexed="81"/>
            <rFont val="宋体"/>
            <family val="3"/>
            <charset val="134"/>
          </rPr>
          <t>作者:</t>
        </r>
        <r>
          <rPr>
            <sz val="9"/>
            <color indexed="81"/>
            <rFont val="宋体"/>
            <family val="3"/>
            <charset val="134"/>
          </rPr>
          <t xml:space="preserve">
It's TSMC SAQ.</t>
        </r>
      </text>
    </comment>
    <comment ref="H68" authorId="0" shapeId="0" xr:uid="{00000000-0006-0000-0000-00002A000000}">
      <text>
        <r>
          <rPr>
            <b/>
            <sz val="9"/>
            <color indexed="81"/>
            <rFont val="宋体"/>
            <family val="3"/>
            <charset val="134"/>
          </rPr>
          <t>作者:</t>
        </r>
        <r>
          <rPr>
            <sz val="9"/>
            <color indexed="81"/>
            <rFont val="宋体"/>
            <family val="3"/>
            <charset val="134"/>
          </rPr>
          <t xml:space="preserve">
It's TSMC SAQ.</t>
        </r>
      </text>
    </comment>
    <comment ref="C70" authorId="0" shapeId="0" xr:uid="{00000000-0006-0000-0000-00002D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D70" authorId="0" shapeId="0" xr:uid="{C1AFAAF3-90BC-46AD-BDFC-D2C128D91FA0}">
      <text>
        <r>
          <rPr>
            <b/>
            <sz val="9"/>
            <color indexed="81"/>
            <rFont val="宋体"/>
            <family val="3"/>
            <charset val="134"/>
          </rPr>
          <t>作者:</t>
        </r>
        <r>
          <rPr>
            <sz val="9"/>
            <color indexed="81"/>
            <rFont val="宋体"/>
            <family val="3"/>
            <charset val="134"/>
          </rPr>
          <t xml:space="preserve">
Need to check with Daniel whether use this facility at end of Mar.2021.</t>
        </r>
      </text>
    </comment>
    <comment ref="P70" authorId="0" shapeId="0" xr:uid="{A7CF7903-C0F6-4213-A28D-0D96F527CFA1}">
      <text>
        <r>
          <rPr>
            <b/>
            <sz val="9"/>
            <color indexed="81"/>
            <rFont val="宋体"/>
            <family val="3"/>
            <charset val="134"/>
          </rPr>
          <t>作者:</t>
        </r>
        <r>
          <rPr>
            <sz val="9"/>
            <color indexed="81"/>
            <rFont val="宋体"/>
            <family val="3"/>
            <charset val="134"/>
          </rPr>
          <t xml:space="preserve">
Business transition to built-in Wuhan plant. Not review the CAP.</t>
        </r>
      </text>
    </comment>
    <comment ref="Z70" authorId="0" shapeId="0" xr:uid="{9181CBE9-0320-4F19-A76B-1208EFCCD359}">
      <text>
        <r>
          <rPr>
            <b/>
            <sz val="9"/>
            <color indexed="81"/>
            <rFont val="宋体"/>
            <family val="3"/>
            <charset val="134"/>
          </rPr>
          <t>作者:</t>
        </r>
        <r>
          <rPr>
            <sz val="9"/>
            <color indexed="81"/>
            <rFont val="宋体"/>
            <family val="3"/>
            <charset val="134"/>
          </rPr>
          <t xml:space="preserve">
VAP recognition received.
</t>
        </r>
      </text>
    </comment>
    <comment ref="I71" authorId="0" shapeId="0" xr:uid="{7F98AB77-0436-41B7-8BD8-B9D0B7106629}">
      <text>
        <r>
          <rPr>
            <b/>
            <sz val="9"/>
            <color indexed="81"/>
            <rFont val="宋体"/>
            <family val="3"/>
            <charset val="134"/>
          </rPr>
          <t xml:space="preserve">作者:
本次coporate level,下次建议facility level
</t>
        </r>
      </text>
    </comment>
    <comment ref="T71" authorId="0" shapeId="0" xr:uid="{3BBE9479-CDF8-40BE-8E9A-2F4203C458AA}">
      <text>
        <r>
          <rPr>
            <b/>
            <sz val="9"/>
            <color indexed="81"/>
            <rFont val="宋体"/>
            <family val="3"/>
            <charset val="134"/>
          </rPr>
          <t xml:space="preserve">Zhexian ZX1 Xue:first time conduct VAP.
</t>
        </r>
      </text>
    </comment>
    <comment ref="T74" authorId="0" shapeId="0" xr:uid="{5BAC2D33-E859-449C-8071-013FC7F33CFC}">
      <text>
        <r>
          <rPr>
            <b/>
            <sz val="9"/>
            <color indexed="81"/>
            <rFont val="宋体"/>
            <family val="3"/>
            <charset val="134"/>
          </rPr>
          <t>作者:</t>
        </r>
        <r>
          <rPr>
            <sz val="9"/>
            <color indexed="81"/>
            <rFont val="宋体"/>
            <family val="3"/>
            <charset val="134"/>
          </rPr>
          <t xml:space="preserve">
Check the remark.
</t>
        </r>
      </text>
    </comment>
    <comment ref="D77" authorId="0" shapeId="0" xr:uid="{00000000-0006-0000-0000-00002E000000}">
      <text>
        <r>
          <rPr>
            <b/>
            <sz val="9"/>
            <color indexed="81"/>
            <rFont val="宋体"/>
            <family val="3"/>
            <charset val="134"/>
          </rPr>
          <t>作者:</t>
        </r>
        <r>
          <rPr>
            <sz val="9"/>
            <color indexed="81"/>
            <rFont val="宋体"/>
            <family val="3"/>
            <charset val="134"/>
          </rPr>
          <t xml:space="preserve">
宁波舜宇光电信息有限公司 </t>
        </r>
      </text>
    </comment>
    <comment ref="W77" authorId="0" shapeId="0" xr:uid="{DEAE029B-F577-4F59-87B1-6C410AF22729}">
      <text>
        <r>
          <rPr>
            <b/>
            <sz val="9"/>
            <color indexed="81"/>
            <rFont val="宋体"/>
            <family val="3"/>
            <charset val="134"/>
          </rPr>
          <t>作者:</t>
        </r>
        <r>
          <rPr>
            <sz val="9"/>
            <color indexed="81"/>
            <rFont val="宋体"/>
            <family val="3"/>
            <charset val="134"/>
          </rPr>
          <t xml:space="preserve">
first tracking: ask for 11 12 1 WH data.
Reach minor level at Aug 2020. </t>
        </r>
      </text>
    </comment>
    <comment ref="N78" authorId="0" shapeId="0" xr:uid="{17DA7D81-3540-42AA-9185-F652FC26135D}">
      <text>
        <r>
          <rPr>
            <b/>
            <sz val="9"/>
            <color indexed="81"/>
            <rFont val="宋体"/>
            <family val="3"/>
            <charset val="134"/>
          </rPr>
          <t>作者:</t>
        </r>
        <r>
          <rPr>
            <sz val="9"/>
            <color indexed="81"/>
            <rFont val="宋体"/>
            <family val="3"/>
            <charset val="134"/>
          </rPr>
          <t xml:space="preserve">
A3.1 is beneath major level of RBA 60 hours requirements</t>
        </r>
      </text>
    </comment>
    <comment ref="D79" authorId="0" shapeId="0" xr:uid="{00000000-0006-0000-0000-000031000000}">
      <text>
        <r>
          <rPr>
            <b/>
            <sz val="9"/>
            <color indexed="81"/>
            <rFont val="Tahoma"/>
            <family val="2"/>
          </rPr>
          <t>Rita Yang: Add to program on Dec 21, 2017</t>
        </r>
        <r>
          <rPr>
            <sz val="9"/>
            <color indexed="81"/>
            <rFont val="Tahoma"/>
            <family val="2"/>
          </rPr>
          <t xml:space="preserve">
</t>
        </r>
      </text>
    </comment>
    <comment ref="O79" authorId="0" shapeId="0" xr:uid="{F346899A-A884-4BF1-9844-AC0F70C25896}">
      <text>
        <r>
          <rPr>
            <b/>
            <sz val="9"/>
            <color indexed="81"/>
            <rFont val="宋体"/>
            <family val="3"/>
            <charset val="134"/>
          </rPr>
          <t>作者:</t>
        </r>
        <r>
          <rPr>
            <sz val="9"/>
            <color indexed="81"/>
            <rFont val="宋体"/>
            <family val="3"/>
            <charset val="134"/>
          </rPr>
          <t xml:space="preserve">
send a CAP, but mismatch with the audit report</t>
        </r>
      </text>
    </comment>
    <comment ref="S79" authorId="0" shapeId="0" xr:uid="{3C05F1EC-176D-4FCD-95E0-5D5064112253}">
      <text>
        <r>
          <rPr>
            <b/>
            <sz val="9"/>
            <color indexed="81"/>
            <rFont val="宋体"/>
            <family val="3"/>
            <charset val="134"/>
          </rPr>
          <t>作者:</t>
        </r>
        <r>
          <rPr>
            <sz val="9"/>
            <color indexed="81"/>
            <rFont val="宋体"/>
            <family val="3"/>
            <charset val="134"/>
          </rPr>
          <t xml:space="preserve">
A3.1, A3.2 reach major since Sep.</t>
        </r>
      </text>
    </comment>
    <comment ref="W79" authorId="0" shapeId="0" xr:uid="{AED3EAA6-DD5D-4638-9960-3586AFD95BB5}">
      <text>
        <r>
          <rPr>
            <b/>
            <sz val="9"/>
            <color indexed="81"/>
            <rFont val="宋体"/>
            <family val="3"/>
            <charset val="134"/>
          </rPr>
          <t>作者:</t>
        </r>
        <r>
          <rPr>
            <sz val="9"/>
            <color indexed="81"/>
            <rFont val="宋体"/>
            <family val="3"/>
            <charset val="134"/>
          </rPr>
          <t xml:space="preserve">
asking data from 11 to 1.</t>
        </r>
      </text>
    </comment>
    <comment ref="F80" authorId="0" shapeId="0" xr:uid="{00000000-0006-0000-0000-000032000000}">
      <text>
        <r>
          <rPr>
            <b/>
            <sz val="9"/>
            <color indexed="81"/>
            <rFont val="宋体"/>
            <family val="3"/>
            <charset val="134"/>
          </rPr>
          <t>作者:</t>
        </r>
        <r>
          <rPr>
            <sz val="9"/>
            <color indexed="81"/>
            <rFont val="宋体"/>
            <family val="3"/>
            <charset val="134"/>
          </rPr>
          <t xml:space="preserve">
欧菲光电专门生产Imager</t>
        </r>
      </text>
    </comment>
    <comment ref="Q80" authorId="0" shapeId="0" xr:uid="{82EDEA9D-4396-4D86-AAD8-6DA04B85440B}">
      <text>
        <r>
          <rPr>
            <b/>
            <sz val="9"/>
            <color indexed="81"/>
            <rFont val="宋体"/>
            <family val="3"/>
            <charset val="134"/>
          </rPr>
          <t>作者:</t>
        </r>
        <r>
          <rPr>
            <sz val="9"/>
            <color indexed="81"/>
            <rFont val="宋体"/>
            <family val="3"/>
            <charset val="134"/>
          </rPr>
          <t xml:space="preserve">
A4.4b can be finished no later than end of Dec 2020.</t>
        </r>
      </text>
    </comment>
    <comment ref="D81" authorId="0" shapeId="0" xr:uid="{00000000-0006-0000-0000-000033000000}">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X85" authorId="0" shapeId="0" xr:uid="{00000000-0006-0000-0000-000037000000}">
      <text>
        <r>
          <rPr>
            <b/>
            <sz val="9"/>
            <color indexed="81"/>
            <rFont val="宋体"/>
            <family val="3"/>
            <charset val="134"/>
          </rPr>
          <t>作者:</t>
        </r>
        <r>
          <rPr>
            <sz val="9"/>
            <color indexed="81"/>
            <rFont val="宋体"/>
            <family val="3"/>
            <charset val="134"/>
          </rPr>
          <t xml:space="preserve">
Ask for Oct to Dec. Final.
</t>
        </r>
      </text>
    </comment>
    <comment ref="H90" authorId="0" shapeId="0" xr:uid="{00000000-0006-0000-0000-000038000000}">
      <text>
        <r>
          <rPr>
            <b/>
            <sz val="9"/>
            <color indexed="81"/>
            <rFont val="宋体"/>
            <family val="3"/>
            <charset val="134"/>
          </rPr>
          <t>作者:</t>
        </r>
        <r>
          <rPr>
            <sz val="9"/>
            <color indexed="81"/>
            <rFont val="宋体"/>
            <family val="3"/>
            <charset val="134"/>
          </rPr>
          <t xml:space="preserve">
Corp level</t>
        </r>
      </text>
    </comment>
    <comment ref="C94" authorId="0" shapeId="0" xr:uid="{9D24CF20-3B10-4876-A355-50ADE926837B}">
      <text>
        <r>
          <rPr>
            <b/>
            <sz val="9"/>
            <color indexed="81"/>
            <rFont val="宋体"/>
            <family val="3"/>
            <charset val="134"/>
          </rPr>
          <t>作者:</t>
        </r>
        <r>
          <rPr>
            <sz val="9"/>
            <color indexed="81"/>
            <rFont val="宋体"/>
            <family val="3"/>
            <charset val="134"/>
          </rPr>
          <t xml:space="preserve">
Acquisited by Advanced energy.</t>
        </r>
      </text>
    </comment>
    <comment ref="C95" authorId="0" shapeId="0" xr:uid="{BE760BE5-FF88-4F11-AFAD-26CFF542027E}">
      <text>
        <r>
          <rPr>
            <b/>
            <sz val="9"/>
            <color indexed="81"/>
            <rFont val="宋体"/>
            <family val="3"/>
            <charset val="134"/>
          </rPr>
          <t>作者:</t>
        </r>
        <r>
          <rPr>
            <sz val="9"/>
            <color indexed="81"/>
            <rFont val="宋体"/>
            <family val="3"/>
            <charset val="134"/>
          </rPr>
          <t xml:space="preserve">
Dothill are acquired by Seagate</t>
        </r>
      </text>
    </comment>
    <comment ref="C96" authorId="0" shapeId="0" xr:uid="{31D499C9-6ACB-4187-A07C-27B47BEB176E}">
      <text>
        <r>
          <rPr>
            <b/>
            <sz val="9"/>
            <color indexed="81"/>
            <rFont val="宋体"/>
            <family val="3"/>
            <charset val="134"/>
          </rPr>
          <t>作者:</t>
        </r>
        <r>
          <rPr>
            <sz val="9"/>
            <color indexed="81"/>
            <rFont val="宋体"/>
            <family val="3"/>
            <charset val="134"/>
          </rPr>
          <t xml:space="preserve">
Cavium acquired by Marvell in July 2018</t>
        </r>
      </text>
    </comment>
    <comment ref="H96" authorId="0" shapeId="0" xr:uid="{C02A82D4-27B0-4A12-8DCB-4B5F18B4AC21}">
      <text>
        <r>
          <rPr>
            <b/>
            <sz val="9"/>
            <color indexed="81"/>
            <rFont val="宋体"/>
            <family val="3"/>
            <charset val="134"/>
          </rPr>
          <t>作者</t>
        </r>
        <r>
          <rPr>
            <b/>
            <sz val="9"/>
            <color indexed="81"/>
            <rFont val="Tahoma"/>
            <family val="2"/>
          </rPr>
          <t>:</t>
        </r>
        <r>
          <rPr>
            <sz val="9"/>
            <color indexed="81"/>
            <rFont val="Tahoma"/>
            <family val="2"/>
          </rPr>
          <t xml:space="preserve">
Venture SAQ</t>
        </r>
      </text>
    </comment>
    <comment ref="N96" authorId="0" shapeId="0" xr:uid="{597CD8CF-C9A3-4432-B342-B0A955539CC1}">
      <text>
        <r>
          <rPr>
            <b/>
            <sz val="9"/>
            <color indexed="81"/>
            <rFont val="Tahoma"/>
            <family val="2"/>
          </rPr>
          <t>作者:</t>
        </r>
        <r>
          <rPr>
            <sz val="9"/>
            <color indexed="81"/>
            <rFont val="Tahoma"/>
            <family val="2"/>
          </rPr>
          <t xml:space="preserve">
due date end of Jan 2018</t>
        </r>
      </text>
    </comment>
    <comment ref="H97" authorId="0" shapeId="0" xr:uid="{1584D235-95F8-4532-910A-08701596D0EA}">
      <text>
        <r>
          <rPr>
            <b/>
            <sz val="9"/>
            <color indexed="81"/>
            <rFont val="宋体"/>
            <family val="3"/>
            <charset val="134"/>
          </rPr>
          <t>作者:</t>
        </r>
        <r>
          <rPr>
            <sz val="9"/>
            <color indexed="81"/>
            <rFont val="宋体"/>
            <family val="3"/>
            <charset val="134"/>
          </rPr>
          <t xml:space="preserve">
Mellanox SAQ</t>
        </r>
      </text>
    </comment>
    <comment ref="M97" authorId="0" shapeId="0" xr:uid="{5B7960F9-4DCD-43CE-8E8C-CBF8597648DB}">
      <text>
        <r>
          <rPr>
            <b/>
            <sz val="9"/>
            <color indexed="81"/>
            <rFont val="宋体"/>
            <family val="3"/>
            <charset val="134"/>
          </rPr>
          <t>作者:</t>
        </r>
        <r>
          <rPr>
            <sz val="9"/>
            <color indexed="81"/>
            <rFont val="宋体"/>
            <family val="3"/>
            <charset val="134"/>
          </rPr>
          <t xml:space="preserve">
Audit type: Flex Pledge</t>
        </r>
      </text>
    </comment>
    <comment ref="N99" authorId="0" shapeId="0" xr:uid="{96975BE3-E6C3-480D-95BB-EEDDB64501A7}">
      <text>
        <r>
          <rPr>
            <b/>
            <sz val="9"/>
            <color indexed="81"/>
            <rFont val="宋体"/>
            <family val="3"/>
            <charset val="134"/>
          </rPr>
          <t>作者:</t>
        </r>
        <r>
          <rPr>
            <sz val="9"/>
            <color indexed="81"/>
            <rFont val="宋体"/>
            <family val="3"/>
            <charset val="134"/>
          </rPr>
          <t xml:space="preserve">
Full score</t>
        </r>
      </text>
    </comment>
    <comment ref="D102" authorId="0" shapeId="0" xr:uid="{299605CB-DB98-4FC1-81A9-F68DE6A682DA}">
      <text>
        <r>
          <rPr>
            <b/>
            <sz val="9"/>
            <color indexed="81"/>
            <rFont val="宋体"/>
            <family val="3"/>
            <charset val="134"/>
          </rPr>
          <t>作者:</t>
        </r>
        <r>
          <rPr>
            <sz val="9"/>
            <color indexed="81"/>
            <rFont val="宋体"/>
            <family val="3"/>
            <charset val="134"/>
          </rPr>
          <t xml:space="preserve">
Suzhou facility closed in March 2019</t>
        </r>
      </text>
    </comment>
    <comment ref="V103" authorId="0" shapeId="0" xr:uid="{9462E307-7A5E-45CA-97AC-E55586242EC1}">
      <text>
        <r>
          <rPr>
            <b/>
            <sz val="9"/>
            <color indexed="81"/>
            <rFont val="宋体"/>
            <family val="3"/>
            <charset val="134"/>
          </rPr>
          <t>作者:</t>
        </r>
        <r>
          <rPr>
            <sz val="9"/>
            <color indexed="81"/>
            <rFont val="宋体"/>
            <family val="3"/>
            <charset val="134"/>
          </rPr>
          <t xml:space="preserve">
Monitor by Global MI</t>
        </r>
      </text>
    </comment>
    <comment ref="C104" authorId="0" shapeId="0" xr:uid="{B88F3489-C113-43FD-8171-719C37261028}">
      <text>
        <r>
          <rPr>
            <b/>
            <sz val="9"/>
            <color indexed="81"/>
            <rFont val="Tahoma"/>
            <family val="2"/>
          </rPr>
          <t>作者:</t>
        </r>
        <r>
          <rPr>
            <sz val="9"/>
            <color indexed="81"/>
            <rFont val="Tahoma"/>
            <family val="2"/>
          </rPr>
          <t xml:space="preserve">
Share the same information with PCG</t>
        </r>
      </text>
    </comment>
    <comment ref="C105" authorId="0" shapeId="0" xr:uid="{8CF4D514-D216-4756-87B2-11CE339FFE51}">
      <text>
        <r>
          <rPr>
            <b/>
            <sz val="9"/>
            <color indexed="81"/>
            <rFont val="Tahoma"/>
            <family val="2"/>
          </rPr>
          <t>作者:</t>
        </r>
        <r>
          <rPr>
            <sz val="9"/>
            <color indexed="81"/>
            <rFont val="Tahoma"/>
            <family val="2"/>
          </rPr>
          <t xml:space="preserve">
WD  group</t>
        </r>
      </text>
    </comment>
    <comment ref="W106" authorId="0" shapeId="0" xr:uid="{E0F8F0B9-EE27-4662-860E-1F41E87FB40B}">
      <text>
        <r>
          <rPr>
            <b/>
            <sz val="9"/>
            <color indexed="81"/>
            <rFont val="宋体"/>
            <family val="3"/>
            <charset val="134"/>
          </rPr>
          <t>作者:</t>
        </r>
        <r>
          <rPr>
            <sz val="9"/>
            <color indexed="81"/>
            <rFont val="宋体"/>
            <family val="3"/>
            <charset val="134"/>
          </rPr>
          <t xml:space="preserve">
2020 Dec to 2021 Feb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4" authorId="0" shapeId="0" xr:uid="{00000000-0006-0000-0300-000001000000}">
      <text>
        <r>
          <rPr>
            <b/>
            <sz val="9"/>
            <color indexed="81"/>
            <rFont val="宋体"/>
            <family val="3"/>
            <charset val="134"/>
          </rPr>
          <t>作者:</t>
        </r>
        <r>
          <rPr>
            <sz val="9"/>
            <color indexed="81"/>
            <rFont val="宋体"/>
            <family val="3"/>
            <charset val="134"/>
          </rPr>
          <t xml:space="preserve">
A1.1 not closed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73" authorId="0" shapeId="0" xr:uid="{00000000-0006-0000-0500-000001000000}">
      <text>
        <r>
          <rPr>
            <b/>
            <sz val="9"/>
            <color indexed="81"/>
            <rFont val="Tahoma"/>
            <family val="2"/>
          </rPr>
          <t>作者:</t>
        </r>
        <r>
          <rPr>
            <sz val="9"/>
            <color indexed="81"/>
            <rFont val="Tahoma"/>
            <family val="2"/>
          </rPr>
          <t xml:space="preserve">
Corp. level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2" authorId="0" shapeId="0" xr:uid="{00000000-0006-0000-0600-000001000000}">
      <text>
        <r>
          <rPr>
            <b/>
            <sz val="9"/>
            <color indexed="81"/>
            <rFont val="宋体"/>
            <family val="3"/>
            <charset val="134"/>
          </rPr>
          <t>作者:</t>
        </r>
        <r>
          <rPr>
            <sz val="9"/>
            <color indexed="81"/>
            <rFont val="宋体"/>
            <family val="3"/>
            <charset val="134"/>
          </rPr>
          <t xml:space="preserve">
CAP:Corrective Action Plan</t>
        </r>
      </text>
    </comment>
    <comment ref="B3" authorId="0" shapeId="0" xr:uid="{00000000-0006-0000-0600-000002000000}">
      <text>
        <r>
          <rPr>
            <b/>
            <sz val="9"/>
            <color indexed="81"/>
            <rFont val="宋体"/>
            <family val="3"/>
            <charset val="134"/>
          </rPr>
          <t>作者:</t>
        </r>
        <r>
          <rPr>
            <sz val="9"/>
            <color indexed="81"/>
            <rFont val="宋体"/>
            <family val="3"/>
            <charset val="134"/>
          </rPr>
          <t xml:space="preserve">
need GCM further confirmation</t>
        </r>
      </text>
    </comment>
    <comment ref="V3" authorId="0" shapeId="0" xr:uid="{00000000-0006-0000-0600-000003000000}">
      <text>
        <r>
          <rPr>
            <b/>
            <sz val="9"/>
            <color indexed="81"/>
            <rFont val="宋体"/>
            <family val="3"/>
            <charset val="134"/>
          </rPr>
          <t>作者:</t>
        </r>
        <r>
          <rPr>
            <sz val="9"/>
            <color indexed="81"/>
            <rFont val="宋体"/>
            <family val="3"/>
            <charset val="134"/>
          </rPr>
          <t xml:space="preserve">
covered by Wuhan plant RBA audit</t>
        </r>
      </text>
    </comment>
    <comment ref="G5" authorId="0" shapeId="0" xr:uid="{00000000-0006-0000-0600-000004000000}">
      <text>
        <r>
          <rPr>
            <b/>
            <sz val="9"/>
            <color indexed="81"/>
            <rFont val="宋体"/>
            <family val="3"/>
            <charset val="134"/>
          </rPr>
          <t>作者:</t>
        </r>
        <r>
          <rPr>
            <sz val="9"/>
            <color indexed="81"/>
            <rFont val="宋体"/>
            <family val="3"/>
            <charset val="134"/>
          </rPr>
          <t xml:space="preserve">
Corp level</t>
        </r>
      </text>
    </comment>
    <comment ref="G6" authorId="0" shapeId="0" xr:uid="{00000000-0006-0000-0600-000005000000}">
      <text>
        <r>
          <rPr>
            <b/>
            <sz val="9"/>
            <color indexed="81"/>
            <rFont val="宋体"/>
            <family val="3"/>
            <charset val="134"/>
          </rPr>
          <t>作者:</t>
        </r>
        <r>
          <rPr>
            <sz val="9"/>
            <color indexed="81"/>
            <rFont val="宋体"/>
            <family val="3"/>
            <charset val="134"/>
          </rPr>
          <t xml:space="preserve">
Corp level SAQ</t>
        </r>
      </text>
    </comment>
    <comment ref="B8" authorId="0" shapeId="0" xr:uid="{00000000-0006-0000-0600-000006000000}">
      <text>
        <r>
          <rPr>
            <b/>
            <sz val="9"/>
            <color indexed="81"/>
            <rFont val="宋体"/>
            <family val="3"/>
            <charset val="134"/>
          </rPr>
          <t>作者:</t>
        </r>
        <r>
          <rPr>
            <sz val="9"/>
            <color indexed="81"/>
            <rFont val="宋体"/>
            <family val="3"/>
            <charset val="134"/>
          </rPr>
          <t xml:space="preserve">
Corp SAQ, 20180612, 88.3%</t>
        </r>
      </text>
    </comment>
    <comment ref="B12" authorId="0" shapeId="0" xr:uid="{00000000-0006-0000-0600-000007000000}">
      <text>
        <r>
          <rPr>
            <b/>
            <sz val="9"/>
            <color indexed="81"/>
            <rFont val="宋体"/>
            <family val="3"/>
            <charset val="134"/>
          </rPr>
          <t>作者:</t>
        </r>
        <r>
          <rPr>
            <sz val="9"/>
            <color indexed="81"/>
            <rFont val="宋体"/>
            <family val="3"/>
            <charset val="134"/>
          </rPr>
          <t xml:space="preserve">
工厂不在常州，在越南和深圳. 越南工厂spending更大</t>
        </r>
      </text>
    </comment>
    <comment ref="G16" authorId="0" shapeId="0" xr:uid="{00000000-0006-0000-0600-000008000000}">
      <text>
        <r>
          <rPr>
            <b/>
            <sz val="9"/>
            <color indexed="81"/>
            <rFont val="宋体"/>
            <family val="3"/>
            <charset val="134"/>
          </rPr>
          <t>作者:</t>
        </r>
        <r>
          <rPr>
            <sz val="9"/>
            <color indexed="81"/>
            <rFont val="宋体"/>
            <family val="3"/>
            <charset val="134"/>
          </rPr>
          <t xml:space="preserve">
It's TSMC SAQ.</t>
        </r>
      </text>
    </comment>
    <comment ref="B18" authorId="0" shapeId="0" xr:uid="{00000000-0006-0000-0600-000009000000}">
      <text>
        <r>
          <rPr>
            <b/>
            <sz val="9"/>
            <color indexed="81"/>
            <rFont val="宋体"/>
            <family val="3"/>
            <charset val="134"/>
          </rPr>
          <t>作者:</t>
        </r>
        <r>
          <rPr>
            <sz val="9"/>
            <color indexed="81"/>
            <rFont val="宋体"/>
            <family val="3"/>
            <charset val="134"/>
          </rPr>
          <t xml:space="preserve">
Old name Coslight</t>
        </r>
      </text>
    </comment>
    <comment ref="G19" authorId="0" shapeId="0" xr:uid="{00000000-0006-0000-0600-00000A000000}">
      <text>
        <r>
          <rPr>
            <b/>
            <sz val="9"/>
            <color indexed="81"/>
            <rFont val="宋体"/>
            <family val="3"/>
            <charset val="134"/>
          </rPr>
          <t>作者:</t>
        </r>
        <r>
          <rPr>
            <sz val="9"/>
            <color indexed="81"/>
            <rFont val="宋体"/>
            <family val="3"/>
            <charset val="134"/>
          </rPr>
          <t xml:space="preserve">
Corp level</t>
        </r>
      </text>
    </comment>
    <comment ref="B22" authorId="0" shapeId="0" xr:uid="{00000000-0006-0000-0000-00002B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H22" authorId="0" shapeId="0" xr:uid="{00000000-0006-0000-0000-00002C000000}">
      <text>
        <r>
          <rPr>
            <b/>
            <sz val="9"/>
            <color indexed="81"/>
            <rFont val="宋体"/>
            <family val="3"/>
            <charset val="134"/>
          </rPr>
          <t>作者:</t>
        </r>
        <r>
          <rPr>
            <sz val="9"/>
            <color indexed="81"/>
            <rFont val="宋体"/>
            <family val="3"/>
            <charset val="134"/>
          </rPr>
          <t xml:space="preserve">
操作不熟悉选了Corp level, </t>
        </r>
      </text>
    </comment>
  </commentList>
</comments>
</file>

<file path=xl/sharedStrings.xml><?xml version="1.0" encoding="utf-8"?>
<sst xmlns="http://schemas.openxmlformats.org/spreadsheetml/2006/main" count="2826" uniqueCount="1384">
  <si>
    <t>Commodity</t>
    <phoneticPr fontId="1" type="noConversion"/>
  </si>
  <si>
    <t>KB&amp;MS</t>
    <phoneticPr fontId="1" type="noConversion"/>
  </si>
  <si>
    <t>MSI</t>
    <phoneticPr fontId="1" type="noConversion"/>
  </si>
  <si>
    <t>DT Thermal</t>
    <phoneticPr fontId="1" type="noConversion"/>
  </si>
  <si>
    <t>DT PSU</t>
    <phoneticPr fontId="1" type="noConversion"/>
  </si>
  <si>
    <t>FSP</t>
    <phoneticPr fontId="1" type="noConversion"/>
  </si>
  <si>
    <t>USB Docking</t>
    <phoneticPr fontId="1" type="noConversion"/>
  </si>
  <si>
    <t>Tower</t>
    <phoneticPr fontId="1" type="noConversion"/>
  </si>
  <si>
    <t>Samsung</t>
    <phoneticPr fontId="1" type="noConversion"/>
  </si>
  <si>
    <t>Memory</t>
    <phoneticPr fontId="1" type="noConversion"/>
  </si>
  <si>
    <t>Toshiba</t>
    <phoneticPr fontId="1" type="noConversion"/>
  </si>
  <si>
    <t>HDD</t>
    <phoneticPr fontId="1" type="noConversion"/>
  </si>
  <si>
    <t>ODD</t>
    <phoneticPr fontId="1" type="noConversion"/>
  </si>
  <si>
    <t>NB LCD</t>
    <phoneticPr fontId="1" type="noConversion"/>
  </si>
  <si>
    <t>MNT</t>
    <phoneticPr fontId="1" type="noConversion"/>
  </si>
  <si>
    <t>Wireless</t>
    <phoneticPr fontId="1" type="noConversion"/>
  </si>
  <si>
    <t>Zhongshan</t>
    <phoneticPr fontId="1" type="noConversion"/>
  </si>
  <si>
    <t>Shenzhen</t>
    <phoneticPr fontId="1" type="noConversion"/>
  </si>
  <si>
    <t>Suzhou</t>
    <phoneticPr fontId="1" type="noConversion"/>
  </si>
  <si>
    <t>Chongqing</t>
    <phoneticPr fontId="1" type="noConversion"/>
  </si>
  <si>
    <t>Power Supply</t>
    <phoneticPr fontId="1" type="noConversion"/>
  </si>
  <si>
    <t>Storage</t>
    <phoneticPr fontId="1" type="noConversion"/>
  </si>
  <si>
    <t>yes</t>
    <phoneticPr fontId="1" type="noConversion"/>
  </si>
  <si>
    <t>Supplier</t>
    <phoneticPr fontId="1" type="noConversion"/>
  </si>
  <si>
    <t>GCM</t>
    <phoneticPr fontId="1" type="noConversion"/>
  </si>
  <si>
    <t>yes</t>
    <phoneticPr fontId="1" type="noConversion"/>
  </si>
  <si>
    <t>Full name</t>
    <phoneticPr fontId="1" type="noConversion"/>
  </si>
  <si>
    <t>Dong Guan TaiSol Electronics Co,;Ltd</t>
    <phoneticPr fontId="1" type="noConversion"/>
  </si>
  <si>
    <t>LITE-ON Technology (ChangZhou) CO.,Ltd.,the Power Plant</t>
    <phoneticPr fontId="1" type="noConversion"/>
  </si>
  <si>
    <t>Seagate Technology (Wuxi)Co. Ltd</t>
    <phoneticPr fontId="1" type="noConversion"/>
  </si>
  <si>
    <t>Laibao</t>
    <phoneticPr fontId="1" type="noConversion"/>
  </si>
  <si>
    <t>Shenzhen Huntkey Electric Co., Ltd</t>
    <phoneticPr fontId="1" type="noConversion"/>
  </si>
  <si>
    <t>yes</t>
    <phoneticPr fontId="1" type="noConversion"/>
  </si>
  <si>
    <t>Beijing</t>
    <phoneticPr fontId="1" type="noConversion"/>
  </si>
  <si>
    <t>Fuqing</t>
    <phoneticPr fontId="1" type="noConversion"/>
  </si>
  <si>
    <t>MNT</t>
    <phoneticPr fontId="1" type="noConversion"/>
  </si>
  <si>
    <t>yes</t>
    <phoneticPr fontId="1" type="noConversion"/>
  </si>
  <si>
    <t>no need</t>
    <phoneticPr fontId="1" type="noConversion"/>
  </si>
  <si>
    <t>AIO ODM</t>
    <phoneticPr fontId="1" type="noConversion"/>
  </si>
  <si>
    <t>Huntkey</t>
    <phoneticPr fontId="1" type="noConversion"/>
  </si>
  <si>
    <t>Goodway</t>
    <phoneticPr fontId="1" type="noConversion"/>
  </si>
  <si>
    <t>Kunshan</t>
    <phoneticPr fontId="1" type="noConversion"/>
  </si>
  <si>
    <t>Luxshare</t>
    <phoneticPr fontId="1" type="noConversion"/>
  </si>
  <si>
    <t>Luxshare Precision Industry Co., Ltd.: Dongguan Xuntao Electronic Co.,Ltd.</t>
    <phoneticPr fontId="1" type="noConversion"/>
  </si>
  <si>
    <t>SAQ Score</t>
    <phoneticPr fontId="1" type="noConversion"/>
  </si>
  <si>
    <t>LGD</t>
    <phoneticPr fontId="1" type="noConversion"/>
  </si>
  <si>
    <t>Taisol</t>
    <phoneticPr fontId="1" type="noConversion"/>
  </si>
  <si>
    <t>Lite-On</t>
    <phoneticPr fontId="1" type="noConversion"/>
  </si>
  <si>
    <t>Content</t>
    <phoneticPr fontId="1" type="noConversion"/>
  </si>
  <si>
    <t>Evidence</t>
    <phoneticPr fontId="1" type="noConversion"/>
  </si>
  <si>
    <t>evidence of 5 closed items</t>
    <phoneticPr fontId="1" type="noConversion"/>
  </si>
  <si>
    <t>Type</t>
    <phoneticPr fontId="1" type="noConversion"/>
  </si>
  <si>
    <t>major</t>
    <phoneticPr fontId="1" type="noConversion"/>
  </si>
  <si>
    <t>major</t>
    <phoneticPr fontId="1" type="noConversion"/>
  </si>
  <si>
    <t>Wistron</t>
    <phoneticPr fontId="1" type="noConversion"/>
  </si>
  <si>
    <t>JING MOLD ELECTRONICS TECHNOLOGY(SHENZHEN)CO.,LTD</t>
    <phoneticPr fontId="1" type="noConversion"/>
  </si>
  <si>
    <t xml:space="preserve"> EHS Engineer check the item every month, and let them to correct it if there have any problem</t>
  </si>
  <si>
    <t>Wuxi</t>
    <phoneticPr fontId="1" type="noConversion"/>
  </si>
  <si>
    <t>Danny Zhao</t>
    <phoneticPr fontId="1" type="noConversion"/>
  </si>
  <si>
    <t>TPV</t>
    <phoneticPr fontId="1" type="noConversion"/>
  </si>
  <si>
    <t>YES</t>
    <phoneticPr fontId="1" type="noConversion"/>
  </si>
  <si>
    <t>Request Date</t>
    <phoneticPr fontId="1" type="noConversion"/>
  </si>
  <si>
    <t>Reply Date</t>
    <phoneticPr fontId="1" type="noConversion"/>
  </si>
  <si>
    <t>Lite-On</t>
    <phoneticPr fontId="1" type="noConversion"/>
  </si>
  <si>
    <t>建立政策程序：禁止安排未成年工加班</t>
    <phoneticPr fontId="1" type="noConversion"/>
  </si>
  <si>
    <t xml:space="preserve">GPU </t>
    <phoneticPr fontId="1" type="noConversion"/>
  </si>
  <si>
    <t>SSD</t>
    <phoneticPr fontId="1" type="noConversion"/>
  </si>
  <si>
    <t>Wireless</t>
    <phoneticPr fontId="1" type="noConversion"/>
  </si>
  <si>
    <t>Networking</t>
    <phoneticPr fontId="1" type="noConversion"/>
  </si>
  <si>
    <t>ECAT</t>
    <phoneticPr fontId="1" type="noConversion"/>
  </si>
  <si>
    <t>Lite on sent a new audit report</t>
    <phoneticPr fontId="1" type="noConversion"/>
  </si>
  <si>
    <t>NA</t>
    <phoneticPr fontId="1" type="noConversion"/>
  </si>
  <si>
    <t>Suzhou</t>
    <phoneticPr fontId="1" type="noConversion"/>
  </si>
  <si>
    <t>Dongguan</t>
    <phoneticPr fontId="1" type="noConversion"/>
  </si>
  <si>
    <t>Danny Zhao</t>
    <phoneticPr fontId="1" type="noConversion"/>
  </si>
  <si>
    <t>Taiwan</t>
    <phoneticPr fontId="1" type="noConversion"/>
  </si>
  <si>
    <t>SanDisk Storage Malaysia Sdn Bhd</t>
    <phoneticPr fontId="1" type="noConversion"/>
  </si>
  <si>
    <t>BYD</t>
    <phoneticPr fontId="12" type="noConversion"/>
  </si>
  <si>
    <t>PRIMAX</t>
    <phoneticPr fontId="12" type="noConversion"/>
  </si>
  <si>
    <t>COMPEQ</t>
    <phoneticPr fontId="12" type="noConversion"/>
  </si>
  <si>
    <t>Flex</t>
  </si>
  <si>
    <t>AAC</t>
    <phoneticPr fontId="12" type="noConversion"/>
  </si>
  <si>
    <t>Hui Lv</t>
    <phoneticPr fontId="12" type="noConversion"/>
  </si>
  <si>
    <t>Chipset</t>
    <phoneticPr fontId="12" type="noConversion"/>
  </si>
  <si>
    <t>ODM</t>
    <phoneticPr fontId="12" type="noConversion"/>
  </si>
  <si>
    <t>ODM</t>
    <phoneticPr fontId="1" type="noConversion"/>
  </si>
  <si>
    <t>Imager</t>
    <phoneticPr fontId="12" type="noConversion"/>
  </si>
  <si>
    <t>Battery</t>
    <phoneticPr fontId="12" type="noConversion"/>
  </si>
  <si>
    <t>PCB</t>
    <phoneticPr fontId="12" type="noConversion"/>
  </si>
  <si>
    <t>Charger</t>
    <phoneticPr fontId="12" type="noConversion"/>
  </si>
  <si>
    <t>EMS</t>
    <phoneticPr fontId="12" type="noConversion"/>
  </si>
  <si>
    <t>will move out of our business in new FY</t>
  </si>
  <si>
    <t>TDI</t>
  </si>
  <si>
    <t>KHV</t>
  </si>
  <si>
    <t>Foxconn</t>
  </si>
  <si>
    <t>GCM feedback that business will be end in Q2 FY16/17 between Lenovo and EMC</t>
  </si>
  <si>
    <t>Group</t>
    <phoneticPr fontId="1" type="noConversion"/>
  </si>
  <si>
    <t>Supplier</t>
    <phoneticPr fontId="1" type="noConversion"/>
  </si>
  <si>
    <t>PCG</t>
    <phoneticPr fontId="1" type="noConversion"/>
  </si>
  <si>
    <t>TSST</t>
    <phoneticPr fontId="1" type="noConversion"/>
  </si>
  <si>
    <t>Primax</t>
    <phoneticPr fontId="1" type="noConversion"/>
  </si>
  <si>
    <t>MBG got bigger spend</t>
    <phoneticPr fontId="1" type="noConversion"/>
  </si>
  <si>
    <t>MBG</t>
    <phoneticPr fontId="1" type="noConversion"/>
  </si>
  <si>
    <t>CCI</t>
    <phoneticPr fontId="1" type="noConversion"/>
  </si>
  <si>
    <t>the  supplier will phase out in MBG this year</t>
    <phoneticPr fontId="1" type="noConversion"/>
  </si>
  <si>
    <t>Sandisk</t>
    <phoneticPr fontId="1" type="noConversion"/>
  </si>
  <si>
    <t>PCG got bigger spend</t>
    <phoneticPr fontId="1" type="noConversion"/>
  </si>
  <si>
    <t>LGI</t>
    <phoneticPr fontId="1" type="noConversion"/>
  </si>
  <si>
    <t>Samsung Electronics Co., Ltd covered by PCG</t>
    <phoneticPr fontId="1" type="noConversion"/>
  </si>
  <si>
    <t>DCG</t>
    <phoneticPr fontId="1" type="noConversion"/>
  </si>
  <si>
    <t>Hon Hai</t>
    <phoneticPr fontId="1" type="noConversion"/>
  </si>
  <si>
    <t>ECAT has exited Hon Hai since last Jun. Meaning we don’t do business w/ Hon Hai now. They only supports product service now.</t>
    <phoneticPr fontId="1" type="noConversion"/>
  </si>
  <si>
    <t>EMC</t>
    <phoneticPr fontId="1" type="noConversion"/>
  </si>
  <si>
    <t>Taiwan</t>
    <phoneticPr fontId="12" type="noConversion"/>
  </si>
  <si>
    <t>Delete/Add Reason</t>
    <phoneticPr fontId="1" type="noConversion"/>
  </si>
  <si>
    <t>Flex Hungary</t>
    <phoneticPr fontId="1" type="noConversion"/>
  </si>
  <si>
    <t>Monika Mosna confirm Flex FY1516 Total Spend (we run Buy/Sell with them) was $379M</t>
    <phoneticPr fontId="1" type="noConversion"/>
  </si>
  <si>
    <t>add</t>
    <phoneticPr fontId="1" type="noConversion"/>
  </si>
  <si>
    <t>Shenzhen</t>
    <phoneticPr fontId="1" type="noConversion"/>
  </si>
  <si>
    <t>O-FILM</t>
    <phoneticPr fontId="1" type="noConversion"/>
  </si>
  <si>
    <t>Nanchang</t>
    <phoneticPr fontId="1" type="noConversion"/>
  </si>
  <si>
    <t>Flextronics International Kft</t>
    <phoneticPr fontId="1" type="noConversion"/>
  </si>
  <si>
    <t>O-Film</t>
    <phoneticPr fontId="1" type="noConversion"/>
  </si>
  <si>
    <t>Hipad</t>
    <phoneticPr fontId="1" type="noConversion"/>
  </si>
  <si>
    <t>JABIL</t>
    <phoneticPr fontId="1" type="noConversion"/>
  </si>
  <si>
    <t>ODM: Jabil Vietnam</t>
    <phoneticPr fontId="1" type="noConversion"/>
  </si>
  <si>
    <t>RF</t>
    <phoneticPr fontId="12" type="noConversion"/>
  </si>
  <si>
    <t>SAQ Remarks</t>
    <phoneticPr fontId="1" type="noConversion"/>
  </si>
  <si>
    <t>SAQ Target Date</t>
    <phoneticPr fontId="1" type="noConversion"/>
  </si>
  <si>
    <t>Audit Target Date</t>
    <phoneticPr fontId="1" type="noConversion"/>
  </si>
  <si>
    <t>Ontim</t>
    <phoneticPr fontId="1" type="noConversion"/>
  </si>
  <si>
    <t>MBG request to remove the supplier since it is out of strategic sourcing scope.No more business when current come to end</t>
    <phoneticPr fontId="1" type="noConversion"/>
  </si>
  <si>
    <t>priority</t>
    <phoneticPr fontId="1" type="noConversion"/>
  </si>
  <si>
    <t>人力资源部对工厂的加班进行定期抽查，发现有超时情况及时发出预警，及时安排员工休息。</t>
  </si>
  <si>
    <t>Shenzhen Bitland Information Technology Co., Ltd</t>
    <phoneticPr fontId="1" type="noConversion"/>
  </si>
  <si>
    <t>Qualcomm Incorporated -ODM TSMC/Samsung(covered already)</t>
    <phoneticPr fontId="12" type="noConversion"/>
  </si>
  <si>
    <t>Bitland</t>
    <phoneticPr fontId="1" type="noConversion"/>
  </si>
  <si>
    <t>priority</t>
    <phoneticPr fontId="1" type="noConversion"/>
  </si>
  <si>
    <t>add</t>
    <phoneticPr fontId="1" type="noConversion"/>
  </si>
  <si>
    <t>Samsung South Korea</t>
    <phoneticPr fontId="1" type="noConversion"/>
  </si>
  <si>
    <t>TPV BJ</t>
    <phoneticPr fontId="1" type="noConversion"/>
  </si>
  <si>
    <t xml:space="preserve">TPV produced products that are TCO certified .. a major Corp. Soc. Resp. standard in European and India.    </t>
    <phoneticPr fontId="1" type="noConversion"/>
  </si>
  <si>
    <t>Broadcom(Avago)</t>
    <phoneticPr fontId="1" type="noConversion"/>
  </si>
  <si>
    <t>PLDS</t>
    <phoneticPr fontId="1" type="noConversion"/>
  </si>
  <si>
    <t>YES</t>
    <phoneticPr fontId="1" type="noConversion"/>
  </si>
  <si>
    <t xml:space="preserve">HR keep monitoring the worktime,if there have any nonconforming, ask the relevant dept. to feedback the reason and effectively correct it immediately。 </t>
  </si>
  <si>
    <t>Luxshare Precision Industry Co., Ltd.: Dongguan Xuntao Electronic Co.,Ltd.</t>
  </si>
  <si>
    <t>TNI</t>
    <phoneticPr fontId="1" type="noConversion"/>
  </si>
  <si>
    <t>Yang Chao</t>
    <phoneticPr fontId="1" type="noConversion"/>
  </si>
  <si>
    <t>Shenzhen</t>
    <phoneticPr fontId="1" type="noConversion"/>
  </si>
  <si>
    <t>Taiwan</t>
    <phoneticPr fontId="1" type="noConversion"/>
  </si>
  <si>
    <t>Zhuhai</t>
    <phoneticPr fontId="1" type="noConversion"/>
  </si>
  <si>
    <t>Hungary</t>
    <phoneticPr fontId="1" type="noConversion"/>
  </si>
  <si>
    <t>1. Ensured one day off per seven days period to minor level.2.To buy social insurance for all employees who are working for lenovo.</t>
    <phoneticPr fontId="1" type="noConversion"/>
  </si>
  <si>
    <t>Arkon Electronics (HuiZhou) Co. Limited</t>
  </si>
  <si>
    <t>Amax</t>
    <phoneticPr fontId="1" type="noConversion"/>
  </si>
  <si>
    <t>已要求派遣公司提供复印件给到我司</t>
  </si>
  <si>
    <t>教育员工，公司为所有员工购买社保</t>
  </si>
  <si>
    <t>Foxconn been highlight for labor violation in Apple supply chain, and HH has big spend with Lenovo too</t>
    <phoneticPr fontId="1" type="noConversion"/>
  </si>
  <si>
    <t>YES</t>
    <phoneticPr fontId="1" type="noConversion"/>
  </si>
  <si>
    <t>As DCG was separated from PC, Kelden from Andrew’s team is not the same organization</t>
    <phoneticPr fontId="1" type="noConversion"/>
  </si>
  <si>
    <t>Micron/Samsung/Hynix</t>
    <phoneticPr fontId="1" type="noConversion"/>
  </si>
  <si>
    <t>move from PCG list</t>
    <phoneticPr fontId="1" type="noConversion"/>
  </si>
  <si>
    <t>3Nod</t>
  </si>
  <si>
    <t>No business between Lenovo and TNI from Sep. 2016.</t>
    <phoneticPr fontId="1" type="noConversion"/>
  </si>
  <si>
    <t>add</t>
    <phoneticPr fontId="1" type="noConversion"/>
  </si>
  <si>
    <t>We are getting more and more focus from customers on our Lenovo and Supplier sites who build completed product. Most every negative sustainability event has been with suppliers who build boxes (vs. commodities) </t>
    <phoneticPr fontId="1" type="noConversion"/>
  </si>
  <si>
    <t>Foxconn-Innolux Corporation: Innolux Corporation-Ningbo</t>
    <phoneticPr fontId="1" type="noConversion"/>
  </si>
  <si>
    <t>Inventec</t>
    <phoneticPr fontId="1" type="noConversion"/>
  </si>
  <si>
    <t>Add under DCG, since it is DCG big spend supplier. (TNI removed from PCG list, and TNI not Inventec)</t>
    <phoneticPr fontId="1" type="noConversion"/>
  </si>
  <si>
    <t>Remaining Open item</t>
    <phoneticPr fontId="1" type="noConversion"/>
  </si>
  <si>
    <t>RF</t>
    <phoneticPr fontId="12" type="noConversion"/>
  </si>
  <si>
    <t>Compeq</t>
    <phoneticPr fontId="1" type="noConversion"/>
  </si>
  <si>
    <t>Compeq Manufacturing Co.,Ltd.</t>
  </si>
  <si>
    <t>Compeq Manufacturing Co.,Ltd.</t>
    <phoneticPr fontId="1" type="noConversion"/>
  </si>
  <si>
    <t>evidence of midifying SOP</t>
    <phoneticPr fontId="1" type="noConversion"/>
  </si>
  <si>
    <t>major</t>
    <phoneticPr fontId="1" type="noConversion"/>
  </si>
  <si>
    <t>Haoling Zhai</t>
    <phoneticPr fontId="12" type="noConversion"/>
  </si>
  <si>
    <t>Mexico</t>
    <phoneticPr fontId="12" type="noConversion"/>
  </si>
  <si>
    <t>yes</t>
    <phoneticPr fontId="1" type="noConversion"/>
  </si>
  <si>
    <t>Fuqing</t>
    <phoneticPr fontId="1" type="noConversion"/>
  </si>
  <si>
    <t>MNT</t>
  </si>
  <si>
    <t>Kunshan Q Technology Limted</t>
    <phoneticPr fontId="1" type="noConversion"/>
  </si>
  <si>
    <t>Coslight</t>
    <phoneticPr fontId="1" type="noConversion"/>
  </si>
  <si>
    <t>DT AIO</t>
    <phoneticPr fontId="1" type="noConversion"/>
  </si>
  <si>
    <t>Coslight</t>
    <phoneticPr fontId="1" type="noConversion"/>
  </si>
  <si>
    <t>zhu hai coslight battery co.,ltd</t>
    <phoneticPr fontId="1" type="noConversion"/>
  </si>
  <si>
    <t>zhu hai coslight battery co.,ltd</t>
    <phoneticPr fontId="1" type="noConversion"/>
  </si>
  <si>
    <t>1.对《环境管理手册》进行修订，增加温室气体排放的识别、排放核算、管理流程、管理责任等内容；建立温室气体排放管控清单，对温室气体进行识别并核算其排放量。</t>
    <phoneticPr fontId="1" type="noConversion"/>
  </si>
  <si>
    <t>HLDS MY</t>
    <phoneticPr fontId="1" type="noConversion"/>
  </si>
  <si>
    <t>no Lenovo ODD was produced at HLDS Malaysia now</t>
    <phoneticPr fontId="1" type="noConversion"/>
  </si>
  <si>
    <t>HLDS Huizhou is the only MFG for Lenovo ODD production.</t>
    <phoneticPr fontId="1" type="noConversion"/>
  </si>
  <si>
    <t>HLDS HuiZhou</t>
    <phoneticPr fontId="1" type="noConversion"/>
  </si>
  <si>
    <t>add</t>
    <phoneticPr fontId="1" type="noConversion"/>
  </si>
  <si>
    <t>Huizhou</t>
    <phoneticPr fontId="1" type="noConversion"/>
  </si>
  <si>
    <t>Shenzhen</t>
    <phoneticPr fontId="1" type="noConversion"/>
  </si>
  <si>
    <t>Taisol</t>
    <phoneticPr fontId="1" type="noConversion"/>
  </si>
  <si>
    <t>Bitland</t>
    <phoneticPr fontId="1" type="noConversion"/>
  </si>
  <si>
    <t>WD</t>
    <phoneticPr fontId="1" type="noConversion"/>
  </si>
  <si>
    <t>HLDS</t>
    <phoneticPr fontId="1" type="noConversion"/>
  </si>
  <si>
    <t>AUO</t>
    <phoneticPr fontId="1" type="noConversion"/>
  </si>
  <si>
    <t>TCO certification</t>
    <phoneticPr fontId="1" type="noConversion"/>
  </si>
  <si>
    <t>no need</t>
    <phoneticPr fontId="1" type="noConversion"/>
  </si>
  <si>
    <t>We will end the business with them in early 2017.</t>
    <phoneticPr fontId="1" type="noConversion"/>
  </si>
  <si>
    <t>Dongguan</t>
    <phoneticPr fontId="1" type="noConversion"/>
  </si>
  <si>
    <t>3Nod/Yifang/AVC Dongguan</t>
    <phoneticPr fontId="1" type="noConversion"/>
  </si>
  <si>
    <t>Sunwoda Electronic Co., Ltd.</t>
    <phoneticPr fontId="1" type="noConversion"/>
  </si>
  <si>
    <t>Working Hours/Time Off findings</t>
    <phoneticPr fontId="1" type="noConversion"/>
  </si>
  <si>
    <t>Flex</t>
    <phoneticPr fontId="1" type="noConversion"/>
  </si>
  <si>
    <t>Dezhou</t>
    <phoneticPr fontId="1" type="noConversion"/>
  </si>
  <si>
    <t>Last Audit</t>
    <phoneticPr fontId="1" type="noConversion"/>
  </si>
  <si>
    <t>Xiamen</t>
    <phoneticPr fontId="1" type="noConversion"/>
  </si>
  <si>
    <t>Wuxi</t>
    <phoneticPr fontId="1" type="noConversion"/>
  </si>
  <si>
    <t>DT ME</t>
    <phoneticPr fontId="1" type="noConversion"/>
  </si>
  <si>
    <t>RF</t>
  </si>
  <si>
    <t xml:space="preserve">GCM confirm the annual spending with A-Max is lower than $1M. </t>
    <phoneticPr fontId="1" type="noConversion"/>
  </si>
  <si>
    <t>Sharetronic</t>
    <phoneticPr fontId="1" type="noConversion"/>
  </si>
  <si>
    <t xml:space="preserve">A-max annual spending is only $0.2M last year, while Sharetronic get big spend in Annie Tower. </t>
    <phoneticPr fontId="1" type="noConversion"/>
  </si>
  <si>
    <t>add</t>
    <phoneticPr fontId="1" type="noConversion"/>
  </si>
  <si>
    <t>L&amp;T</t>
    <phoneticPr fontId="1" type="noConversion"/>
  </si>
  <si>
    <t>K-TRONICS</t>
    <phoneticPr fontId="1" type="noConversion"/>
  </si>
  <si>
    <t>Korrun</t>
    <phoneticPr fontId="1" type="noConversion"/>
  </si>
  <si>
    <t>A-Max (Arkon)</t>
    <phoneticPr fontId="1" type="noConversion"/>
  </si>
  <si>
    <t xml:space="preserve">DongGuan </t>
    <phoneticPr fontId="1" type="noConversion"/>
  </si>
  <si>
    <t>UHD</t>
  </si>
  <si>
    <t>Facility name</t>
    <phoneticPr fontId="1" type="noConversion"/>
  </si>
  <si>
    <t>Envision Indústria de Produtos Eletrônicos Ltda.</t>
    <phoneticPr fontId="1" type="noConversion"/>
  </si>
  <si>
    <t>RF Micro Devices (Beijing) Co., Ltd removed from quovo.Qorvo is the new company merged by RFMD and Triquint, can delete RFMD.</t>
    <phoneticPr fontId="1" type="noConversion"/>
  </si>
  <si>
    <t>Qorvo</t>
    <phoneticPr fontId="1" type="noConversion"/>
  </si>
  <si>
    <t>BOE</t>
    <phoneticPr fontId="1" type="noConversion"/>
  </si>
  <si>
    <t>Yassy</t>
    <phoneticPr fontId="1" type="noConversion"/>
  </si>
  <si>
    <t>Lenovo won’t have no new projects planned with Yassy in 2017</t>
    <phoneticPr fontId="1" type="noConversion"/>
  </si>
  <si>
    <t>Artesyn</t>
    <phoneticPr fontId="1" type="noConversion"/>
  </si>
  <si>
    <t>MNT</t>
    <phoneticPr fontId="1" type="noConversion"/>
  </si>
  <si>
    <t xml:space="preserve">Brother </t>
    <phoneticPr fontId="1" type="noConversion"/>
  </si>
  <si>
    <t>Brother removed for Printer BU is a spin-off company after April 2017</t>
    <phoneticPr fontId="1" type="noConversion"/>
  </si>
  <si>
    <t>Longcheer</t>
    <phoneticPr fontId="12" type="noConversion"/>
  </si>
  <si>
    <t>ME</t>
    <phoneticPr fontId="1" type="noConversion"/>
  </si>
  <si>
    <t>Jeff Luo</t>
    <phoneticPr fontId="1" type="noConversion"/>
  </si>
  <si>
    <t>DONGGUAN JIATIAN ELECTRONICS TECHNOLOGY CO.,LTD</t>
    <phoneticPr fontId="1" type="noConversion"/>
  </si>
  <si>
    <t>Molex Shanghai</t>
    <phoneticPr fontId="1" type="noConversion"/>
  </si>
  <si>
    <t>SK Hynix Semiconductor INC</t>
    <phoneticPr fontId="1" type="noConversion"/>
  </si>
  <si>
    <t>Taiwan</t>
    <phoneticPr fontId="1" type="noConversion"/>
  </si>
  <si>
    <t>Inventec (Pudong) Technology Corporation</t>
    <phoneticPr fontId="1" type="noConversion"/>
  </si>
  <si>
    <t>WH Report Request Date</t>
    <phoneticPr fontId="1" type="noConversion"/>
  </si>
  <si>
    <t>N/A</t>
    <phoneticPr fontId="1" type="noConversion"/>
  </si>
  <si>
    <t>Lei Jiang</t>
    <phoneticPr fontId="12" type="noConversion"/>
  </si>
  <si>
    <t>Yifang</t>
    <phoneticPr fontId="1" type="noConversion"/>
  </si>
  <si>
    <t>Shenzhen</t>
    <phoneticPr fontId="1" type="noConversion"/>
  </si>
  <si>
    <t>Huizhou</t>
    <phoneticPr fontId="1" type="noConversion"/>
  </si>
  <si>
    <t>Malaysia</t>
    <phoneticPr fontId="1" type="noConversion"/>
  </si>
  <si>
    <t>sharetronic Date Technology Co.,Ltd.:Dongguan Sharetronic Date Technology Co.,Ltd.</t>
    <phoneticPr fontId="1" type="noConversion"/>
  </si>
  <si>
    <t xml:space="preserve">We are closing the business with Yifang. Project is going to EOL phase, no new business. </t>
    <phoneticPr fontId="1" type="noConversion"/>
  </si>
  <si>
    <t>GCM confirm Celestica is not getting any new business awards in 2017</t>
    <phoneticPr fontId="1" type="noConversion"/>
  </si>
  <si>
    <t>Celestica</t>
    <phoneticPr fontId="1" type="noConversion"/>
  </si>
  <si>
    <t>Salom</t>
  </si>
  <si>
    <t>Mutto</t>
    <phoneticPr fontId="1" type="noConversion"/>
  </si>
  <si>
    <t>Charger</t>
  </si>
  <si>
    <t>Haoling Zhai</t>
  </si>
  <si>
    <t>Sunwoda</t>
    <phoneticPr fontId="1" type="noConversion"/>
  </si>
  <si>
    <t>Conduct identification and evaluation of Ergonomics for the related departments timely</t>
    <phoneticPr fontId="1" type="noConversion"/>
  </si>
  <si>
    <t>SK Hynix</t>
    <phoneticPr fontId="1" type="noConversion"/>
  </si>
  <si>
    <t>Evidence of all major items</t>
    <phoneticPr fontId="1" type="noConversion"/>
  </si>
  <si>
    <t>Salom Electric(Xiamen) Co., Ltd.</t>
    <phoneticPr fontId="1" type="noConversion"/>
  </si>
  <si>
    <t>Shenzhen DJN Optronics Technology CO.,LTD</t>
    <phoneticPr fontId="1" type="noConversion"/>
  </si>
  <si>
    <t>Eaton</t>
    <phoneticPr fontId="1" type="noConversion"/>
  </si>
  <si>
    <t>GCM confirm Annual spending of each is about $ 6~7M, and not rank among 95% spending coverage</t>
    <phoneticPr fontId="1" type="noConversion"/>
  </si>
  <si>
    <t>Avocent</t>
    <phoneticPr fontId="1" type="noConversion"/>
  </si>
  <si>
    <t>Ten pao</t>
    <phoneticPr fontId="1" type="noConversion"/>
  </si>
  <si>
    <t>S.LSI</t>
    <phoneticPr fontId="1" type="noConversion"/>
  </si>
  <si>
    <t>It is Samsung, already covered by other commodity</t>
    <phoneticPr fontId="1" type="noConversion"/>
  </si>
  <si>
    <t>Sanyo</t>
    <phoneticPr fontId="1" type="noConversion"/>
  </si>
  <si>
    <t>人事部每10日发送各部门加班明细给部门长，以便部门进行监控。</t>
    <phoneticPr fontId="1" type="noConversion"/>
  </si>
  <si>
    <t>UMC Electronics Dongguan Works</t>
    <phoneticPr fontId="1" type="noConversion"/>
  </si>
  <si>
    <t>WuHan</t>
    <phoneticPr fontId="1" type="noConversion"/>
  </si>
  <si>
    <t>Foxconn</t>
    <phoneticPr fontId="1" type="noConversion"/>
  </si>
  <si>
    <t>Thailand</t>
    <phoneticPr fontId="1" type="noConversion"/>
  </si>
  <si>
    <t>Roc Zhao</t>
    <phoneticPr fontId="12" type="noConversion"/>
  </si>
  <si>
    <t>Cavium</t>
    <phoneticPr fontId="1" type="noConversion"/>
  </si>
  <si>
    <t>Qlogic and Cavium are the same suppliers. We just renamed Qlogic to Cavium.</t>
    <phoneticPr fontId="1" type="noConversion"/>
  </si>
  <si>
    <t>Samsung</t>
    <phoneticPr fontId="1" type="noConversion"/>
  </si>
  <si>
    <t>Samsung HQ refuse to offer Dram facility, but Samsung is EICC member and we are tracking Samsung Suzhou plant</t>
    <phoneticPr fontId="1" type="noConversion"/>
  </si>
  <si>
    <t>HGST</t>
    <phoneticPr fontId="1" type="noConversion"/>
  </si>
  <si>
    <t>Japan</t>
    <phoneticPr fontId="1" type="noConversion"/>
  </si>
  <si>
    <t>Acbel Electronic (Dong Guan) Co., Ltd</t>
    <phoneticPr fontId="1" type="noConversion"/>
  </si>
  <si>
    <t>Audit Type</t>
    <phoneticPr fontId="1" type="noConversion"/>
  </si>
  <si>
    <t>VAP</t>
  </si>
  <si>
    <t>Non-VAP</t>
  </si>
  <si>
    <t>VAP</t>
    <phoneticPr fontId="1" type="noConversion"/>
  </si>
  <si>
    <t>Sunny</t>
    <phoneticPr fontId="12" type="noConversion"/>
  </si>
  <si>
    <t>Ningbo</t>
    <phoneticPr fontId="1" type="noConversion"/>
  </si>
  <si>
    <t>Karrie</t>
    <phoneticPr fontId="1" type="noConversion"/>
  </si>
  <si>
    <t>Jiatian</t>
    <phoneticPr fontId="1" type="noConversion"/>
  </si>
  <si>
    <t>WH Report Due Date</t>
    <phoneticPr fontId="1" type="noConversion"/>
  </si>
  <si>
    <t>VAP</t>
    <phoneticPr fontId="1" type="noConversion"/>
  </si>
  <si>
    <t xml:space="preserve">AVC </t>
    <phoneticPr fontId="1" type="noConversion"/>
  </si>
  <si>
    <t>Asia Vital Component (Shenzhen) Co., Ltd.</t>
    <phoneticPr fontId="1" type="noConversion"/>
  </si>
  <si>
    <t>B3.1b, C2.1, C4.1b</t>
    <phoneticPr fontId="1" type="noConversion"/>
  </si>
  <si>
    <t>Wind</t>
    <phoneticPr fontId="1" type="noConversion"/>
  </si>
  <si>
    <t>India</t>
    <phoneticPr fontId="1" type="noConversion"/>
  </si>
  <si>
    <t>AVC</t>
    <phoneticPr fontId="1" type="noConversion"/>
  </si>
  <si>
    <t>L&amp;T</t>
    <phoneticPr fontId="1" type="noConversion"/>
  </si>
  <si>
    <t>MNT</t>
    <phoneticPr fontId="1" type="noConversion"/>
  </si>
  <si>
    <t>Thomas Yang</t>
    <phoneticPr fontId="1" type="noConversion"/>
  </si>
  <si>
    <t>major</t>
    <phoneticPr fontId="1" type="noConversion"/>
  </si>
  <si>
    <t>Pegatron</t>
    <phoneticPr fontId="1" type="noConversion"/>
  </si>
  <si>
    <t>MAINTEK Computer (Suzhou) Co., Ltd.</t>
    <phoneticPr fontId="1" type="noConversion"/>
  </si>
  <si>
    <t>evidence of E12.2</t>
    <phoneticPr fontId="1" type="noConversion"/>
  </si>
  <si>
    <t xml:space="preserve">NB ODM </t>
    <phoneticPr fontId="1" type="noConversion"/>
  </si>
  <si>
    <t>DT/WS ODM</t>
    <phoneticPr fontId="1" type="noConversion"/>
  </si>
  <si>
    <t>Huaqin</t>
    <phoneticPr fontId="1" type="noConversion"/>
  </si>
  <si>
    <t>EMS</t>
    <phoneticPr fontId="1" type="noConversion"/>
  </si>
  <si>
    <t>ODM</t>
    <phoneticPr fontId="1" type="noConversion"/>
  </si>
  <si>
    <t>Facility Location</t>
    <phoneticPr fontId="1" type="noConversion"/>
  </si>
  <si>
    <t>WISTRON INFOCOMM (KUNSHAN) CO., LTD</t>
    <phoneticPr fontId="1" type="noConversion"/>
  </si>
  <si>
    <t>Kunshan</t>
    <phoneticPr fontId="1" type="noConversion"/>
  </si>
  <si>
    <t>Jessie Yue4 Li</t>
    <phoneticPr fontId="1" type="noConversion"/>
  </si>
  <si>
    <t xml:space="preserve">NB ODM </t>
    <phoneticPr fontId="1" type="noConversion"/>
  </si>
  <si>
    <t>GUANGXI SANCHUANG TECHNOLOGY CO.,LTD</t>
    <phoneticPr fontId="1" type="noConversion"/>
  </si>
  <si>
    <t>Beihai</t>
    <phoneticPr fontId="1" type="noConversion"/>
  </si>
  <si>
    <t>Wupengb</t>
    <phoneticPr fontId="1" type="noConversion"/>
  </si>
  <si>
    <t>Golden Elite Technology (Shenzhen) Ltd.</t>
    <phoneticPr fontId="1" type="noConversion"/>
  </si>
  <si>
    <t>Monika Mosna</t>
    <phoneticPr fontId="1" type="noConversion"/>
  </si>
  <si>
    <t>TPV Electronics (Fujian) Co.,Ltd</t>
    <phoneticPr fontId="1" type="noConversion"/>
  </si>
  <si>
    <t>Mobile ODM EMS</t>
    <phoneticPr fontId="1" type="noConversion"/>
  </si>
  <si>
    <t>GTK</t>
    <phoneticPr fontId="1" type="noConversion"/>
  </si>
  <si>
    <t>Weifang</t>
    <phoneticPr fontId="1" type="noConversion"/>
  </si>
  <si>
    <t xml:space="preserve">Baseunit </t>
    <phoneticPr fontId="1" type="noConversion"/>
  </si>
  <si>
    <t>Pudong</t>
    <phoneticPr fontId="1" type="noConversion"/>
  </si>
  <si>
    <t>Compliance for 2 quarters</t>
    <phoneticPr fontId="1" type="noConversion"/>
  </si>
  <si>
    <t>SK Hynix</t>
    <phoneticPr fontId="1" type="noConversion"/>
  </si>
  <si>
    <t>evidence of C3.1b</t>
    <phoneticPr fontId="1" type="noConversion"/>
  </si>
  <si>
    <t>major</t>
    <phoneticPr fontId="1" type="noConversion"/>
  </si>
  <si>
    <t>Last Audit</t>
    <phoneticPr fontId="1" type="noConversion"/>
  </si>
  <si>
    <t>Yes</t>
    <phoneticPr fontId="1" type="noConversion"/>
  </si>
  <si>
    <t>60 Hours/week Compliance</t>
    <phoneticPr fontId="1" type="noConversion"/>
  </si>
  <si>
    <t>No</t>
    <phoneticPr fontId="1" type="noConversion"/>
  </si>
  <si>
    <t>Yes</t>
    <phoneticPr fontId="1" type="noConversion"/>
  </si>
  <si>
    <t>No</t>
    <phoneticPr fontId="1" type="noConversion"/>
  </si>
  <si>
    <t>No</t>
    <phoneticPr fontId="1" type="noConversion"/>
  </si>
  <si>
    <t>Yes</t>
    <phoneticPr fontId="1" type="noConversion"/>
  </si>
  <si>
    <t>Remaining Open Item Details</t>
    <phoneticPr fontId="1" type="noConversion"/>
  </si>
  <si>
    <t>A3.1 closed on Nov 27. A3.3 closed on 20170816</t>
    <phoneticPr fontId="1" type="noConversion"/>
  </si>
  <si>
    <t>Audit/CAP Remark</t>
    <phoneticPr fontId="1" type="noConversion"/>
  </si>
  <si>
    <t>USI</t>
    <phoneticPr fontId="1" type="noConversion"/>
  </si>
  <si>
    <t>CYBERTAN</t>
    <phoneticPr fontId="1" type="noConversion"/>
  </si>
  <si>
    <t xml:space="preserve">TAIYO </t>
    <phoneticPr fontId="1" type="noConversion"/>
  </si>
  <si>
    <t>Qorvo</t>
    <phoneticPr fontId="12" type="noConversion"/>
  </si>
  <si>
    <t>Inventec</t>
    <phoneticPr fontId="1" type="noConversion"/>
  </si>
  <si>
    <t>yes</t>
    <phoneticPr fontId="1" type="noConversion"/>
  </si>
  <si>
    <t>Hefei Huntkey Display Technology Co.,Ltd.</t>
    <phoneticPr fontId="1" type="noConversion"/>
  </si>
  <si>
    <t>ME</t>
    <phoneticPr fontId="12" type="noConversion"/>
  </si>
  <si>
    <t>NB KB &amp; Camera</t>
    <phoneticPr fontId="1" type="noConversion"/>
  </si>
  <si>
    <t>Yes</t>
    <phoneticPr fontId="1" type="noConversion"/>
  </si>
  <si>
    <t>Yes</t>
    <phoneticPr fontId="1" type="noConversion"/>
  </si>
  <si>
    <t>Yes</t>
    <phoneticPr fontId="1" type="noConversion"/>
  </si>
  <si>
    <t>Brocade</t>
    <phoneticPr fontId="1" type="noConversion"/>
  </si>
  <si>
    <t>Acquired by Broadcom, follow Broadcom practice</t>
    <phoneticPr fontId="1" type="noConversion"/>
  </si>
  <si>
    <t>OVT</t>
    <phoneticPr fontId="1" type="noConversion"/>
  </si>
  <si>
    <t>GCM confirm OVT is Tier 2 supplier</t>
    <phoneticPr fontId="1" type="noConversion"/>
  </si>
  <si>
    <t>delete</t>
    <phoneticPr fontId="1" type="noConversion"/>
  </si>
  <si>
    <t>yes</t>
    <phoneticPr fontId="1" type="noConversion"/>
  </si>
  <si>
    <t>YES</t>
    <phoneticPr fontId="1" type="noConversion"/>
  </si>
  <si>
    <t>evidence of all 6 closed items</t>
    <phoneticPr fontId="1" type="noConversion"/>
  </si>
  <si>
    <t>Yes</t>
    <phoneticPr fontId="1" type="noConversion"/>
  </si>
  <si>
    <t>Acbel</t>
    <phoneticPr fontId="1" type="noConversion"/>
  </si>
  <si>
    <t xml:space="preserve">evidence of B2.4 </t>
    <phoneticPr fontId="1" type="noConversion"/>
  </si>
  <si>
    <t>Yes</t>
    <phoneticPr fontId="1" type="noConversion"/>
  </si>
  <si>
    <t>YES</t>
    <phoneticPr fontId="1" type="noConversion"/>
  </si>
  <si>
    <t>Wistron</t>
    <phoneticPr fontId="1" type="noConversion"/>
  </si>
  <si>
    <t>Zhongshan</t>
    <phoneticPr fontId="1" type="noConversion"/>
  </si>
  <si>
    <t>Hefei</t>
    <phoneticPr fontId="1" type="noConversion"/>
  </si>
  <si>
    <t xml:space="preserve">Wistron (Zhongshan) Linhai Branch </t>
    <phoneticPr fontId="1" type="noConversion"/>
  </si>
  <si>
    <t xml:space="preserve">Hefei BOE Vision-electronic Technology Co.,Ltd. </t>
    <phoneticPr fontId="1" type="noConversion"/>
  </si>
  <si>
    <t>Dongguan</t>
    <phoneticPr fontId="12" type="noConversion"/>
  </si>
  <si>
    <t>TDF</t>
    <phoneticPr fontId="12" type="noConversion"/>
  </si>
  <si>
    <t>Argentina</t>
    <phoneticPr fontId="12" type="noConversion"/>
  </si>
  <si>
    <t>yes</t>
    <phoneticPr fontId="12" type="noConversion"/>
  </si>
  <si>
    <t>Lite On</t>
    <phoneticPr fontId="1" type="noConversion"/>
  </si>
  <si>
    <t>Fabri Tech</t>
    <phoneticPr fontId="1" type="noConversion"/>
  </si>
  <si>
    <t>Fabri tech has little share</t>
    <phoneticPr fontId="1" type="noConversion"/>
  </si>
  <si>
    <t>Flex</t>
    <phoneticPr fontId="1" type="noConversion"/>
  </si>
  <si>
    <t>TDF</t>
    <phoneticPr fontId="1" type="noConversion"/>
  </si>
  <si>
    <t>ChipSet</t>
    <phoneticPr fontId="12" type="noConversion"/>
  </si>
  <si>
    <t>Jack Cui (Cuihl3)</t>
    <phoneticPr fontId="12" type="noConversion"/>
  </si>
  <si>
    <t>ODM/CM</t>
    <phoneticPr fontId="1" type="noConversion"/>
  </si>
  <si>
    <t>BYD Shenzhen</t>
    <phoneticPr fontId="1" type="noConversion"/>
  </si>
  <si>
    <t>Hipid Shenzhen</t>
    <phoneticPr fontId="1" type="noConversion"/>
  </si>
  <si>
    <t>delete</t>
    <phoneticPr fontId="1" type="noConversion"/>
  </si>
  <si>
    <t>Tablet has no business with Hipid</t>
    <phoneticPr fontId="1" type="noConversion"/>
  </si>
  <si>
    <t>Tablet business with BYD Shenzhen will be ended by the 2nd half of CY2018</t>
    <phoneticPr fontId="1" type="noConversion"/>
  </si>
  <si>
    <t>Date</t>
    <phoneticPr fontId="1" type="noConversion"/>
  </si>
  <si>
    <t>Change</t>
    <phoneticPr fontId="1" type="noConversion"/>
  </si>
  <si>
    <t>add</t>
    <phoneticPr fontId="1" type="noConversion"/>
  </si>
  <si>
    <t>rename</t>
    <phoneticPr fontId="1" type="noConversion"/>
  </si>
  <si>
    <t>delete</t>
    <phoneticPr fontId="1" type="noConversion"/>
  </si>
  <si>
    <t>Molex</t>
    <phoneticPr fontId="12" type="noConversion"/>
  </si>
  <si>
    <t>LGDNJ</t>
    <phoneticPr fontId="1" type="noConversion"/>
  </si>
  <si>
    <t>Yes</t>
    <phoneticPr fontId="1" type="noConversion"/>
  </si>
  <si>
    <t>no need</t>
  </si>
  <si>
    <t>evidence of A3.1</t>
    <phoneticPr fontId="1" type="noConversion"/>
  </si>
  <si>
    <t>William Guo</t>
    <phoneticPr fontId="1" type="noConversion"/>
  </si>
  <si>
    <t>Kevin Wang</t>
    <phoneticPr fontId="12" type="noConversion"/>
  </si>
  <si>
    <t>Carol Zhu</t>
    <phoneticPr fontId="1" type="noConversion"/>
  </si>
  <si>
    <t>Connector</t>
    <phoneticPr fontId="1" type="noConversion"/>
  </si>
  <si>
    <t>DCG ODM</t>
    <phoneticPr fontId="1" type="noConversion"/>
  </si>
  <si>
    <t>Yes</t>
    <phoneticPr fontId="1" type="noConversion"/>
  </si>
  <si>
    <t>Sharp and Sony are suggested to move out of the candidate list because there will be no cooperation with Sharp and Sony. Spend will focus on PRIMAX, Q-tech, Sunny (on the list) and SEMCO (part of Samsung).</t>
    <phoneticPr fontId="1" type="noConversion"/>
  </si>
  <si>
    <t>CCI is Compal Electronics, Inc., it is tablet supplier.The tablet business has been transferred from MBG to PCG.</t>
    <phoneticPr fontId="1" type="noConversion"/>
  </si>
  <si>
    <t>Non-VAP</t>
    <phoneticPr fontId="12" type="noConversion"/>
  </si>
  <si>
    <t>yes</t>
    <phoneticPr fontId="1" type="noConversion"/>
  </si>
  <si>
    <t>Sharetronic</t>
    <phoneticPr fontId="1" type="noConversion"/>
  </si>
  <si>
    <t>Yes</t>
    <phoneticPr fontId="1" type="noConversion"/>
  </si>
  <si>
    <t>1.MediaTek -ODM TSMC;2.MediaTek Singapore Pte. Ltd-ODM TSMC</t>
    <phoneticPr fontId="12" type="noConversion"/>
  </si>
  <si>
    <t>Yes</t>
    <phoneticPr fontId="1" type="noConversion"/>
  </si>
  <si>
    <t>Yes</t>
    <phoneticPr fontId="1" type="noConversion"/>
  </si>
  <si>
    <t>Seagate</t>
    <phoneticPr fontId="1" type="noConversion"/>
  </si>
  <si>
    <t>Dock</t>
    <phoneticPr fontId="1" type="noConversion"/>
  </si>
  <si>
    <t>N/A</t>
    <phoneticPr fontId="12" type="noConversion"/>
  </si>
  <si>
    <t>SANDISK(WD)</t>
    <phoneticPr fontId="1" type="noConversion"/>
  </si>
  <si>
    <t>under good control</t>
    <phoneticPr fontId="12" type="noConversion"/>
  </si>
  <si>
    <t>IVO</t>
    <phoneticPr fontId="1" type="noConversion"/>
  </si>
  <si>
    <t>IVO spending in this FY2016 will be reduced a  lot. Without IVE, LCD may reach 95%. Will reassess within 6 months</t>
    <phoneticPr fontId="1" type="noConversion"/>
  </si>
  <si>
    <t>IVO</t>
    <phoneticPr fontId="12" type="noConversion"/>
  </si>
  <si>
    <t>Mason Mao</t>
    <phoneticPr fontId="1" type="noConversion"/>
  </si>
  <si>
    <t>Envision</t>
    <phoneticPr fontId="1" type="noConversion"/>
  </si>
  <si>
    <t>Manaus,Brazil</t>
    <phoneticPr fontId="12" type="noConversion"/>
  </si>
  <si>
    <t>Brazil Proc.</t>
    <phoneticPr fontId="1" type="noConversion"/>
  </si>
  <si>
    <t>Chongqing</t>
    <phoneticPr fontId="1" type="noConversion"/>
  </si>
  <si>
    <t>DT/WS</t>
    <phoneticPr fontId="1" type="noConversion"/>
  </si>
  <si>
    <t>Haoling Zhai  &lt;haoling@motorola.com&gt;</t>
    <phoneticPr fontId="12" type="noConversion"/>
  </si>
  <si>
    <t>Yes</t>
    <phoneticPr fontId="1" type="noConversion"/>
  </si>
  <si>
    <t>Wistron KS</t>
    <phoneticPr fontId="1" type="noConversion"/>
  </si>
  <si>
    <t>major</t>
    <phoneticPr fontId="1" type="noConversion"/>
  </si>
  <si>
    <t>evidence of A1.2&amp; C3.1b</t>
    <phoneticPr fontId="1" type="noConversion"/>
  </si>
  <si>
    <t>Shanghai Wind Communication Technologies Co.,Ltd.</t>
    <phoneticPr fontId="12" type="noConversion"/>
  </si>
  <si>
    <t>Shanghai</t>
    <phoneticPr fontId="1" type="noConversion"/>
  </si>
  <si>
    <t>No Lenovo project in Wind facility now, the audit postponed</t>
    <phoneticPr fontId="1" type="noConversion"/>
  </si>
  <si>
    <r>
      <rPr>
        <sz val="10"/>
        <rFont val="宋体"/>
        <family val="3"/>
        <charset val="134"/>
      </rPr>
      <t>光宝网络通讯（东莞）有限公司</t>
    </r>
    <r>
      <rPr>
        <sz val="10"/>
        <rFont val="Arial"/>
        <family val="2"/>
      </rPr>
      <t>-</t>
    </r>
    <r>
      <rPr>
        <sz val="10"/>
        <rFont val="宋体"/>
        <family val="3"/>
        <charset val="134"/>
      </rPr>
      <t>旭福厂</t>
    </r>
    <phoneticPr fontId="12" type="noConversion"/>
  </si>
  <si>
    <t>FSP</t>
    <phoneticPr fontId="1" type="noConversion"/>
  </si>
  <si>
    <t>priority</t>
    <phoneticPr fontId="1" type="noConversion"/>
  </si>
  <si>
    <t>evidence of A1.1</t>
    <phoneticPr fontId="1" type="noConversion"/>
  </si>
  <si>
    <t>evidence of B2.4&amp; B6.2b</t>
    <phoneticPr fontId="1" type="noConversion"/>
  </si>
  <si>
    <t>evidence of E2.2 and E4.1</t>
    <phoneticPr fontId="1" type="noConversion"/>
  </si>
  <si>
    <t>Kunshan</t>
    <phoneticPr fontId="1" type="noConversion"/>
  </si>
  <si>
    <t>Yes</t>
    <phoneticPr fontId="12" type="noConversion"/>
  </si>
  <si>
    <t>Annie Liu</t>
  </si>
  <si>
    <t xml:space="preserve">The proposed audit start date is between 03/09/2018 and 28/09/2018; Closed on Dec 8-Working hours compliant to RBA; </t>
    <phoneticPr fontId="1" type="noConversion"/>
  </si>
  <si>
    <t>Accuride</t>
    <phoneticPr fontId="1" type="noConversion"/>
  </si>
  <si>
    <t>DCG team confirmed Accuride spending is too low</t>
    <phoneticPr fontId="1" type="noConversion"/>
  </si>
  <si>
    <t>delete</t>
    <phoneticPr fontId="1" type="noConversion"/>
  </si>
  <si>
    <t>Ningbo Sunny Opotech Co., Ltd.</t>
    <phoneticPr fontId="1" type="noConversion"/>
  </si>
  <si>
    <t>Wingtech</t>
    <phoneticPr fontId="12" type="noConversion"/>
  </si>
  <si>
    <t>ODM</t>
    <phoneticPr fontId="12" type="noConversion"/>
  </si>
  <si>
    <t>Mobile ODM EMS</t>
    <phoneticPr fontId="1" type="noConversion"/>
  </si>
  <si>
    <t>Roc Zhao</t>
    <phoneticPr fontId="12" type="noConversion"/>
  </si>
  <si>
    <t>Shanghai</t>
    <phoneticPr fontId="1" type="noConversion"/>
  </si>
  <si>
    <t>Johnny Wu (wuyla)</t>
    <phoneticPr fontId="12" type="noConversion"/>
  </si>
  <si>
    <t>Vonesa Chen</t>
    <phoneticPr fontId="12" type="noConversion"/>
  </si>
  <si>
    <t>Chongqing Laibao Technology Co., Ltd</t>
    <phoneticPr fontId="1" type="noConversion"/>
  </si>
  <si>
    <t>ODM/CM/TCO</t>
    <phoneticPr fontId="1" type="noConversion"/>
  </si>
  <si>
    <t>Send Survey or not</t>
    <phoneticPr fontId="12" type="noConversion"/>
  </si>
  <si>
    <t>USI</t>
    <phoneticPr fontId="1" type="noConversion"/>
  </si>
  <si>
    <t>evidence of B2.1</t>
    <phoneticPr fontId="1" type="noConversion"/>
  </si>
  <si>
    <t>YES</t>
    <phoneticPr fontId="1" type="noConversion"/>
  </si>
  <si>
    <t>Nicki Dillinger</t>
    <phoneticPr fontId="1" type="noConversion"/>
  </si>
  <si>
    <t>Yes</t>
    <phoneticPr fontId="1" type="noConversion"/>
  </si>
  <si>
    <t>Yes</t>
    <phoneticPr fontId="1" type="noConversion"/>
  </si>
  <si>
    <t>Dongguan</t>
    <phoneticPr fontId="1" type="noConversion"/>
  </si>
  <si>
    <t>Chicony</t>
    <phoneticPr fontId="1" type="noConversion"/>
  </si>
  <si>
    <t>Bruce Li / Zhu Qing</t>
    <phoneticPr fontId="1" type="noConversion"/>
  </si>
  <si>
    <t>Touch Panel</t>
  </si>
  <si>
    <t>Iris Zhang / Karen Wang</t>
    <phoneticPr fontId="1" type="noConversion"/>
  </si>
  <si>
    <t>MNT</t>
    <phoneticPr fontId="1" type="noConversion"/>
  </si>
  <si>
    <t>MBG Display</t>
    <phoneticPr fontId="12" type="noConversion"/>
  </si>
  <si>
    <t>DT KB&amp;MS</t>
    <phoneticPr fontId="12" type="noConversion"/>
  </si>
  <si>
    <t>PRIMAX ELECTRONICS (ChongQing) Corp., LTD</t>
    <phoneticPr fontId="12" type="noConversion"/>
  </si>
  <si>
    <t>Chongqing</t>
    <phoneticPr fontId="1" type="noConversion"/>
  </si>
  <si>
    <t>no need</t>
    <phoneticPr fontId="12" type="noConversion"/>
  </si>
  <si>
    <t>Iris Zhang / Karen Wang</t>
    <phoneticPr fontId="1" type="noConversion"/>
  </si>
  <si>
    <t>James SJ5 Xu / David Wei14 Xiong</t>
    <phoneticPr fontId="1" type="noConversion"/>
  </si>
  <si>
    <t>Bruce Li / Zhu Qing</t>
    <phoneticPr fontId="1" type="noConversion"/>
  </si>
  <si>
    <r>
      <t xml:space="preserve">Bill Ru </t>
    </r>
    <r>
      <rPr>
        <sz val="10"/>
        <color theme="1"/>
        <rFont val="宋体"/>
        <family val="3"/>
        <charset val="134"/>
      </rPr>
      <t>（</t>
    </r>
    <r>
      <rPr>
        <sz val="10"/>
        <color theme="1"/>
        <rFont val="Arial"/>
        <family val="2"/>
      </rPr>
      <t>rujg1</t>
    </r>
    <r>
      <rPr>
        <sz val="10"/>
        <color theme="1"/>
        <rFont val="宋体"/>
        <family val="3"/>
        <charset val="134"/>
      </rPr>
      <t>）</t>
    </r>
    <phoneticPr fontId="1" type="noConversion"/>
  </si>
  <si>
    <t>ME Docking</t>
    <phoneticPr fontId="1" type="noConversion"/>
  </si>
  <si>
    <t>Vonesa Chen</t>
    <phoneticPr fontId="12" type="noConversion"/>
  </si>
  <si>
    <t>Logic/Software</t>
    <phoneticPr fontId="1" type="noConversion"/>
  </si>
  <si>
    <t>ACC/PPS</t>
    <phoneticPr fontId="1" type="noConversion"/>
  </si>
  <si>
    <t>Memory/SSD</t>
    <phoneticPr fontId="1" type="noConversion"/>
  </si>
  <si>
    <t>Display</t>
    <phoneticPr fontId="1" type="noConversion"/>
  </si>
  <si>
    <t>Nanjing</t>
    <phoneticPr fontId="1" type="noConversion"/>
  </si>
  <si>
    <t>No</t>
    <phoneticPr fontId="1" type="noConversion"/>
  </si>
  <si>
    <t>no need</t>
    <phoneticPr fontId="1" type="noConversion"/>
  </si>
  <si>
    <t>Ten Pao Electronics (Huizhou) Co., Ltd.</t>
    <phoneticPr fontId="1" type="noConversion"/>
  </si>
  <si>
    <t>Asia Vital Components (Dongguan) Co., Ltd.</t>
    <phoneticPr fontId="1" type="noConversion"/>
  </si>
  <si>
    <t>ODM: Venture Electronics Services (M) Sdn. Bhd.</t>
    <phoneticPr fontId="1" type="noConversion"/>
  </si>
  <si>
    <t>Acoustics</t>
    <phoneticPr fontId="12" type="noConversion"/>
  </si>
  <si>
    <t>InfoVision Electronics (Kunshan) Co., Ltd</t>
    <phoneticPr fontId="12" type="noConversion"/>
  </si>
  <si>
    <t>No</t>
    <phoneticPr fontId="1" type="noConversion"/>
  </si>
  <si>
    <t>yes</t>
    <phoneticPr fontId="1" type="noConversion"/>
  </si>
  <si>
    <t>A3.1, A3.2 priority, keep on minor level from April to Oct.</t>
    <phoneticPr fontId="12" type="noConversion"/>
  </si>
  <si>
    <t xml:space="preserve">Manaus,Brazil </t>
    <phoneticPr fontId="12" type="noConversion"/>
  </si>
  <si>
    <t>DT ME</t>
    <phoneticPr fontId="1" type="noConversion"/>
  </si>
  <si>
    <t>NB LCD</t>
    <phoneticPr fontId="1" type="noConversion"/>
  </si>
  <si>
    <t>Non-VAP</t>
    <phoneticPr fontId="1" type="noConversion"/>
  </si>
  <si>
    <t>Skyworks is RBA Full Member</t>
    <phoneticPr fontId="12" type="noConversion"/>
  </si>
  <si>
    <r>
      <t>FSP TECHNOLOGY INC.: Shenzhen Huili-Fuyong Electronics Co.,Ltd//</t>
    </r>
    <r>
      <rPr>
        <sz val="10"/>
        <color theme="1"/>
        <rFont val="宋体"/>
        <family val="2"/>
      </rPr>
      <t>深圳輝力電子有限公司</t>
    </r>
    <phoneticPr fontId="1" type="noConversion"/>
  </si>
  <si>
    <t>Exempted</t>
    <phoneticPr fontId="12" type="noConversion"/>
  </si>
  <si>
    <t>Power</t>
    <phoneticPr fontId="12" type="noConversion"/>
  </si>
  <si>
    <t>HDD/ODD</t>
    <phoneticPr fontId="12" type="noConversion"/>
  </si>
  <si>
    <t>NB Components</t>
    <phoneticPr fontId="12" type="noConversion"/>
  </si>
  <si>
    <t>BOE Beijing</t>
    <phoneticPr fontId="1" type="noConversion"/>
  </si>
  <si>
    <t>YES</t>
    <phoneticPr fontId="1" type="noConversion"/>
  </si>
  <si>
    <t>SAQ Date (SAQ=Self Assesement Questonnaire)</t>
    <phoneticPr fontId="12" type="noConversion"/>
  </si>
  <si>
    <t xml:space="preserve">CAP got or not </t>
    <phoneticPr fontId="1" type="noConversion"/>
  </si>
  <si>
    <t>ODM: Taiwan Semiconductor Mfg. Company</t>
    <phoneticPr fontId="1" type="noConversion"/>
  </si>
  <si>
    <t>NVIDIA</t>
    <phoneticPr fontId="1" type="noConversion"/>
  </si>
  <si>
    <t>SPREADTRUM</t>
    <phoneticPr fontId="1" type="noConversion"/>
  </si>
  <si>
    <t>MTK</t>
    <phoneticPr fontId="1" type="noConversion"/>
  </si>
  <si>
    <t>Lite On</t>
    <phoneticPr fontId="1" type="noConversion"/>
  </si>
  <si>
    <t>no need</t>
    <phoneticPr fontId="12" type="noConversion"/>
  </si>
  <si>
    <t>HGST (Thailand) Ltd.</t>
    <phoneticPr fontId="1" type="noConversion"/>
  </si>
  <si>
    <t>GoerTek Inc.</t>
    <phoneticPr fontId="1" type="noConversion"/>
  </si>
  <si>
    <t>K-TRONICS (SUZHOU) TECHNOLOGY CO., LTD.</t>
    <phoneticPr fontId="1" type="noConversion"/>
  </si>
  <si>
    <t>Foxconn - NEW PCEBG;Hongfujin Precision Electronics (Chongqing) Co., Ltd</t>
    <phoneticPr fontId="1" type="noConversion"/>
  </si>
  <si>
    <t>TPV Display Technology (China) Co., Ltd</t>
    <phoneticPr fontId="1" type="noConversion"/>
  </si>
  <si>
    <t>DT Cables &amp; Power Cords</t>
    <phoneticPr fontId="1" type="noConversion"/>
  </si>
  <si>
    <t>Shenzhen Bitland Information Technology Co., Ltd</t>
    <phoneticPr fontId="1" type="noConversion"/>
  </si>
  <si>
    <t>Facility name</t>
    <phoneticPr fontId="1" type="noConversion"/>
  </si>
  <si>
    <t>Facility Location</t>
    <phoneticPr fontId="1" type="noConversion"/>
  </si>
  <si>
    <t>Commodity</t>
    <phoneticPr fontId="1" type="noConversion"/>
  </si>
  <si>
    <t>Flex</t>
    <phoneticPr fontId="1" type="noConversion"/>
  </si>
  <si>
    <t>Zhuhai</t>
    <phoneticPr fontId="1" type="noConversion"/>
  </si>
  <si>
    <t>Battery</t>
    <phoneticPr fontId="12" type="noConversion"/>
  </si>
  <si>
    <t>Frank Wang &lt;frankwang@motorola.com&gt;</t>
    <phoneticPr fontId="12" type="noConversion"/>
  </si>
  <si>
    <t>Dongguan</t>
    <phoneticPr fontId="1" type="noConversion"/>
  </si>
  <si>
    <t>Beihai</t>
    <phoneticPr fontId="1" type="noConversion"/>
  </si>
  <si>
    <t xml:space="preserve">USI Electronics(ShenZhen)CO.,LTD: Universal Scientific Industrial (Shanghai) Co., Ltd.: </t>
    <phoneticPr fontId="1" type="noConversion"/>
  </si>
  <si>
    <t>Shenzhen</t>
    <phoneticPr fontId="1" type="noConversion"/>
  </si>
  <si>
    <t>SCUD</t>
    <phoneticPr fontId="1" type="noConversion"/>
  </si>
  <si>
    <t>Longcheer</t>
    <phoneticPr fontId="1" type="noConversion"/>
  </si>
  <si>
    <t>ECS</t>
    <phoneticPr fontId="1" type="noConversion"/>
  </si>
  <si>
    <t>Hefei Bitland Information Technology Co., LTD</t>
    <phoneticPr fontId="1" type="noConversion"/>
  </si>
  <si>
    <t>Ben Li</t>
    <phoneticPr fontId="12" type="noConversion"/>
  </si>
  <si>
    <t>NB Battery</t>
    <phoneticPr fontId="1" type="noConversion"/>
  </si>
  <si>
    <t>Thailand</t>
    <phoneticPr fontId="1" type="noConversion"/>
  </si>
  <si>
    <t>WESTERN DIGITAL THAILAND COMPANY LTD.</t>
    <phoneticPr fontId="1" type="noConversion"/>
  </si>
  <si>
    <t>惠州比亚迪电子有限公司:惠州市大亚湾区响水河工业区比亚迪工业园</t>
    <phoneticPr fontId="1" type="noConversion"/>
  </si>
  <si>
    <t>龙旗电子（惠州）有限公司</t>
    <phoneticPr fontId="1" type="noConversion"/>
  </si>
  <si>
    <t>Wistron InfoComm (Zhongshan) Corporation</t>
    <phoneticPr fontId="1" type="noConversion"/>
  </si>
  <si>
    <t>LCFC</t>
    <phoneticPr fontId="1" type="noConversion"/>
  </si>
  <si>
    <t>PCB</t>
    <phoneticPr fontId="1" type="noConversion"/>
  </si>
  <si>
    <t>Plastic</t>
    <phoneticPr fontId="1" type="noConversion"/>
  </si>
  <si>
    <t>Shang Hai</t>
    <phoneticPr fontId="1" type="noConversion"/>
  </si>
  <si>
    <t>A Cover (CFRP)</t>
    <phoneticPr fontId="1" type="noConversion"/>
  </si>
  <si>
    <t>Thomas Yang</t>
    <phoneticPr fontId="1" type="noConversion"/>
  </si>
  <si>
    <t>SCUD</t>
    <phoneticPr fontId="12" type="noConversion"/>
  </si>
  <si>
    <t>Fuzhou</t>
    <phoneticPr fontId="1" type="noConversion"/>
  </si>
  <si>
    <t>Frank Wang &lt;frankwang@motorola.com&gt;</t>
    <phoneticPr fontId="12" type="noConversion"/>
  </si>
  <si>
    <t xml:space="preserve">Lucas Geraldo </t>
    <phoneticPr fontId="1" type="noConversion"/>
  </si>
  <si>
    <t>Huizhou</t>
    <phoneticPr fontId="1" type="noConversion"/>
  </si>
  <si>
    <t>Yes</t>
    <phoneticPr fontId="1" type="noConversion"/>
  </si>
  <si>
    <t>Sunwoda Electronic Co., Ltd.</t>
    <phoneticPr fontId="1" type="noConversion"/>
  </si>
  <si>
    <t>Yes</t>
    <phoneticPr fontId="1" type="noConversion"/>
  </si>
  <si>
    <t>Kenny Xiao / Brian Wang</t>
    <phoneticPr fontId="12" type="noConversion"/>
  </si>
  <si>
    <t>Called</t>
    <phoneticPr fontId="12" type="noConversion"/>
  </si>
  <si>
    <t>Honhai (Foxconn)</t>
    <phoneticPr fontId="1" type="noConversion"/>
  </si>
  <si>
    <t>Toray: Toray International(China)Co. Ltd.</t>
    <phoneticPr fontId="1" type="noConversion"/>
  </si>
  <si>
    <t>Samsung Electronics (Suzhou) Semiconductor</t>
    <phoneticPr fontId="1" type="noConversion"/>
  </si>
  <si>
    <t>Grupo Newsan</t>
    <phoneticPr fontId="12" type="noConversion"/>
  </si>
  <si>
    <t>BOE</t>
    <phoneticPr fontId="1" type="noConversion"/>
  </si>
  <si>
    <t>MNT</t>
    <phoneticPr fontId="1" type="noConversion"/>
  </si>
  <si>
    <t>Yes</t>
    <phoneticPr fontId="1" type="noConversion"/>
  </si>
  <si>
    <t xml:space="preserve">Jaguariuna,Brazil </t>
    <phoneticPr fontId="12" type="noConversion"/>
  </si>
  <si>
    <t>Eric Starkovich</t>
    <phoneticPr fontId="1" type="noConversion"/>
  </si>
  <si>
    <t>Yang Xuan</t>
    <phoneticPr fontId="1" type="noConversion"/>
  </si>
  <si>
    <t>evidence of A4.4</t>
    <phoneticPr fontId="1" type="noConversion"/>
  </si>
  <si>
    <t>Jessica Liu</t>
    <phoneticPr fontId="1" type="noConversion"/>
  </si>
  <si>
    <t>Meng Xiaojie</t>
    <phoneticPr fontId="1" type="noConversion"/>
  </si>
  <si>
    <t>Elain Liu</t>
    <phoneticPr fontId="1" type="noConversion"/>
  </si>
  <si>
    <t>No</t>
    <phoneticPr fontId="1" type="noConversion"/>
  </si>
  <si>
    <t>Luxshare</t>
    <phoneticPr fontId="1" type="noConversion"/>
  </si>
  <si>
    <t>Jessica Liu</t>
    <phoneticPr fontId="1" type="noConversion"/>
  </si>
  <si>
    <t>yes</t>
    <phoneticPr fontId="1" type="noConversion"/>
  </si>
  <si>
    <t>Artesyn</t>
    <phoneticPr fontId="1" type="noConversion"/>
  </si>
  <si>
    <t>Louis Li</t>
    <phoneticPr fontId="16" type="noConversion"/>
  </si>
  <si>
    <t>Guohc1</t>
    <phoneticPr fontId="1" type="noConversion"/>
  </si>
  <si>
    <t>yes</t>
    <phoneticPr fontId="1" type="noConversion"/>
  </si>
  <si>
    <t>Grace Jin</t>
    <phoneticPr fontId="1" type="noConversion"/>
  </si>
  <si>
    <t>LCFC</t>
    <phoneticPr fontId="1" type="noConversion"/>
  </si>
  <si>
    <t>NB ODM</t>
    <phoneticPr fontId="1" type="noConversion"/>
  </si>
  <si>
    <t>Wistron</t>
    <phoneticPr fontId="1" type="noConversion"/>
  </si>
  <si>
    <t>Kunshan</t>
    <phoneticPr fontId="1" type="noConversion"/>
  </si>
  <si>
    <t>Non-VAP</t>
    <phoneticPr fontId="1" type="noConversion"/>
  </si>
  <si>
    <t>yes</t>
    <phoneticPr fontId="1" type="noConversion"/>
  </si>
  <si>
    <t>No</t>
    <phoneticPr fontId="1" type="noConversion"/>
  </si>
  <si>
    <t>QUANTA</t>
    <phoneticPr fontId="1" type="noConversion"/>
  </si>
  <si>
    <t>Bitland</t>
    <phoneticPr fontId="1" type="noConversion"/>
  </si>
  <si>
    <t>Hefei</t>
    <phoneticPr fontId="1" type="noConversion"/>
  </si>
  <si>
    <t>PCG ODM</t>
    <phoneticPr fontId="1" type="noConversion"/>
  </si>
  <si>
    <t>yes</t>
    <phoneticPr fontId="12" type="noConversion"/>
  </si>
  <si>
    <t>Power</t>
    <phoneticPr fontId="12" type="noConversion"/>
  </si>
  <si>
    <t>LG Chem: LG Chem(Nanjing)I &amp; E Materials Co., Ltd</t>
    <phoneticPr fontId="1" type="noConversion"/>
  </si>
  <si>
    <t>NB Battery</t>
    <phoneticPr fontId="1" type="noConversion"/>
  </si>
  <si>
    <t>Hunter Gao</t>
    <phoneticPr fontId="1" type="noConversion"/>
  </si>
  <si>
    <t>Simplo</t>
    <phoneticPr fontId="1" type="noConversion"/>
  </si>
  <si>
    <t>Simplo Technology (ChongQing) INC.</t>
    <phoneticPr fontId="1" type="noConversion"/>
  </si>
  <si>
    <t>Chongqing</t>
    <phoneticPr fontId="1" type="noConversion"/>
  </si>
  <si>
    <t>Yes</t>
    <phoneticPr fontId="1" type="noConversion"/>
  </si>
  <si>
    <t>NB Adapter</t>
    <phoneticPr fontId="1" type="noConversion"/>
  </si>
  <si>
    <t>Jukka Song</t>
    <phoneticPr fontId="1" type="noConversion"/>
  </si>
  <si>
    <t>Delta</t>
    <phoneticPr fontId="1" type="noConversion"/>
  </si>
  <si>
    <t>Delta Electronics (Jiangsu) Ltd</t>
    <phoneticPr fontId="1" type="noConversion"/>
  </si>
  <si>
    <t>Suzhou</t>
    <phoneticPr fontId="1" type="noConversion"/>
  </si>
  <si>
    <t>Battery</t>
  </si>
  <si>
    <t>DJN</t>
    <phoneticPr fontId="1" type="noConversion"/>
  </si>
  <si>
    <t>Compal</t>
    <phoneticPr fontId="1" type="noConversion"/>
  </si>
  <si>
    <t>Yes</t>
    <phoneticPr fontId="1" type="noConversion"/>
  </si>
  <si>
    <t>Manaus</t>
    <phoneticPr fontId="12" type="noConversion"/>
  </si>
  <si>
    <t>Lei Jiang</t>
    <phoneticPr fontId="12" type="noConversion"/>
  </si>
  <si>
    <t>ODM: Foxconn-CESBG-Tianjin</t>
    <phoneticPr fontId="1" type="noConversion"/>
  </si>
  <si>
    <t>Tianjin</t>
    <phoneticPr fontId="1" type="noConversion"/>
  </si>
  <si>
    <t>Suzhou</t>
    <phoneticPr fontId="1" type="noConversion"/>
  </si>
  <si>
    <t>Compal Information Technology(KUNSHAN) CO., LTD</t>
    <phoneticPr fontId="1" type="noConversion"/>
  </si>
  <si>
    <t>Dongguan</t>
    <phoneticPr fontId="1" type="noConversion"/>
  </si>
  <si>
    <t>Shift to ACC: For phone biz, Longcheer facility will phase out in 2019 Q2</t>
    <phoneticPr fontId="1" type="noConversion"/>
  </si>
  <si>
    <t>Guohc1</t>
    <phoneticPr fontId="1" type="noConversion"/>
  </si>
  <si>
    <t>yes</t>
    <phoneticPr fontId="1" type="noConversion"/>
  </si>
  <si>
    <r>
      <rPr>
        <sz val="10"/>
        <color theme="1"/>
        <rFont val="宋体"/>
        <family val="3"/>
        <charset val="134"/>
      </rPr>
      <t>继续更新</t>
    </r>
    <r>
      <rPr>
        <sz val="10"/>
        <color theme="1"/>
        <rFont val="Arial"/>
        <family val="2"/>
      </rPr>
      <t>audit report</t>
    </r>
    <phoneticPr fontId="1" type="noConversion"/>
  </si>
  <si>
    <t>MULTEK</t>
    <phoneticPr fontId="12" type="noConversion"/>
  </si>
  <si>
    <t>MULTEK TECHNOLOGIES LIMITED</t>
    <phoneticPr fontId="1" type="noConversion"/>
  </si>
  <si>
    <t>Qualcomm own SAQ 13/06/2019, 89%</t>
    <phoneticPr fontId="1" type="noConversion"/>
  </si>
  <si>
    <t>Li Betty</t>
    <phoneticPr fontId="1" type="noConversion"/>
  </si>
  <si>
    <t>Hu Cherry</t>
    <phoneticPr fontId="1" type="noConversion"/>
  </si>
  <si>
    <t>Sunwoda</t>
    <phoneticPr fontId="1" type="noConversion"/>
  </si>
  <si>
    <t>NB Battery</t>
    <phoneticPr fontId="1" type="noConversion"/>
  </si>
  <si>
    <t>Yao Chunxiao</t>
    <phoneticPr fontId="1" type="noConversion"/>
  </si>
  <si>
    <t>Sierra Wireless</t>
    <phoneticPr fontId="1" type="noConversion"/>
  </si>
  <si>
    <t>Iris Zhang / Karen Wang</t>
    <phoneticPr fontId="1" type="noConversion"/>
  </si>
  <si>
    <t>Shanghai</t>
    <phoneticPr fontId="1" type="noConversion"/>
  </si>
  <si>
    <t>Vietnam</t>
    <phoneticPr fontId="1" type="noConversion"/>
  </si>
  <si>
    <t>Mobile ODM EMS</t>
    <phoneticPr fontId="1" type="noConversion"/>
  </si>
  <si>
    <t>move to ACC</t>
    <phoneticPr fontId="1" type="noConversion"/>
  </si>
  <si>
    <t>TDK</t>
    <phoneticPr fontId="1" type="noConversion"/>
  </si>
  <si>
    <t>Lenovo  terminated the contract with TDK and there will be no new business</t>
    <phoneticPr fontId="1" type="noConversion"/>
  </si>
  <si>
    <t>Biel Crystal</t>
    <phoneticPr fontId="1" type="noConversion"/>
  </si>
  <si>
    <t>Display have no more business with this supplier</t>
    <phoneticPr fontId="1" type="noConversion"/>
  </si>
  <si>
    <t>Wind</t>
    <phoneticPr fontId="1" type="noConversion"/>
  </si>
  <si>
    <t>Wind phased out from current business;There will be no more business with Wind in coming years</t>
    <phoneticPr fontId="1" type="noConversion"/>
  </si>
  <si>
    <t>Shift to ACC:No phone project in Huaqin facility now, Moto phone produced in Wuhan plant;</t>
    <phoneticPr fontId="1" type="noConversion"/>
  </si>
  <si>
    <t>Artesyn</t>
    <phoneticPr fontId="1" type="noConversion"/>
  </si>
  <si>
    <t>change</t>
    <phoneticPr fontId="1" type="noConversion"/>
  </si>
  <si>
    <t>when will phase out?</t>
    <phoneticPr fontId="1" type="noConversion"/>
  </si>
  <si>
    <t>Lenovo PSU products already moved from Zhongshan factory to Luoding factory</t>
    <phoneticPr fontId="1" type="noConversion"/>
  </si>
  <si>
    <t>Yao Chunxiao</t>
    <phoneticPr fontId="1" type="noConversion"/>
  </si>
  <si>
    <t>yes</t>
    <phoneticPr fontId="1" type="noConversion"/>
  </si>
  <si>
    <t>evidence of A2.4 and B3.1</t>
    <phoneticPr fontId="1" type="noConversion"/>
  </si>
  <si>
    <t>Kunshan</t>
    <phoneticPr fontId="1" type="noConversion"/>
  </si>
  <si>
    <t>HANNSTAR</t>
    <phoneticPr fontId="1" type="noConversion"/>
  </si>
  <si>
    <t>Flextronics Jaguariuna</t>
    <phoneticPr fontId="1" type="noConversion"/>
  </si>
  <si>
    <t>Toray Shanghai</t>
    <phoneticPr fontId="1" type="noConversion"/>
  </si>
  <si>
    <t>0</t>
    <phoneticPr fontId="1" type="noConversion"/>
  </si>
  <si>
    <t>Frank Mah</t>
    <phoneticPr fontId="1" type="noConversion"/>
  </si>
  <si>
    <t>Jiatian company level and facility are the same one.</t>
    <phoneticPr fontId="1" type="noConversion"/>
  </si>
  <si>
    <t>Full score</t>
    <phoneticPr fontId="1" type="noConversion"/>
  </si>
  <si>
    <t>Pegatron Taoyuan Plant</t>
    <phoneticPr fontId="1" type="noConversion"/>
  </si>
  <si>
    <t>Yes</t>
    <phoneticPr fontId="1" type="noConversion"/>
  </si>
  <si>
    <t>The proposed audit start date is between 01/09/2019 and 30/09/2019.</t>
    <phoneticPr fontId="1" type="noConversion"/>
  </si>
  <si>
    <t>2019/9/31</t>
    <phoneticPr fontId="1" type="noConversion"/>
  </si>
  <si>
    <t>no</t>
    <phoneticPr fontId="1" type="noConversion"/>
  </si>
  <si>
    <t>NB ODM</t>
    <phoneticPr fontId="1" type="noConversion"/>
  </si>
  <si>
    <t>3Nod Beihai</t>
    <phoneticPr fontId="1" type="noConversion"/>
  </si>
  <si>
    <t>ACC</t>
    <phoneticPr fontId="1" type="noConversion"/>
  </si>
  <si>
    <t>3Nod Songgang</t>
    <phoneticPr fontId="1" type="noConversion"/>
  </si>
  <si>
    <t>Smart Speaker ODM</t>
    <phoneticPr fontId="1" type="noConversion"/>
  </si>
  <si>
    <t>Add</t>
    <phoneticPr fontId="1" type="noConversion"/>
  </si>
  <si>
    <t>BYD</t>
    <phoneticPr fontId="1" type="noConversion"/>
  </si>
  <si>
    <t>BYD shift from MBG EMS to MBG Components</t>
    <phoneticPr fontId="1" type="noConversion"/>
  </si>
  <si>
    <t>yes</t>
    <phoneticPr fontId="1" type="noConversion"/>
  </si>
  <si>
    <t>Celxpert</t>
    <phoneticPr fontId="1" type="noConversion"/>
  </si>
  <si>
    <t xml:space="preserve">All PC projects will be planned to EOL this calendar year end in Beihai factory. Now no new business to 3Nod. </t>
    <phoneticPr fontId="1" type="noConversion"/>
  </si>
  <si>
    <t>add</t>
    <phoneticPr fontId="1" type="noConversion"/>
  </si>
  <si>
    <t>Spending rank among 95% coverage</t>
    <phoneticPr fontId="1" type="noConversion"/>
  </si>
  <si>
    <t>Yes</t>
    <phoneticPr fontId="1" type="noConversion"/>
  </si>
  <si>
    <t>Foxconn-CNSBG FCQ</t>
    <phoneticPr fontId="1" type="noConversion"/>
  </si>
  <si>
    <t>Elain Liu</t>
    <phoneticPr fontId="1" type="noConversion"/>
  </si>
  <si>
    <t>DT Thermal</t>
    <phoneticPr fontId="1" type="noConversion"/>
  </si>
  <si>
    <t>ChenYang</t>
    <phoneticPr fontId="1" type="noConversion"/>
  </si>
  <si>
    <t>DT ECAT</t>
    <phoneticPr fontId="1" type="noConversion"/>
  </si>
  <si>
    <t>Kunshan</t>
    <phoneticPr fontId="1" type="noConversion"/>
  </si>
  <si>
    <t>yes</t>
    <phoneticPr fontId="1" type="noConversion"/>
  </si>
  <si>
    <t>Power</t>
    <phoneticPr fontId="12" type="noConversion"/>
  </si>
  <si>
    <t>Chicony</t>
    <phoneticPr fontId="1" type="noConversion"/>
  </si>
  <si>
    <t>Chicony Power Technology(SuZhou) Co. Ltd</t>
    <phoneticPr fontId="1" type="noConversion"/>
  </si>
  <si>
    <t>Jukka Song</t>
  </si>
  <si>
    <t>DT VGA</t>
    <phoneticPr fontId="1" type="noConversion"/>
  </si>
  <si>
    <t>Suzhou</t>
    <phoneticPr fontId="1" type="noConversion"/>
  </si>
  <si>
    <t>Chen Yang</t>
    <phoneticPr fontId="1" type="noConversion"/>
  </si>
  <si>
    <t>Chicony Suzhou</t>
    <phoneticPr fontId="1" type="noConversion"/>
  </si>
  <si>
    <t>K-tronics</t>
    <phoneticPr fontId="1" type="noConversion"/>
  </si>
  <si>
    <t>evidence of B7.3b E3.1</t>
    <phoneticPr fontId="1" type="noConversion"/>
  </si>
  <si>
    <t>GCM inform to add</t>
    <phoneticPr fontId="1" type="noConversion"/>
  </si>
  <si>
    <t>Shenzhen</t>
    <phoneticPr fontId="1" type="noConversion"/>
  </si>
  <si>
    <t>James SJ5 Xu / David Wei14 Xiong</t>
    <phoneticPr fontId="1" type="noConversion"/>
  </si>
  <si>
    <t>Mellanox</t>
    <phoneticPr fontId="1" type="noConversion"/>
  </si>
  <si>
    <t>Israel</t>
    <phoneticPr fontId="1" type="noConversion"/>
  </si>
  <si>
    <t>NIC/RAID</t>
    <phoneticPr fontId="1" type="noConversion"/>
  </si>
  <si>
    <t>Sinolong Technology (Shanghai) Co., Ltd.</t>
  </si>
  <si>
    <t>AAC Supplier</t>
    <phoneticPr fontId="1" type="noConversion"/>
  </si>
  <si>
    <t>Chicony Electronics (Dongguan) Co.,Ltd</t>
    <phoneticPr fontId="1" type="noConversion"/>
  </si>
  <si>
    <t>Multek</t>
    <phoneticPr fontId="1" type="noConversion"/>
  </si>
  <si>
    <t xml:space="preserve">MULTEK could be removed from the list as they are phased out. Unnecessary to spend resource to manage that. </t>
    <phoneticPr fontId="1" type="noConversion"/>
  </si>
  <si>
    <t>Yes</t>
    <phoneticPr fontId="1" type="noConversion"/>
  </si>
  <si>
    <t>A3.1&amp;A3.2 closed in June, 2019</t>
    <phoneticPr fontId="1" type="noConversion"/>
  </si>
  <si>
    <t>Ramaxel Technology (Huizhou) Ltd.</t>
    <phoneticPr fontId="1" type="noConversion"/>
  </si>
  <si>
    <t>Shanghai AVIC Optoelectronics co.,LTD</t>
    <phoneticPr fontId="1" type="noConversion"/>
  </si>
  <si>
    <t>no need</t>
    <phoneticPr fontId="1" type="noConversion"/>
  </si>
  <si>
    <t>ODM: Flextronics Israel LTD</t>
    <phoneticPr fontId="1" type="noConversion"/>
  </si>
  <si>
    <t>no need</t>
    <phoneticPr fontId="1" type="noConversion"/>
  </si>
  <si>
    <t>A3.1 is a major finding, but it is about local law</t>
    <phoneticPr fontId="1" type="noConversion"/>
  </si>
  <si>
    <t>PLDS</t>
    <phoneticPr fontId="1" type="noConversion"/>
  </si>
  <si>
    <t>evidence of A2.4b</t>
    <phoneticPr fontId="1" type="noConversion"/>
  </si>
  <si>
    <t>major</t>
    <phoneticPr fontId="1" type="noConversion"/>
  </si>
  <si>
    <t>No</t>
    <phoneticPr fontId="1" type="noConversion"/>
  </si>
  <si>
    <t>yes</t>
    <phoneticPr fontId="1" type="noConversion"/>
  </si>
  <si>
    <t>1 (A1.1)</t>
    <phoneticPr fontId="1" type="noConversion"/>
  </si>
  <si>
    <t>No</t>
    <phoneticPr fontId="1" type="noConversion"/>
  </si>
  <si>
    <t xml:space="preserve">If next quarter spending still small, remove this supplier; The proposed audit start date is between 06/01/2020 and 10/01/2020. </t>
    <phoneticPr fontId="1" type="noConversion"/>
  </si>
  <si>
    <t>A3.1</t>
    <phoneticPr fontId="1" type="noConversion"/>
  </si>
  <si>
    <t xml:space="preserve">Baseunit </t>
    <phoneticPr fontId="1" type="noConversion"/>
  </si>
  <si>
    <t>No</t>
    <phoneticPr fontId="1" type="noConversion"/>
  </si>
  <si>
    <t>DT ECAT / VGA</t>
    <phoneticPr fontId="1" type="noConversion"/>
  </si>
  <si>
    <t>MSI Computer (Shenzhen) Co., Ltd. (Micro-Star Int'l Co., Ltd.)</t>
    <phoneticPr fontId="1" type="noConversion"/>
  </si>
  <si>
    <t>Audit Category</t>
    <phoneticPr fontId="1" type="noConversion"/>
  </si>
  <si>
    <t>Tavia Yu</t>
    <phoneticPr fontId="1" type="noConversion"/>
  </si>
  <si>
    <t xml:space="preserve">The proposed audit start date is between 16/03/2020 and 19/03/2020. </t>
    <phoneticPr fontId="1" type="noConversion"/>
  </si>
  <si>
    <t>Kevin Wang</t>
    <phoneticPr fontId="1" type="noConversion"/>
  </si>
  <si>
    <t>Power</t>
    <phoneticPr fontId="12" type="noConversion"/>
  </si>
  <si>
    <t>Micron</t>
    <phoneticPr fontId="1" type="noConversion"/>
  </si>
  <si>
    <t>Singapore</t>
    <phoneticPr fontId="1" type="noConversion"/>
  </si>
  <si>
    <t>Hunter Gao</t>
    <phoneticPr fontId="1" type="noConversion"/>
  </si>
  <si>
    <t>Shenzhen</t>
    <phoneticPr fontId="1" type="noConversion"/>
  </si>
  <si>
    <t>ATL</t>
    <phoneticPr fontId="1" type="noConversion"/>
  </si>
  <si>
    <t>Ningde</t>
    <phoneticPr fontId="1" type="noConversion"/>
  </si>
  <si>
    <t>Power</t>
    <phoneticPr fontId="12" type="noConversion"/>
  </si>
  <si>
    <t>Frank Wang</t>
    <phoneticPr fontId="1" type="noConversion"/>
  </si>
  <si>
    <t>FSP</t>
    <phoneticPr fontId="1" type="noConversion"/>
  </si>
  <si>
    <t>Acbel</t>
    <phoneticPr fontId="1" type="noConversion"/>
  </si>
  <si>
    <t>Dongguan</t>
    <phoneticPr fontId="1" type="noConversion"/>
  </si>
  <si>
    <r>
      <t>10/21(</t>
    </r>
    <r>
      <rPr>
        <sz val="10"/>
        <rFont val="宋体"/>
        <family val="3"/>
        <charset val="134"/>
      </rPr>
      <t>一</t>
    </r>
    <r>
      <rPr>
        <sz val="10"/>
        <rFont val="Arial"/>
        <family val="2"/>
      </rPr>
      <t>)</t>
    </r>
    <r>
      <rPr>
        <sz val="10"/>
        <rFont val="宋体"/>
        <family val="3"/>
        <charset val="134"/>
      </rPr>
      <t>已提供</t>
    </r>
    <r>
      <rPr>
        <sz val="10"/>
        <rFont val="Arial"/>
        <family val="2"/>
      </rPr>
      <t xml:space="preserve"> 8~9</t>
    </r>
    <r>
      <rPr>
        <sz val="10"/>
        <rFont val="宋体"/>
        <family val="3"/>
        <charset val="134"/>
      </rPr>
      <t>月份之工時資料</t>
    </r>
    <phoneticPr fontId="1" type="noConversion"/>
  </si>
  <si>
    <t>N/A</t>
    <phoneticPr fontId="1" type="noConversion"/>
  </si>
  <si>
    <t>CAP Target date</t>
    <phoneticPr fontId="1" type="noConversion"/>
  </si>
  <si>
    <t>Bobby Gu</t>
    <phoneticPr fontId="12" type="noConversion"/>
  </si>
  <si>
    <t>yes</t>
    <phoneticPr fontId="1" type="noConversion"/>
  </si>
  <si>
    <t>No</t>
    <phoneticPr fontId="1" type="noConversion"/>
  </si>
  <si>
    <t>Danyang</t>
    <phoneticPr fontId="1" type="noConversion"/>
  </si>
  <si>
    <r>
      <t>20191020-</t>
    </r>
    <r>
      <rPr>
        <sz val="10"/>
        <rFont val="宋体"/>
        <family val="3"/>
        <charset val="134"/>
      </rPr>
      <t>联想产线目前在江门厂，会先安排深圳厂审计，再安排江门厂审计；</t>
    </r>
    <r>
      <rPr>
        <sz val="10"/>
        <rFont val="Arial"/>
        <family val="2"/>
      </rPr>
      <t xml:space="preserve">20190925-DJN </t>
    </r>
    <r>
      <rPr>
        <sz val="10"/>
        <rFont val="宋体"/>
        <family val="3"/>
        <charset val="134"/>
      </rPr>
      <t>审计将于</t>
    </r>
    <r>
      <rPr>
        <sz val="10"/>
        <rFont val="Arial"/>
        <family val="2"/>
      </rPr>
      <t>2019</t>
    </r>
    <r>
      <rPr>
        <sz val="10"/>
        <rFont val="宋体"/>
        <family val="3"/>
        <charset val="134"/>
      </rPr>
      <t>年年底完成；</t>
    </r>
    <r>
      <rPr>
        <sz val="10"/>
        <rFont val="Arial"/>
        <family val="2"/>
      </rPr>
      <t xml:space="preserve">20190125-DJN </t>
    </r>
    <r>
      <rPr>
        <sz val="10"/>
        <rFont val="宋体"/>
        <family val="3"/>
        <charset val="134"/>
      </rPr>
      <t>的</t>
    </r>
    <r>
      <rPr>
        <sz val="10"/>
        <rFont val="Arial"/>
        <family val="2"/>
      </rPr>
      <t xml:space="preserve">RBA </t>
    </r>
    <r>
      <rPr>
        <sz val="10"/>
        <rFont val="宋体"/>
        <family val="3"/>
        <charset val="134"/>
      </rPr>
      <t>审计，供应商已在规划安排中，</t>
    </r>
    <r>
      <rPr>
        <sz val="10"/>
        <rFont val="Arial"/>
        <family val="2"/>
      </rPr>
      <t xml:space="preserve">target date </t>
    </r>
    <r>
      <rPr>
        <sz val="10"/>
        <rFont val="宋体"/>
        <family val="3"/>
        <charset val="134"/>
      </rPr>
      <t>请协助改成</t>
    </r>
    <r>
      <rPr>
        <sz val="10"/>
        <rFont val="Arial"/>
        <family val="2"/>
      </rPr>
      <t>2019/6/30</t>
    </r>
    <phoneticPr fontId="1" type="noConversion"/>
  </si>
  <si>
    <t>Remaining Open Item Details</t>
    <phoneticPr fontId="1" type="noConversion"/>
  </si>
  <si>
    <t>Open Priority Finding</t>
    <phoneticPr fontId="1" type="noConversion"/>
  </si>
  <si>
    <t>WH Report Request Date</t>
    <phoneticPr fontId="1" type="noConversion"/>
  </si>
  <si>
    <t>yes</t>
    <phoneticPr fontId="1" type="noConversion"/>
  </si>
  <si>
    <t>Grace Jin</t>
    <phoneticPr fontId="1" type="noConversion"/>
  </si>
  <si>
    <t>Tianma</t>
  </si>
  <si>
    <t>Tianma</t>
    <phoneticPr fontId="1" type="noConversion"/>
  </si>
  <si>
    <t>Supplier said B4.1b closed, but no evidence</t>
    <phoneticPr fontId="1" type="noConversion"/>
  </si>
  <si>
    <t>no</t>
    <phoneticPr fontId="1" type="noConversion"/>
  </si>
  <si>
    <t>Aiwa Zhang</t>
    <phoneticPr fontId="1" type="noConversion"/>
  </si>
  <si>
    <t xml:space="preserve"> Audit Target Date</t>
    <phoneticPr fontId="1" type="noConversion"/>
  </si>
  <si>
    <t>SAQ Target date</t>
    <phoneticPr fontId="1" type="noConversion"/>
  </si>
  <si>
    <t>Hefei</t>
    <phoneticPr fontId="1" type="noConversion"/>
  </si>
  <si>
    <t>Iris Zhang / Karen Wang</t>
    <phoneticPr fontId="1" type="noConversion"/>
  </si>
  <si>
    <t>A3.1 A3.2 reached minor in June 2019, bur rose to priority from Aug 2019 again</t>
    <phoneticPr fontId="12" type="noConversion"/>
  </si>
  <si>
    <t>will phase out by end of 2020</t>
    <phoneticPr fontId="1" type="noConversion"/>
  </si>
  <si>
    <t>will phase out by end of 2020. Spending already very low.</t>
    <phoneticPr fontId="1" type="noConversion"/>
  </si>
  <si>
    <t>Sierra Wireless</t>
    <phoneticPr fontId="1" type="noConversion"/>
  </si>
  <si>
    <t>Molex</t>
    <phoneticPr fontId="1" type="noConversion"/>
  </si>
  <si>
    <t>Molex spending too low, no longer rank 95% coverage</t>
    <phoneticPr fontId="1" type="noConversion"/>
  </si>
  <si>
    <t>Jenny Liu</t>
    <phoneticPr fontId="1" type="noConversion"/>
  </si>
  <si>
    <t>Jiang Yin</t>
    <phoneticPr fontId="1" type="noConversion"/>
  </si>
  <si>
    <t>Huntkey</t>
    <phoneticPr fontId="1" type="noConversion"/>
  </si>
  <si>
    <t>yes</t>
    <phoneticPr fontId="1" type="noConversion"/>
  </si>
  <si>
    <t>Liuan Anhui</t>
    <phoneticPr fontId="1" type="noConversion"/>
  </si>
  <si>
    <t>Plastic</t>
    <phoneticPr fontId="1" type="noConversion"/>
  </si>
  <si>
    <t>TINNO</t>
    <phoneticPr fontId="12" type="noConversion"/>
  </si>
  <si>
    <t>Lite On</t>
    <phoneticPr fontId="1" type="noConversion"/>
  </si>
  <si>
    <t xml:space="preserve">20191211: A3.1 comply with 60 hours requirement, while A3.2 major//A3.1 closed in Sep 2019 </t>
    <phoneticPr fontId="1" type="noConversion"/>
  </si>
  <si>
    <t>VAP Recognition</t>
    <phoneticPr fontId="1" type="noConversion"/>
  </si>
  <si>
    <t>TINNO</t>
    <phoneticPr fontId="1" type="noConversion"/>
  </si>
  <si>
    <t>Unionmem</t>
    <phoneticPr fontId="1" type="noConversion"/>
  </si>
  <si>
    <t>Flextronics Technology (Penang) Sdn. Bhd</t>
    <phoneticPr fontId="1" type="noConversion"/>
  </si>
  <si>
    <t>Flextronics Technologies India Pvt Ltd</t>
    <phoneticPr fontId="12" type="noConversion"/>
  </si>
  <si>
    <t>Silver</t>
    <phoneticPr fontId="1" type="noConversion"/>
  </si>
  <si>
    <t>Victory Technology (HongKong) Limit. Anhui Victory Precision Manufacture Technology Co., Ltd.</t>
    <phoneticPr fontId="1" type="noConversion"/>
  </si>
  <si>
    <t xml:space="preserve">The proposed audit start date is between 13/04/2020 and 24/04/2020. </t>
    <phoneticPr fontId="1" type="noConversion"/>
  </si>
  <si>
    <t>Yes</t>
    <phoneticPr fontId="1" type="noConversion"/>
  </si>
  <si>
    <t>WH is under good control since 2017</t>
    <phoneticPr fontId="1" type="noConversion"/>
  </si>
  <si>
    <t>Lite-On</t>
    <phoneticPr fontId="1" type="noConversion"/>
  </si>
  <si>
    <t>AVC</t>
    <phoneticPr fontId="1" type="noConversion"/>
  </si>
  <si>
    <t>Changzhou</t>
    <phoneticPr fontId="1" type="noConversion"/>
  </si>
  <si>
    <t>Dongguan</t>
    <phoneticPr fontId="1" type="noConversion"/>
  </si>
  <si>
    <t>Power</t>
    <phoneticPr fontId="12" type="noConversion"/>
  </si>
  <si>
    <t>GTK</t>
    <phoneticPr fontId="1" type="noConversion"/>
  </si>
  <si>
    <t>Baodong Cheng</t>
    <phoneticPr fontId="1" type="noConversion"/>
  </si>
  <si>
    <t>Platinum</t>
  </si>
  <si>
    <t>Silver</t>
  </si>
  <si>
    <t>Gold</t>
  </si>
  <si>
    <t>Gold</t>
    <phoneticPr fontId="1" type="noConversion"/>
  </si>
  <si>
    <r>
      <t xml:space="preserve">20191220: </t>
    </r>
    <r>
      <rPr>
        <sz val="10"/>
        <rFont val="宋体"/>
        <family val="3"/>
        <charset val="134"/>
      </rPr>
      <t>审计分数正在询问</t>
    </r>
    <r>
      <rPr>
        <sz val="10"/>
        <rFont val="Arial"/>
        <family val="2"/>
      </rPr>
      <t>//A3.1 major for local requirement</t>
    </r>
    <phoneticPr fontId="1" type="noConversion"/>
  </si>
  <si>
    <t xml:space="preserve">Mutto Optronics(Suzhou) Co., LTD </t>
    <phoneticPr fontId="12" type="noConversion"/>
  </si>
  <si>
    <t>MBG Display</t>
    <phoneticPr fontId="12" type="noConversion"/>
  </si>
  <si>
    <t>yes</t>
    <phoneticPr fontId="1" type="noConversion"/>
  </si>
  <si>
    <t>N/A</t>
    <phoneticPr fontId="1" type="noConversion"/>
  </si>
  <si>
    <t>yes</t>
    <phoneticPr fontId="1" type="noConversion"/>
  </si>
  <si>
    <t>Jie Jie25 Li &lt;lijie25@lenovo.com&gt;</t>
    <phoneticPr fontId="1" type="noConversion"/>
  </si>
  <si>
    <t>Carol Zhu</t>
    <phoneticPr fontId="1" type="noConversion"/>
  </si>
  <si>
    <t>yes</t>
    <phoneticPr fontId="1" type="noConversion"/>
  </si>
  <si>
    <t>Inventec (IEC)</t>
    <phoneticPr fontId="1" type="noConversion"/>
  </si>
  <si>
    <t>Haishan Gu</t>
    <phoneticPr fontId="16" type="noConversion"/>
  </si>
  <si>
    <t>Broadcomo does not support EICC related programs.This position is supported by the executive management.</t>
    <phoneticPr fontId="1" type="noConversion"/>
  </si>
  <si>
    <t>No phone project in WT facility now, Moto phone produced in Wuhan plant. No ACC products produced in Wingtech too.</t>
    <phoneticPr fontId="1" type="noConversion"/>
  </si>
  <si>
    <t>Vivian Ruan/Ge Jing</t>
    <phoneticPr fontId="1" type="noConversion"/>
  </si>
  <si>
    <t>Iris Zhang / Karen Wang</t>
    <phoneticPr fontId="1" type="noConversion"/>
  </si>
  <si>
    <t>Catherine Ge1 Zhou &lt;zhouge1@lenovo.com&gt;</t>
    <phoneticPr fontId="1" type="noConversion"/>
  </si>
  <si>
    <t>Q-tech</t>
    <phoneticPr fontId="1" type="noConversion"/>
  </si>
  <si>
    <t>Kunshan</t>
    <phoneticPr fontId="1" type="noConversion"/>
  </si>
  <si>
    <t>Mobile Components</t>
    <phoneticPr fontId="12" type="noConversion"/>
  </si>
  <si>
    <t>Jenny Liu</t>
    <phoneticPr fontId="1" type="noConversion"/>
  </si>
  <si>
    <t>Yang Xuan</t>
    <phoneticPr fontId="1" type="noConversion"/>
  </si>
  <si>
    <t>Cody Quick &lt;cquick@lenovo.com&gt;</t>
    <phoneticPr fontId="1" type="noConversion"/>
  </si>
  <si>
    <t>A4.4b</t>
    <phoneticPr fontId="1" type="noConversion"/>
  </si>
  <si>
    <t xml:space="preserve">B1.1b B2.1 B7.1b C1.1b  </t>
    <phoneticPr fontId="1" type="noConversion"/>
  </si>
  <si>
    <t>yes</t>
    <phoneticPr fontId="1" type="noConversion"/>
  </si>
  <si>
    <t>Innolux</t>
    <phoneticPr fontId="1" type="noConversion"/>
  </si>
  <si>
    <t>Ningbo</t>
    <phoneticPr fontId="1" type="noConversion"/>
  </si>
  <si>
    <t>Bruce Li / Zhu Qing</t>
    <phoneticPr fontId="1" type="noConversion"/>
  </si>
  <si>
    <t>Removed due to Liteon’s project have been EOL, and no new biz in the coming half year</t>
    <phoneticPr fontId="1" type="noConversion"/>
  </si>
  <si>
    <t>LGC</t>
    <phoneticPr fontId="1" type="noConversion"/>
  </si>
  <si>
    <t>Mobile ODM EMS</t>
    <phoneticPr fontId="1" type="noConversion"/>
  </si>
  <si>
    <t>Roc Zhao, Daniel Li</t>
    <phoneticPr fontId="12" type="noConversion"/>
  </si>
  <si>
    <t>TAIYO YUDEN MOBILE TECHNOLOGY CO.LTD</t>
    <phoneticPr fontId="1" type="noConversion"/>
  </si>
  <si>
    <t xml:space="preserve">Hannstar Board Technology (JiangYin) Corp. </t>
    <phoneticPr fontId="1" type="noConversion"/>
  </si>
  <si>
    <r>
      <t xml:space="preserve">Celxpert(Kunshan)Energy Co.,LTD.  </t>
    </r>
    <r>
      <rPr>
        <sz val="10"/>
        <color theme="1"/>
        <rFont val="宋体"/>
        <family val="3"/>
        <charset val="134"/>
      </rPr>
      <t>加百裕工業股份有限公司</t>
    </r>
    <phoneticPr fontId="1" type="noConversion"/>
  </si>
  <si>
    <t>AU Optronics (Suzhou) Corporation</t>
    <phoneticPr fontId="1" type="noConversion"/>
  </si>
  <si>
    <t>Android&amp;Chrome&amp;Cloud</t>
    <phoneticPr fontId="1" type="noConversion"/>
  </si>
  <si>
    <t>Smart Device</t>
    <phoneticPr fontId="1" type="noConversion"/>
  </si>
  <si>
    <t>Yiqing Liu</t>
    <phoneticPr fontId="1" type="noConversion"/>
  </si>
  <si>
    <t>Flextronics</t>
    <phoneticPr fontId="1" type="noConversion"/>
  </si>
  <si>
    <r>
      <t>Tonly</t>
    </r>
    <r>
      <rPr>
        <sz val="10"/>
        <color theme="1"/>
        <rFont val="宋体"/>
        <family val="3"/>
        <charset val="134"/>
      </rPr>
      <t>通力</t>
    </r>
    <phoneticPr fontId="1" type="noConversion"/>
  </si>
  <si>
    <t>Shenzhen 3NOD Digital Technology Company LTD</t>
    <phoneticPr fontId="1" type="noConversion"/>
  </si>
  <si>
    <t>Qualcomm</t>
    <phoneticPr fontId="1" type="noConversion"/>
  </si>
  <si>
    <t>ODM: Taiwan Semiconductor Mfg. Company</t>
    <phoneticPr fontId="1" type="noConversion"/>
  </si>
  <si>
    <t>Android&amp;Chrome&amp;Cloud</t>
    <phoneticPr fontId="1" type="noConversion"/>
  </si>
  <si>
    <t>Both NVIDIA and TSMC’s timeline for completion is early June.</t>
    <phoneticPr fontId="1" type="noConversion"/>
  </si>
  <si>
    <t>Under Foxconn New PCEBG-AP3, New PCEBG, Foxconn Wuhan</t>
    <phoneticPr fontId="1" type="noConversion"/>
  </si>
  <si>
    <t>A3.1 A3.3 A4.2 A4.4b B1.2 C3.1b</t>
    <phoneticPr fontId="1" type="noConversion"/>
  </si>
  <si>
    <t>Micron Technology, Inc.: Micron Semiconductor Asia Pte. Ltd.</t>
    <phoneticPr fontId="1" type="noConversion"/>
  </si>
  <si>
    <t>Yes</t>
    <phoneticPr fontId="1" type="noConversion"/>
  </si>
  <si>
    <t>No</t>
    <phoneticPr fontId="1" type="noConversion"/>
  </si>
  <si>
    <t>yes</t>
    <phoneticPr fontId="1" type="noConversion"/>
  </si>
  <si>
    <t>Smart Speaker ODM</t>
    <phoneticPr fontId="1" type="noConversion"/>
  </si>
  <si>
    <t>Chunqiu</t>
    <phoneticPr fontId="1" type="noConversion"/>
  </si>
  <si>
    <t>Victory</t>
    <phoneticPr fontId="1" type="noConversion"/>
  </si>
  <si>
    <r>
      <t xml:space="preserve">AFI Technologies (ChangAn) Ltd.  </t>
    </r>
    <r>
      <rPr>
        <sz val="10"/>
        <color theme="1"/>
        <rFont val="宋体"/>
        <family val="3"/>
        <charset val="134"/>
      </rPr>
      <t>东莞时力科技电子有限公司</t>
    </r>
    <phoneticPr fontId="1" type="noConversion"/>
  </si>
  <si>
    <t>Carol Chu (chucarol@lenovo.com)</t>
    <phoneticPr fontId="1" type="noConversion"/>
  </si>
  <si>
    <t>Iris Zhang / Karen Wang</t>
    <phoneticPr fontId="1" type="noConversion"/>
  </si>
  <si>
    <t>Tonly</t>
    <phoneticPr fontId="1" type="noConversion"/>
  </si>
  <si>
    <t>Smart Device ODM</t>
    <phoneticPr fontId="1" type="noConversion"/>
  </si>
  <si>
    <t>Add</t>
    <phoneticPr fontId="1" type="noConversion"/>
  </si>
  <si>
    <t>Hunter Gao, Jack Cui</t>
    <phoneticPr fontId="1" type="noConversion"/>
  </si>
  <si>
    <t>William Cheng</t>
    <phoneticPr fontId="1" type="noConversion"/>
  </si>
  <si>
    <t>Nanchang</t>
    <phoneticPr fontId="1" type="noConversion"/>
  </si>
  <si>
    <r>
      <t xml:space="preserve">20200409:Huaqin </t>
    </r>
    <r>
      <rPr>
        <sz val="10"/>
        <rFont val="宋体"/>
        <family val="3"/>
        <charset val="134"/>
      </rPr>
      <t>笔电项目都在新建好的南昌工厂</t>
    </r>
    <r>
      <rPr>
        <sz val="10"/>
        <rFont val="Arial"/>
        <family val="2"/>
      </rPr>
      <t>(Nanchang Qinsheng)</t>
    </r>
    <r>
      <rPr>
        <sz val="10"/>
        <rFont val="宋体"/>
        <family val="3"/>
        <charset val="134"/>
      </rPr>
      <t>，南昌华勤是新工厂，后续认证审核在南昌园区</t>
    </r>
    <r>
      <rPr>
        <sz val="10"/>
        <rFont val="Arial"/>
        <family val="2"/>
      </rPr>
      <t>ready</t>
    </r>
    <r>
      <rPr>
        <sz val="10"/>
        <rFont val="宋体"/>
        <family val="3"/>
        <charset val="134"/>
      </rPr>
      <t>后进行，已经在做审计计划。东莞厂只生产手机手表，目前不生产联想产品。</t>
    </r>
    <r>
      <rPr>
        <sz val="10"/>
        <rFont val="Arial"/>
        <family val="2"/>
      </rPr>
      <t xml:space="preserve">Lenovo phones were made in Moto Wuhan factory. </t>
    </r>
    <phoneticPr fontId="1" type="noConversion"/>
  </si>
  <si>
    <t>GOERTEK VINA CO., Ltd</t>
  </si>
  <si>
    <t>DCG</t>
  </si>
  <si>
    <t>Beijing BOE Display Technology Co.,Ltd.</t>
    <phoneticPr fontId="1" type="noConversion"/>
  </si>
  <si>
    <r>
      <t>Foxconn - NEW PCEBG (DT1&amp;EMD, New PCEBG, Foxconn Wuhan</t>
    </r>
    <r>
      <rPr>
        <sz val="10"/>
        <rFont val="宋体"/>
        <family val="3"/>
        <charset val="134"/>
      </rPr>
      <t>）</t>
    </r>
    <phoneticPr fontId="1" type="noConversion"/>
  </si>
  <si>
    <t>Tech-Com (Shanghai) Computer CO., Ltd</t>
    <phoneticPr fontId="1" type="noConversion"/>
  </si>
  <si>
    <t>Artesyn Technologies Asia-Pacific LTD - Zhong Shan</t>
    <phoneticPr fontId="1" type="noConversion"/>
  </si>
  <si>
    <t>Lenovo PSU products  moved from Luoding factory to Zhongshan factory</t>
    <phoneticPr fontId="1" type="noConversion"/>
  </si>
  <si>
    <t>CosMX</t>
    <phoneticPr fontId="1" type="noConversion"/>
  </si>
  <si>
    <t xml:space="preserve">20191227 New audit-A3.2 on major level; </t>
    <phoneticPr fontId="1" type="noConversion"/>
  </si>
  <si>
    <t>A3.2, A3.3</t>
    <phoneticPr fontId="1" type="noConversion"/>
  </si>
  <si>
    <t>yes</t>
    <phoneticPr fontId="1" type="noConversion"/>
  </si>
  <si>
    <t>yes</t>
    <phoneticPr fontId="12" type="noConversion"/>
  </si>
  <si>
    <t>yes</t>
    <phoneticPr fontId="1" type="noConversion"/>
  </si>
  <si>
    <t>Panasonic</t>
    <phoneticPr fontId="1" type="noConversion"/>
  </si>
  <si>
    <t>Sandy Chen</t>
    <phoneticPr fontId="16" type="noConversion"/>
  </si>
  <si>
    <t>NB ODM</t>
    <phoneticPr fontId="1" type="noConversion"/>
  </si>
  <si>
    <t>Move from ACC to NB ODM since Huaqin facility only produce NB for Lenovo</t>
    <phoneticPr fontId="1" type="noConversion"/>
  </si>
  <si>
    <t>move to NB ODM</t>
    <phoneticPr fontId="1" type="noConversion"/>
  </si>
  <si>
    <t>Mobile Components</t>
    <phoneticPr fontId="12" type="noConversion"/>
  </si>
  <si>
    <r>
      <rPr>
        <sz val="10"/>
        <color rgb="FF000000"/>
        <rFont val="宋体"/>
        <family val="3"/>
        <charset val="134"/>
      </rPr>
      <t>广东美晨通讯有限公司目前只有</t>
    </r>
    <r>
      <rPr>
        <sz val="10"/>
        <color rgb="FF000000"/>
        <rFont val="Arial"/>
        <family val="2"/>
      </rPr>
      <t>LDA</t>
    </r>
    <r>
      <rPr>
        <sz val="10"/>
        <color rgb="FF000000"/>
        <rFont val="宋体"/>
        <family val="3"/>
        <charset val="134"/>
      </rPr>
      <t>，</t>
    </r>
    <r>
      <rPr>
        <sz val="10"/>
        <color rgb="FF000000"/>
        <rFont val="Arial"/>
        <family val="2"/>
      </rPr>
      <t xml:space="preserve"> </t>
    </r>
    <r>
      <rPr>
        <sz val="10"/>
        <color rgb="FF000000"/>
        <rFont val="宋体"/>
        <family val="3"/>
        <charset val="134"/>
      </rPr>
      <t>江西美晨通讯有限公司目前未生产联想产品</t>
    </r>
    <phoneticPr fontId="1" type="noConversion"/>
  </si>
  <si>
    <r>
      <t>20200511-</t>
    </r>
    <r>
      <rPr>
        <sz val="10"/>
        <rFont val="宋体"/>
        <family val="3"/>
        <charset val="134"/>
      </rPr>
      <t>针对</t>
    </r>
    <r>
      <rPr>
        <sz val="10"/>
        <rFont val="Arial"/>
        <family val="2"/>
      </rPr>
      <t>“C1.1b”</t>
    </r>
    <r>
      <rPr>
        <sz val="10"/>
        <rFont val="宋体"/>
        <family val="3"/>
        <charset val="134"/>
      </rPr>
      <t>问题点，我们工厂已经在施工，预计</t>
    </r>
    <r>
      <rPr>
        <sz val="10"/>
        <rFont val="Arial"/>
        <family val="2"/>
      </rPr>
      <t>8</t>
    </r>
    <r>
      <rPr>
        <sz val="10"/>
        <rFont val="宋体"/>
        <family val="3"/>
        <charset val="134"/>
      </rPr>
      <t>月份完成并获得《环保设施竣工验收报告》</t>
    </r>
    <r>
      <rPr>
        <sz val="10"/>
        <rFont val="Arial"/>
        <family val="2"/>
      </rPr>
      <t>; closed on Dec 8-A3.1 exceed legal requirement</t>
    </r>
    <phoneticPr fontId="1" type="noConversion"/>
  </si>
  <si>
    <t>Heyuan</t>
    <phoneticPr fontId="1" type="noConversion"/>
  </si>
  <si>
    <t>Nanchang</t>
    <phoneticPr fontId="1" type="noConversion"/>
  </si>
  <si>
    <t>DT PSU</t>
    <phoneticPr fontId="1" type="noConversion"/>
  </si>
  <si>
    <t>N/A</t>
    <phoneticPr fontId="1" type="noConversion"/>
  </si>
  <si>
    <t>Audit will be done after Nanchang facility finish the RBA audit</t>
    <phoneticPr fontId="1" type="noConversion"/>
  </si>
  <si>
    <t xml:space="preserve">Hitachi-LG Data Storage (Hui Zhou), Ltd.                                                                                                                                                                                                                                                                                                                                                                                                                                                                                                                                                                                                                                                                                                                                                                                                                                                                                                                                                                                                                                                                                                                                                                                                                                                                                                                                                                                                                                                                                                                                                                                                                                                                                                                                                                                                                                                                                                                                                                                                                                                                                                                                                                                                                                                                                                                                                                                                                                                             </t>
    <phoneticPr fontId="1" type="noConversion"/>
  </si>
  <si>
    <t>CIS</t>
    <phoneticPr fontId="1" type="noConversion"/>
  </si>
  <si>
    <t>Wuxi, Jiangsu</t>
    <phoneticPr fontId="1" type="noConversion"/>
  </si>
  <si>
    <t>Slide rail, CMA</t>
    <phoneticPr fontId="1" type="noConversion"/>
  </si>
  <si>
    <t>Bromake</t>
    <phoneticPr fontId="1" type="noConversion"/>
  </si>
  <si>
    <t>Packaging</t>
    <phoneticPr fontId="1" type="noConversion"/>
  </si>
  <si>
    <t>Clare Chen</t>
    <phoneticPr fontId="1" type="noConversion"/>
  </si>
  <si>
    <t>Asia Pacific CIS (Wuxi)Co. Ltd</t>
    <phoneticPr fontId="1" type="noConversion"/>
  </si>
  <si>
    <t>Shenzhen Bromake New Material Co., Ltd.,</t>
    <phoneticPr fontId="1" type="noConversion"/>
  </si>
  <si>
    <t>Guangdong Maxon Communication Co., Ltd.</t>
    <phoneticPr fontId="12" type="noConversion"/>
  </si>
  <si>
    <t>Jiangxi Maxon Communication Co.,Ltd</t>
    <phoneticPr fontId="1" type="noConversion"/>
  </si>
  <si>
    <t>Qorvo Dezhou Co., Ltd.</t>
    <phoneticPr fontId="1" type="noConversion"/>
  </si>
  <si>
    <r>
      <t xml:space="preserve">KOHWA PRECISION MOLDING </t>
    </r>
    <r>
      <rPr>
        <sz val="10"/>
        <color theme="1"/>
        <rFont val="宋体"/>
        <family val="2"/>
      </rPr>
      <t>（</t>
    </r>
    <r>
      <rPr>
        <sz val="10"/>
        <color theme="1"/>
        <rFont val="Arial"/>
        <family val="2"/>
      </rPr>
      <t>SHANGHAI</t>
    </r>
    <r>
      <rPr>
        <sz val="10"/>
        <color theme="1"/>
        <rFont val="宋体"/>
        <family val="2"/>
      </rPr>
      <t>）</t>
    </r>
    <r>
      <rPr>
        <sz val="10"/>
        <color theme="1"/>
        <rFont val="Arial"/>
        <family val="2"/>
      </rPr>
      <t>CO.,LTD.</t>
    </r>
    <phoneticPr fontId="1" type="noConversion"/>
  </si>
  <si>
    <t>Taiyi Electronic(Kunshan)Co.,LTD</t>
    <phoneticPr fontId="1" type="noConversion"/>
  </si>
  <si>
    <t>TCL Technoly Electronics (Huizhou) Co., Ltd.</t>
    <phoneticPr fontId="1" type="noConversion"/>
  </si>
  <si>
    <t>江苏辰阳电子有限公司</t>
    <phoneticPr fontId="1" type="noConversion"/>
  </si>
  <si>
    <t>Goodway Electronic (Kunshan) Co., Ltd.</t>
    <phoneticPr fontId="1" type="noConversion"/>
  </si>
  <si>
    <t>KARRIE INTERNATIONAL HOLDINGS LTD: Dongguan Feng Gang Castfast Metal &amp; Plastics Co., Ltd.</t>
    <phoneticPr fontId="1" type="noConversion"/>
  </si>
  <si>
    <r>
      <t xml:space="preserve">DONGGUAN SHINGI ELECTRONICS CO. LTD </t>
    </r>
    <r>
      <rPr>
        <sz val="10"/>
        <color theme="1"/>
        <rFont val="宋体"/>
        <family val="3"/>
        <charset val="134"/>
      </rPr>
      <t>东莞新技电子有限公司</t>
    </r>
    <phoneticPr fontId="1" type="noConversion"/>
  </si>
  <si>
    <t>Silver</t>
    <phoneticPr fontId="1" type="noConversion"/>
  </si>
  <si>
    <t>AAC (Vietnam) Technologies Co. Ltd.</t>
    <phoneticPr fontId="12" type="noConversion"/>
  </si>
  <si>
    <t>Vietnam</t>
    <phoneticPr fontId="12" type="noConversion"/>
  </si>
  <si>
    <t>Next cycle should be SAQ for Vietnam facility</t>
    <phoneticPr fontId="12" type="noConversion"/>
  </si>
  <si>
    <t>CAR-00082206</t>
    <phoneticPr fontId="1" type="noConversion"/>
  </si>
  <si>
    <t>Goodway</t>
    <phoneticPr fontId="1" type="noConversion"/>
  </si>
  <si>
    <t>evidence of B5.1b</t>
    <phoneticPr fontId="1" type="noConversion"/>
  </si>
  <si>
    <t>evidence of E12.2</t>
    <phoneticPr fontId="1" type="noConversion"/>
  </si>
  <si>
    <t>RAMAXEL (Unionmem)</t>
    <phoneticPr fontId="1" type="noConversion"/>
  </si>
  <si>
    <t>Leon Lin1 Gan/Jeff Luo</t>
    <phoneticPr fontId="1" type="noConversion"/>
  </si>
  <si>
    <t>Ontim</t>
    <phoneticPr fontId="12" type="noConversion"/>
  </si>
  <si>
    <t>Wendy Wen</t>
    <phoneticPr fontId="12" type="noConversion"/>
  </si>
  <si>
    <t>Fibocom</t>
  </si>
  <si>
    <t>HONG FU JIN PRECISION INDUSTRY (TIANJIN) CO., LTD.</t>
    <phoneticPr fontId="1" type="noConversion"/>
  </si>
  <si>
    <t>Ingrasys</t>
    <phoneticPr fontId="1" type="noConversion"/>
  </si>
  <si>
    <t>Dongguan</t>
    <phoneticPr fontId="12" type="noConversion"/>
  </si>
  <si>
    <t>Ontim</t>
    <phoneticPr fontId="1" type="noConversion"/>
  </si>
  <si>
    <t>add</t>
    <phoneticPr fontId="1" type="noConversion"/>
  </si>
  <si>
    <t>Big spending supplier, ODM too.</t>
    <phoneticPr fontId="1" type="noConversion"/>
  </si>
  <si>
    <t>Big spending supplier, rank among 95% spend coverage</t>
    <phoneticPr fontId="1" type="noConversion"/>
  </si>
  <si>
    <t>Communication</t>
    <phoneticPr fontId="1" type="noConversion"/>
  </si>
  <si>
    <t>Fibocom</t>
    <phoneticPr fontId="1" type="noConversion"/>
  </si>
  <si>
    <t>Fibocom</t>
    <phoneticPr fontId="1" type="noConversion"/>
  </si>
  <si>
    <t xml:space="preserve">ShenZhen Eternity Technology Co., Ltd. </t>
    <phoneticPr fontId="1" type="noConversion"/>
  </si>
  <si>
    <t>Skyworks</t>
    <phoneticPr fontId="12" type="noConversion"/>
  </si>
  <si>
    <t>major</t>
    <phoneticPr fontId="1" type="noConversion"/>
  </si>
  <si>
    <r>
      <t xml:space="preserve">evidence of </t>
    </r>
    <r>
      <rPr>
        <b/>
        <sz val="11"/>
        <color rgb="FF1F497D"/>
        <rFont val="Calibri"/>
        <family val="2"/>
      </rPr>
      <t xml:space="preserve">B1.3b </t>
    </r>
    <r>
      <rPr>
        <sz val="11"/>
        <color rgb="FF1F497D"/>
        <rFont val="Calibri"/>
        <family val="2"/>
      </rPr>
      <t>and</t>
    </r>
    <r>
      <rPr>
        <b/>
        <sz val="11"/>
        <color rgb="FF1F497D"/>
        <rFont val="Calibri"/>
        <family val="2"/>
      </rPr>
      <t xml:space="preserve"> B4.2</t>
    </r>
    <phoneticPr fontId="1" type="noConversion"/>
  </si>
  <si>
    <t>Marion Hynd</t>
    <phoneticPr fontId="1" type="noConversion"/>
  </si>
  <si>
    <r>
      <t xml:space="preserve">Next cycle audit schedule  ——2020.12. RBA Non Vap, 2021.12. RBA Vap ; Next audit target score ——RBA Non Vap  </t>
    </r>
    <r>
      <rPr>
        <sz val="10"/>
        <color theme="1"/>
        <rFont val="宋体"/>
        <family val="3"/>
        <charset val="134"/>
      </rPr>
      <t>目标</t>
    </r>
    <r>
      <rPr>
        <sz val="10"/>
        <color theme="1"/>
        <rFont val="Arial"/>
        <family val="2"/>
      </rPr>
      <t>160</t>
    </r>
    <r>
      <rPr>
        <sz val="10"/>
        <color theme="1"/>
        <rFont val="宋体"/>
        <family val="3"/>
        <charset val="134"/>
      </rPr>
      <t>分，至少不低于</t>
    </r>
    <r>
      <rPr>
        <sz val="10"/>
        <color theme="1"/>
        <rFont val="Arial"/>
        <family val="2"/>
      </rPr>
      <t>140</t>
    </r>
    <r>
      <rPr>
        <sz val="10"/>
        <color theme="1"/>
        <rFont val="宋体"/>
        <family val="3"/>
        <charset val="134"/>
      </rPr>
      <t>分</t>
    </r>
    <r>
      <rPr>
        <sz val="10"/>
        <color theme="1"/>
        <rFont val="Arial"/>
        <family val="2"/>
      </rPr>
      <t xml:space="preserve">, ——RBA Vap  </t>
    </r>
    <r>
      <rPr>
        <sz val="10"/>
        <color theme="1"/>
        <rFont val="宋体"/>
        <family val="3"/>
        <charset val="134"/>
      </rPr>
      <t>≥</t>
    </r>
    <r>
      <rPr>
        <sz val="10"/>
        <color theme="1"/>
        <rFont val="Arial"/>
        <family val="2"/>
      </rPr>
      <t>160</t>
    </r>
    <r>
      <rPr>
        <sz val="10"/>
        <color theme="1"/>
        <rFont val="宋体"/>
        <family val="3"/>
        <charset val="134"/>
      </rPr>
      <t>分</t>
    </r>
    <phoneticPr fontId="12" type="noConversion"/>
  </si>
  <si>
    <t>ODM/TCO</t>
    <phoneticPr fontId="1" type="noConversion"/>
  </si>
  <si>
    <t>The Dongguan factory plans to apply for an RBA-VAP audit again in Sept 2020 ; A3.1 major (almost 40%)&amp; A3.2 minor; kept on major level for 6 months</t>
    <phoneticPr fontId="1" type="noConversion"/>
  </si>
  <si>
    <t>Seagate Cloud Systems</t>
    <phoneticPr fontId="1" type="noConversion"/>
  </si>
  <si>
    <t>No</t>
    <phoneticPr fontId="1" type="noConversion"/>
  </si>
  <si>
    <t>A3.1, A3.3</t>
    <phoneticPr fontId="12" type="noConversion"/>
  </si>
  <si>
    <t>E12 Finding(next tier management)</t>
    <phoneticPr fontId="12" type="noConversion"/>
  </si>
  <si>
    <t>E12.2b</t>
  </si>
  <si>
    <t>Shenzhen</t>
    <phoneticPr fontId="1" type="noConversion"/>
  </si>
  <si>
    <r>
      <t>evidence of A1.1</t>
    </r>
    <r>
      <rPr>
        <b/>
        <sz val="11"/>
        <color rgb="FF1F497D"/>
        <rFont val="Calibri"/>
        <family val="2"/>
      </rPr>
      <t xml:space="preserve"> </t>
    </r>
    <r>
      <rPr>
        <sz val="11"/>
        <color rgb="FF1F497D"/>
        <rFont val="Calibri"/>
        <family val="2"/>
      </rPr>
      <t>and</t>
    </r>
    <r>
      <rPr>
        <b/>
        <sz val="11"/>
        <color rgb="FF1F497D"/>
        <rFont val="Calibri"/>
        <family val="2"/>
      </rPr>
      <t xml:space="preserve"> A4.1</t>
    </r>
    <phoneticPr fontId="1" type="noConversion"/>
  </si>
  <si>
    <t>priority&amp;major</t>
    <phoneticPr fontId="1" type="noConversion"/>
  </si>
  <si>
    <t>Yang Xuan</t>
    <phoneticPr fontId="1" type="noConversion"/>
  </si>
  <si>
    <t xml:space="preserve"> the RBA VAP initial Audit will take place on 7/14~7/16.</t>
    <phoneticPr fontId="12" type="noConversion"/>
  </si>
  <si>
    <t>should be Silver</t>
    <phoneticPr fontId="1" type="noConversion"/>
  </si>
  <si>
    <t>202007-postponed to 2020 Aug. //20190916-Supplier confirm to complete audit by the end of 2019. The plan has been postponed again and again.</t>
    <phoneticPr fontId="1" type="noConversion"/>
  </si>
  <si>
    <t>Mandy Xia</t>
    <phoneticPr fontId="1" type="noConversion"/>
  </si>
  <si>
    <t>A1.1,A1.2,A6.3,B1.4b, B7.1b, B7.2b,C3.2,E4.1,E5.1,E10.1b,E12.2b</t>
    <phoneticPr fontId="1" type="noConversion"/>
  </si>
  <si>
    <t>Closure audit in July 2020</t>
    <phoneticPr fontId="12" type="noConversion"/>
  </si>
  <si>
    <r>
      <t xml:space="preserve">L&amp;T Display Technology (Fujian)Ltd </t>
    </r>
    <r>
      <rPr>
        <sz val="10"/>
        <color theme="1"/>
        <rFont val="宋体"/>
        <family val="3"/>
        <charset val="134"/>
      </rPr>
      <t>捷星显示科技（福建）有限公司</t>
    </r>
    <phoneticPr fontId="1" type="noConversion"/>
  </si>
  <si>
    <t>B3.1b</t>
  </si>
  <si>
    <t>by 202006: A3.1 &amp;A3.2  on major//by 202003 data: A3.1 &amp;A3.2 reached minor level by Jan  2020 (all facility) &amp; A3.1 major, A3.2 major (Lenovo line dedicated)//A3.1 &amp; A3.2 keep on priority level</t>
    <phoneticPr fontId="12" type="noConversion"/>
  </si>
  <si>
    <t>Coslight</t>
    <phoneticPr fontId="1" type="noConversion"/>
  </si>
  <si>
    <t>We have exited the pack business with CosMX some time before. Agree to remove it from the tracking.</t>
    <phoneticPr fontId="1" type="noConversion"/>
  </si>
  <si>
    <t>FPM</t>
    <phoneticPr fontId="12" type="noConversion"/>
  </si>
  <si>
    <t>Suzhou Chunqiu Electronic Technology Co.,LTD 苏州春秋电子科技股份有限公司</t>
    <phoneticPr fontId="1" type="noConversion"/>
  </si>
  <si>
    <t>Bitland Hefei</t>
    <phoneticPr fontId="1" type="noConversion"/>
  </si>
  <si>
    <t>Stop produing for Lenovo for Uyghur labor issue</t>
    <phoneticPr fontId="1" type="noConversion"/>
  </si>
  <si>
    <t>Michelle Qiu</t>
    <phoneticPr fontId="12" type="noConversion"/>
  </si>
  <si>
    <t>Skyworks - Mexicali</t>
    <phoneticPr fontId="1" type="noConversion"/>
  </si>
  <si>
    <t>20200804-Supplier is  disable to receive any kind of visitors into Tierra del Fuego due to coronavirus that it is still present in Argentina. We should postpone the on-site audit until the borders will reopen. The prevous target date 20200715 is invalid, since it is based on supplier's misunderstanding on RBA audit.</t>
    <phoneticPr fontId="12" type="noConversion"/>
  </si>
  <si>
    <t>2019/12/5-on hold due to Covid-19</t>
    <phoneticPr fontId="12" type="noConversion"/>
  </si>
  <si>
    <t>Touch Panel</t>
    <phoneticPr fontId="12" type="noConversion"/>
  </si>
  <si>
    <t>Yuan Yuan</t>
    <phoneticPr fontId="12" type="noConversion"/>
  </si>
  <si>
    <t>Amperex Technology Limited</t>
    <phoneticPr fontId="1" type="noConversion"/>
  </si>
  <si>
    <t>Ofilm Microelectronics System Co., Ltd</t>
    <phoneticPr fontId="12" type="noConversion"/>
  </si>
  <si>
    <t>Bromake</t>
    <phoneticPr fontId="1" type="noConversion"/>
  </si>
  <si>
    <t>Spending is small could not rank among 95% coverage</t>
    <phoneticPr fontId="1" type="noConversion"/>
  </si>
  <si>
    <t>CIS</t>
    <phoneticPr fontId="1" type="noConversion"/>
  </si>
  <si>
    <t>DCG BC focal send request to add the supplier</t>
    <phoneticPr fontId="1" type="noConversion"/>
  </si>
  <si>
    <t>add</t>
    <phoneticPr fontId="1" type="noConversion"/>
  </si>
  <si>
    <t>Ingrasys</t>
  </si>
  <si>
    <t>No</t>
    <phoneticPr fontId="12" type="noConversion"/>
  </si>
  <si>
    <t>Silver</t>
    <phoneticPr fontId="12" type="noConversion"/>
  </si>
  <si>
    <t>Suggest supplier grant Lenovo access to audit too</t>
    <phoneticPr fontId="1" type="noConversion"/>
  </si>
  <si>
    <t>Nanchang Huaqin Electronic Technology Co., Ltd</t>
    <phoneticPr fontId="12" type="noConversion"/>
  </si>
  <si>
    <r>
      <rPr>
        <sz val="10"/>
        <rFont val="宋体"/>
        <family val="3"/>
        <charset val="134"/>
      </rPr>
      <t>除天津厂以外，还有</t>
    </r>
    <r>
      <rPr>
        <sz val="10"/>
        <rFont val="Arial"/>
        <family val="2"/>
      </rPr>
      <t xml:space="preserve">Ingrasys Technology Inc. Taoyuan </t>
    </r>
    <r>
      <rPr>
        <sz val="10"/>
        <rFont val="宋体"/>
        <family val="3"/>
        <charset val="134"/>
      </rPr>
      <t>厂，</t>
    </r>
    <r>
      <rPr>
        <sz val="10"/>
        <rFont val="Arial"/>
        <family val="2"/>
      </rPr>
      <t>2020</t>
    </r>
    <r>
      <rPr>
        <sz val="10"/>
        <rFont val="宋体"/>
        <family val="3"/>
        <charset val="134"/>
      </rPr>
      <t>年下半年</t>
    </r>
    <r>
      <rPr>
        <sz val="10"/>
        <rFont val="Arial"/>
        <family val="2"/>
      </rPr>
      <t>Taoyuan</t>
    </r>
    <r>
      <rPr>
        <sz val="10"/>
        <rFont val="宋体"/>
        <family val="3"/>
        <charset val="134"/>
      </rPr>
      <t>厂</t>
    </r>
    <r>
      <rPr>
        <sz val="10"/>
        <rFont val="Arial"/>
        <family val="2"/>
      </rPr>
      <t>spending</t>
    </r>
    <r>
      <rPr>
        <sz val="10"/>
        <rFont val="宋体"/>
        <family val="3"/>
        <charset val="134"/>
      </rPr>
      <t>可能会上升</t>
    </r>
    <phoneticPr fontId="1" type="noConversion"/>
  </si>
  <si>
    <t>James SJ5 Xu / David  Xiong</t>
    <phoneticPr fontId="1" type="noConversion"/>
  </si>
  <si>
    <t>Shi Qiangyong</t>
    <phoneticPr fontId="12" type="noConversion"/>
  </si>
  <si>
    <t>20200826-1. As Rock ODM no longer Pegatron, but LCFC; 2. Lenovo biz with Pegatron is supposed to be EOL in March 2021.</t>
    <phoneticPr fontId="12" type="noConversion"/>
  </si>
  <si>
    <t>Finger Print Reader</t>
    <phoneticPr fontId="12" type="noConversion"/>
  </si>
  <si>
    <r>
      <t>SCUD</t>
    </r>
    <r>
      <rPr>
        <sz val="10"/>
        <color theme="1"/>
        <rFont val="微软雅黑"/>
        <family val="2"/>
        <charset val="134"/>
      </rPr>
      <t>（</t>
    </r>
    <r>
      <rPr>
        <sz val="10"/>
        <color theme="1"/>
        <rFont val="Arial"/>
        <family val="2"/>
      </rPr>
      <t>FUJIAN</t>
    </r>
    <r>
      <rPr>
        <sz val="10"/>
        <color theme="1"/>
        <rFont val="微软雅黑"/>
        <family val="2"/>
        <charset val="134"/>
      </rPr>
      <t>）</t>
    </r>
    <r>
      <rPr>
        <sz val="10"/>
        <color theme="1"/>
        <rFont val="Arial"/>
        <family val="2"/>
      </rPr>
      <t>ELECTRONICS CO., LTD</t>
    </r>
    <phoneticPr fontId="12" type="noConversion"/>
  </si>
  <si>
    <t>IVE</t>
    <phoneticPr fontId="1" type="noConversion"/>
  </si>
  <si>
    <t>Next RBA audit is a VAP audit: Dec, 2021</t>
    <phoneticPr fontId="1" type="noConversion"/>
  </si>
  <si>
    <t>CSR Focal 郭红方</t>
    <phoneticPr fontId="12" type="noConversion"/>
  </si>
  <si>
    <r>
      <t>20200722-The proposed audit start date is between 11/02/2020 and 11/30/2020.</t>
    </r>
    <r>
      <rPr>
        <sz val="10"/>
        <rFont val="宋体"/>
        <family val="3"/>
        <charset val="134"/>
      </rPr>
      <t>；</t>
    </r>
    <r>
      <rPr>
        <sz val="10"/>
        <rFont val="Arial"/>
        <family val="2"/>
      </rPr>
      <t>//In 2019 we will have another audit based on the RBA standard that is equivalent for 3 years.</t>
    </r>
    <phoneticPr fontId="12" type="noConversion"/>
  </si>
  <si>
    <r>
      <t xml:space="preserve">2020 </t>
    </r>
    <r>
      <rPr>
        <sz val="10"/>
        <rFont val="宋体"/>
        <family val="3"/>
        <charset val="134"/>
      </rPr>
      <t>审计报告表明工时没有保持在</t>
    </r>
    <r>
      <rPr>
        <sz val="10"/>
        <rFont val="Arial"/>
        <family val="2"/>
      </rPr>
      <t>priority</t>
    </r>
    <r>
      <rPr>
        <sz val="10"/>
        <rFont val="宋体"/>
        <family val="3"/>
        <charset val="134"/>
      </rPr>
      <t>以下</t>
    </r>
    <r>
      <rPr>
        <sz val="10"/>
        <rFont val="Arial"/>
        <family val="2"/>
      </rPr>
      <t>//20200114</t>
    </r>
    <r>
      <rPr>
        <sz val="10"/>
        <rFont val="宋体"/>
        <family val="3"/>
        <charset val="134"/>
      </rPr>
      <t>：</t>
    </r>
    <r>
      <rPr>
        <sz val="10"/>
        <rFont val="Arial"/>
        <family val="2"/>
      </rPr>
      <t>Plastic</t>
    </r>
    <r>
      <rPr>
        <sz val="10"/>
        <rFont val="宋体"/>
        <family val="3"/>
        <charset val="134"/>
      </rPr>
      <t>业务主体是比亚迪精密，在深圳，现在基本没业务。</t>
    </r>
    <phoneticPr fontId="1" type="noConversion"/>
  </si>
  <si>
    <t>The proposed VAP audit start date is between 12/14/2020 and 12/18/2020.</t>
    <phoneticPr fontId="12" type="noConversion"/>
  </si>
  <si>
    <t>20200916: Our company plans to perform this audit between the end of January and the beginning of March, 2021.;The proposed audit start date is between 03/02/2021 and 03/04/2021.</t>
    <phoneticPr fontId="1" type="noConversion"/>
  </si>
  <si>
    <t>Platinum</t>
    <phoneticPr fontId="1" type="noConversion"/>
  </si>
  <si>
    <t>Delete from ACC list, move to NB ODM</t>
    <phoneticPr fontId="1" type="noConversion"/>
  </si>
  <si>
    <t>A3.2, A3.3</t>
    <phoneticPr fontId="12" type="noConversion"/>
  </si>
  <si>
    <r>
      <t xml:space="preserve">2020 July data reached minor//20200511: </t>
    </r>
    <r>
      <rPr>
        <sz val="10"/>
        <color theme="1"/>
        <rFont val="宋体"/>
        <family val="3"/>
        <charset val="134"/>
      </rPr>
      <t>目前我司工廠端預計</t>
    </r>
    <r>
      <rPr>
        <sz val="10"/>
        <color theme="1"/>
        <rFont val="Arial"/>
        <family val="2"/>
      </rPr>
      <t>7</t>
    </r>
    <r>
      <rPr>
        <sz val="10"/>
        <color theme="1"/>
        <rFont val="宋体"/>
        <family val="3"/>
        <charset val="134"/>
      </rPr>
      <t>月改善完成，並預計在</t>
    </r>
    <r>
      <rPr>
        <sz val="10"/>
        <color theme="1"/>
        <rFont val="Arial"/>
        <family val="2"/>
      </rPr>
      <t>7</t>
    </r>
    <r>
      <rPr>
        <sz val="10"/>
        <color theme="1"/>
        <rFont val="宋体"/>
        <family val="3"/>
        <charset val="134"/>
      </rPr>
      <t>月底</t>
    </r>
    <r>
      <rPr>
        <sz val="10"/>
        <color theme="1"/>
        <rFont val="Arial"/>
        <family val="2"/>
      </rPr>
      <t>8</t>
    </r>
    <r>
      <rPr>
        <sz val="10"/>
        <color theme="1"/>
        <rFont val="宋体"/>
        <family val="3"/>
        <charset val="134"/>
      </rPr>
      <t>月初進行缺失項的</t>
    </r>
    <r>
      <rPr>
        <sz val="10"/>
        <color theme="1"/>
        <rFont val="Arial"/>
        <family val="2"/>
      </rPr>
      <t xml:space="preserve">closure audit//20191030: Aug, Sep data are on major level//The proposed audit start date is between 02/12/2019 and 06/12/2019. </t>
    </r>
    <r>
      <rPr>
        <sz val="10"/>
        <color theme="1"/>
        <rFont val="宋体"/>
        <family val="3"/>
        <charset val="134"/>
      </rPr>
      <t>；</t>
    </r>
    <r>
      <rPr>
        <sz val="10"/>
        <color theme="1"/>
        <rFont val="Arial"/>
        <family val="2"/>
      </rPr>
      <t>A3.1 reached major level since April 2019</t>
    </r>
    <r>
      <rPr>
        <sz val="10"/>
        <color theme="1"/>
        <rFont val="宋体"/>
        <family val="3"/>
        <charset val="134"/>
      </rPr>
      <t>，</t>
    </r>
    <r>
      <rPr>
        <sz val="10"/>
        <color theme="1"/>
        <rFont val="Arial"/>
        <family val="2"/>
      </rPr>
      <t xml:space="preserve"> but in 2019 Sep audit, it is still priority finding.</t>
    </r>
    <phoneticPr fontId="1" type="noConversion"/>
  </si>
  <si>
    <t>C2.1</t>
    <phoneticPr fontId="12" type="noConversion"/>
  </si>
  <si>
    <t>A3.1&amp;A3.2 Keep on priority levels in the past years</t>
    <phoneticPr fontId="12" type="noConversion"/>
  </si>
  <si>
    <t>Nanchang</t>
    <phoneticPr fontId="12" type="noConversion"/>
  </si>
  <si>
    <t>Plan to apply the VAP audit in Oct 2021.</t>
    <phoneticPr fontId="1" type="noConversion"/>
  </si>
  <si>
    <t>Wuhan</t>
    <phoneticPr fontId="1" type="noConversion"/>
  </si>
  <si>
    <t>Lenovo Wuhan site</t>
    <phoneticPr fontId="1" type="noConversion"/>
  </si>
  <si>
    <t>evidence of A4.4b and -B7.1b</t>
    <phoneticPr fontId="1" type="noConversion"/>
  </si>
  <si>
    <t>VAP</t>
    <phoneticPr fontId="12" type="noConversion"/>
  </si>
  <si>
    <t>Edison Hsiao</t>
    <phoneticPr fontId="1" type="noConversion"/>
  </si>
  <si>
    <t>Originally committed the audit will be done in July 2020. And then to Oct, and now to Jan 2021. The latest concern is Covid-19</t>
    <phoneticPr fontId="12" type="noConversion"/>
  </si>
  <si>
    <t>A1.2, A4.4b</t>
    <phoneticPr fontId="1" type="noConversion"/>
  </si>
  <si>
    <r>
      <t>BOE Hefei will</t>
    </r>
    <r>
      <rPr>
        <sz val="10"/>
        <rFont val="宋体"/>
        <family val="2"/>
        <charset val="134"/>
      </rPr>
      <t xml:space="preserve"> </t>
    </r>
    <r>
      <rPr>
        <sz val="10"/>
        <rFont val="Arial"/>
        <family val="2"/>
      </rPr>
      <t>still manufacture for Lenovo</t>
    </r>
    <phoneticPr fontId="12" type="noConversion"/>
  </si>
  <si>
    <t>Next RBA audit is a VAP audit:2022</t>
    <phoneticPr fontId="1" type="noConversion"/>
  </si>
  <si>
    <t>A4.4b, C1.1</t>
    <phoneticPr fontId="12" type="noConversion"/>
  </si>
  <si>
    <t>by 202009-A3.1&amp;A3.2 Major</t>
    <phoneticPr fontId="12" type="noConversion"/>
  </si>
  <si>
    <t>Ying Ying7 Song &lt;songying7@lenovo.com&gt;</t>
    <phoneticPr fontId="12" type="noConversion"/>
  </si>
  <si>
    <t>A3.1, A3.2, A3.3,  A4.1, A4.2, A4.4b, B3.4</t>
    <phoneticPr fontId="12" type="noConversion"/>
  </si>
  <si>
    <t xml:space="preserve">A4.4b </t>
    <phoneticPr fontId="12" type="noConversion"/>
  </si>
  <si>
    <t>Marvell</t>
    <phoneticPr fontId="1" type="noConversion"/>
  </si>
  <si>
    <t>A3.1, A3.3, A4.1</t>
    <phoneticPr fontId="1" type="noConversion"/>
  </si>
  <si>
    <t xml:space="preserve"> 2019/10: Supplier had Microsoft SEA audit in Sep</t>
    <phoneticPr fontId="1" type="noConversion"/>
  </si>
  <si>
    <t>2020/10/21- on-hold due to COVID-19</t>
    <phoneticPr fontId="1" type="noConversion"/>
  </si>
  <si>
    <t>2020/10/6- on-hold due to COVID-19</t>
    <phoneticPr fontId="1" type="noConversion"/>
  </si>
  <si>
    <t>BYD precision manufacturing co. LTD</t>
    <phoneticPr fontId="1" type="noConversion"/>
  </si>
  <si>
    <t>根据供应商提供的日期改过一次</t>
    <phoneticPr fontId="1" type="noConversion"/>
  </si>
  <si>
    <t>Mina Liu</t>
    <phoneticPr fontId="1" type="noConversion"/>
  </si>
  <si>
    <t>A3.1, B1.1b,B2.1b, B4.1b, C7.1</t>
    <phoneticPr fontId="1" type="noConversion"/>
  </si>
  <si>
    <r>
      <t>A3.1</t>
    </r>
    <r>
      <rPr>
        <sz val="10"/>
        <color theme="1"/>
        <rFont val="宋体"/>
        <family val="2"/>
        <charset val="134"/>
      </rPr>
      <t>达到关闭状态，需要等到供应商的</t>
    </r>
    <r>
      <rPr>
        <sz val="10"/>
        <color theme="1"/>
        <rFont val="Arial"/>
        <family val="2"/>
      </rPr>
      <t>target day</t>
    </r>
    <r>
      <rPr>
        <sz val="10"/>
        <color theme="1"/>
        <rFont val="宋体"/>
        <family val="2"/>
        <charset val="134"/>
      </rPr>
      <t>和具体执行结果</t>
    </r>
    <phoneticPr fontId="1" type="noConversion"/>
  </si>
  <si>
    <t>A3.1, A3.2, A3.3, B1.1b, B2.1b</t>
    <phoneticPr fontId="1" type="noConversion"/>
  </si>
  <si>
    <t>A4.4b</t>
    <phoneticPr fontId="12" type="noConversion"/>
  </si>
  <si>
    <t>Roc(dapeng) Zhao, Daniel Li</t>
    <phoneticPr fontId="12" type="noConversion"/>
  </si>
  <si>
    <t>A3.1, A3.2, A3.3 are closed based on data from Oct.</t>
    <phoneticPr fontId="1" type="noConversion"/>
  </si>
  <si>
    <t>Based on Kari's email, reschedule Feb 8-10. 2021</t>
    <phoneticPr fontId="1" type="noConversion"/>
  </si>
  <si>
    <t>2020/12/19 on-hold due to COVID 19</t>
    <phoneticPr fontId="1" type="noConversion"/>
  </si>
  <si>
    <t xml:space="preserve">Closed on Dec 8-A3.1 fail local requirement; the audit is finally fixed on 12/17/2020-12/18/2020, submit the report by week 21 Dec. It is likely to be ready by week 28 Dec. </t>
    <phoneticPr fontId="1" type="noConversion"/>
  </si>
  <si>
    <t>A3.1 (keep on priority level since June, Oct to major 2020)</t>
    <phoneticPr fontId="1" type="noConversion"/>
  </si>
  <si>
    <t>Rachel Yeh1(&lt;ryeh1@lenovo.com&gt;)</t>
    <phoneticPr fontId="1" type="noConversion"/>
  </si>
  <si>
    <t>B2.2, B3.1b</t>
    <phoneticPr fontId="1" type="noConversion"/>
  </si>
  <si>
    <t>ISO50000/ Cannot provide the SEA with Microsoft(details can be checked with emails 20201117)/Under control of Microsoft(details can be checked with emails 20201119)</t>
    <phoneticPr fontId="1" type="noConversion"/>
  </si>
  <si>
    <t>2021/2/31</t>
    <phoneticPr fontId="1" type="noConversion"/>
  </si>
  <si>
    <r>
      <t xml:space="preserve">The proposed audit start date is between 01/11/2021 and 02/28/2021 / </t>
    </r>
    <r>
      <rPr>
        <sz val="10"/>
        <rFont val="微软雅黑"/>
        <family val="2"/>
        <charset val="134"/>
      </rPr>
      <t>受印度疫情影响</t>
    </r>
    <r>
      <rPr>
        <sz val="10"/>
        <rFont val="Arial"/>
        <family val="2"/>
      </rPr>
      <t>(</t>
    </r>
    <r>
      <rPr>
        <sz val="10"/>
        <rFont val="微软雅黑"/>
        <family val="2"/>
        <charset val="134"/>
      </rPr>
      <t>接近九百万确诊病例</t>
    </r>
    <r>
      <rPr>
        <sz val="10"/>
        <rFont val="Arial"/>
        <family val="2"/>
      </rPr>
      <t>)</t>
    </r>
    <r>
      <rPr>
        <sz val="10"/>
        <rFont val="微软雅黑"/>
        <family val="2"/>
        <charset val="134"/>
      </rPr>
      <t>，</t>
    </r>
    <r>
      <rPr>
        <sz val="10"/>
        <rFont val="Arial"/>
        <family val="2"/>
      </rPr>
      <t>RBA team</t>
    </r>
    <r>
      <rPr>
        <sz val="10"/>
        <rFont val="微软雅黑"/>
        <family val="2"/>
        <charset val="134"/>
      </rPr>
      <t>已经通知</t>
    </r>
    <r>
      <rPr>
        <sz val="10"/>
        <rFont val="Arial"/>
        <family val="2"/>
      </rPr>
      <t>Flex India</t>
    </r>
    <r>
      <rPr>
        <sz val="10"/>
        <rFont val="微软雅黑"/>
        <family val="2"/>
        <charset val="134"/>
      </rPr>
      <t>，</t>
    </r>
    <r>
      <rPr>
        <sz val="10"/>
        <rFont val="Arial"/>
        <family val="2"/>
      </rPr>
      <t xml:space="preserve"> Audit</t>
    </r>
    <r>
      <rPr>
        <sz val="10"/>
        <rFont val="微软雅黑"/>
        <family val="2"/>
        <charset val="134"/>
      </rPr>
      <t>会推迟到</t>
    </r>
    <r>
      <rPr>
        <sz val="10"/>
        <rFont val="Arial"/>
        <family val="2"/>
      </rPr>
      <t>2021</t>
    </r>
    <r>
      <rPr>
        <sz val="10"/>
        <rFont val="微软雅黑"/>
        <family val="2"/>
        <charset val="134"/>
      </rPr>
      <t>年</t>
    </r>
    <r>
      <rPr>
        <sz val="10"/>
        <rFont val="Arial"/>
        <family val="2"/>
      </rPr>
      <t>2</t>
    </r>
    <r>
      <rPr>
        <sz val="10"/>
        <rFont val="微软雅黑"/>
        <family val="2"/>
        <charset val="134"/>
      </rPr>
      <t>月份展开(20201118邮件).</t>
    </r>
    <phoneticPr fontId="12" type="noConversion"/>
  </si>
  <si>
    <r>
      <t>DCG</t>
    </r>
    <r>
      <rPr>
        <sz val="10"/>
        <rFont val="宋体"/>
        <family val="2"/>
        <charset val="134"/>
      </rPr>
      <t>（20201119）</t>
    </r>
    <phoneticPr fontId="1" type="noConversion"/>
  </si>
  <si>
    <t>A4.4b, B2.1b</t>
    <phoneticPr fontId="1" type="noConversion"/>
  </si>
  <si>
    <r>
      <t xml:space="preserve">Shenzhen Chino-e Communication Co., Ltd / </t>
    </r>
    <r>
      <rPr>
        <sz val="10"/>
        <color theme="1"/>
        <rFont val="宋体"/>
        <family val="2"/>
        <charset val="134"/>
      </rPr>
      <t>变更为：</t>
    </r>
    <r>
      <rPr>
        <sz val="10"/>
        <color theme="1"/>
        <rFont val="Arial"/>
        <family val="2"/>
      </rPr>
      <t>Guangdong Enok Communication Co., Ltd.</t>
    </r>
    <phoneticPr fontId="12" type="noConversion"/>
  </si>
  <si>
    <r>
      <t xml:space="preserve">Next RBA audit is a VAP audit: June 2021 / </t>
    </r>
    <r>
      <rPr>
        <sz val="10"/>
        <rFont val="宋体"/>
        <family val="2"/>
        <charset val="134"/>
      </rPr>
      <t>根据供应商要求改过一次</t>
    </r>
    <phoneticPr fontId="1" type="noConversion"/>
  </si>
  <si>
    <t>根据供应商提供的日期改过一次 / 建议下次做facility level</t>
    <phoneticPr fontId="1" type="noConversion"/>
  </si>
  <si>
    <t>Virtual Audit from RBA, waiting for the exact date from Kari and Marion/postponement due to COVID-19, confirmed by David through email / based on David email, postpone to 2021/6 (documentation)</t>
    <phoneticPr fontId="1" type="noConversion"/>
  </si>
  <si>
    <t xml:space="preserve">2021/06/31 </t>
    <phoneticPr fontId="1" type="noConversion"/>
  </si>
  <si>
    <t>20200826: Will have an audit in Oct / 2019 Audit E12 finding is closed based on acknowledgement.</t>
    <phoneticPr fontId="12" type="noConversion"/>
  </si>
  <si>
    <t>C1.2b</t>
    <phoneticPr fontId="1" type="noConversion"/>
  </si>
  <si>
    <t>B1.1b, B7.1b, C1.1b, E12.2b</t>
    <phoneticPr fontId="1" type="noConversion"/>
  </si>
  <si>
    <t>A1.1, A3.1, A3.2, A3.3, A4.4b</t>
    <phoneticPr fontId="1" type="noConversion"/>
  </si>
  <si>
    <t>1(A3.1)</t>
    <phoneticPr fontId="1" type="noConversion"/>
  </si>
  <si>
    <t xml:space="preserve">20200427 From Dec 2019, WH decreased to major level//20191224 From Nov, both A3.1&amp;A3.2. are on priority level. //In the latest report, A3.1 minor, A3.2 major </t>
    <phoneticPr fontId="1" type="noConversion"/>
  </si>
  <si>
    <t>on-hold due to COVID-19(20201029);20191128-Flex sent Flex Pledge Certification, which is valid to 2020 Sep 6th. And they confirm they will have a new audit scheduled for July 2020 and will then have an updated report on Oct 2020 to provide. //Flex Israel has 3 year audit cycle</t>
    <phoneticPr fontId="1" type="noConversion"/>
  </si>
  <si>
    <t>RBA VAP audit dates with RBA team to Nov 20, 2020/ postponement due to COVID-19, confirmed by David through email / based on David email, postpone to 2021/6/31 (documentation)(check whether the inter-production shift or still stick the plan)</t>
    <phoneticPr fontId="12" type="noConversion"/>
  </si>
  <si>
    <t>A3.1, A3.2 A3.3, A4.4b</t>
    <phoneticPr fontId="1" type="noConversion"/>
  </si>
  <si>
    <r>
      <t xml:space="preserve">Ofilm Microelectronics System Co., Ltd </t>
    </r>
    <r>
      <rPr>
        <sz val="10"/>
        <color theme="1"/>
        <rFont val="宋体"/>
        <family val="2"/>
        <charset val="134"/>
      </rPr>
      <t>微电子</t>
    </r>
    <phoneticPr fontId="12" type="noConversion"/>
  </si>
  <si>
    <r>
      <t xml:space="preserve">Nanchang O-FILM optical-Electronic Heck Co.,LTD </t>
    </r>
    <r>
      <rPr>
        <sz val="10"/>
        <color theme="1"/>
        <rFont val="宋体"/>
        <family val="2"/>
        <charset val="134"/>
      </rPr>
      <t>光电</t>
    </r>
    <phoneticPr fontId="1" type="noConversion"/>
  </si>
  <si>
    <t>Genrpro</t>
    <phoneticPr fontId="1" type="noConversion"/>
  </si>
  <si>
    <t>2021/2/30</t>
    <phoneticPr fontId="1" type="noConversion"/>
  </si>
  <si>
    <t>The audit schedule postponed again and again. Supplier lose their credit.</t>
    <phoneticPr fontId="1" type="noConversion"/>
  </si>
  <si>
    <t>安徽精卓光显技术有限责任公司</t>
    <phoneticPr fontId="1" type="noConversion"/>
  </si>
  <si>
    <t>A3.1, A3.3</t>
    <phoneticPr fontId="1" type="noConversion"/>
  </si>
  <si>
    <t>A3.1&amp;A3.2 closed in 2020 June// Based on RBA decipline, A3.1 in closure Audit reach minor level (2020)// reach priority level at Sep 2020, back to major at Oct.</t>
    <phoneticPr fontId="1" type="noConversion"/>
  </si>
  <si>
    <t>A3.1, A3.3, A4.4b, A4.3, B2.1b</t>
    <phoneticPr fontId="1" type="noConversion"/>
  </si>
  <si>
    <t>Philips &amp; LITE-ON Digital Solution Corp // LITEON OPTO TECHNOLOGY (BEIHAI) LTD.</t>
    <phoneticPr fontId="1" type="noConversion"/>
  </si>
  <si>
    <t>Tinno</t>
    <phoneticPr fontId="1" type="noConversion"/>
  </si>
  <si>
    <t>TINNO Guang Dong factory were disqualified by our quality team</t>
  </si>
  <si>
    <t>AVAC supplier, and under-control by Microsofts</t>
    <phoneticPr fontId="1" type="noConversion"/>
  </si>
  <si>
    <r>
      <t xml:space="preserve">Per our EMS strategy, </t>
    </r>
    <r>
      <rPr>
        <sz val="11"/>
        <rFont val="Cambria"/>
        <family val="1"/>
      </rPr>
      <t>the 1</t>
    </r>
    <r>
      <rPr>
        <vertAlign val="superscript"/>
        <sz val="11"/>
        <rFont val="Cambria"/>
        <family val="1"/>
      </rPr>
      <t>st</t>
    </r>
    <r>
      <rPr>
        <sz val="11"/>
        <rFont val="Cambria"/>
        <family val="1"/>
      </rPr>
      <t xml:space="preserve"> priority is Maxon Nanchang factory//  Current TINNO projects are built in Wuhan for all FY2021, it might keep the possibility to use TINNO Nanchang factory in the future when Wuhan capacity constraint, but so far we cannot predict if any products will be built in there (From Daniel Li)</t>
    </r>
    <phoneticPr fontId="1" type="noConversion"/>
  </si>
  <si>
    <r>
      <rPr>
        <sz val="10"/>
        <rFont val="宋体"/>
        <family val="2"/>
        <charset val="134"/>
      </rPr>
      <t>关于</t>
    </r>
    <r>
      <rPr>
        <sz val="10"/>
        <rFont val="Arial"/>
        <family val="2"/>
      </rPr>
      <t>B1.1b</t>
    </r>
    <r>
      <rPr>
        <sz val="10"/>
        <rFont val="宋体"/>
        <family val="2"/>
        <charset val="134"/>
      </rPr>
      <t>和</t>
    </r>
    <r>
      <rPr>
        <sz val="10"/>
        <rFont val="Arial"/>
        <family val="2"/>
      </rPr>
      <t>b7.1b</t>
    </r>
    <r>
      <rPr>
        <sz val="10"/>
        <rFont val="宋体"/>
        <family val="2"/>
        <charset val="134"/>
      </rPr>
      <t>涉及的几栋楼，目前</t>
    </r>
    <r>
      <rPr>
        <sz val="10"/>
        <rFont val="Arial"/>
        <family val="2"/>
      </rPr>
      <t>Ofilm</t>
    </r>
    <r>
      <rPr>
        <sz val="10"/>
        <rFont val="宋体"/>
        <family val="2"/>
        <charset val="134"/>
      </rPr>
      <t>已向当地政府发函且收到回函，需等政府收回产权再改造报批。目前还无法提供证明（Xinpei1207- email）</t>
    </r>
    <phoneticPr fontId="1" type="noConversion"/>
  </si>
  <si>
    <t>Sunrex(JME)</t>
    <phoneticPr fontId="1" type="noConversion"/>
  </si>
  <si>
    <t>Co</t>
    <phoneticPr fontId="1" type="noConversion"/>
  </si>
  <si>
    <t>A4.1, B2.4, B3.4, C3.1b</t>
    <phoneticPr fontId="1" type="noConversion"/>
  </si>
  <si>
    <t>Performing
GCM</t>
    <phoneticPr fontId="1" type="noConversion"/>
  </si>
  <si>
    <t>Remaining Open items</t>
    <phoneticPr fontId="1" type="noConversion"/>
  </si>
  <si>
    <r>
      <t>C1.2b</t>
    </r>
    <r>
      <rPr>
        <sz val="10"/>
        <rFont val="微软雅黑"/>
        <family val="2"/>
        <charset val="134"/>
      </rPr>
      <t>还在等待政府部门的批复</t>
    </r>
    <r>
      <rPr>
        <sz val="10"/>
        <rFont val="Arial"/>
        <family val="2"/>
      </rPr>
      <t>,</t>
    </r>
    <r>
      <rPr>
        <sz val="10"/>
        <rFont val="微软雅黑"/>
        <family val="2"/>
        <charset val="134"/>
      </rPr>
      <t>预计</t>
    </r>
    <r>
      <rPr>
        <sz val="10"/>
        <rFont val="Arial"/>
        <family val="2"/>
      </rPr>
      <t>12</t>
    </r>
    <r>
      <rPr>
        <sz val="10"/>
        <rFont val="微软雅黑"/>
        <family val="2"/>
        <charset val="134"/>
      </rPr>
      <t>月底可完成</t>
    </r>
    <r>
      <rPr>
        <sz val="10"/>
        <rFont val="Arial"/>
        <family val="2"/>
      </rPr>
      <t>/ A3.1, A3.3 are minor findings based on RBA deciplines.</t>
    </r>
    <phoneticPr fontId="1" type="noConversion"/>
  </si>
  <si>
    <t>Tower</t>
  </si>
  <si>
    <t>Supplier</t>
  </si>
  <si>
    <t>Facility name</t>
  </si>
  <si>
    <t>Facility Location</t>
  </si>
  <si>
    <t>Commodity</t>
  </si>
  <si>
    <t>Display</t>
  </si>
  <si>
    <t>TPV</t>
  </si>
  <si>
    <t>TPV Display Technology (China) Co., Ltd</t>
  </si>
  <si>
    <t>Beijing</t>
  </si>
  <si>
    <t>Mutto</t>
  </si>
  <si>
    <t xml:space="preserve">Mutto Optronics(Suzhou) Co., LTD </t>
  </si>
  <si>
    <t>Suzhou</t>
  </si>
  <si>
    <t>MBG Display</t>
  </si>
  <si>
    <t>SAQ Target date</t>
  </si>
  <si>
    <t>Power</t>
  </si>
  <si>
    <t>Simplo</t>
  </si>
  <si>
    <t>Simplo Technology (ChongQing) INC.</t>
  </si>
  <si>
    <t>Chongqing</t>
  </si>
  <si>
    <t>NB Battery</t>
  </si>
  <si>
    <t>Lite-On</t>
  </si>
  <si>
    <t>LITE-ON Technology (ChangZhou) CO.,Ltd.,the Power Plant</t>
  </si>
  <si>
    <t>Changzhou</t>
  </si>
  <si>
    <t>NB Adapter</t>
  </si>
  <si>
    <t>SCUD</t>
  </si>
  <si>
    <t>SCUD（FUJIAN）ELECTRONICS CO., LTD</t>
  </si>
  <si>
    <t>Fuzhou</t>
  </si>
  <si>
    <t>DT/WS</t>
  </si>
  <si>
    <t>Wistron</t>
  </si>
  <si>
    <t>Wistron InfoComm (Zhongshan) Corporation</t>
  </si>
  <si>
    <t>Zhongshan</t>
  </si>
  <si>
    <t>AIO ODM</t>
  </si>
  <si>
    <t>ECS</t>
  </si>
  <si>
    <t>Golden Elite Technology (Shenzhen) Ltd.</t>
  </si>
  <si>
    <t>Shenzhen</t>
  </si>
  <si>
    <t>DT ECAT</t>
  </si>
  <si>
    <t>MSI</t>
  </si>
  <si>
    <t>MSI Computer (Shenzhen) Co., Ltd. (Micro-Star Int'l Co., Ltd.)</t>
  </si>
  <si>
    <t>DT ECAT / VGA</t>
  </si>
  <si>
    <t>AVC</t>
  </si>
  <si>
    <t>Asia Vital Component (Shenzhen) Co., Ltd.</t>
  </si>
  <si>
    <t>DT Thermal</t>
  </si>
  <si>
    <t>Huntkey</t>
  </si>
  <si>
    <t>Shenzhen Huntkey Electric Co., Ltd</t>
  </si>
  <si>
    <t>DT PSU</t>
  </si>
  <si>
    <t>Acbel</t>
  </si>
  <si>
    <t>Acbel Electronic (Dong Guan) Co., Ltd</t>
  </si>
  <si>
    <t>Dongguan</t>
  </si>
  <si>
    <t>FSP</t>
  </si>
  <si>
    <t>FSP TECHNOLOGY INC.: Shenzhen Huili-Fuyong Electronics Co.,Ltd//深圳輝力電子有限公司</t>
  </si>
  <si>
    <t>Bitland</t>
  </si>
  <si>
    <t>Shenzhen Bitland Information Technology Co., Ltd</t>
  </si>
  <si>
    <t>DT VGA</t>
  </si>
  <si>
    <t>Honhai (Foxconn)</t>
  </si>
  <si>
    <t>Foxconn - NEW PCEBG (DT1&amp;EMD, New PCEBG, Foxconn Wuhan）</t>
  </si>
  <si>
    <t>WuHan</t>
  </si>
  <si>
    <t>DT ME</t>
  </si>
  <si>
    <t>ACC/PPS</t>
  </si>
  <si>
    <t>USI</t>
  </si>
  <si>
    <t xml:space="preserve">USI Electronics(ShenZhen)CO.,LTD: Universal Scientific Industrial (Shanghai) Co., Ltd.: </t>
  </si>
  <si>
    <t>Dock</t>
  </si>
  <si>
    <t>PRIMAX</t>
  </si>
  <si>
    <t>PRIMAX ELECTRONICS (ChongQing) Corp., LTD</t>
  </si>
  <si>
    <t>DT KB&amp;MS</t>
  </si>
  <si>
    <t>TPV Electronics (Fujian) Co.,Ltd</t>
  </si>
  <si>
    <t>Fuqing</t>
  </si>
  <si>
    <t>Foxconn - NEW PCEBG;Hongfujin Precision Electronics (Chongqing) Co., Ltd</t>
  </si>
  <si>
    <t>K-TRONICS</t>
  </si>
  <si>
    <t>K-TRONICS (SUZHOU) TECHNOLOGY CO., LTD.</t>
  </si>
  <si>
    <t xml:space="preserve">Wistron (Zhongshan) Linhai Branch </t>
  </si>
  <si>
    <t>BOE</t>
  </si>
  <si>
    <t xml:space="preserve">Hefei BOE Vision-electronic Technology Co.,Ltd. </t>
  </si>
  <si>
    <t>Hefei</t>
  </si>
  <si>
    <t>Logic/Software</t>
  </si>
  <si>
    <t xml:space="preserve">ShenZhen Eternity Technology Co., Ltd. </t>
  </si>
  <si>
    <t>Communication</t>
  </si>
  <si>
    <t>Mobile Components</t>
  </si>
  <si>
    <t>COMPEQ</t>
  </si>
  <si>
    <t>Taiwan</t>
  </si>
  <si>
    <t>PCB</t>
  </si>
  <si>
    <t>BYD</t>
  </si>
  <si>
    <t>惠州比亚迪电子有限公司:惠州市大亚湾区响水河工业区比亚迪工业园</t>
  </si>
  <si>
    <t>Huizhou</t>
  </si>
  <si>
    <t>ME</t>
  </si>
  <si>
    <t>Android&amp;Chrome&amp;Cloud</t>
  </si>
  <si>
    <t>Genrpro</t>
  </si>
  <si>
    <t>安徽精卓光显技术有限责任公司</t>
  </si>
  <si>
    <t>Nanchang</t>
  </si>
  <si>
    <t>Tonly通力</t>
  </si>
  <si>
    <t>TCL Technoly Electronics (Huizhou) Co., Ltd.</t>
  </si>
  <si>
    <t>Smart Device</t>
  </si>
  <si>
    <t>NB ODM</t>
  </si>
  <si>
    <t>Compal</t>
  </si>
  <si>
    <t>Compal Information Technology(KUNSHAN) CO., LTD</t>
  </si>
  <si>
    <t>Kunshan</t>
  </si>
  <si>
    <t xml:space="preserve"> Audit Target Date</t>
  </si>
  <si>
    <t>ATL</t>
  </si>
  <si>
    <t>Amperex Technology Limited</t>
  </si>
  <si>
    <t>Ningde</t>
  </si>
  <si>
    <t>Celxpert</t>
  </si>
  <si>
    <t>Celxpert(Kunshan)Energy Co.,LTD.  加百裕工業股份有限公司</t>
  </si>
  <si>
    <t>Memory/SSD</t>
  </si>
  <si>
    <t>RAMAXEL (Unionmem)</t>
  </si>
  <si>
    <t>Ramaxel Technology (Huizhou) Ltd.</t>
  </si>
  <si>
    <t>HDD/ODD</t>
  </si>
  <si>
    <t>Toshiba</t>
  </si>
  <si>
    <t>AFI Technologies (ChangAn) Ltd.  东莞时力科技电子有限公司</t>
  </si>
  <si>
    <t>HDD</t>
  </si>
  <si>
    <t>Beijing BOE Display Technology Co.,Ltd.</t>
  </si>
  <si>
    <t>NB LCD</t>
  </si>
  <si>
    <t>Laibao</t>
  </si>
  <si>
    <t>Chongqing Laibao Technology Co., Ltd</t>
  </si>
  <si>
    <t>Hefei Huntkey Display Technology Co.,Ltd.</t>
  </si>
  <si>
    <t>Mobile ODM EMS</t>
  </si>
  <si>
    <t>Ontim</t>
  </si>
  <si>
    <t>Shenzhen Chino-e Communication Co., Ltd / 变更为：Guangdong Enok Communication Co., Ltd.</t>
  </si>
  <si>
    <t>ODM</t>
  </si>
  <si>
    <t>LCFC</t>
  </si>
  <si>
    <t>Chunqiu</t>
  </si>
  <si>
    <t>Suzhou Chunqiu Electronic Technology Co.,LTD 苏州春秋电子科技股份有限公司</t>
  </si>
  <si>
    <t>Plastic</t>
  </si>
  <si>
    <t>Toray: Toray International(China)Co. Ltd.</t>
  </si>
  <si>
    <t>KOHWA PRECISION MOLDING （SHANGHAI）CO.,LTD.</t>
  </si>
  <si>
    <t>Shang Hai</t>
  </si>
  <si>
    <t>A Cover (CFRP)</t>
  </si>
  <si>
    <t>L&amp;T</t>
  </si>
  <si>
    <t>L&amp;T Display Technology (Fujian)Ltd 捷星显示科技（福建）有限公司</t>
  </si>
  <si>
    <t>Samsung</t>
  </si>
  <si>
    <t>Samsung Electronics (Suzhou) Semiconductor</t>
  </si>
  <si>
    <t>Memory</t>
  </si>
  <si>
    <t>CAP Target date</t>
  </si>
  <si>
    <t>Sunrex(JME)</t>
  </si>
  <si>
    <t>JING MOLD ELECTRONICS TECHNOLOGY(SHENZHEN)CO.,LTD</t>
  </si>
  <si>
    <t>KB&amp;MS</t>
  </si>
  <si>
    <t>PLDS</t>
  </si>
  <si>
    <t>Philips &amp; LITE-ON Digital Solution Corp // LITEON OPTO TECHNOLOGY (BEIHAI) LTD.</t>
  </si>
  <si>
    <t>Beihai</t>
  </si>
  <si>
    <t>ODD</t>
  </si>
  <si>
    <t>LGD</t>
  </si>
  <si>
    <t>LGDNJ</t>
  </si>
  <si>
    <t>Nanjing</t>
  </si>
  <si>
    <t>Innolux</t>
  </si>
  <si>
    <t>Foxconn-Innolux Corporation: Innolux Corporation-Ningbo</t>
  </si>
  <si>
    <t>Ningbo</t>
  </si>
  <si>
    <t>WH Report Due Date</t>
  </si>
  <si>
    <t>LGC</t>
  </si>
  <si>
    <t>LG Chem: LG Chem(Nanjing)I &amp; E Materials Co., Ltd</t>
  </si>
  <si>
    <t>GTK</t>
  </si>
  <si>
    <t>Vietnam</t>
  </si>
  <si>
    <t xml:space="preserve">Baseunit </t>
  </si>
  <si>
    <t>Delta</t>
  </si>
  <si>
    <t>Delta Electronics (Jiangsu) Ltd</t>
  </si>
  <si>
    <t>Sunwoda</t>
  </si>
  <si>
    <t>Sunwoda Electronic Co., Ltd.</t>
  </si>
  <si>
    <t>Asia Vital Components (Dongguan) Co., Ltd.</t>
  </si>
  <si>
    <t>DT AIO</t>
  </si>
  <si>
    <t>Taisol</t>
  </si>
  <si>
    <t>Dong Guan TaiSol Electronics Co,;Ltd</t>
  </si>
  <si>
    <t>Luxshare</t>
  </si>
  <si>
    <t>DT Cables &amp; Power Cords</t>
  </si>
  <si>
    <t>HLDS</t>
  </si>
  <si>
    <t xml:space="preserve">Hitachi-LG Data Storage (Hui Zhou), Ltd.                                                                                                                                                                                                                                                                                                                                                                                                                                                                                                                                                                                                                                                                                                                                                                                                                                                                                                                                                                                                                                                                                                                                                                                                                                                                                                                                                                                                                                                                                                                                                                                                                                                                                                                                                                                                                                                                                                                                                                                                                                                                                                                                                                                                                                                                                                                                                                                                                                                             </t>
  </si>
  <si>
    <t>NB Components</t>
  </si>
  <si>
    <t>Chicony</t>
  </si>
  <si>
    <t>Chicony Electronics (Dongguan) Co.,Ltd</t>
  </si>
  <si>
    <t>NB KB &amp; Camera</t>
  </si>
  <si>
    <t>O-FILM</t>
  </si>
  <si>
    <t>Ofilm Microelectronics System Co., Ltd 微电子</t>
  </si>
  <si>
    <t>Finger Print Reader</t>
  </si>
  <si>
    <t>AUO</t>
  </si>
  <si>
    <t>AU Optronics (Suzhou) Corporation</t>
  </si>
  <si>
    <t>IVO</t>
  </si>
  <si>
    <t>InfoVision Electronics (Kunshan) Co., Ltd</t>
  </si>
  <si>
    <t>Shanghai AVIC Optoelectronics co.,LTD</t>
  </si>
  <si>
    <t>Shanghai</t>
  </si>
  <si>
    <t>Manaus</t>
  </si>
  <si>
    <t xml:space="preserve">Manaus,Brazil </t>
  </si>
  <si>
    <t>EMS</t>
  </si>
  <si>
    <t>Q-tech</t>
  </si>
  <si>
    <t>Kunshan Q Technology Limted</t>
  </si>
  <si>
    <t>Imager</t>
  </si>
  <si>
    <t>Sunny</t>
  </si>
  <si>
    <t>Ningbo Sunny Opotech Co., Ltd.</t>
  </si>
  <si>
    <t>Nanchang O-FILM optical-Electronic Heck Co.,LTD 光电</t>
  </si>
  <si>
    <t>Ofilm Microelectronics System Co., Ltd</t>
  </si>
  <si>
    <t>FPM</t>
  </si>
  <si>
    <t>Co</t>
  </si>
  <si>
    <t>Shenzhen 3NOD Digital Technology Company LTD</t>
  </si>
  <si>
    <t>Smart Speaker ODM</t>
  </si>
  <si>
    <t>HANNSTAR</t>
  </si>
  <si>
    <t xml:space="preserve">Hannstar Board Technology (JiangYin) Corp. </t>
  </si>
  <si>
    <t>Jiang Yin</t>
  </si>
  <si>
    <t>SK Hynix</t>
  </si>
  <si>
    <t>SK Hynix Semiconductor INC</t>
  </si>
  <si>
    <t>Wuxi</t>
  </si>
  <si>
    <t>Remaining Open items</t>
  </si>
  <si>
    <t>WISTRON INFOCOMM (KUNSHAN) CO., LTD</t>
  </si>
  <si>
    <t>QUANTA</t>
  </si>
  <si>
    <t>Tech-Com (Shanghai) Computer CO., Ltd</t>
  </si>
  <si>
    <t xml:space="preserve">NB ODM </t>
  </si>
  <si>
    <t>Huaqin</t>
  </si>
  <si>
    <t>Nanchang Huaqin Electronic Technology Co., Ltd</t>
  </si>
  <si>
    <t>Salom Electric(Xiamen) Co., Ltd.</t>
  </si>
  <si>
    <t>Xiamen</t>
  </si>
  <si>
    <t>ChenYang</t>
  </si>
  <si>
    <t>江苏辰阳电子有限公司</t>
  </si>
  <si>
    <t>Danyang</t>
  </si>
  <si>
    <t>Chicony Power Technology(SuZhou) Co. Ltd</t>
  </si>
  <si>
    <t>Jiatian</t>
  </si>
  <si>
    <t>DONGGUAN JIATIAN ELECTRONICS TECHNOLOGY CO.,LTD</t>
  </si>
  <si>
    <t>Flextronics International Kft</t>
  </si>
  <si>
    <t>Hungary</t>
  </si>
  <si>
    <t>DT/WS ODM</t>
  </si>
  <si>
    <t>Goodway</t>
  </si>
  <si>
    <t>Goodway Electronic (Kunshan) Co., Ltd.</t>
  </si>
  <si>
    <t>USB Docking</t>
  </si>
  <si>
    <t>SANDISK(WD)</t>
  </si>
  <si>
    <t>SanDisk Storage Malaysia Sdn Bhd</t>
  </si>
  <si>
    <t>Malaysia</t>
  </si>
  <si>
    <t>SSD</t>
  </si>
  <si>
    <t>Brazil Proc.</t>
  </si>
  <si>
    <t>Envision</t>
  </si>
  <si>
    <t>Envision Indústria de Produtos Eletrônicos Ltda.</t>
  </si>
  <si>
    <t>Manaus,Brazil</t>
  </si>
  <si>
    <t>Seagate</t>
  </si>
  <si>
    <t>Seagate Technology (Wuxi)Co. Ltd</t>
  </si>
  <si>
    <t>WD</t>
  </si>
  <si>
    <t>WESTERN DIGITAL THAILAND COMPANY LTD.</t>
  </si>
  <si>
    <t>Thailand</t>
  </si>
  <si>
    <t>DJN</t>
  </si>
  <si>
    <t>Shenzhen DJN Optronics Technology CO.,LTD</t>
  </si>
  <si>
    <t>NVIDIA</t>
  </si>
  <si>
    <t>ODM: Taiwan Semiconductor Mfg. Company</t>
  </si>
  <si>
    <t xml:space="preserve">GPU </t>
  </si>
  <si>
    <t>CYBERTAN</t>
  </si>
  <si>
    <t>Foxconn-CNSBG FCQ</t>
  </si>
  <si>
    <t>Wireless</t>
  </si>
  <si>
    <t>BYD precision manufacturing co. LTD</t>
  </si>
  <si>
    <t>Skyworks</t>
  </si>
  <si>
    <t>Skyworks - Mexicali</t>
  </si>
  <si>
    <t>Mexico</t>
  </si>
  <si>
    <t>Qualcomm</t>
  </si>
  <si>
    <t>Qualcomm Incorporated -ODM TSMC/Samsung(covered already)</t>
  </si>
  <si>
    <t>ChipSet</t>
  </si>
  <si>
    <t>MTK</t>
  </si>
  <si>
    <t>1.MediaTek -ODM TSMC;2.MediaTek Singapore Pte. Ltd-ODM TSMC</t>
  </si>
  <si>
    <t>Chipset</t>
  </si>
  <si>
    <t>Wingtech</t>
  </si>
  <si>
    <t>Lenovo Wuhan site</t>
  </si>
  <si>
    <t>Wuhan</t>
  </si>
  <si>
    <t>TINNO</t>
  </si>
  <si>
    <t>Jiangxi Maxon Communication Co.,Ltd</t>
  </si>
  <si>
    <t>Flextronics Jaguariuna</t>
  </si>
  <si>
    <t xml:space="preserve">Jaguariuna,Brazil </t>
  </si>
  <si>
    <t>Flextronics Technologies India Pvt Ltd</t>
  </si>
  <si>
    <t>India</t>
  </si>
  <si>
    <t>TDF</t>
  </si>
  <si>
    <t>Grupo Newsan</t>
  </si>
  <si>
    <t>Argentina</t>
  </si>
  <si>
    <t>Longcheer</t>
  </si>
  <si>
    <t>龙旗电子（惠州）有限公司</t>
  </si>
  <si>
    <t>GoerTek Inc.</t>
  </si>
  <si>
    <t>Weifang</t>
  </si>
  <si>
    <t>Victory</t>
  </si>
  <si>
    <t>Victory Technology (HongKong) Limit. Anhui Victory Precision Manufacture Technology Co., Ltd.</t>
  </si>
  <si>
    <t>Liuan Anhui</t>
  </si>
  <si>
    <t>Taiyi Electronic(Kunshan)Co.,LTD</t>
  </si>
  <si>
    <t>Karrie</t>
  </si>
  <si>
    <t>KARRIE INTERNATIONAL HOLDINGS LTD: Dongguan Feng Gang Castfast Metal &amp; Plastics Co., Ltd.</t>
  </si>
  <si>
    <t>Artesyn</t>
  </si>
  <si>
    <t>Artesyn Technologies Asia-Pacific LTD - Zhong Shan</t>
  </si>
  <si>
    <t>Power Supply</t>
  </si>
  <si>
    <t>Seagate Cloud Systems</t>
  </si>
  <si>
    <t>ODM: Foxconn-CESBG-Tianjin</t>
  </si>
  <si>
    <t>Tianjin</t>
  </si>
  <si>
    <t>Storage</t>
  </si>
  <si>
    <t>Marvell</t>
  </si>
  <si>
    <t>ODM: Venture Electronics Services (M) Sdn. Bhd.</t>
  </si>
  <si>
    <t>NIC/RAID</t>
  </si>
  <si>
    <t>Mellanox</t>
  </si>
  <si>
    <t>ODM: Flextronics Israel LTD</t>
  </si>
  <si>
    <t>Israel</t>
  </si>
  <si>
    <t>Micron</t>
  </si>
  <si>
    <t>Micron Technology, Inc.: Micron Semiconductor Asia Pte. Ltd.</t>
  </si>
  <si>
    <t>Singapore</t>
  </si>
  <si>
    <t>Flextronics</t>
  </si>
  <si>
    <t>Flextronics Technology (Penang) Sdn. Bhd</t>
  </si>
  <si>
    <t>Networking</t>
  </si>
  <si>
    <t>Pegatron</t>
  </si>
  <si>
    <t>Pegatron Taoyuan Plant</t>
  </si>
  <si>
    <t>ECAT</t>
  </si>
  <si>
    <t>Inventec (IEC)</t>
  </si>
  <si>
    <t>Inventec (Pudong) Technology Corporation</t>
  </si>
  <si>
    <t>Pudong</t>
  </si>
  <si>
    <t>DCG ODM</t>
  </si>
  <si>
    <t>HGST</t>
  </si>
  <si>
    <t>HGST (Thailand) Ltd.</t>
  </si>
  <si>
    <t>CIS</t>
  </si>
  <si>
    <t>Asia Pacific CIS (Wuxi)Co. Ltd</t>
  </si>
  <si>
    <t>Wuxi, Jiangsu</t>
  </si>
  <si>
    <t>Slide rail, CMA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</si>
</sst>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
    <numFmt numFmtId="178" formatCode="[$-409]mmm/yy;@"/>
    <numFmt numFmtId="179" formatCode="dd/mm/yyyy;@"/>
    <numFmt numFmtId="180" formatCode="[$-409]mmm;@"/>
    <numFmt numFmtId="181" formatCode="0.00_);[Red]\(0.00\)"/>
  </numFmts>
  <fonts count="66">
    <font>
      <sz val="11"/>
      <color theme="1"/>
      <name val="宋体"/>
      <family val="2"/>
      <scheme val="minor"/>
    </font>
    <font>
      <sz val="9"/>
      <name val="宋体"/>
      <family val="3"/>
      <charset val="134"/>
      <scheme val="minor"/>
    </font>
    <font>
      <b/>
      <sz val="11"/>
      <color theme="1"/>
      <name val="宋体"/>
      <family val="3"/>
      <charset val="134"/>
      <scheme val="minor"/>
    </font>
    <font>
      <sz val="11"/>
      <color indexed="8"/>
      <name val="Calibri"/>
      <family val="2"/>
    </font>
    <font>
      <sz val="11"/>
      <name val="宋体"/>
      <family val="2"/>
      <scheme val="minor"/>
    </font>
    <font>
      <sz val="10"/>
      <color rgb="FF000000"/>
      <name val="Arial"/>
      <family val="2"/>
    </font>
    <font>
      <sz val="9"/>
      <color indexed="81"/>
      <name val="宋体"/>
      <family val="3"/>
      <charset val="134"/>
    </font>
    <font>
      <b/>
      <sz val="9"/>
      <color indexed="81"/>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0"/>
      <color theme="1"/>
      <name val="Arial"/>
      <family val="2"/>
    </font>
    <font>
      <sz val="9"/>
      <name val="宋体"/>
      <family val="2"/>
      <charset val="134"/>
      <scheme val="minor"/>
    </font>
    <font>
      <sz val="9"/>
      <color theme="1"/>
      <name val="Arial"/>
      <family val="2"/>
      <charset val="134"/>
    </font>
    <font>
      <b/>
      <sz val="11"/>
      <name val="宋体"/>
      <family val="3"/>
      <charset val="134"/>
      <scheme val="minor"/>
    </font>
    <font>
      <sz val="10"/>
      <name val="Arial"/>
      <family val="2"/>
    </font>
    <font>
      <sz val="9"/>
      <name val="宋体"/>
      <family val="3"/>
      <charset val="134"/>
    </font>
    <font>
      <b/>
      <sz val="10"/>
      <color rgb="FF000000"/>
      <name val="Arial"/>
      <family val="2"/>
    </font>
    <font>
      <b/>
      <sz val="10"/>
      <name val="Arial"/>
      <family val="2"/>
    </font>
    <font>
      <sz val="11"/>
      <name val="Arial"/>
      <family val="2"/>
    </font>
    <font>
      <sz val="11"/>
      <color theme="1"/>
      <name val="Arial"/>
      <family val="2"/>
    </font>
    <font>
      <b/>
      <sz val="11"/>
      <name val="Arial"/>
      <family val="2"/>
    </font>
    <font>
      <sz val="11"/>
      <color rgb="FFFF0000"/>
      <name val="Arial"/>
      <family val="2"/>
    </font>
    <font>
      <b/>
      <sz val="10"/>
      <color rgb="FFFF0000"/>
      <name val="Arial"/>
      <family val="2"/>
    </font>
    <font>
      <sz val="10"/>
      <color rgb="FFFF0000"/>
      <name val="Arial"/>
      <family val="2"/>
    </font>
    <font>
      <b/>
      <sz val="10"/>
      <color theme="0"/>
      <name val="Arial"/>
      <family val="2"/>
    </font>
    <font>
      <sz val="10"/>
      <color theme="1"/>
      <name val="宋体"/>
      <family val="2"/>
    </font>
    <font>
      <sz val="10"/>
      <color rgb="FF231F20"/>
      <name val="Arial"/>
      <family val="2"/>
    </font>
    <font>
      <sz val="10"/>
      <name val="宋体"/>
      <family val="3"/>
      <charset val="134"/>
    </font>
    <font>
      <sz val="10.5"/>
      <color theme="1"/>
      <name val="Calibri"/>
      <family val="2"/>
    </font>
    <font>
      <sz val="10"/>
      <color theme="1"/>
      <name val="宋体"/>
      <family val="3"/>
      <charset val="134"/>
    </font>
    <font>
      <sz val="9"/>
      <color indexed="81"/>
      <name val="Tahoma"/>
      <family val="2"/>
    </font>
    <font>
      <b/>
      <sz val="9"/>
      <color indexed="81"/>
      <name val="Tahoma"/>
      <family val="2"/>
    </font>
    <font>
      <sz val="11"/>
      <color theme="1"/>
      <name val="宋体"/>
      <family val="2"/>
      <scheme val="minor"/>
    </font>
    <font>
      <sz val="11"/>
      <name val="Calibri"/>
      <family val="2"/>
    </font>
    <font>
      <b/>
      <sz val="10"/>
      <color rgb="FF000000"/>
      <name val="宋体"/>
      <family val="3"/>
      <charset val="134"/>
    </font>
    <font>
      <sz val="10"/>
      <color rgb="FF231F20"/>
      <name val="宋体"/>
      <family val="3"/>
      <charset val="134"/>
    </font>
    <font>
      <sz val="11"/>
      <color rgb="FF1F497D"/>
      <name val="Calibri"/>
      <family val="2"/>
    </font>
    <font>
      <sz val="11"/>
      <color theme="0"/>
      <name val="宋体"/>
      <family val="2"/>
      <scheme val="minor"/>
    </font>
    <font>
      <sz val="11"/>
      <color theme="1"/>
      <name val="Calibri"/>
      <family val="2"/>
    </font>
    <font>
      <sz val="11"/>
      <color rgb="FF000000"/>
      <name val="Calibri"/>
      <family val="2"/>
    </font>
    <font>
      <sz val="11"/>
      <color theme="1"/>
      <name val="Arial Unicode MS"/>
      <family val="2"/>
      <charset val="134"/>
    </font>
    <font>
      <b/>
      <sz val="10"/>
      <color rgb="FF000000"/>
      <name val="Arial Unicode MS"/>
      <family val="2"/>
      <charset val="134"/>
    </font>
    <font>
      <sz val="10"/>
      <color rgb="FF000000"/>
      <name val="宋体"/>
      <family val="3"/>
      <charset val="134"/>
    </font>
    <font>
      <b/>
      <sz val="11"/>
      <color theme="1"/>
      <name val="Arial"/>
      <family val="2"/>
    </font>
    <font>
      <sz val="10.5"/>
      <name val="等线"/>
      <family val="3"/>
      <charset val="134"/>
    </font>
    <font>
      <b/>
      <sz val="11"/>
      <color rgb="FF1F497D"/>
      <name val="Calibri"/>
      <family val="2"/>
    </font>
    <font>
      <sz val="10"/>
      <color theme="1"/>
      <name val="宋体"/>
      <family val="2"/>
      <scheme val="minor"/>
    </font>
    <font>
      <sz val="10.5"/>
      <color rgb="FF1F497D"/>
      <name val="等线"/>
      <family val="3"/>
      <charset val="134"/>
    </font>
    <font>
      <sz val="10"/>
      <color theme="1"/>
      <name val="微软雅黑"/>
      <family val="2"/>
      <charset val="134"/>
    </font>
    <font>
      <sz val="10.5"/>
      <color theme="1"/>
      <name val="等线"/>
      <family val="3"/>
      <charset val="134"/>
    </font>
    <font>
      <sz val="10"/>
      <name val="宋体"/>
      <family val="2"/>
      <scheme val="minor"/>
    </font>
    <font>
      <sz val="11"/>
      <name val="Cambria"/>
      <family val="1"/>
    </font>
    <font>
      <vertAlign val="superscript"/>
      <sz val="11"/>
      <name val="Cambria"/>
      <family val="1"/>
    </font>
    <font>
      <sz val="10"/>
      <name val="宋体"/>
      <family val="2"/>
      <charset val="134"/>
    </font>
    <font>
      <sz val="10"/>
      <name val="微软雅黑"/>
      <family val="2"/>
      <charset val="134"/>
    </font>
    <font>
      <sz val="10"/>
      <color theme="1"/>
      <name val="宋体"/>
      <family val="2"/>
      <charset val="134"/>
    </font>
    <font>
      <b/>
      <sz val="11"/>
      <name val="Calibri"/>
      <family val="2"/>
    </font>
    <font>
      <sz val="10"/>
      <name val="Calibri"/>
      <family val="2"/>
    </font>
    <font>
      <sz val="10"/>
      <color theme="1"/>
      <name val="Calibri"/>
      <family val="2"/>
    </font>
    <font>
      <b/>
      <sz val="11"/>
      <color theme="0"/>
      <name val="Calibri"/>
      <family val="2"/>
    </font>
    <font>
      <b/>
      <sz val="10"/>
      <color rgb="FF000000"/>
      <name val="Calibri"/>
      <family val="2"/>
    </font>
    <font>
      <sz val="11"/>
      <color theme="0"/>
      <name val="Calibri"/>
      <family val="2"/>
    </font>
    <font>
      <sz val="11"/>
      <color rgb="FFFF0000"/>
      <name val="Calibri"/>
      <family val="2"/>
    </font>
    <font>
      <sz val="10"/>
      <name val="Arial"/>
      <family val="2"/>
      <charset val="134"/>
    </font>
    <font>
      <b/>
      <sz val="11"/>
      <color indexed="9"/>
      <name val="Arial"/>
      <family val="2"/>
    </font>
  </fonts>
  <fills count="2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CC"/>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bgColor indexed="64"/>
      </patternFill>
    </fill>
    <fill>
      <patternFill patternType="solid">
        <fgColor rgb="FF0070C0"/>
        <bgColor indexed="64"/>
      </patternFill>
    </fill>
    <fill>
      <patternFill patternType="solid">
        <fgColor theme="9"/>
        <bgColor indexed="64"/>
      </patternFill>
    </fill>
    <fill>
      <patternFill patternType="solid">
        <fgColor indexed="1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3" fillId="0" borderId="0"/>
    <xf numFmtId="0" fontId="8"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0"/>
    <xf numFmtId="178" fontId="13" fillId="0" borderId="0">
      <alignment vertical="center"/>
    </xf>
    <xf numFmtId="0" fontId="33" fillId="0" borderId="0"/>
  </cellStyleXfs>
  <cellXfs count="370">
    <xf numFmtId="0" fontId="0" fillId="0" borderId="0" xfId="0"/>
    <xf numFmtId="0" fontId="0" fillId="0" borderId="0" xfId="0" applyAlignment="1">
      <alignment horizontal="center"/>
    </xf>
    <xf numFmtId="0" fontId="0" fillId="0" borderId="0" xfId="0" applyAlignment="1">
      <alignment horizontal="center" vertical="center"/>
    </xf>
    <xf numFmtId="176" fontId="0" fillId="0" borderId="0" xfId="0" applyNumberFormat="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0" borderId="1" xfId="0" applyFont="1" applyFill="1" applyBorder="1" applyAlignment="1">
      <alignment horizontal="center"/>
    </xf>
    <xf numFmtId="0" fontId="0" fillId="0" borderId="1" xfId="0" applyBorder="1"/>
    <xf numFmtId="0" fontId="0" fillId="0" borderId="1" xfId="0" applyFill="1" applyBorder="1"/>
    <xf numFmtId="0" fontId="0" fillId="0" borderId="0" xfId="0" applyBorder="1"/>
    <xf numFmtId="0" fontId="0" fillId="0" borderId="0" xfId="0" applyFill="1"/>
    <xf numFmtId="0" fontId="0" fillId="0" borderId="0" xfId="0" applyFill="1" applyBorder="1"/>
    <xf numFmtId="0" fontId="5" fillId="0" borderId="1" xfId="0" applyFont="1" applyFill="1" applyBorder="1"/>
    <xf numFmtId="0" fontId="11" fillId="0" borderId="1" xfId="0" applyFont="1" applyFill="1" applyBorder="1" applyAlignment="1">
      <alignment vertical="center"/>
    </xf>
    <xf numFmtId="178" fontId="11" fillId="0" borderId="1" xfId="6" applyFont="1" applyFill="1" applyBorder="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0" xfId="0" applyFont="1"/>
    <xf numFmtId="0" fontId="17" fillId="0" borderId="1" xfId="0" applyFont="1" applyFill="1" applyBorder="1"/>
    <xf numFmtId="0" fontId="2" fillId="2" borderId="1" xfId="0" applyFont="1" applyFill="1" applyBorder="1" applyAlignment="1">
      <alignment horizontal="center" vertical="center" wrapText="1"/>
    </xf>
    <xf numFmtId="179" fontId="15" fillId="0" borderId="1" xfId="0" applyNumberFormat="1" applyFont="1" applyFill="1" applyBorder="1" applyAlignment="1">
      <alignment horizontal="right"/>
    </xf>
    <xf numFmtId="179" fontId="15" fillId="0" borderId="1" xfId="0" applyNumberFormat="1" applyFont="1" applyFill="1" applyBorder="1" applyAlignment="1">
      <alignment horizontal="right" vertical="center"/>
    </xf>
    <xf numFmtId="177" fontId="15" fillId="0" borderId="1" xfId="0" applyNumberFormat="1" applyFont="1" applyFill="1" applyBorder="1"/>
    <xf numFmtId="177" fontId="15" fillId="0" borderId="1" xfId="0" applyNumberFormat="1" applyFont="1" applyFill="1" applyBorder="1" applyAlignment="1">
      <alignment vertical="center"/>
    </xf>
    <xf numFmtId="177" fontId="15" fillId="0" borderId="1" xfId="0" applyNumberFormat="1" applyFont="1" applyFill="1" applyBorder="1" applyAlignment="1">
      <alignment horizontal="right"/>
    </xf>
    <xf numFmtId="177" fontId="11" fillId="0" borderId="1" xfId="0" applyNumberFormat="1" applyFont="1" applyFill="1" applyBorder="1" applyAlignment="1">
      <alignment vertical="center"/>
    </xf>
    <xf numFmtId="0" fontId="11" fillId="0" borderId="1" xfId="0" applyFont="1" applyFill="1" applyBorder="1"/>
    <xf numFmtId="176" fontId="15" fillId="0" borderId="1" xfId="0" applyNumberFormat="1" applyFont="1" applyFill="1" applyBorder="1" applyAlignment="1">
      <alignment horizontal="center"/>
    </xf>
    <xf numFmtId="176" fontId="11"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76" fontId="15" fillId="0" borderId="1" xfId="0" applyNumberFormat="1" applyFont="1" applyFill="1" applyBorder="1" applyAlignment="1">
      <alignment horizontal="center" wrapText="1"/>
    </xf>
    <xf numFmtId="177" fontId="15" fillId="0" borderId="1" xfId="0" applyNumberFormat="1" applyFont="1" applyFill="1" applyBorder="1" applyAlignment="1"/>
    <xf numFmtId="0" fontId="11" fillId="0" borderId="1" xfId="0" applyFont="1" applyFill="1" applyBorder="1" applyAlignment="1"/>
    <xf numFmtId="0" fontId="14" fillId="3" borderId="1" xfId="0" applyFont="1" applyFill="1" applyBorder="1" applyAlignment="1">
      <alignment horizontal="center"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left"/>
    </xf>
    <xf numFmtId="0" fontId="20" fillId="0" borderId="1" xfId="0" applyFont="1" applyFill="1" applyBorder="1" applyAlignment="1">
      <alignment horizontal="left" vertical="center"/>
    </xf>
    <xf numFmtId="0" fontId="15" fillId="0" borderId="5"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0" fontId="15" fillId="0" borderId="1" xfId="0" applyFont="1" applyFill="1" applyBorder="1" applyAlignment="1">
      <alignment horizontal="left" vertical="center"/>
    </xf>
    <xf numFmtId="179" fontId="15" fillId="0" borderId="1" xfId="0" applyNumberFormat="1" applyFont="1" applyFill="1" applyBorder="1"/>
    <xf numFmtId="176" fontId="15" fillId="0" borderId="1" xfId="0" applyNumberFormat="1" applyFont="1" applyFill="1" applyBorder="1" applyAlignment="1">
      <alignment horizontal="left"/>
    </xf>
    <xf numFmtId="0" fontId="11" fillId="0" borderId="5" xfId="0" applyFont="1" applyFill="1" applyBorder="1" applyAlignment="1">
      <alignment horizontal="left"/>
    </xf>
    <xf numFmtId="14" fontId="23" fillId="0" borderId="1" xfId="0" applyNumberFormat="1" applyFont="1" applyFill="1" applyBorder="1" applyAlignment="1">
      <alignment horizontal="left"/>
    </xf>
    <xf numFmtId="176" fontId="24" fillId="0" borderId="1" xfId="0" applyNumberFormat="1" applyFont="1" applyFill="1" applyBorder="1" applyAlignment="1">
      <alignment horizontal="center"/>
    </xf>
    <xf numFmtId="0" fontId="15" fillId="0" borderId="1" xfId="0" applyFont="1" applyFill="1" applyBorder="1" applyAlignment="1">
      <alignment vertical="center"/>
    </xf>
    <xf numFmtId="0" fontId="11" fillId="0" borderId="1" xfId="0" applyFont="1" applyFill="1" applyBorder="1" applyAlignment="1">
      <alignment horizontal="left" wrapText="1"/>
    </xf>
    <xf numFmtId="0" fontId="11" fillId="0" borderId="1" xfId="0" applyFont="1" applyFill="1" applyBorder="1" applyAlignment="1">
      <alignment horizontal="left" vertical="center" wrapText="1"/>
    </xf>
    <xf numFmtId="0" fontId="27" fillId="0" borderId="1" xfId="0" applyFont="1" applyFill="1" applyBorder="1"/>
    <xf numFmtId="0" fontId="11" fillId="0" borderId="1" xfId="0" applyFont="1" applyFill="1" applyBorder="1" applyAlignment="1">
      <alignment horizontal="left" vertical="top"/>
    </xf>
    <xf numFmtId="177" fontId="19" fillId="0" borderId="1" xfId="0" applyNumberFormat="1" applyFont="1" applyFill="1" applyBorder="1" applyAlignment="1">
      <alignment vertical="center"/>
    </xf>
    <xf numFmtId="10" fontId="20" fillId="0" borderId="1" xfId="0" applyNumberFormat="1" applyFont="1" applyFill="1" applyBorder="1"/>
    <xf numFmtId="178" fontId="11" fillId="0" borderId="1" xfId="6" applyFont="1" applyFill="1" applyBorder="1" applyAlignment="1">
      <alignment vertical="center"/>
    </xf>
    <xf numFmtId="180" fontId="11" fillId="0" borderId="6" xfId="0" applyNumberFormat="1" applyFont="1" applyFill="1" applyBorder="1" applyAlignment="1">
      <alignment horizontal="left" vertical="center" wrapText="1"/>
    </xf>
    <xf numFmtId="178" fontId="11" fillId="0" borderId="1" xfId="6" applyFont="1" applyFill="1" applyBorder="1" applyAlignment="1">
      <alignment horizontal="left" vertical="center"/>
    </xf>
    <xf numFmtId="178" fontId="11" fillId="0" borderId="2" xfId="6" applyFont="1" applyFill="1" applyBorder="1" applyAlignment="1">
      <alignment vertical="center"/>
    </xf>
    <xf numFmtId="0" fontId="11" fillId="0" borderId="3" xfId="0" applyFont="1" applyFill="1" applyBorder="1" applyAlignment="1">
      <alignment horizontal="left"/>
    </xf>
    <xf numFmtId="0" fontId="27" fillId="0" borderId="1" xfId="0" applyFont="1" applyFill="1" applyBorder="1" applyAlignment="1">
      <alignment horizontal="left"/>
    </xf>
    <xf numFmtId="0" fontId="35" fillId="0" borderId="1" xfId="0" applyFont="1" applyFill="1" applyBorder="1"/>
    <xf numFmtId="0" fontId="30" fillId="0" borderId="1" xfId="0" applyFont="1" applyFill="1" applyBorder="1" applyAlignment="1"/>
    <xf numFmtId="176" fontId="25" fillId="6" borderId="1" xfId="0" applyNumberFormat="1" applyFont="1" applyFill="1" applyBorder="1" applyAlignment="1">
      <alignment horizontal="center"/>
    </xf>
    <xf numFmtId="14" fontId="11" fillId="0" borderId="1" xfId="0" applyNumberFormat="1" applyFont="1" applyFill="1" applyBorder="1" applyAlignment="1">
      <alignment horizontal="left"/>
    </xf>
    <xf numFmtId="0" fontId="2" fillId="8" borderId="3"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11" fillId="0" borderId="1" xfId="0" applyNumberFormat="1" applyFont="1" applyFill="1" applyBorder="1" applyAlignment="1"/>
    <xf numFmtId="14" fontId="15"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wrapText="1"/>
    </xf>
    <xf numFmtId="178" fontId="15" fillId="0" borderId="1" xfId="6" applyFont="1" applyFill="1" applyBorder="1" applyAlignment="1">
      <alignment horizontal="left" vertical="center" wrapText="1"/>
    </xf>
    <xf numFmtId="178" fontId="11" fillId="0" borderId="1" xfId="0" applyNumberFormat="1" applyFont="1" applyFill="1" applyBorder="1" applyAlignment="1">
      <alignment horizontal="left" vertical="center"/>
    </xf>
    <xf numFmtId="178" fontId="15" fillId="0" borderId="1" xfId="6" applyFont="1" applyFill="1" applyBorder="1" applyAlignment="1">
      <alignment horizontal="left" vertical="center"/>
    </xf>
    <xf numFmtId="14" fontId="25"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178" fontId="5" fillId="0" borderId="5" xfId="0" applyNumberFormat="1" applyFont="1" applyFill="1" applyBorder="1"/>
    <xf numFmtId="178" fontId="5" fillId="0" borderId="7" xfId="0" applyNumberFormat="1" applyFont="1" applyFill="1" applyBorder="1"/>
    <xf numFmtId="0" fontId="4" fillId="0" borderId="1" xfId="0" applyFont="1" applyFill="1" applyBorder="1"/>
    <xf numFmtId="178" fontId="15" fillId="0" borderId="1" xfId="0" applyNumberFormat="1" applyFont="1" applyFill="1" applyBorder="1" applyAlignment="1">
      <alignment wrapText="1"/>
    </xf>
    <xf numFmtId="178" fontId="15" fillId="0" borderId="1" xfId="0" applyNumberFormat="1" applyFont="1" applyFill="1" applyBorder="1"/>
    <xf numFmtId="0" fontId="15" fillId="0" borderId="1" xfId="0" applyFont="1" applyFill="1" applyBorder="1" applyAlignment="1"/>
    <xf numFmtId="14" fontId="15" fillId="0" borderId="1" xfId="0" applyNumberFormat="1" applyFont="1" applyFill="1" applyBorder="1" applyAlignment="1">
      <alignment horizontal="left"/>
    </xf>
    <xf numFmtId="0" fontId="2" fillId="8" borderId="0" xfId="0" applyFont="1" applyFill="1" applyBorder="1" applyAlignment="1">
      <alignment horizontal="center" vertical="center" wrapText="1"/>
    </xf>
    <xf numFmtId="0" fontId="11" fillId="0" borderId="6" xfId="0" applyFont="1" applyFill="1" applyBorder="1"/>
    <xf numFmtId="0" fontId="15" fillId="0" borderId="5" xfId="0"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5" fillId="9" borderId="5" xfId="0" applyFont="1" applyFill="1" applyBorder="1" applyAlignment="1">
      <alignment horizontal="left"/>
    </xf>
    <xf numFmtId="0" fontId="11" fillId="9" borderId="1" xfId="0" applyFont="1" applyFill="1" applyBorder="1" applyAlignment="1">
      <alignment horizontal="left"/>
    </xf>
    <xf numFmtId="179" fontId="15" fillId="0" borderId="1" xfId="0" applyNumberFormat="1" applyFont="1" applyFill="1" applyBorder="1" applyAlignment="1">
      <alignment vertical="center"/>
    </xf>
    <xf numFmtId="179" fontId="22" fillId="0" borderId="1" xfId="0" applyNumberFormat="1" applyFont="1" applyFill="1" applyBorder="1" applyAlignment="1">
      <alignment vertical="center"/>
    </xf>
    <xf numFmtId="0" fontId="36" fillId="0" borderId="1" xfId="0" applyFont="1" applyFill="1" applyBorder="1"/>
    <xf numFmtId="178" fontId="11" fillId="0" borderId="4" xfId="6" applyFont="1" applyFill="1" applyBorder="1" applyAlignment="1">
      <alignment horizontal="left" vertical="center"/>
    </xf>
    <xf numFmtId="0" fontId="2" fillId="8"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14" fontId="0" fillId="0" borderId="1" xfId="0" applyNumberFormat="1" applyBorder="1" applyAlignment="1">
      <alignment horizontal="left"/>
    </xf>
    <xf numFmtId="0" fontId="0" fillId="0" borderId="1" xfId="0" applyBorder="1" applyAlignment="1">
      <alignment horizontal="left"/>
    </xf>
    <xf numFmtId="0" fontId="11" fillId="9" borderId="2" xfId="0" applyFont="1" applyFill="1" applyBorder="1" applyAlignment="1"/>
    <xf numFmtId="0" fontId="17" fillId="0" borderId="2" xfId="0" applyFont="1" applyFill="1" applyBorder="1" applyAlignment="1"/>
    <xf numFmtId="0" fontId="15" fillId="0" borderId="2" xfId="0" applyFont="1" applyFill="1" applyBorder="1" applyAlignment="1">
      <alignment vertical="center"/>
    </xf>
    <xf numFmtId="177" fontId="11" fillId="0" borderId="1" xfId="0" applyNumberFormat="1" applyFont="1" applyFill="1" applyBorder="1"/>
    <xf numFmtId="0" fontId="14" fillId="2" borderId="1" xfId="0" applyFont="1" applyFill="1" applyBorder="1" applyAlignment="1">
      <alignment horizontal="center" vertical="center" wrapText="1"/>
    </xf>
    <xf numFmtId="0" fontId="15" fillId="0" borderId="0" xfId="0" applyFont="1" applyFill="1" applyBorder="1"/>
    <xf numFmtId="14" fontId="15" fillId="0" borderId="0" xfId="0" applyNumberFormat="1" applyFont="1" applyFill="1" applyBorder="1" applyAlignment="1">
      <alignment horizontal="left" vertical="center"/>
    </xf>
    <xf numFmtId="14" fontId="24" fillId="0" borderId="1" xfId="0" applyNumberFormat="1" applyFont="1" applyFill="1" applyBorder="1" applyAlignment="1">
      <alignment horizontal="left"/>
    </xf>
    <xf numFmtId="14" fontId="11" fillId="0" borderId="1" xfId="0" applyNumberFormat="1" applyFont="1" applyFill="1" applyBorder="1" applyAlignment="1">
      <alignment horizontal="center"/>
    </xf>
    <xf numFmtId="0" fontId="0" fillId="0" borderId="1" xfId="0" applyFill="1" applyBorder="1" applyAlignment="1">
      <alignment horizontal="left"/>
    </xf>
    <xf numFmtId="179" fontId="15" fillId="0" borderId="5" xfId="0" applyNumberFormat="1" applyFont="1" applyFill="1" applyBorder="1" applyAlignment="1">
      <alignment horizontal="right" vertical="center"/>
    </xf>
    <xf numFmtId="178" fontId="15" fillId="0" borderId="5" xfId="0" applyNumberFormat="1" applyFont="1" applyFill="1" applyBorder="1" applyAlignment="1">
      <alignment horizontal="left" vertical="center"/>
    </xf>
    <xf numFmtId="0" fontId="2" fillId="8" borderId="2" xfId="0" applyFont="1" applyFill="1" applyBorder="1" applyAlignment="1">
      <alignment horizontal="center" vertical="center" wrapText="1"/>
    </xf>
    <xf numFmtId="0" fontId="0" fillId="10" borderId="0" xfId="0" applyFill="1"/>
    <xf numFmtId="0" fontId="39" fillId="0" borderId="1" xfId="0" applyFont="1" applyFill="1" applyBorder="1" applyAlignment="1">
      <alignment horizontal="left" vertical="center"/>
    </xf>
    <xf numFmtId="178" fontId="40" fillId="0" borderId="1" xfId="0" applyNumberFormat="1" applyFont="1" applyFill="1" applyBorder="1" applyAlignment="1">
      <alignment horizontal="left" vertical="center"/>
    </xf>
    <xf numFmtId="178" fontId="40" fillId="0" borderId="1" xfId="0" applyNumberFormat="1" applyFont="1" applyFill="1" applyBorder="1" applyAlignment="1">
      <alignment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10" borderId="1" xfId="0" applyFont="1" applyFill="1" applyBorder="1" applyAlignment="1">
      <alignment vertical="top" wrapText="1"/>
    </xf>
    <xf numFmtId="0" fontId="15" fillId="10" borderId="5" xfId="0" applyFont="1" applyFill="1" applyBorder="1" applyAlignment="1">
      <alignment horizontal="left"/>
    </xf>
    <xf numFmtId="0" fontId="15" fillId="10" borderId="1" xfId="0" applyFont="1" applyFill="1" applyBorder="1"/>
    <xf numFmtId="0" fontId="11" fillId="10" borderId="1" xfId="0" applyFont="1" applyFill="1" applyBorder="1" applyAlignment="1">
      <alignment horizontal="left"/>
    </xf>
    <xf numFmtId="0" fontId="11" fillId="10" borderId="1" xfId="0" applyFont="1" applyFill="1" applyBorder="1" applyAlignment="1">
      <alignment horizontal="left" vertical="center"/>
    </xf>
    <xf numFmtId="0" fontId="15" fillId="10" borderId="1" xfId="0" applyFont="1" applyFill="1" applyBorder="1" applyAlignment="1">
      <alignment horizontal="left" vertical="center"/>
    </xf>
    <xf numFmtId="179" fontId="15" fillId="10" borderId="1" xfId="0" applyNumberFormat="1" applyFont="1" applyFill="1" applyBorder="1" applyAlignment="1">
      <alignment horizontal="right" vertical="center"/>
    </xf>
    <xf numFmtId="177" fontId="15" fillId="10" borderId="1" xfId="0" applyNumberFormat="1" applyFont="1" applyFill="1" applyBorder="1" applyAlignment="1">
      <alignment vertical="center"/>
    </xf>
    <xf numFmtId="179" fontId="15" fillId="10" borderId="1" xfId="0" applyNumberFormat="1" applyFont="1" applyFill="1" applyBorder="1"/>
    <xf numFmtId="0" fontId="5" fillId="10" borderId="1" xfId="0" applyFont="1" applyFill="1" applyBorder="1"/>
    <xf numFmtId="176" fontId="15" fillId="10" borderId="1" xfId="0" applyNumberFormat="1" applyFont="1" applyFill="1" applyBorder="1" applyAlignment="1">
      <alignment horizontal="center"/>
    </xf>
    <xf numFmtId="0" fontId="15" fillId="10" borderId="1" xfId="0" applyFont="1" applyFill="1" applyBorder="1" applyAlignment="1">
      <alignment vertical="center"/>
    </xf>
    <xf numFmtId="0" fontId="11" fillId="10" borderId="1" xfId="0" applyFont="1" applyFill="1" applyBorder="1" applyAlignment="1">
      <alignment horizontal="center"/>
    </xf>
    <xf numFmtId="0" fontId="0" fillId="10" borderId="1" xfId="0" applyFill="1" applyBorder="1"/>
    <xf numFmtId="176" fontId="15" fillId="10" borderId="6" xfId="0" applyNumberFormat="1" applyFont="1" applyFill="1" applyBorder="1" applyAlignment="1">
      <alignment horizontal="left"/>
    </xf>
    <xf numFmtId="14" fontId="11" fillId="10" borderId="1" xfId="0" applyNumberFormat="1" applyFont="1" applyFill="1" applyBorder="1" applyAlignment="1">
      <alignment horizontal="left"/>
    </xf>
    <xf numFmtId="14" fontId="15" fillId="10" borderId="1" xfId="0" applyNumberFormat="1" applyFont="1" applyFill="1" applyBorder="1" applyAlignment="1">
      <alignment horizontal="left" vertical="center"/>
    </xf>
    <xf numFmtId="0" fontId="11" fillId="10" borderId="1" xfId="0" applyFont="1" applyFill="1" applyBorder="1" applyAlignment="1"/>
    <xf numFmtId="178" fontId="11" fillId="10" borderId="1" xfId="6" applyFont="1" applyFill="1" applyBorder="1" applyAlignment="1">
      <alignment horizontal="left" vertical="center"/>
    </xf>
    <xf numFmtId="179" fontId="15" fillId="10" borderId="1" xfId="0" applyNumberFormat="1" applyFont="1" applyFill="1" applyBorder="1" applyAlignment="1">
      <alignment horizontal="right"/>
    </xf>
    <xf numFmtId="177" fontId="11" fillId="10" borderId="1" xfId="0" applyNumberFormat="1" applyFont="1" applyFill="1" applyBorder="1" applyAlignment="1"/>
    <xf numFmtId="179" fontId="15" fillId="10" borderId="1" xfId="0" applyNumberFormat="1" applyFont="1" applyFill="1" applyBorder="1" applyAlignment="1">
      <alignment vertical="center"/>
    </xf>
    <xf numFmtId="0" fontId="18" fillId="10" borderId="1" xfId="0" applyFont="1" applyFill="1" applyBorder="1"/>
    <xf numFmtId="0" fontId="11" fillId="10" borderId="1" xfId="0" applyFont="1" applyFill="1" applyBorder="1"/>
    <xf numFmtId="176" fontId="24" fillId="10" borderId="1" xfId="0" applyNumberFormat="1" applyFont="1" applyFill="1" applyBorder="1" applyAlignment="1">
      <alignment horizontal="center"/>
    </xf>
    <xf numFmtId="0" fontId="15" fillId="10" borderId="5" xfId="0" applyFont="1" applyFill="1" applyBorder="1"/>
    <xf numFmtId="0" fontId="4" fillId="10" borderId="1" xfId="0" applyFont="1" applyFill="1" applyBorder="1"/>
    <xf numFmtId="0" fontId="4" fillId="0" borderId="1" xfId="0" applyFont="1" applyBorder="1"/>
    <xf numFmtId="14" fontId="15" fillId="12" borderId="1" xfId="0" applyNumberFormat="1" applyFont="1" applyFill="1" applyBorder="1" applyAlignment="1">
      <alignment horizontal="left" vertical="center"/>
    </xf>
    <xf numFmtId="14" fontId="15" fillId="9" borderId="1" xfId="0" applyNumberFormat="1" applyFont="1" applyFill="1" applyBorder="1" applyAlignment="1">
      <alignment horizontal="left" vertical="center"/>
    </xf>
    <xf numFmtId="178" fontId="15" fillId="0" borderId="1" xfId="0" applyNumberFormat="1" applyFont="1" applyFill="1" applyBorder="1" applyAlignment="1">
      <alignment horizontal="left" wrapText="1"/>
    </xf>
    <xf numFmtId="179" fontId="24" fillId="0" borderId="1" xfId="0" applyNumberFormat="1" applyFont="1" applyFill="1" applyBorder="1"/>
    <xf numFmtId="178" fontId="11" fillId="0" borderId="5" xfId="0" applyNumberFormat="1" applyFont="1" applyFill="1" applyBorder="1" applyAlignment="1">
      <alignment horizontal="left" vertical="center"/>
    </xf>
    <xf numFmtId="179" fontId="25" fillId="6" borderId="1" xfId="0" applyNumberFormat="1" applyFont="1" applyFill="1" applyBorder="1"/>
    <xf numFmtId="176" fontId="15" fillId="0" borderId="6" xfId="0" quotePrefix="1" applyNumberFormat="1" applyFont="1" applyFill="1" applyBorder="1" applyAlignment="1">
      <alignment horizontal="left"/>
    </xf>
    <xf numFmtId="0" fontId="5" fillId="0" borderId="0" xfId="0" applyFont="1" applyFill="1" applyBorder="1"/>
    <xf numFmtId="0" fontId="11" fillId="2" borderId="1" xfId="0" applyFont="1" applyFill="1" applyBorder="1" applyAlignment="1">
      <alignment horizontal="center"/>
    </xf>
    <xf numFmtId="179" fontId="15" fillId="7" borderId="1" xfId="0" applyNumberFormat="1" applyFont="1" applyFill="1" applyBorder="1" applyAlignment="1">
      <alignment horizontal="right"/>
    </xf>
    <xf numFmtId="179" fontId="15" fillId="7" borderId="1" xfId="0" applyNumberFormat="1" applyFont="1" applyFill="1" applyBorder="1"/>
    <xf numFmtId="177" fontId="15" fillId="7" borderId="1" xfId="0" applyNumberFormat="1" applyFont="1" applyFill="1" applyBorder="1" applyAlignment="1">
      <alignment horizontal="right"/>
    </xf>
    <xf numFmtId="0" fontId="25" fillId="6" borderId="1" xfId="0" applyFont="1" applyFill="1" applyBorder="1"/>
    <xf numFmtId="178" fontId="15" fillId="0" borderId="1" xfId="0" applyNumberFormat="1" applyFont="1" applyFill="1" applyBorder="1" applyAlignment="1">
      <alignment vertical="top" wrapText="1"/>
    </xf>
    <xf numFmtId="0" fontId="41" fillId="0" borderId="9" xfId="0" applyFont="1" applyBorder="1" applyAlignment="1">
      <alignment horizontal="left" vertical="center" wrapText="1"/>
    </xf>
    <xf numFmtId="0" fontId="42" fillId="0" borderId="10" xfId="0" applyFont="1" applyBorder="1" applyAlignment="1">
      <alignment horizontal="center" vertical="center" wrapText="1"/>
    </xf>
    <xf numFmtId="10" fontId="11" fillId="0" borderId="1" xfId="0" applyNumberFormat="1" applyFont="1" applyFill="1" applyBorder="1"/>
    <xf numFmtId="176" fontId="15" fillId="0" borderId="1" xfId="0" quotePrefix="1" applyNumberFormat="1" applyFont="1" applyFill="1" applyBorder="1" applyAlignment="1">
      <alignment horizontal="left"/>
    </xf>
    <xf numFmtId="176" fontId="25" fillId="6" borderId="1" xfId="0" quotePrefix="1" applyNumberFormat="1" applyFont="1" applyFill="1" applyBorder="1" applyAlignment="1">
      <alignment horizontal="left"/>
    </xf>
    <xf numFmtId="31" fontId="5" fillId="0" borderId="1" xfId="0" applyNumberFormat="1" applyFont="1" applyFill="1" applyBorder="1"/>
    <xf numFmtId="14" fontId="15" fillId="0" borderId="1" xfId="0" applyNumberFormat="1" applyFont="1" applyFill="1" applyBorder="1"/>
    <xf numFmtId="0" fontId="34" fillId="0" borderId="1" xfId="0" applyFont="1" applyFill="1" applyBorder="1"/>
    <xf numFmtId="0" fontId="11" fillId="0" borderId="1" xfId="0" applyFont="1" applyFill="1" applyBorder="1" applyAlignment="1">
      <alignment horizontal="left" vertical="top" wrapText="1"/>
    </xf>
    <xf numFmtId="0" fontId="18" fillId="0" borderId="1" xfId="0" applyFont="1" applyFill="1" applyBorder="1"/>
    <xf numFmtId="0" fontId="18" fillId="0" borderId="1" xfId="0" applyFont="1" applyFill="1" applyBorder="1" applyAlignment="1"/>
    <xf numFmtId="0" fontId="24" fillId="0" borderId="1" xfId="0" applyFont="1" applyFill="1" applyBorder="1"/>
    <xf numFmtId="177" fontId="15" fillId="0" borderId="1" xfId="0" applyNumberFormat="1" applyFont="1" applyFill="1" applyBorder="1" applyAlignment="1">
      <alignment horizontal="right" wrapText="1"/>
    </xf>
    <xf numFmtId="14" fontId="15" fillId="0" borderId="1" xfId="0" applyNumberFormat="1" applyFont="1" applyFill="1" applyBorder="1" applyAlignment="1">
      <alignment horizontal="right"/>
    </xf>
    <xf numFmtId="176" fontId="15" fillId="2" borderId="1" xfId="0" applyNumberFormat="1" applyFont="1" applyFill="1" applyBorder="1" applyAlignment="1">
      <alignment horizontal="center"/>
    </xf>
    <xf numFmtId="0" fontId="11" fillId="2" borderId="1" xfId="0" applyFont="1" applyFill="1" applyBorder="1" applyAlignment="1">
      <alignment horizontal="left" vertical="center" wrapText="1"/>
    </xf>
    <xf numFmtId="0" fontId="40" fillId="0" borderId="1" xfId="0" applyFont="1" applyBorder="1"/>
    <xf numFmtId="176" fontId="15" fillId="0" borderId="4" xfId="0" applyNumberFormat="1" applyFont="1" applyFill="1" applyBorder="1" applyAlignment="1">
      <alignment horizontal="center"/>
    </xf>
    <xf numFmtId="0" fontId="11" fillId="0" borderId="5" xfId="0" applyFont="1" applyFill="1" applyBorder="1" applyAlignment="1">
      <alignment horizontal="left" vertical="center" wrapText="1"/>
    </xf>
    <xf numFmtId="0" fontId="29" fillId="0" borderId="0" xfId="0" applyFont="1" applyFill="1" applyBorder="1"/>
    <xf numFmtId="0" fontId="15" fillId="0" borderId="3" xfId="0" applyFont="1" applyFill="1" applyBorder="1"/>
    <xf numFmtId="0" fontId="43" fillId="0" borderId="1" xfId="0" applyFont="1" applyFill="1" applyBorder="1"/>
    <xf numFmtId="177" fontId="11" fillId="0" borderId="1" xfId="0" applyNumberFormat="1" applyFont="1" applyFill="1" applyBorder="1" applyAlignment="1">
      <alignment horizontal="right"/>
    </xf>
    <xf numFmtId="0" fontId="11" fillId="13" borderId="1" xfId="0" applyFont="1" applyFill="1" applyBorder="1" applyAlignment="1">
      <alignment horizontal="left"/>
    </xf>
    <xf numFmtId="14" fontId="24" fillId="13" borderId="1" xfId="0" applyNumberFormat="1" applyFont="1" applyFill="1" applyBorder="1" applyAlignment="1">
      <alignment horizontal="center"/>
    </xf>
    <xf numFmtId="0" fontId="11" fillId="14" borderId="1" xfId="0" applyFont="1" applyFill="1" applyBorder="1" applyAlignment="1">
      <alignment vertical="top" wrapText="1"/>
    </xf>
    <xf numFmtId="0" fontId="11" fillId="14" borderId="1" xfId="0" applyFont="1" applyFill="1" applyBorder="1" applyAlignment="1">
      <alignment horizontal="left"/>
    </xf>
    <xf numFmtId="0" fontId="11" fillId="14" borderId="2" xfId="0" applyFont="1" applyFill="1" applyBorder="1" applyAlignment="1">
      <alignment vertical="center"/>
    </xf>
    <xf numFmtId="178" fontId="11" fillId="14" borderId="5" xfId="0" applyNumberFormat="1" applyFont="1" applyFill="1" applyBorder="1" applyAlignment="1"/>
    <xf numFmtId="0" fontId="11" fillId="14" borderId="5" xfId="0" applyFont="1" applyFill="1" applyBorder="1" applyAlignment="1">
      <alignment horizontal="left"/>
    </xf>
    <xf numFmtId="0" fontId="11" fillId="14" borderId="1" xfId="0" applyFont="1" applyFill="1" applyBorder="1" applyAlignment="1">
      <alignment vertical="top"/>
    </xf>
    <xf numFmtId="14" fontId="15" fillId="3" borderId="1" xfId="0" applyNumberFormat="1" applyFont="1" applyFill="1" applyBorder="1" applyAlignment="1">
      <alignment horizontal="left" vertical="center"/>
    </xf>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14" fontId="0" fillId="0" borderId="2" xfId="0" applyNumberFormat="1" applyBorder="1" applyAlignment="1">
      <alignment horizontal="left"/>
    </xf>
    <xf numFmtId="0" fontId="11" fillId="11" borderId="1" xfId="0" applyFont="1" applyFill="1" applyBorder="1" applyAlignment="1">
      <alignment horizontal="center"/>
    </xf>
    <xf numFmtId="0" fontId="15" fillId="11" borderId="1" xfId="0" applyFont="1" applyFill="1" applyBorder="1"/>
    <xf numFmtId="14" fontId="15" fillId="11" borderId="1" xfId="0" applyNumberFormat="1" applyFont="1" applyFill="1" applyBorder="1" applyAlignment="1">
      <alignment horizontal="center"/>
    </xf>
    <xf numFmtId="176" fontId="15" fillId="11" borderId="1" xfId="0" applyNumberFormat="1" applyFont="1" applyFill="1" applyBorder="1" applyAlignment="1">
      <alignment horizontal="center"/>
    </xf>
    <xf numFmtId="176" fontId="15" fillId="11" borderId="1" xfId="0" quotePrefix="1" applyNumberFormat="1" applyFont="1" applyFill="1" applyBorder="1" applyAlignment="1">
      <alignment horizontal="left"/>
    </xf>
    <xf numFmtId="179" fontId="25" fillId="6" borderId="1" xfId="0" applyNumberFormat="1" applyFont="1" applyFill="1" applyBorder="1" applyAlignment="1">
      <alignment vertical="center"/>
    </xf>
    <xf numFmtId="0" fontId="15" fillId="11" borderId="1" xfId="0" applyFont="1" applyFill="1" applyBorder="1" applyAlignment="1">
      <alignment horizontal="left" vertical="center"/>
    </xf>
    <xf numFmtId="14" fontId="25" fillId="0" borderId="1" xfId="0" applyNumberFormat="1" applyFont="1" applyFill="1" applyBorder="1" applyAlignment="1">
      <alignment horizontal="left"/>
    </xf>
    <xf numFmtId="177" fontId="15" fillId="0" borderId="1" xfId="0" applyNumberFormat="1" applyFont="1" applyFill="1" applyBorder="1" applyAlignment="1">
      <alignment vertical="center" wrapText="1"/>
    </xf>
    <xf numFmtId="176" fontId="25" fillId="9" borderId="1" xfId="0" applyNumberFormat="1" applyFont="1" applyFill="1" applyBorder="1" applyAlignment="1">
      <alignment horizontal="center"/>
    </xf>
    <xf numFmtId="0" fontId="15" fillId="9" borderId="1" xfId="0" applyFont="1" applyFill="1" applyBorder="1" applyAlignment="1">
      <alignment horizontal="left"/>
    </xf>
    <xf numFmtId="14" fontId="15" fillId="15" borderId="1" xfId="0" applyNumberFormat="1" applyFont="1" applyFill="1" applyBorder="1" applyAlignment="1">
      <alignment horizontal="left" vertical="center"/>
    </xf>
    <xf numFmtId="0" fontId="11" fillId="0" borderId="4" xfId="0" applyFont="1" applyFill="1" applyBorder="1" applyAlignment="1">
      <alignment horizontal="left"/>
    </xf>
    <xf numFmtId="0" fontId="11" fillId="0" borderId="4" xfId="0" applyFont="1" applyFill="1" applyBorder="1"/>
    <xf numFmtId="0" fontId="11" fillId="0" borderId="4" xfId="0" applyFont="1" applyFill="1" applyBorder="1" applyAlignment="1">
      <alignment horizontal="left" vertical="center"/>
    </xf>
    <xf numFmtId="179" fontId="15" fillId="0" borderId="4" xfId="0" applyNumberFormat="1" applyFont="1" applyFill="1" applyBorder="1" applyAlignment="1">
      <alignment horizontal="right" vertical="center"/>
    </xf>
    <xf numFmtId="177" fontId="15" fillId="0" borderId="4" xfId="0" applyNumberFormat="1" applyFont="1" applyFill="1" applyBorder="1" applyAlignment="1">
      <alignment vertical="center"/>
    </xf>
    <xf numFmtId="14" fontId="18" fillId="0" borderId="4" xfId="0" applyNumberFormat="1" applyFont="1" applyFill="1" applyBorder="1" applyAlignment="1">
      <alignment horizontal="left"/>
    </xf>
    <xf numFmtId="0" fontId="15" fillId="0" borderId="4" xfId="0" applyFont="1" applyFill="1" applyBorder="1"/>
    <xf numFmtId="0" fontId="11" fillId="0" borderId="8" xfId="0" applyFont="1" applyFill="1" applyBorder="1"/>
    <xf numFmtId="0" fontId="47" fillId="0" borderId="4" xfId="0" applyFont="1" applyFill="1" applyBorder="1"/>
    <xf numFmtId="176" fontId="15" fillId="0" borderId="1" xfId="0" applyNumberFormat="1" applyFont="1" applyFill="1" applyBorder="1" applyAlignment="1">
      <alignment horizontal="center" vertical="center"/>
    </xf>
    <xf numFmtId="0" fontId="11" fillId="0" borderId="5" xfId="0" applyFont="1" applyFill="1" applyBorder="1"/>
    <xf numFmtId="0" fontId="47" fillId="0" borderId="1" xfId="0" applyFont="1" applyFill="1" applyBorder="1"/>
    <xf numFmtId="0" fontId="18" fillId="0" borderId="0" xfId="0" applyFont="1" applyFill="1" applyBorder="1"/>
    <xf numFmtId="14" fontId="18" fillId="0" borderId="1" xfId="0" applyNumberFormat="1" applyFont="1" applyFill="1" applyBorder="1" applyAlignment="1">
      <alignment horizontal="left"/>
    </xf>
    <xf numFmtId="14" fontId="18" fillId="0" borderId="2" xfId="0" applyNumberFormat="1" applyFont="1" applyFill="1" applyBorder="1" applyAlignment="1">
      <alignment horizontal="left"/>
    </xf>
    <xf numFmtId="176" fontId="15" fillId="0" borderId="2" xfId="0" applyNumberFormat="1" applyFont="1" applyFill="1" applyBorder="1" applyAlignment="1">
      <alignment horizontal="center"/>
    </xf>
    <xf numFmtId="0" fontId="47" fillId="0" borderId="1" xfId="0" applyFont="1" applyBorder="1"/>
    <xf numFmtId="0" fontId="45" fillId="0" borderId="0" xfId="0" applyFont="1" applyFill="1" applyBorder="1" applyAlignment="1">
      <alignment horizontal="left"/>
    </xf>
    <xf numFmtId="0" fontId="38" fillId="0" borderId="0" xfId="0" applyFont="1" applyFill="1" applyBorder="1"/>
    <xf numFmtId="0" fontId="40" fillId="0" borderId="1" xfId="0" applyFont="1" applyFill="1" applyBorder="1"/>
    <xf numFmtId="14" fontId="15" fillId="11" borderId="1" xfId="0" applyNumberFormat="1" applyFont="1" applyFill="1" applyBorder="1" applyAlignment="1">
      <alignment horizontal="left" vertical="center"/>
    </xf>
    <xf numFmtId="14" fontId="25" fillId="6" borderId="1" xfId="0" applyNumberFormat="1" applyFont="1" applyFill="1" applyBorder="1" applyAlignment="1">
      <alignment horizontal="left"/>
    </xf>
    <xf numFmtId="9" fontId="15" fillId="0" borderId="1" xfId="0" applyNumberFormat="1" applyFont="1" applyFill="1" applyBorder="1" applyAlignment="1">
      <alignment horizontal="right" wrapText="1"/>
    </xf>
    <xf numFmtId="0" fontId="51" fillId="0" borderId="1" xfId="0" applyFont="1" applyFill="1" applyBorder="1"/>
    <xf numFmtId="0" fontId="15" fillId="0" borderId="7" xfId="0" applyFont="1" applyFill="1" applyBorder="1"/>
    <xf numFmtId="0" fontId="11" fillId="0" borderId="3" xfId="0" applyFont="1" applyFill="1" applyBorder="1"/>
    <xf numFmtId="0" fontId="15" fillId="0" borderId="1" xfId="0" applyFont="1" applyFill="1" applyBorder="1" applyAlignment="1">
      <alignment vertical="top" wrapText="1"/>
    </xf>
    <xf numFmtId="0" fontId="34" fillId="0" borderId="1" xfId="0" applyFont="1" applyFill="1" applyBorder="1" applyAlignment="1">
      <alignment horizontal="left" vertical="center"/>
    </xf>
    <xf numFmtId="0" fontId="48" fillId="0" borderId="0" xfId="0" applyFont="1" applyFill="1"/>
    <xf numFmtId="181" fontId="15" fillId="0" borderId="1" xfId="0" applyNumberFormat="1" applyFont="1" applyFill="1" applyBorder="1" applyAlignment="1">
      <alignment horizontal="left"/>
    </xf>
    <xf numFmtId="0" fontId="11" fillId="0" borderId="1" xfId="0" applyNumberFormat="1" applyFont="1" applyFill="1" applyBorder="1" applyAlignment="1">
      <alignment horizontal="center"/>
    </xf>
    <xf numFmtId="0" fontId="15" fillId="16" borderId="1" xfId="0" applyFont="1" applyFill="1" applyBorder="1"/>
    <xf numFmtId="0" fontId="15" fillId="16" borderId="0" xfId="0" applyFont="1" applyFill="1" applyBorder="1" applyAlignment="1">
      <alignment horizontal="left"/>
    </xf>
    <xf numFmtId="0" fontId="11" fillId="16" borderId="5" xfId="0" applyFont="1" applyFill="1" applyBorder="1" applyAlignment="1">
      <alignment horizontal="left"/>
    </xf>
    <xf numFmtId="0" fontId="11" fillId="17" borderId="1" xfId="0" applyFont="1" applyFill="1" applyBorder="1" applyAlignment="1">
      <alignment horizontal="left" vertical="center"/>
    </xf>
    <xf numFmtId="0" fontId="15" fillId="16" borderId="1" xfId="0" applyFont="1" applyFill="1" applyBorder="1" applyAlignment="1">
      <alignment horizontal="left" vertical="center" wrapText="1"/>
    </xf>
    <xf numFmtId="14" fontId="15" fillId="0" borderId="1" xfId="0" applyNumberFormat="1" applyFont="1" applyFill="1" applyBorder="1" applyAlignment="1">
      <alignment horizontal="center" vertical="center"/>
    </xf>
    <xf numFmtId="176" fontId="15"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76" fontId="0" fillId="0" borderId="0" xfId="0" applyNumberFormat="1" applyAlignment="1">
      <alignment horizontal="center" vertical="center"/>
    </xf>
    <xf numFmtId="14" fontId="11"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1" fillId="16" borderId="1" xfId="0" applyFont="1" applyFill="1" applyBorder="1" applyAlignment="1">
      <alignment horizontal="left" vertical="center"/>
    </xf>
    <xf numFmtId="179" fontId="15" fillId="16" borderId="1" xfId="0" applyNumberFormat="1" applyFont="1" applyFill="1" applyBorder="1" applyAlignment="1">
      <alignment horizontal="right"/>
    </xf>
    <xf numFmtId="0" fontId="43" fillId="16" borderId="1" xfId="0" applyFont="1" applyFill="1" applyBorder="1"/>
    <xf numFmtId="176" fontId="15" fillId="16" borderId="1" xfId="0" applyNumberFormat="1" applyFont="1" applyFill="1" applyBorder="1" applyAlignment="1">
      <alignment horizontal="center"/>
    </xf>
    <xf numFmtId="176" fontId="11" fillId="16" borderId="1" xfId="0" applyNumberFormat="1" applyFont="1" applyFill="1" applyBorder="1" applyAlignment="1">
      <alignment horizontal="center"/>
    </xf>
    <xf numFmtId="14" fontId="15" fillId="16" borderId="1" xfId="0" applyNumberFormat="1" applyFont="1" applyFill="1" applyBorder="1" applyAlignment="1">
      <alignment horizontal="center" vertical="center"/>
    </xf>
    <xf numFmtId="14" fontId="15" fillId="16" borderId="1" xfId="0" applyNumberFormat="1" applyFont="1" applyFill="1" applyBorder="1" applyAlignment="1">
      <alignment vertical="center"/>
    </xf>
    <xf numFmtId="0" fontId="15" fillId="16" borderId="1" xfId="0" applyFont="1" applyFill="1" applyBorder="1" applyAlignment="1">
      <alignment horizontal="left" vertical="center"/>
    </xf>
    <xf numFmtId="0" fontId="15" fillId="16" borderId="1" xfId="0" applyFont="1" applyFill="1" applyBorder="1" applyAlignment="1">
      <alignment horizontal="left"/>
    </xf>
    <xf numFmtId="0" fontId="11" fillId="16" borderId="1" xfId="0" applyFont="1" applyFill="1" applyBorder="1"/>
    <xf numFmtId="0" fontId="40" fillId="16" borderId="1" xfId="0" applyFont="1" applyFill="1" applyBorder="1"/>
    <xf numFmtId="14" fontId="15" fillId="17" borderId="1" xfId="0" applyNumberFormat="1" applyFont="1" applyFill="1" applyBorder="1" applyAlignment="1">
      <alignment horizontal="left" vertical="center"/>
    </xf>
    <xf numFmtId="0" fontId="15" fillId="17" borderId="1" xfId="0" applyFont="1" applyFill="1" applyBorder="1" applyAlignment="1">
      <alignment horizontal="left"/>
    </xf>
    <xf numFmtId="14" fontId="15" fillId="16" borderId="1" xfId="0" applyNumberFormat="1" applyFont="1" applyFill="1" applyBorder="1" applyAlignment="1">
      <alignment horizontal="left"/>
    </xf>
    <xf numFmtId="0" fontId="11" fillId="17" borderId="1" xfId="0" applyFont="1" applyFill="1" applyBorder="1"/>
    <xf numFmtId="181" fontId="15" fillId="16" borderId="1" xfId="0" applyNumberFormat="1" applyFont="1" applyFill="1" applyBorder="1"/>
    <xf numFmtId="14" fontId="15" fillId="16" borderId="1" xfId="0" applyNumberFormat="1" applyFont="1" applyFill="1" applyBorder="1" applyAlignment="1">
      <alignment horizontal="left" vertical="center"/>
    </xf>
    <xf numFmtId="176" fontId="15" fillId="16" borderId="1" xfId="0" applyNumberFormat="1" applyFont="1" applyFill="1" applyBorder="1" applyAlignment="1">
      <alignment horizontal="left"/>
    </xf>
    <xf numFmtId="0" fontId="11" fillId="16" borderId="1" xfId="0" applyFont="1" applyFill="1" applyBorder="1" applyAlignment="1"/>
    <xf numFmtId="179" fontId="15" fillId="16" borderId="1" xfId="0" applyNumberFormat="1" applyFont="1" applyFill="1" applyBorder="1" applyAlignment="1">
      <alignment horizontal="right" vertical="center"/>
    </xf>
    <xf numFmtId="0" fontId="15" fillId="16" borderId="4" xfId="0" applyFont="1" applyFill="1" applyBorder="1"/>
    <xf numFmtId="0" fontId="15" fillId="16" borderId="5" xfId="0" applyFont="1" applyFill="1" applyBorder="1"/>
    <xf numFmtId="176" fontId="15" fillId="16" borderId="5" xfId="0" applyNumberFormat="1" applyFont="1" applyFill="1" applyBorder="1" applyAlignment="1">
      <alignment horizontal="left"/>
    </xf>
    <xf numFmtId="0" fontId="11" fillId="18" borderId="1" xfId="0" applyFont="1" applyFill="1" applyBorder="1"/>
    <xf numFmtId="0" fontId="20" fillId="16" borderId="1" xfId="0" applyFont="1" applyFill="1" applyBorder="1"/>
    <xf numFmtId="0" fontId="57" fillId="2" borderId="1" xfId="0" applyFont="1" applyFill="1" applyBorder="1" applyAlignment="1">
      <alignment horizontal="center"/>
    </xf>
    <xf numFmtId="0" fontId="39" fillId="0" borderId="0" xfId="0" applyFont="1"/>
    <xf numFmtId="0" fontId="39" fillId="0" borderId="0" xfId="0" applyFont="1" applyAlignment="1">
      <alignment horizontal="left"/>
    </xf>
    <xf numFmtId="14" fontId="39" fillId="0" borderId="0" xfId="0" applyNumberFormat="1" applyFont="1" applyAlignment="1">
      <alignment horizontal="left"/>
    </xf>
    <xf numFmtId="0" fontId="39" fillId="0" borderId="0" xfId="0" applyFont="1" applyBorder="1" applyAlignment="1">
      <alignment horizontal="left"/>
    </xf>
    <xf numFmtId="0" fontId="58" fillId="0" borderId="0" xfId="0" applyFont="1" applyFill="1" applyBorder="1" applyAlignment="1">
      <alignment vertical="center"/>
    </xf>
    <xf numFmtId="178" fontId="59" fillId="0" borderId="0" xfId="6" applyFont="1" applyFill="1" applyBorder="1" applyAlignment="1">
      <alignment horizontal="left" vertical="center"/>
    </xf>
    <xf numFmtId="0" fontId="34" fillId="0" borderId="0" xfId="0" applyFont="1" applyFill="1" applyBorder="1"/>
    <xf numFmtId="0" fontId="39" fillId="0" borderId="0" xfId="0" applyFont="1" applyFill="1" applyBorder="1"/>
    <xf numFmtId="179" fontId="60" fillId="0" borderId="0" xfId="0" applyNumberFormat="1" applyFont="1" applyFill="1" applyBorder="1" applyAlignment="1">
      <alignment vertical="center"/>
    </xf>
    <xf numFmtId="0" fontId="61" fillId="0" borderId="0" xfId="0" applyFont="1" applyFill="1" applyBorder="1"/>
    <xf numFmtId="176" fontId="58" fillId="0" borderId="0" xfId="0" applyNumberFormat="1" applyFont="1" applyFill="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58" fillId="0" borderId="0" xfId="0" applyFont="1" applyFill="1" applyBorder="1"/>
    <xf numFmtId="14" fontId="58" fillId="0" borderId="0" xfId="0" applyNumberFormat="1" applyFont="1" applyFill="1" applyBorder="1" applyAlignment="1">
      <alignment horizontal="left" vertical="center"/>
    </xf>
    <xf numFmtId="0" fontId="58" fillId="18" borderId="0" xfId="0" applyFont="1" applyFill="1" applyBorder="1" applyAlignment="1">
      <alignment vertical="center"/>
    </xf>
    <xf numFmtId="0" fontId="39" fillId="0" borderId="0" xfId="0" applyFont="1" applyFill="1"/>
    <xf numFmtId="0" fontId="60" fillId="0" borderId="0" xfId="0" applyFont="1" applyFill="1" applyBorder="1" applyAlignment="1">
      <alignment horizontal="center"/>
    </xf>
    <xf numFmtId="0" fontId="62" fillId="0" borderId="0" xfId="0" applyFont="1" applyFill="1" applyBorder="1"/>
    <xf numFmtId="0" fontId="39" fillId="0" borderId="5" xfId="0" applyFont="1" applyFill="1" applyBorder="1" applyAlignment="1">
      <alignment horizontal="left" vertical="center"/>
    </xf>
    <xf numFmtId="179" fontId="34" fillId="0" borderId="1" xfId="0" applyNumberFormat="1" applyFont="1" applyFill="1" applyBorder="1" applyAlignment="1">
      <alignment horizontal="right"/>
    </xf>
    <xf numFmtId="177" fontId="34" fillId="0" borderId="1" xfId="0" applyNumberFormat="1" applyFont="1" applyFill="1" applyBorder="1" applyAlignment="1">
      <alignment vertical="center"/>
    </xf>
    <xf numFmtId="179" fontId="63" fillId="0" borderId="1" xfId="0" applyNumberFormat="1" applyFont="1" applyFill="1" applyBorder="1" applyAlignment="1">
      <alignment vertical="center"/>
    </xf>
    <xf numFmtId="0" fontId="57" fillId="0" borderId="1" xfId="0" applyFont="1" applyFill="1" applyBorder="1"/>
    <xf numFmtId="14" fontId="34" fillId="0" borderId="1" xfId="0" applyNumberFormat="1" applyFont="1" applyFill="1" applyBorder="1" applyAlignment="1">
      <alignment horizontal="center"/>
    </xf>
    <xf numFmtId="176" fontId="58" fillId="0" borderId="1" xfId="0" applyNumberFormat="1" applyFont="1" applyFill="1" applyBorder="1" applyAlignment="1">
      <alignment horizontal="center"/>
    </xf>
    <xf numFmtId="0" fontId="39" fillId="0" borderId="1" xfId="0" applyFont="1" applyFill="1" applyBorder="1" applyAlignment="1">
      <alignment horizontal="left"/>
    </xf>
    <xf numFmtId="176" fontId="63" fillId="0" borderId="1" xfId="0" applyNumberFormat="1" applyFont="1" applyFill="1" applyBorder="1" applyAlignment="1">
      <alignment horizontal="center"/>
    </xf>
    <xf numFmtId="0" fontId="39" fillId="0" borderId="1" xfId="0" applyFont="1" applyFill="1" applyBorder="1"/>
    <xf numFmtId="0" fontId="29" fillId="0" borderId="5" xfId="0" applyFont="1" applyFill="1" applyBorder="1"/>
    <xf numFmtId="14" fontId="39" fillId="0" borderId="1" xfId="0" applyNumberFormat="1" applyFont="1" applyFill="1" applyBorder="1" applyAlignment="1">
      <alignment horizontal="left"/>
    </xf>
    <xf numFmtId="14" fontId="57" fillId="0" borderId="1" xfId="0" applyNumberFormat="1" applyFont="1" applyFill="1" applyBorder="1"/>
    <xf numFmtId="0" fontId="39" fillId="18" borderId="0" xfId="0" applyFont="1" applyFill="1"/>
    <xf numFmtId="14" fontId="15" fillId="18" borderId="1" xfId="0" applyNumberFormat="1" applyFont="1" applyFill="1" applyBorder="1" applyAlignment="1">
      <alignment horizontal="left" vertical="center"/>
    </xf>
    <xf numFmtId="176" fontId="24" fillId="16" borderId="1" xfId="0" applyNumberFormat="1" applyFont="1" applyFill="1" applyBorder="1" applyAlignment="1">
      <alignment horizontal="center"/>
    </xf>
    <xf numFmtId="0" fontId="11" fillId="16" borderId="1" xfId="0" applyFont="1" applyFill="1" applyBorder="1" applyAlignment="1">
      <alignment horizontal="left"/>
    </xf>
    <xf numFmtId="0" fontId="11" fillId="16" borderId="1" xfId="0" applyFont="1" applyFill="1" applyBorder="1" applyAlignment="1">
      <alignment vertical="top"/>
    </xf>
    <xf numFmtId="0" fontId="54" fillId="16" borderId="1" xfId="0" applyFont="1" applyFill="1" applyBorder="1" applyAlignment="1">
      <alignment horizontal="left"/>
    </xf>
    <xf numFmtId="0" fontId="30" fillId="16" borderId="1" xfId="0" applyFont="1" applyFill="1" applyBorder="1" applyAlignment="1"/>
    <xf numFmtId="0" fontId="11" fillId="16" borderId="1" xfId="0" applyFont="1" applyFill="1" applyBorder="1" applyAlignment="1">
      <alignment vertical="center"/>
    </xf>
    <xf numFmtId="178" fontId="40" fillId="16" borderId="1" xfId="0" applyNumberFormat="1" applyFont="1" applyFill="1" applyBorder="1" applyAlignment="1">
      <alignment vertical="center"/>
    </xf>
    <xf numFmtId="179" fontId="15" fillId="16" borderId="1" xfId="0" applyNumberFormat="1" applyFont="1" applyFill="1" applyBorder="1"/>
    <xf numFmtId="177" fontId="15" fillId="16" borderId="1" xfId="0" applyNumberFormat="1" applyFont="1" applyFill="1" applyBorder="1" applyAlignment="1">
      <alignment vertical="center"/>
    </xf>
    <xf numFmtId="0" fontId="39" fillId="16" borderId="1" xfId="0" applyFont="1" applyFill="1" applyBorder="1" applyAlignment="1">
      <alignment horizontal="left" vertical="center"/>
    </xf>
    <xf numFmtId="177" fontId="15" fillId="16" borderId="1" xfId="0" applyNumberFormat="1" applyFont="1" applyFill="1" applyBorder="1" applyAlignment="1"/>
    <xf numFmtId="0" fontId="34" fillId="16" borderId="1" xfId="0" applyFont="1" applyFill="1" applyBorder="1" applyAlignment="1">
      <alignment horizontal="left" vertical="center"/>
    </xf>
    <xf numFmtId="178" fontId="15" fillId="16" borderId="1" xfId="0" applyNumberFormat="1" applyFont="1" applyFill="1" applyBorder="1"/>
    <xf numFmtId="177" fontId="11" fillId="16" borderId="1" xfId="0" applyNumberFormat="1" applyFont="1" applyFill="1" applyBorder="1"/>
    <xf numFmtId="178" fontId="11" fillId="16" borderId="1" xfId="6" applyFont="1" applyFill="1" applyBorder="1" applyAlignment="1">
      <alignment horizontal="left" vertical="center"/>
    </xf>
    <xf numFmtId="10" fontId="11" fillId="16" borderId="1" xfId="0" applyNumberFormat="1" applyFont="1" applyFill="1" applyBorder="1"/>
    <xf numFmtId="177" fontId="15" fillId="16" borderId="1" xfId="0" applyNumberFormat="1" applyFont="1" applyFill="1" applyBorder="1" applyAlignment="1">
      <alignment horizontal="right" wrapText="1"/>
    </xf>
    <xf numFmtId="0" fontId="15" fillId="16" borderId="1" xfId="0" applyFont="1" applyFill="1" applyBorder="1" applyAlignment="1">
      <alignment vertical="center"/>
    </xf>
    <xf numFmtId="176" fontId="15" fillId="16" borderId="1" xfId="0" applyNumberFormat="1" applyFont="1" applyFill="1" applyBorder="1" applyAlignment="1">
      <alignment horizontal="center" wrapText="1"/>
    </xf>
    <xf numFmtId="0" fontId="50" fillId="16" borderId="0" xfId="0" applyFont="1" applyFill="1"/>
    <xf numFmtId="0" fontId="0" fillId="16" borderId="1" xfId="0" applyFill="1" applyBorder="1"/>
    <xf numFmtId="0" fontId="47" fillId="16" borderId="1" xfId="0" applyFont="1" applyFill="1" applyBorder="1"/>
    <xf numFmtId="0" fontId="11" fillId="16" borderId="4" xfId="0" applyFont="1" applyFill="1" applyBorder="1"/>
    <xf numFmtId="14" fontId="24" fillId="16" borderId="1" xfId="0" applyNumberFormat="1" applyFont="1" applyFill="1" applyBorder="1" applyAlignment="1">
      <alignment horizontal="left" vertical="center"/>
    </xf>
    <xf numFmtId="0" fontId="64" fillId="16" borderId="1" xfId="0" applyFont="1" applyFill="1" applyBorder="1" applyAlignment="1">
      <alignment horizontal="left"/>
    </xf>
    <xf numFmtId="14" fontId="15" fillId="16" borderId="1" xfId="0" applyNumberFormat="1" applyFont="1" applyFill="1" applyBorder="1" applyAlignment="1">
      <alignment horizontal="center"/>
    </xf>
    <xf numFmtId="0" fontId="0" fillId="16" borderId="0" xfId="0" applyFill="1" applyBorder="1"/>
    <xf numFmtId="0" fontId="11" fillId="16" borderId="2" xfId="0" applyFont="1" applyFill="1" applyBorder="1" applyAlignment="1">
      <alignment vertical="center"/>
    </xf>
    <xf numFmtId="176" fontId="15" fillId="16" borderId="1" xfId="0" applyNumberFormat="1" applyFont="1" applyFill="1" applyBorder="1" applyAlignment="1">
      <alignment horizontal="center" vertical="center"/>
    </xf>
    <xf numFmtId="14" fontId="11" fillId="16" borderId="1" xfId="0" applyNumberFormat="1" applyFont="1" applyFill="1" applyBorder="1" applyAlignment="1">
      <alignment horizontal="center" vertical="center"/>
    </xf>
    <xf numFmtId="0" fontId="15" fillId="0" borderId="1" xfId="0" quotePrefix="1" applyNumberFormat="1" applyFont="1" applyFill="1" applyBorder="1" applyAlignment="1">
      <alignment horizontal="left"/>
    </xf>
    <xf numFmtId="0" fontId="15" fillId="0" borderId="1" xfId="0" applyNumberFormat="1" applyFont="1" applyFill="1" applyBorder="1" applyAlignment="1">
      <alignment horizontal="left"/>
    </xf>
    <xf numFmtId="0" fontId="44" fillId="19" borderId="1" xfId="0" applyFont="1" applyFill="1" applyBorder="1" applyAlignment="1">
      <alignment horizontal="center" vertical="center" wrapText="1"/>
    </xf>
    <xf numFmtId="0" fontId="0" fillId="19" borderId="0" xfId="0" applyFill="1"/>
    <xf numFmtId="0" fontId="44" fillId="19" borderId="1" xfId="0" applyFont="1" applyFill="1" applyBorder="1" applyAlignment="1">
      <alignment horizontal="center" vertical="center"/>
    </xf>
    <xf numFmtId="0" fontId="21" fillId="19" borderId="1" xfId="0" applyFont="1" applyFill="1" applyBorder="1" applyAlignment="1">
      <alignment horizontal="center" vertical="center" wrapText="1"/>
    </xf>
    <xf numFmtId="0" fontId="44" fillId="19" borderId="2" xfId="0" applyFont="1" applyFill="1" applyBorder="1" applyAlignment="1">
      <alignment horizontal="center" vertical="center" wrapText="1"/>
    </xf>
    <xf numFmtId="0" fontId="44" fillId="2" borderId="1" xfId="0" applyFont="1" applyFill="1" applyBorder="1" applyAlignment="1">
      <alignment horizontal="center" vertical="center" wrapText="1"/>
    </xf>
    <xf numFmtId="176" fontId="11" fillId="2" borderId="1" xfId="0" applyNumberFormat="1" applyFont="1" applyFill="1" applyBorder="1" applyAlignment="1">
      <alignment horizontal="center"/>
    </xf>
    <xf numFmtId="14" fontId="15" fillId="2" borderId="1" xfId="0" applyNumberFormat="1" applyFont="1" applyFill="1" applyBorder="1" applyAlignment="1">
      <alignment horizontal="center"/>
    </xf>
    <xf numFmtId="176" fontId="0" fillId="2" borderId="1" xfId="0" applyNumberFormat="1" applyFill="1" applyBorder="1" applyAlignment="1">
      <alignment horizontal="center"/>
    </xf>
    <xf numFmtId="176" fontId="15" fillId="2" borderId="1" xfId="0" applyNumberFormat="1" applyFont="1" applyFill="1" applyBorder="1" applyAlignment="1">
      <alignment horizontal="center" vertical="center"/>
    </xf>
    <xf numFmtId="176" fontId="0" fillId="2" borderId="0" xfId="0" applyNumberFormat="1" applyFill="1" applyAlignment="1">
      <alignment horizontal="center" vertical="center"/>
    </xf>
    <xf numFmtId="22" fontId="17" fillId="0" borderId="1" xfId="0" applyNumberFormat="1" applyFont="1" applyFill="1" applyBorder="1"/>
    <xf numFmtId="0" fontId="44" fillId="6" borderId="1" xfId="0" applyFont="1" applyFill="1" applyBorder="1" applyAlignment="1">
      <alignment horizontal="center" vertical="center" wrapText="1"/>
    </xf>
    <xf numFmtId="179" fontId="15" fillId="6" borderId="1" xfId="0" applyNumberFormat="1" applyFont="1" applyFill="1" applyBorder="1" applyAlignment="1">
      <alignment horizontal="right"/>
    </xf>
    <xf numFmtId="179" fontId="0" fillId="0" borderId="0" xfId="0" applyNumberFormat="1"/>
    <xf numFmtId="0" fontId="65" fillId="19" borderId="0" xfId="0" applyFont="1" applyFill="1"/>
    <xf numFmtId="179" fontId="65" fillId="19" borderId="0" xfId="0" applyNumberFormat="1" applyFont="1" applyFill="1"/>
    <xf numFmtId="179" fontId="15" fillId="2" borderId="1" xfId="0" applyNumberFormat="1" applyFont="1" applyFill="1" applyBorder="1" applyAlignment="1">
      <alignment horizontal="right"/>
    </xf>
    <xf numFmtId="176" fontId="24" fillId="6" borderId="1" xfId="0" applyNumberFormat="1" applyFont="1" applyFill="1" applyBorder="1" applyAlignment="1">
      <alignment horizontal="center"/>
    </xf>
    <xf numFmtId="176" fontId="24" fillId="2" borderId="1" xfId="0" applyNumberFormat="1" applyFont="1" applyFill="1" applyBorder="1" applyAlignment="1">
      <alignment horizontal="center"/>
    </xf>
    <xf numFmtId="176" fontId="0" fillId="2" borderId="0" xfId="0" applyNumberFormat="1" applyFill="1" applyAlignment="1">
      <alignment horizontal="center"/>
    </xf>
    <xf numFmtId="14" fontId="15" fillId="2" borderId="1" xfId="0" applyNumberFormat="1" applyFont="1" applyFill="1" applyBorder="1" applyAlignment="1">
      <alignment horizontal="left"/>
    </xf>
    <xf numFmtId="14" fontId="24" fillId="2" borderId="1" xfId="0" applyNumberFormat="1" applyFont="1" applyFill="1" applyBorder="1" applyAlignment="1">
      <alignment horizontal="left"/>
    </xf>
    <xf numFmtId="0" fontId="0" fillId="2" borderId="0" xfId="0" applyFill="1"/>
    <xf numFmtId="14" fontId="24" fillId="2" borderId="1" xfId="0" applyNumberFormat="1" applyFont="1" applyFill="1" applyBorder="1" applyAlignment="1">
      <alignment horizontal="left" vertical="center"/>
    </xf>
    <xf numFmtId="14" fontId="15" fillId="2" borderId="1" xfId="0" applyNumberFormat="1" applyFont="1" applyFill="1" applyBorder="1" applyAlignment="1">
      <alignment horizontal="left" vertical="center"/>
    </xf>
    <xf numFmtId="0" fontId="11" fillId="6" borderId="1" xfId="0" applyNumberFormat="1" applyFont="1" applyFill="1" applyBorder="1" applyAlignment="1">
      <alignment horizontal="center"/>
    </xf>
  </cellXfs>
  <cellStyles count="8">
    <cellStyle name="Bad 3" xfId="2" xr:uid="{00000000-0005-0000-0000-000000000000}"/>
    <cellStyle name="Good 3" xfId="3" xr:uid="{00000000-0005-0000-0000-000001000000}"/>
    <cellStyle name="Good 3 2" xfId="4" xr:uid="{00000000-0005-0000-0000-000002000000}"/>
    <cellStyle name="Normal_EICC Supplier Audit Results Tracking-Dec 13" xfId="1" xr:uid="{00000000-0005-0000-0000-000003000000}"/>
    <cellStyle name="常规" xfId="0" builtinId="0"/>
    <cellStyle name="常规 2" xfId="6" xr:uid="{00000000-0005-0000-0000-000006000000}"/>
    <cellStyle name="常规 2 2" xfId="5" xr:uid="{00000000-0005-0000-0000-000007000000}"/>
    <cellStyle name="常规 3" xfId="7" xr:uid="{00000000-0005-0000-0000-000008000000}"/>
  </cellStyles>
  <dxfs count="0"/>
  <tableStyles count="0" defaultTableStyle="TableStyleMedium2" defaultPivotStyle="PivotStyleMedium9"/>
  <colors>
    <mruColors>
      <color rgb="FFFF99CC"/>
      <color rgb="FFFCA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B1:AA148"/>
  <sheetViews>
    <sheetView zoomScale="121" zoomScaleNormal="121" zoomScaleSheetLayoutView="121" workbookViewId="0">
      <pane xSplit="7" ySplit="1" topLeftCell="O2" activePane="bottomRight" state="frozen"/>
      <selection pane="topRight" activeCell="H1" sqref="H1"/>
      <selection pane="bottomLeft" activeCell="A2" sqref="A2"/>
      <selection pane="bottomRight" activeCell="P1" sqref="P1:P1048576"/>
    </sheetView>
  </sheetViews>
  <sheetFormatPr defaultColWidth="13.5" defaultRowHeight="14.1" customHeight="1"/>
  <cols>
    <col min="1" max="1" width="4.375" customWidth="1"/>
    <col min="3" max="3" width="13.5" style="1"/>
    <col min="4" max="4" width="19.75" customWidth="1"/>
    <col min="5" max="5" width="13.5" style="1"/>
    <col min="6" max="7" width="13.5" style="2"/>
    <col min="8" max="8" width="13.5" style="19"/>
    <col min="9" max="9" width="10.125" customWidth="1"/>
    <col min="10" max="10" width="13.5" style="360"/>
    <col min="12" max="12" width="13.5" style="353"/>
    <col min="13" max="13" width="13.5" style="3"/>
    <col min="15" max="15" width="13.5" style="366"/>
    <col min="16" max="16" width="13.5" style="369"/>
    <col min="18" max="18" width="14.5" customWidth="1"/>
    <col min="19" max="19" width="13.5" style="10"/>
    <col min="20" max="20" width="13.5" style="363"/>
    <col min="21" max="21" width="13.5" style="10"/>
    <col min="23" max="23" width="13.5" style="366"/>
  </cols>
  <sheetData>
    <row r="1" spans="2:27" ht="69.95" customHeight="1">
      <c r="B1" s="345" t="s">
        <v>7</v>
      </c>
      <c r="C1" s="345" t="s">
        <v>23</v>
      </c>
      <c r="D1" s="346" t="s">
        <v>527</v>
      </c>
      <c r="E1" s="343" t="s">
        <v>528</v>
      </c>
      <c r="F1" s="345" t="s">
        <v>529</v>
      </c>
      <c r="G1" s="343" t="s">
        <v>1081</v>
      </c>
      <c r="H1" s="346" t="s">
        <v>512</v>
      </c>
      <c r="I1" s="343" t="s">
        <v>44</v>
      </c>
      <c r="J1" s="348" t="s">
        <v>767</v>
      </c>
      <c r="K1" s="343" t="s">
        <v>127</v>
      </c>
      <c r="L1" s="348" t="s">
        <v>210</v>
      </c>
      <c r="M1" s="343" t="s">
        <v>732</v>
      </c>
      <c r="N1" s="343" t="s">
        <v>513</v>
      </c>
      <c r="O1" s="348" t="s">
        <v>750</v>
      </c>
      <c r="P1" s="355" t="s">
        <v>1082</v>
      </c>
      <c r="Q1" s="343" t="s">
        <v>756</v>
      </c>
      <c r="R1" s="343" t="s">
        <v>950</v>
      </c>
      <c r="S1" s="343" t="s">
        <v>757</v>
      </c>
      <c r="T1" s="348" t="s">
        <v>766</v>
      </c>
      <c r="U1" s="343" t="s">
        <v>343</v>
      </c>
      <c r="V1" s="343" t="s">
        <v>758</v>
      </c>
      <c r="W1" s="348" t="s">
        <v>293</v>
      </c>
      <c r="X1" s="343" t="s">
        <v>335</v>
      </c>
      <c r="Y1" s="343" t="s">
        <v>945</v>
      </c>
      <c r="Z1" s="347" t="s">
        <v>785</v>
      </c>
      <c r="AA1" s="344"/>
    </row>
    <row r="2" spans="2:27" s="11" customFormat="1" ht="14.1" hidden="1" customHeight="1">
      <c r="B2" s="117" t="s">
        <v>589</v>
      </c>
      <c r="C2" s="41" t="s">
        <v>590</v>
      </c>
      <c r="D2" s="42" t="s">
        <v>314</v>
      </c>
      <c r="E2" s="43" t="s">
        <v>591</v>
      </c>
      <c r="F2" s="44" t="s">
        <v>589</v>
      </c>
      <c r="G2" s="180" t="s">
        <v>733</v>
      </c>
      <c r="H2" s="22">
        <v>43999</v>
      </c>
      <c r="I2" s="24">
        <v>0.91800000000000004</v>
      </c>
      <c r="J2" s="356">
        <f t="shared" ref="J2:J21" si="0">EDATE(H2,12)</f>
        <v>44364</v>
      </c>
      <c r="K2" s="45"/>
      <c r="L2" s="29">
        <v>43666</v>
      </c>
      <c r="M2" s="29" t="s">
        <v>592</v>
      </c>
      <c r="N2" s="50" t="s">
        <v>37</v>
      </c>
      <c r="O2" s="43" t="s">
        <v>749</v>
      </c>
      <c r="P2" s="239">
        <v>0</v>
      </c>
      <c r="Q2" s="238"/>
      <c r="R2" s="342">
        <v>0</v>
      </c>
      <c r="S2" s="341">
        <v>0</v>
      </c>
      <c r="T2" s="29">
        <f>EDATE(L2,24)</f>
        <v>44397</v>
      </c>
      <c r="U2" s="28"/>
      <c r="V2" s="83"/>
      <c r="W2" s="75"/>
      <c r="X2" s="70" t="s">
        <v>334</v>
      </c>
      <c r="Y2" s="148" t="s">
        <v>881</v>
      </c>
      <c r="Z2" s="70"/>
    </row>
    <row r="3" spans="2:27" s="11" customFormat="1" ht="14.1" hidden="1" customHeight="1">
      <c r="B3" s="117" t="str">
        <f>B2</f>
        <v>NB ODM</v>
      </c>
      <c r="C3" s="41" t="s">
        <v>615</v>
      </c>
      <c r="D3" s="42" t="s">
        <v>622</v>
      </c>
      <c r="E3" s="43" t="s">
        <v>315</v>
      </c>
      <c r="F3" s="44" t="s">
        <v>589</v>
      </c>
      <c r="G3" s="44" t="s">
        <v>316</v>
      </c>
      <c r="H3" s="23">
        <v>43929</v>
      </c>
      <c r="I3" s="25">
        <v>0.91700000000000004</v>
      </c>
      <c r="J3" s="356">
        <f t="shared" si="0"/>
        <v>44294</v>
      </c>
      <c r="K3" s="42"/>
      <c r="L3" s="30">
        <v>43217</v>
      </c>
      <c r="M3" s="29" t="s">
        <v>287</v>
      </c>
      <c r="N3" s="42" t="s">
        <v>593</v>
      </c>
      <c r="O3" s="43" t="s">
        <v>749</v>
      </c>
      <c r="P3" s="239">
        <v>0</v>
      </c>
      <c r="Q3" s="46"/>
      <c r="R3" s="342">
        <v>0</v>
      </c>
      <c r="S3" s="341">
        <v>0</v>
      </c>
      <c r="T3" s="65">
        <v>44074</v>
      </c>
      <c r="U3" s="28" t="s">
        <v>1015</v>
      </c>
      <c r="V3" s="76"/>
      <c r="W3" s="75"/>
      <c r="X3" s="70" t="s">
        <v>334</v>
      </c>
      <c r="Y3" s="148" t="s">
        <v>881</v>
      </c>
      <c r="Z3" s="70"/>
    </row>
    <row r="4" spans="2:27" s="11" customFormat="1" ht="14.1" hidden="1" customHeight="1">
      <c r="B4" s="117" t="str">
        <f>B3</f>
        <v>NB ODM</v>
      </c>
      <c r="C4" s="43" t="s">
        <v>595</v>
      </c>
      <c r="D4" s="28" t="s">
        <v>875</v>
      </c>
      <c r="E4" s="36" t="s">
        <v>456</v>
      </c>
      <c r="F4" s="37" t="s">
        <v>317</v>
      </c>
      <c r="G4" s="37" t="s">
        <v>819</v>
      </c>
      <c r="H4" s="22">
        <v>43921</v>
      </c>
      <c r="I4" s="26">
        <v>0.94499999999999995</v>
      </c>
      <c r="J4" s="356">
        <f t="shared" si="0"/>
        <v>44286</v>
      </c>
      <c r="K4" s="13"/>
      <c r="L4" s="30">
        <v>44083</v>
      </c>
      <c r="M4" s="29" t="s">
        <v>287</v>
      </c>
      <c r="N4" s="240" t="s">
        <v>22</v>
      </c>
      <c r="O4" s="259" t="s">
        <v>245</v>
      </c>
      <c r="P4" s="239">
        <v>0</v>
      </c>
      <c r="Q4" s="266"/>
      <c r="R4" s="342">
        <v>0</v>
      </c>
      <c r="S4" s="341">
        <v>0</v>
      </c>
      <c r="T4" s="29">
        <f>EDATE(L4,24)</f>
        <v>44813</v>
      </c>
      <c r="U4" s="28"/>
      <c r="V4" s="83"/>
      <c r="W4" s="75"/>
      <c r="X4" s="70" t="s">
        <v>334</v>
      </c>
      <c r="Y4" s="148" t="s">
        <v>881</v>
      </c>
      <c r="Z4" s="70"/>
    </row>
    <row r="5" spans="2:27" ht="14.1" hidden="1" customHeight="1">
      <c r="B5" s="117" t="s">
        <v>886</v>
      </c>
      <c r="C5" s="36" t="s">
        <v>310</v>
      </c>
      <c r="D5" s="34" t="s">
        <v>988</v>
      </c>
      <c r="E5" s="36" t="s">
        <v>869</v>
      </c>
      <c r="F5" s="59" t="s">
        <v>84</v>
      </c>
      <c r="G5" s="59" t="s">
        <v>885</v>
      </c>
      <c r="H5" s="23">
        <v>43964</v>
      </c>
      <c r="I5" s="25">
        <v>0.93</v>
      </c>
      <c r="J5" s="356">
        <f t="shared" si="0"/>
        <v>44329</v>
      </c>
      <c r="K5" s="13"/>
      <c r="L5" s="108">
        <v>43104</v>
      </c>
      <c r="M5" s="29" t="s">
        <v>287</v>
      </c>
      <c r="N5" s="42" t="s">
        <v>22</v>
      </c>
      <c r="O5" s="43" t="s">
        <v>749</v>
      </c>
      <c r="P5" s="239">
        <v>0</v>
      </c>
      <c r="Q5" s="42"/>
      <c r="R5" s="342">
        <v>0</v>
      </c>
      <c r="S5" s="341">
        <v>0</v>
      </c>
      <c r="T5" s="254">
        <v>44377</v>
      </c>
      <c r="U5" s="42" t="s">
        <v>870</v>
      </c>
      <c r="V5" s="70"/>
      <c r="W5" s="75"/>
      <c r="X5" s="70" t="s">
        <v>338</v>
      </c>
      <c r="Y5" s="208" t="s">
        <v>881</v>
      </c>
      <c r="Z5" s="70"/>
    </row>
    <row r="6" spans="2:27" s="11" customFormat="1" ht="14.1" customHeight="1">
      <c r="B6" s="117" t="s">
        <v>507</v>
      </c>
      <c r="C6" s="47" t="s">
        <v>835</v>
      </c>
      <c r="D6" s="28" t="s">
        <v>601</v>
      </c>
      <c r="E6" s="36" t="s">
        <v>489</v>
      </c>
      <c r="F6" s="37" t="s">
        <v>602</v>
      </c>
      <c r="G6" s="37" t="s">
        <v>603</v>
      </c>
      <c r="H6" s="23">
        <v>43957</v>
      </c>
      <c r="I6" s="25">
        <v>0.91300000000000003</v>
      </c>
      <c r="J6" s="356">
        <f t="shared" si="0"/>
        <v>44322</v>
      </c>
      <c r="K6" s="13"/>
      <c r="L6" s="30">
        <v>43846</v>
      </c>
      <c r="M6" s="30" t="s">
        <v>286</v>
      </c>
      <c r="N6" s="42" t="s">
        <v>377</v>
      </c>
      <c r="O6" s="43" t="s">
        <v>245</v>
      </c>
      <c r="P6" s="369">
        <v>1</v>
      </c>
      <c r="Q6" s="42" t="s">
        <v>828</v>
      </c>
      <c r="R6" s="342">
        <v>0</v>
      </c>
      <c r="S6" s="341">
        <v>0</v>
      </c>
      <c r="T6" s="29">
        <f>EDATE(L6,24)</f>
        <v>44577</v>
      </c>
      <c r="U6" s="28" t="s">
        <v>1020</v>
      </c>
      <c r="V6" s="83">
        <v>44123</v>
      </c>
      <c r="W6" s="367">
        <f>EDATE(V6, 3)</f>
        <v>44215</v>
      </c>
      <c r="X6" s="70" t="s">
        <v>336</v>
      </c>
      <c r="Y6" s="70"/>
      <c r="Z6" s="9"/>
    </row>
    <row r="7" spans="2:27" s="11" customFormat="1" ht="14.1" customHeight="1">
      <c r="B7" s="117" t="s">
        <v>600</v>
      </c>
      <c r="C7" s="47" t="s">
        <v>604</v>
      </c>
      <c r="D7" s="14" t="s">
        <v>605</v>
      </c>
      <c r="E7" s="51" t="s">
        <v>606</v>
      </c>
      <c r="F7" s="37" t="s">
        <v>602</v>
      </c>
      <c r="G7" s="37" t="s">
        <v>603</v>
      </c>
      <c r="H7" s="23">
        <v>43907</v>
      </c>
      <c r="I7" s="25">
        <v>0.93600000000000005</v>
      </c>
      <c r="J7" s="360">
        <f t="shared" si="0"/>
        <v>44272</v>
      </c>
      <c r="K7" s="13"/>
      <c r="L7" s="349">
        <v>43938</v>
      </c>
      <c r="M7" s="29" t="s">
        <v>286</v>
      </c>
      <c r="N7" s="50" t="s">
        <v>593</v>
      </c>
      <c r="O7" s="43" t="s">
        <v>749</v>
      </c>
      <c r="P7" s="369">
        <v>2</v>
      </c>
      <c r="Q7" s="42" t="s">
        <v>949</v>
      </c>
      <c r="R7" s="342">
        <v>0</v>
      </c>
      <c r="S7" s="341">
        <v>0</v>
      </c>
      <c r="T7" s="29">
        <f>EDATE(L7,24)</f>
        <v>44668</v>
      </c>
      <c r="U7" s="42"/>
      <c r="V7" s="66"/>
      <c r="W7" s="70"/>
      <c r="X7" s="267" t="s">
        <v>336</v>
      </c>
      <c r="Y7" s="70"/>
      <c r="Z7" s="9"/>
    </row>
    <row r="8" spans="2:27" s="11" customFormat="1" ht="14.1" hidden="1" customHeight="1">
      <c r="B8" s="117" t="s">
        <v>799</v>
      </c>
      <c r="C8" s="47" t="s">
        <v>795</v>
      </c>
      <c r="D8" s="28" t="s">
        <v>28</v>
      </c>
      <c r="E8" s="36" t="s">
        <v>797</v>
      </c>
      <c r="F8" s="37" t="s">
        <v>608</v>
      </c>
      <c r="G8" s="37" t="s">
        <v>609</v>
      </c>
      <c r="H8" s="23">
        <v>43910</v>
      </c>
      <c r="I8" s="25">
        <v>0.94699999999999995</v>
      </c>
      <c r="J8" s="360">
        <f t="shared" si="0"/>
        <v>44275</v>
      </c>
      <c r="K8" s="182"/>
      <c r="L8" s="349">
        <v>43759</v>
      </c>
      <c r="M8" s="29" t="s">
        <v>1013</v>
      </c>
      <c r="N8" s="42" t="s">
        <v>377</v>
      </c>
      <c r="O8" s="43" t="s">
        <v>749</v>
      </c>
      <c r="P8" s="239">
        <v>0</v>
      </c>
      <c r="Q8" s="42"/>
      <c r="R8" s="342">
        <v>0</v>
      </c>
      <c r="S8" s="341">
        <v>0</v>
      </c>
      <c r="T8" s="29">
        <f>EDATE(L8,24)</f>
        <v>44490</v>
      </c>
      <c r="U8" s="28" t="s">
        <v>794</v>
      </c>
      <c r="V8" s="66"/>
      <c r="W8" s="75"/>
      <c r="X8" s="70" t="s">
        <v>607</v>
      </c>
      <c r="Y8" s="70"/>
      <c r="Z8" s="70" t="s">
        <v>790</v>
      </c>
    </row>
    <row r="9" spans="2:27" s="11" customFormat="1" ht="14.1" customHeight="1">
      <c r="B9" s="117" t="s">
        <v>600</v>
      </c>
      <c r="C9" s="47" t="s">
        <v>610</v>
      </c>
      <c r="D9" s="28" t="s">
        <v>611</v>
      </c>
      <c r="E9" s="36" t="s">
        <v>612</v>
      </c>
      <c r="F9" s="37" t="s">
        <v>608</v>
      </c>
      <c r="G9" s="37" t="s">
        <v>609</v>
      </c>
      <c r="H9" s="23">
        <v>43919</v>
      </c>
      <c r="I9" s="25">
        <v>0.98</v>
      </c>
      <c r="J9" s="356">
        <f t="shared" si="0"/>
        <v>44284</v>
      </c>
      <c r="K9" s="13"/>
      <c r="L9" s="29">
        <v>43811</v>
      </c>
      <c r="M9" s="29" t="s">
        <v>286</v>
      </c>
      <c r="N9" s="50" t="s">
        <v>593</v>
      </c>
      <c r="O9" s="43" t="s">
        <v>749</v>
      </c>
      <c r="P9" s="369">
        <v>2</v>
      </c>
      <c r="Q9" s="42" t="s">
        <v>1004</v>
      </c>
      <c r="R9" s="342">
        <v>0</v>
      </c>
      <c r="S9" s="341">
        <v>0</v>
      </c>
      <c r="T9" s="29">
        <f>EDATE(L9,24)</f>
        <v>44542</v>
      </c>
      <c r="U9" s="42" t="s">
        <v>996</v>
      </c>
      <c r="V9" s="66"/>
      <c r="W9" s="76"/>
      <c r="X9" s="70" t="s">
        <v>607</v>
      </c>
      <c r="Y9" s="70"/>
      <c r="Z9" s="9"/>
    </row>
    <row r="10" spans="2:27" s="11" customFormat="1" ht="14.1" customHeight="1">
      <c r="B10" s="117" t="s">
        <v>743</v>
      </c>
      <c r="C10" s="151" t="s">
        <v>741</v>
      </c>
      <c r="D10" s="34" t="s">
        <v>977</v>
      </c>
      <c r="E10" s="36" t="s">
        <v>742</v>
      </c>
      <c r="F10" s="71" t="s">
        <v>613</v>
      </c>
      <c r="G10" s="73" t="s">
        <v>744</v>
      </c>
      <c r="H10" s="22">
        <v>44046</v>
      </c>
      <c r="I10" s="33">
        <v>0.95099999999999996</v>
      </c>
      <c r="J10" s="356">
        <f t="shared" si="0"/>
        <v>44411</v>
      </c>
      <c r="K10" s="13" t="s">
        <v>987</v>
      </c>
      <c r="L10" s="29">
        <v>43453</v>
      </c>
      <c r="M10" s="29" t="s">
        <v>287</v>
      </c>
      <c r="N10" s="50" t="s">
        <v>752</v>
      </c>
      <c r="O10" s="43" t="s">
        <v>749</v>
      </c>
      <c r="P10" s="369">
        <v>1</v>
      </c>
      <c r="Q10" s="42" t="s">
        <v>1041</v>
      </c>
      <c r="R10" s="342">
        <v>0</v>
      </c>
      <c r="S10" s="341">
        <v>0</v>
      </c>
      <c r="T10" s="362">
        <v>44195</v>
      </c>
      <c r="U10" s="42" t="s">
        <v>1050</v>
      </c>
      <c r="V10" s="83">
        <v>44147</v>
      </c>
      <c r="W10" s="368">
        <f>EDATE(V10, 3)</f>
        <v>44239</v>
      </c>
      <c r="X10" s="70" t="s">
        <v>594</v>
      </c>
      <c r="Y10" s="70"/>
      <c r="Z10" s="9"/>
    </row>
    <row r="11" spans="2:27" ht="14.1" customHeight="1">
      <c r="B11" s="117" t="s">
        <v>507</v>
      </c>
      <c r="C11" s="36" t="s">
        <v>633</v>
      </c>
      <c r="D11" s="34" t="s">
        <v>561</v>
      </c>
      <c r="E11" s="36" t="s">
        <v>740</v>
      </c>
      <c r="F11" s="37" t="s">
        <v>634</v>
      </c>
      <c r="G11" s="37" t="s">
        <v>739</v>
      </c>
      <c r="H11" s="22">
        <v>44018</v>
      </c>
      <c r="I11" s="173">
        <v>0.95799999999999996</v>
      </c>
      <c r="J11" s="356">
        <f t="shared" si="0"/>
        <v>44383</v>
      </c>
      <c r="K11" s="13"/>
      <c r="L11" s="29">
        <v>44089</v>
      </c>
      <c r="M11" s="29" t="s">
        <v>287</v>
      </c>
      <c r="N11" s="50" t="s">
        <v>22</v>
      </c>
      <c r="O11" s="43" t="s">
        <v>245</v>
      </c>
      <c r="P11" s="369">
        <v>2</v>
      </c>
      <c r="Q11" s="28" t="s">
        <v>1019</v>
      </c>
      <c r="R11" s="342">
        <v>0</v>
      </c>
      <c r="S11" s="341">
        <v>0</v>
      </c>
      <c r="T11" s="29">
        <f>EDATE(L11,24)</f>
        <v>44819</v>
      </c>
      <c r="U11" s="42" t="s">
        <v>1018</v>
      </c>
      <c r="V11" s="83"/>
      <c r="W11" s="70"/>
      <c r="X11" s="70" t="s">
        <v>562</v>
      </c>
      <c r="Y11" s="70"/>
      <c r="Z11" s="9"/>
    </row>
    <row r="12" spans="2:27" ht="14.1" hidden="1" customHeight="1">
      <c r="B12" s="117" t="s">
        <v>736</v>
      </c>
      <c r="C12" s="111" t="s">
        <v>255</v>
      </c>
      <c r="D12" s="34" t="s">
        <v>263</v>
      </c>
      <c r="E12" s="36" t="s">
        <v>211</v>
      </c>
      <c r="F12" s="72" t="s">
        <v>257</v>
      </c>
      <c r="G12" s="74" t="s">
        <v>868</v>
      </c>
      <c r="H12" s="22">
        <v>44119</v>
      </c>
      <c r="I12" s="33">
        <v>0.94199999999999995</v>
      </c>
      <c r="J12" s="356">
        <f t="shared" si="0"/>
        <v>44484</v>
      </c>
      <c r="K12" s="13"/>
      <c r="L12" s="29">
        <v>43735</v>
      </c>
      <c r="M12" s="29" t="s">
        <v>287</v>
      </c>
      <c r="N12" s="42" t="s">
        <v>752</v>
      </c>
      <c r="O12" s="44" t="s">
        <v>749</v>
      </c>
      <c r="P12" s="239">
        <v>0</v>
      </c>
      <c r="Q12" s="42"/>
      <c r="R12" s="342">
        <v>0</v>
      </c>
      <c r="S12" s="341">
        <v>0</v>
      </c>
      <c r="T12" s="29">
        <f>EDATE(L12,24)</f>
        <v>44466</v>
      </c>
      <c r="U12" s="42" t="s">
        <v>1009</v>
      </c>
      <c r="V12" s="66"/>
      <c r="W12" s="107"/>
      <c r="X12" s="70" t="s">
        <v>753</v>
      </c>
      <c r="Y12" s="70"/>
      <c r="Z12" s="9"/>
    </row>
    <row r="13" spans="2:27" ht="14.1" hidden="1" customHeight="1">
      <c r="B13" s="117" t="s">
        <v>507</v>
      </c>
      <c r="C13" s="36" t="s">
        <v>678</v>
      </c>
      <c r="D13" s="34" t="s">
        <v>840</v>
      </c>
      <c r="E13" s="37" t="s">
        <v>688</v>
      </c>
      <c r="F13" s="37" t="s">
        <v>543</v>
      </c>
      <c r="G13" s="37" t="s">
        <v>867</v>
      </c>
      <c r="H13" s="22">
        <v>44088</v>
      </c>
      <c r="I13" s="26">
        <v>0.92300000000000004</v>
      </c>
      <c r="J13" s="356">
        <f t="shared" si="0"/>
        <v>44453</v>
      </c>
      <c r="K13" s="13"/>
      <c r="L13" s="31"/>
      <c r="M13" s="29"/>
      <c r="N13" s="42"/>
      <c r="O13" s="44" t="s">
        <v>245</v>
      </c>
      <c r="P13" s="239">
        <v>0</v>
      </c>
      <c r="Q13" s="240"/>
      <c r="R13" s="342">
        <v>0</v>
      </c>
      <c r="S13" s="341">
        <v>0</v>
      </c>
      <c r="T13" s="362">
        <v>44196</v>
      </c>
      <c r="U13" s="28"/>
      <c r="V13" s="66"/>
      <c r="W13" s="107"/>
      <c r="X13" s="83"/>
      <c r="Y13" s="70"/>
      <c r="Z13" s="9"/>
    </row>
    <row r="14" spans="2:27" ht="14.1" hidden="1" customHeight="1">
      <c r="B14" s="117" t="s">
        <v>507</v>
      </c>
      <c r="C14" s="36" t="s">
        <v>555</v>
      </c>
      <c r="D14" s="15" t="s">
        <v>994</v>
      </c>
      <c r="E14" s="36" t="s">
        <v>556</v>
      </c>
      <c r="F14" s="59" t="s">
        <v>87</v>
      </c>
      <c r="G14" s="59" t="s">
        <v>557</v>
      </c>
      <c r="H14" s="22">
        <v>43895</v>
      </c>
      <c r="I14" s="26">
        <v>0.94699999999999995</v>
      </c>
      <c r="J14" s="360">
        <f t="shared" si="0"/>
        <v>44260</v>
      </c>
      <c r="K14" s="13"/>
      <c r="L14" s="350">
        <v>44055</v>
      </c>
      <c r="M14" s="29" t="s">
        <v>286</v>
      </c>
      <c r="N14" s="42" t="s">
        <v>22</v>
      </c>
      <c r="O14" s="44" t="s">
        <v>245</v>
      </c>
      <c r="P14" s="239">
        <v>0</v>
      </c>
      <c r="Q14" s="330"/>
      <c r="R14" s="342">
        <v>0</v>
      </c>
      <c r="S14" s="341">
        <v>0</v>
      </c>
      <c r="T14" s="29">
        <f t="shared" ref="T14:T26" si="1">EDATE(L14,24)</f>
        <v>44785</v>
      </c>
      <c r="U14" s="42"/>
      <c r="V14" s="66"/>
      <c r="W14" s="76"/>
      <c r="X14" s="70" t="s">
        <v>571</v>
      </c>
      <c r="Y14" s="70"/>
      <c r="Z14" s="70" t="s">
        <v>790</v>
      </c>
    </row>
    <row r="15" spans="2:27" ht="13.5" hidden="1" customHeight="1">
      <c r="B15" s="117" t="s">
        <v>507</v>
      </c>
      <c r="C15" s="47" t="s">
        <v>686</v>
      </c>
      <c r="D15" s="64" t="s">
        <v>912</v>
      </c>
      <c r="E15" s="36" t="s">
        <v>754</v>
      </c>
      <c r="F15" s="72" t="s">
        <v>257</v>
      </c>
      <c r="G15" s="74" t="s">
        <v>868</v>
      </c>
      <c r="H15" s="22">
        <v>44071</v>
      </c>
      <c r="I15" s="26">
        <v>0.92900000000000005</v>
      </c>
      <c r="J15" s="356">
        <f t="shared" si="0"/>
        <v>44436</v>
      </c>
      <c r="K15" s="20"/>
      <c r="L15" s="31">
        <v>44063</v>
      </c>
      <c r="M15" s="29" t="s">
        <v>286</v>
      </c>
      <c r="N15" s="42" t="s">
        <v>377</v>
      </c>
      <c r="O15" s="44" t="s">
        <v>245</v>
      </c>
      <c r="P15" s="239">
        <v>0</v>
      </c>
      <c r="Q15" s="240"/>
      <c r="R15" s="342">
        <v>0</v>
      </c>
      <c r="S15" s="341">
        <v>0</v>
      </c>
      <c r="T15" s="29">
        <f t="shared" si="1"/>
        <v>44793</v>
      </c>
      <c r="U15" s="42" t="s">
        <v>1037</v>
      </c>
      <c r="V15" s="83">
        <v>44163</v>
      </c>
      <c r="W15" s="70">
        <f>EDATE(V15, 3)</f>
        <v>44255</v>
      </c>
      <c r="X15" s="70" t="s">
        <v>334</v>
      </c>
      <c r="Y15" s="70"/>
      <c r="Z15" s="70"/>
    </row>
    <row r="16" spans="2:27" ht="14.1" hidden="1" customHeight="1">
      <c r="B16" s="117" t="s">
        <v>690</v>
      </c>
      <c r="C16" s="47" t="s">
        <v>691</v>
      </c>
      <c r="D16" s="37" t="s">
        <v>692</v>
      </c>
      <c r="E16" s="36" t="s">
        <v>695</v>
      </c>
      <c r="F16" s="37" t="s">
        <v>608</v>
      </c>
      <c r="G16" s="74" t="s">
        <v>693</v>
      </c>
      <c r="H16" s="22">
        <v>43916</v>
      </c>
      <c r="I16" s="26">
        <v>0.93899999999999995</v>
      </c>
      <c r="J16" s="356">
        <f t="shared" si="0"/>
        <v>44281</v>
      </c>
      <c r="K16" s="20"/>
      <c r="L16" s="31">
        <v>44061</v>
      </c>
      <c r="M16" s="29" t="s">
        <v>286</v>
      </c>
      <c r="N16" s="42" t="s">
        <v>37</v>
      </c>
      <c r="O16" s="43" t="s">
        <v>749</v>
      </c>
      <c r="P16" s="239">
        <v>0</v>
      </c>
      <c r="Q16" s="240"/>
      <c r="R16" s="342">
        <v>0</v>
      </c>
      <c r="S16" s="341">
        <v>0</v>
      </c>
      <c r="T16" s="29">
        <f t="shared" si="1"/>
        <v>44791</v>
      </c>
      <c r="U16" s="42"/>
      <c r="V16" s="66"/>
      <c r="W16" s="76"/>
      <c r="X16" s="70" t="s">
        <v>334</v>
      </c>
      <c r="Y16" s="70"/>
      <c r="Z16" s="70" t="s">
        <v>1002</v>
      </c>
    </row>
    <row r="17" spans="2:26" ht="14.1" hidden="1" customHeight="1">
      <c r="B17" s="117" t="s">
        <v>429</v>
      </c>
      <c r="C17" s="47" t="s">
        <v>54</v>
      </c>
      <c r="D17" s="34" t="s">
        <v>548</v>
      </c>
      <c r="E17" s="36" t="s">
        <v>16</v>
      </c>
      <c r="F17" s="37" t="s">
        <v>38</v>
      </c>
      <c r="G17" s="37" t="s">
        <v>812</v>
      </c>
      <c r="H17" s="23">
        <v>43914</v>
      </c>
      <c r="I17" s="25">
        <v>0.91100000000000003</v>
      </c>
      <c r="J17" s="360">
        <f t="shared" si="0"/>
        <v>44279</v>
      </c>
      <c r="K17" s="13"/>
      <c r="L17" s="30">
        <v>43657</v>
      </c>
      <c r="M17" s="29" t="s">
        <v>286</v>
      </c>
      <c r="N17" s="42" t="s">
        <v>22</v>
      </c>
      <c r="O17" s="43" t="s">
        <v>245</v>
      </c>
      <c r="P17" s="239">
        <v>0</v>
      </c>
      <c r="Q17" s="240"/>
      <c r="R17" s="342">
        <v>0</v>
      </c>
      <c r="S17" s="341">
        <v>0</v>
      </c>
      <c r="T17" s="29">
        <f t="shared" si="1"/>
        <v>44388</v>
      </c>
      <c r="U17" s="42" t="s">
        <v>718</v>
      </c>
      <c r="V17" s="66"/>
      <c r="W17" s="75"/>
      <c r="X17" s="70" t="s">
        <v>337</v>
      </c>
      <c r="Y17" s="148" t="s">
        <v>881</v>
      </c>
      <c r="Z17" s="70" t="s">
        <v>790</v>
      </c>
    </row>
    <row r="18" spans="2:26" ht="14.1" customHeight="1">
      <c r="B18" s="117" t="str">
        <f t="shared" ref="B18:B29" si="2">B17</f>
        <v>DT/WS</v>
      </c>
      <c r="C18" s="179" t="s">
        <v>540</v>
      </c>
      <c r="D18" s="28" t="s">
        <v>321</v>
      </c>
      <c r="E18" s="36" t="s">
        <v>17</v>
      </c>
      <c r="F18" s="37" t="s">
        <v>687</v>
      </c>
      <c r="G18" s="37" t="s">
        <v>554</v>
      </c>
      <c r="H18" s="22">
        <v>43906</v>
      </c>
      <c r="I18" s="24">
        <v>0.94099999999999995</v>
      </c>
      <c r="J18" s="360">
        <f t="shared" si="0"/>
        <v>44271</v>
      </c>
      <c r="K18" s="13"/>
      <c r="L18" s="175">
        <v>44039</v>
      </c>
      <c r="M18" s="29" t="s">
        <v>286</v>
      </c>
      <c r="N18" s="14" t="s">
        <v>22</v>
      </c>
      <c r="O18" s="43" t="s">
        <v>245</v>
      </c>
      <c r="P18" s="369">
        <v>1</v>
      </c>
      <c r="Q18" s="240" t="s">
        <v>828</v>
      </c>
      <c r="R18" s="342">
        <v>0</v>
      </c>
      <c r="S18" s="341">
        <v>0</v>
      </c>
      <c r="T18" s="29">
        <f t="shared" si="1"/>
        <v>44769</v>
      </c>
      <c r="U18" s="28"/>
      <c r="V18" s="66"/>
      <c r="W18" s="76"/>
      <c r="X18" s="70" t="s">
        <v>337</v>
      </c>
      <c r="Y18" s="70" t="s">
        <v>881</v>
      </c>
      <c r="Z18" s="70" t="s">
        <v>790</v>
      </c>
    </row>
    <row r="19" spans="2:26" ht="14.1" hidden="1" customHeight="1">
      <c r="B19" s="117" t="str">
        <f t="shared" si="2"/>
        <v>DT/WS</v>
      </c>
      <c r="C19" s="47" t="s">
        <v>2</v>
      </c>
      <c r="D19" s="28" t="s">
        <v>731</v>
      </c>
      <c r="E19" s="36" t="s">
        <v>118</v>
      </c>
      <c r="F19" s="37" t="s">
        <v>730</v>
      </c>
      <c r="G19" s="37" t="s">
        <v>303</v>
      </c>
      <c r="H19" s="23">
        <v>43908</v>
      </c>
      <c r="I19" s="25">
        <v>0.96299999999999997</v>
      </c>
      <c r="J19" s="360">
        <f t="shared" si="0"/>
        <v>44273</v>
      </c>
      <c r="K19" s="13"/>
      <c r="L19" s="175">
        <v>43755</v>
      </c>
      <c r="M19" s="29" t="s">
        <v>286</v>
      </c>
      <c r="N19" s="50" t="s">
        <v>830</v>
      </c>
      <c r="O19" s="43" t="s">
        <v>245</v>
      </c>
      <c r="P19" s="239">
        <v>0</v>
      </c>
      <c r="Q19" s="168"/>
      <c r="R19" s="342">
        <v>0</v>
      </c>
      <c r="S19" s="341">
        <v>0</v>
      </c>
      <c r="T19" s="29">
        <f t="shared" si="1"/>
        <v>44486</v>
      </c>
      <c r="U19" s="28"/>
      <c r="V19" s="66"/>
      <c r="W19" s="76"/>
      <c r="X19" s="70" t="s">
        <v>334</v>
      </c>
      <c r="Y19" s="70"/>
      <c r="Z19" s="70" t="s">
        <v>790</v>
      </c>
    </row>
    <row r="20" spans="2:26" ht="14.1" customHeight="1">
      <c r="B20" s="117" t="str">
        <f t="shared" si="2"/>
        <v>DT/WS</v>
      </c>
      <c r="C20" s="47" t="s">
        <v>300</v>
      </c>
      <c r="D20" s="28" t="s">
        <v>296</v>
      </c>
      <c r="E20" s="36" t="s">
        <v>17</v>
      </c>
      <c r="F20" s="37" t="s">
        <v>685</v>
      </c>
      <c r="G20" s="44" t="s">
        <v>581</v>
      </c>
      <c r="H20" s="23">
        <v>43913</v>
      </c>
      <c r="I20" s="25">
        <v>0.92700000000000005</v>
      </c>
      <c r="J20" s="360">
        <f t="shared" si="0"/>
        <v>44278</v>
      </c>
      <c r="K20" s="25"/>
      <c r="L20" s="31">
        <v>43728</v>
      </c>
      <c r="M20" s="29" t="s">
        <v>286</v>
      </c>
      <c r="N20" s="42" t="s">
        <v>779</v>
      </c>
      <c r="O20" s="43" t="s">
        <v>245</v>
      </c>
      <c r="P20" s="369">
        <v>1</v>
      </c>
      <c r="Q20" s="42" t="s">
        <v>828</v>
      </c>
      <c r="R20" s="342">
        <v>0</v>
      </c>
      <c r="S20" s="341">
        <v>0</v>
      </c>
      <c r="T20" s="29">
        <f t="shared" si="1"/>
        <v>44459</v>
      </c>
      <c r="U20" s="28" t="s">
        <v>964</v>
      </c>
      <c r="V20" s="83">
        <v>44040</v>
      </c>
      <c r="W20" s="367">
        <v>44224</v>
      </c>
      <c r="X20" s="70" t="s">
        <v>339</v>
      </c>
      <c r="Y20" s="70"/>
      <c r="Z20" s="70"/>
    </row>
    <row r="21" spans="2:26" ht="14.1" customHeight="1">
      <c r="B21" s="117" t="str">
        <f t="shared" si="2"/>
        <v>DT/WS</v>
      </c>
      <c r="C21" s="47" t="s">
        <v>796</v>
      </c>
      <c r="D21" s="28" t="s">
        <v>493</v>
      </c>
      <c r="E21" s="36" t="s">
        <v>798</v>
      </c>
      <c r="F21" s="37" t="s">
        <v>184</v>
      </c>
      <c r="G21" s="44" t="s">
        <v>735</v>
      </c>
      <c r="H21" s="23">
        <v>44098</v>
      </c>
      <c r="I21" s="25">
        <v>0.96099999999999997</v>
      </c>
      <c r="J21" s="356">
        <f t="shared" si="0"/>
        <v>44463</v>
      </c>
      <c r="K21" s="13"/>
      <c r="L21" s="255">
        <v>44057</v>
      </c>
      <c r="M21" s="254" t="s">
        <v>287</v>
      </c>
      <c r="N21" s="240" t="s">
        <v>22</v>
      </c>
      <c r="O21" s="259" t="s">
        <v>245</v>
      </c>
      <c r="P21" s="369">
        <v>1</v>
      </c>
      <c r="Q21" s="42" t="s">
        <v>1055</v>
      </c>
      <c r="R21" s="342">
        <v>0</v>
      </c>
      <c r="S21" s="341">
        <v>0</v>
      </c>
      <c r="T21" s="29">
        <f t="shared" si="1"/>
        <v>44787</v>
      </c>
      <c r="U21" s="42" t="s">
        <v>1083</v>
      </c>
      <c r="V21" s="83"/>
      <c r="W21" s="76"/>
      <c r="X21" s="70" t="s">
        <v>793</v>
      </c>
      <c r="Y21" s="148" t="s">
        <v>881</v>
      </c>
      <c r="Z21" s="70"/>
    </row>
    <row r="22" spans="2:26" ht="14.1" hidden="1" customHeight="1">
      <c r="B22" s="117" t="str">
        <f t="shared" si="2"/>
        <v>DT/WS</v>
      </c>
      <c r="C22" s="41" t="s">
        <v>39</v>
      </c>
      <c r="D22" s="28" t="s">
        <v>31</v>
      </c>
      <c r="E22" s="43" t="s">
        <v>248</v>
      </c>
      <c r="F22" s="44" t="s">
        <v>4</v>
      </c>
      <c r="G22" s="44" t="s">
        <v>574</v>
      </c>
      <c r="H22" s="23">
        <v>43894</v>
      </c>
      <c r="I22" s="25">
        <v>0.97299999999999998</v>
      </c>
      <c r="J22" s="360">
        <f>EDATE(H22,12)</f>
        <v>44259</v>
      </c>
      <c r="K22" s="13"/>
      <c r="L22" s="175">
        <v>43775</v>
      </c>
      <c r="M22" s="254" t="s">
        <v>287</v>
      </c>
      <c r="N22" s="240" t="s">
        <v>809</v>
      </c>
      <c r="O22" s="83" t="s">
        <v>810</v>
      </c>
      <c r="P22" s="239">
        <v>0</v>
      </c>
      <c r="Q22" s="42"/>
      <c r="R22" s="342">
        <v>0</v>
      </c>
      <c r="S22" s="341">
        <v>0</v>
      </c>
      <c r="T22" s="29">
        <f t="shared" si="1"/>
        <v>44506</v>
      </c>
      <c r="U22" s="42" t="s">
        <v>891</v>
      </c>
      <c r="V22" s="66"/>
      <c r="W22" s="76"/>
      <c r="X22" s="70" t="s">
        <v>340</v>
      </c>
      <c r="Y22" s="70"/>
      <c r="Z22" s="70"/>
    </row>
    <row r="23" spans="2:26" ht="14.1" hidden="1" customHeight="1">
      <c r="B23" s="117" t="str">
        <f t="shared" si="2"/>
        <v>DT/WS</v>
      </c>
      <c r="C23" s="41" t="s">
        <v>292</v>
      </c>
      <c r="D23" s="42" t="s">
        <v>239</v>
      </c>
      <c r="E23" s="43" t="s">
        <v>204</v>
      </c>
      <c r="F23" s="44" t="s">
        <v>213</v>
      </c>
      <c r="G23" s="44" t="s">
        <v>684</v>
      </c>
      <c r="H23" s="23">
        <v>44014</v>
      </c>
      <c r="I23" s="205">
        <v>0.90900000000000003</v>
      </c>
      <c r="J23" s="356">
        <f t="shared" ref="J23:J47" si="3">EDATE(H23,12)</f>
        <v>44379</v>
      </c>
      <c r="K23" s="13" t="s">
        <v>662</v>
      </c>
      <c r="L23" s="254">
        <v>43680</v>
      </c>
      <c r="M23" s="254" t="s">
        <v>287</v>
      </c>
      <c r="N23" s="316" t="s">
        <v>22</v>
      </c>
      <c r="O23" s="259" t="s">
        <v>749</v>
      </c>
      <c r="P23" s="239">
        <v>0</v>
      </c>
      <c r="Q23" s="9"/>
      <c r="R23" s="342">
        <v>0</v>
      </c>
      <c r="S23" s="341">
        <v>0</v>
      </c>
      <c r="T23" s="29">
        <f t="shared" si="1"/>
        <v>44411</v>
      </c>
      <c r="U23" s="42"/>
      <c r="V23" s="66"/>
      <c r="W23" s="76"/>
      <c r="X23" s="70" t="s">
        <v>340</v>
      </c>
      <c r="Y23" s="70"/>
      <c r="Z23" s="70"/>
    </row>
    <row r="24" spans="2:26" ht="14.1" customHeight="1">
      <c r="B24" s="117" t="str">
        <f t="shared" si="2"/>
        <v>DT/WS</v>
      </c>
      <c r="C24" s="41" t="s">
        <v>746</v>
      </c>
      <c r="D24" s="28" t="s">
        <v>284</v>
      </c>
      <c r="E24" s="43" t="s">
        <v>747</v>
      </c>
      <c r="F24" s="44" t="s">
        <v>894</v>
      </c>
      <c r="G24" s="44" t="s">
        <v>826</v>
      </c>
      <c r="H24" s="23">
        <v>43907</v>
      </c>
      <c r="I24" s="25">
        <v>0.95199999999999996</v>
      </c>
      <c r="J24" s="360">
        <f t="shared" si="3"/>
        <v>44272</v>
      </c>
      <c r="K24" s="13"/>
      <c r="L24" s="175">
        <v>44025</v>
      </c>
      <c r="M24" s="254" t="s">
        <v>286</v>
      </c>
      <c r="N24" s="316" t="s">
        <v>22</v>
      </c>
      <c r="O24" s="259" t="s">
        <v>245</v>
      </c>
      <c r="P24" s="369">
        <v>2</v>
      </c>
      <c r="Q24" s="42" t="s">
        <v>1069</v>
      </c>
      <c r="R24" s="342">
        <v>0</v>
      </c>
      <c r="S24" s="341">
        <v>0</v>
      </c>
      <c r="T24" s="29">
        <f t="shared" si="1"/>
        <v>44755</v>
      </c>
      <c r="U24" s="28" t="s">
        <v>1005</v>
      </c>
      <c r="V24" s="83">
        <v>44099</v>
      </c>
      <c r="W24" s="367">
        <f>EDATE(V24, 3)</f>
        <v>44190</v>
      </c>
      <c r="X24" s="70" t="s">
        <v>729</v>
      </c>
      <c r="Y24" s="70"/>
      <c r="Z24" s="70" t="s">
        <v>790</v>
      </c>
    </row>
    <row r="25" spans="2:26" ht="14.1" customHeight="1">
      <c r="B25" s="117" t="str">
        <f t="shared" si="2"/>
        <v>DT/WS</v>
      </c>
      <c r="C25" s="41" t="s">
        <v>196</v>
      </c>
      <c r="D25" s="36" t="s">
        <v>27</v>
      </c>
      <c r="E25" s="43" t="s">
        <v>73</v>
      </c>
      <c r="F25" s="44" t="s">
        <v>3</v>
      </c>
      <c r="G25" s="44" t="s">
        <v>576</v>
      </c>
      <c r="H25" s="23">
        <v>43929</v>
      </c>
      <c r="I25" s="25">
        <v>0.92100000000000004</v>
      </c>
      <c r="J25" s="356">
        <f t="shared" si="3"/>
        <v>44294</v>
      </c>
      <c r="K25" s="13"/>
      <c r="L25" s="254">
        <v>44070</v>
      </c>
      <c r="M25" s="254" t="s">
        <v>286</v>
      </c>
      <c r="N25" s="316" t="s">
        <v>22</v>
      </c>
      <c r="O25" s="259" t="s">
        <v>245</v>
      </c>
      <c r="P25" s="369">
        <v>2</v>
      </c>
      <c r="Q25" s="268" t="s">
        <v>1048</v>
      </c>
      <c r="R25" s="342">
        <v>0</v>
      </c>
      <c r="S25" s="341">
        <v>0</v>
      </c>
      <c r="T25" s="29">
        <f t="shared" si="1"/>
        <v>44800</v>
      </c>
      <c r="U25" s="237"/>
      <c r="V25" s="66"/>
      <c r="W25" s="44"/>
      <c r="X25" s="44" t="s">
        <v>334</v>
      </c>
      <c r="Y25" s="70"/>
      <c r="Z25" s="9"/>
    </row>
    <row r="26" spans="2:26" ht="14.1" customHeight="1">
      <c r="B26" s="117" t="str">
        <f t="shared" si="2"/>
        <v>DT/WS</v>
      </c>
      <c r="C26" s="41" t="s">
        <v>745</v>
      </c>
      <c r="D26" s="28" t="s">
        <v>505</v>
      </c>
      <c r="E26" s="43" t="s">
        <v>952</v>
      </c>
      <c r="F26" s="44" t="s">
        <v>4</v>
      </c>
      <c r="G26" s="44" t="s">
        <v>955</v>
      </c>
      <c r="H26" s="23">
        <v>43909</v>
      </c>
      <c r="I26" s="25">
        <v>0.93500000000000005</v>
      </c>
      <c r="J26" s="360">
        <f t="shared" si="3"/>
        <v>44274</v>
      </c>
      <c r="K26" s="13"/>
      <c r="L26" s="175">
        <v>43706</v>
      </c>
      <c r="M26" s="254" t="s">
        <v>287</v>
      </c>
      <c r="N26" s="316" t="s">
        <v>22</v>
      </c>
      <c r="O26" s="259" t="s">
        <v>245</v>
      </c>
      <c r="P26" s="369">
        <v>1</v>
      </c>
      <c r="Q26" s="42" t="s">
        <v>1006</v>
      </c>
      <c r="R26" s="342">
        <v>0</v>
      </c>
      <c r="S26" s="341">
        <v>0</v>
      </c>
      <c r="T26" s="29">
        <f t="shared" si="1"/>
        <v>44437</v>
      </c>
      <c r="U26" s="166" t="s">
        <v>1007</v>
      </c>
      <c r="V26" s="83"/>
      <c r="W26" s="75"/>
      <c r="X26" s="44" t="s">
        <v>336</v>
      </c>
      <c r="Y26" s="70"/>
      <c r="Z26" s="9"/>
    </row>
    <row r="27" spans="2:26" ht="14.1" hidden="1" customHeight="1">
      <c r="B27" s="117" t="str">
        <f t="shared" si="2"/>
        <v>DT/WS</v>
      </c>
      <c r="C27" s="47" t="s">
        <v>197</v>
      </c>
      <c r="D27" s="42" t="s">
        <v>526</v>
      </c>
      <c r="E27" s="36" t="s">
        <v>195</v>
      </c>
      <c r="F27" s="44" t="s">
        <v>694</v>
      </c>
      <c r="G27" s="44" t="s">
        <v>577</v>
      </c>
      <c r="H27" s="23">
        <v>43900</v>
      </c>
      <c r="I27" s="25">
        <v>0.86599999999999999</v>
      </c>
      <c r="J27" s="360">
        <f t="shared" si="3"/>
        <v>44265</v>
      </c>
      <c r="K27" s="13"/>
      <c r="L27" s="175">
        <v>43991</v>
      </c>
      <c r="M27" s="254" t="s">
        <v>409</v>
      </c>
      <c r="N27" s="316" t="s">
        <v>22</v>
      </c>
      <c r="O27" s="43" t="s">
        <v>245</v>
      </c>
      <c r="P27" s="239">
        <v>0</v>
      </c>
      <c r="Q27" s="54"/>
      <c r="R27" s="342">
        <v>0</v>
      </c>
      <c r="S27" s="341">
        <v>0</v>
      </c>
      <c r="T27" s="29">
        <f>EDATE(L27, 24)</f>
        <v>44721</v>
      </c>
      <c r="U27" s="180"/>
      <c r="V27" s="83"/>
      <c r="W27" s="75"/>
      <c r="X27" s="44" t="s">
        <v>336</v>
      </c>
      <c r="Y27" s="70"/>
      <c r="Z27" s="9"/>
    </row>
    <row r="28" spans="2:26" ht="14.1" hidden="1" customHeight="1">
      <c r="B28" s="117" t="str">
        <f t="shared" si="2"/>
        <v>DT/WS</v>
      </c>
      <c r="C28" s="47" t="s">
        <v>565</v>
      </c>
      <c r="D28" s="42" t="s">
        <v>874</v>
      </c>
      <c r="E28" s="154" t="s">
        <v>274</v>
      </c>
      <c r="F28" s="44" t="s">
        <v>501</v>
      </c>
      <c r="G28" s="44" t="s">
        <v>578</v>
      </c>
      <c r="H28" s="23">
        <v>43913</v>
      </c>
      <c r="I28" s="25">
        <v>0.97199999999999998</v>
      </c>
      <c r="J28" s="360">
        <f t="shared" si="3"/>
        <v>44278</v>
      </c>
      <c r="K28" s="42" t="s">
        <v>852</v>
      </c>
      <c r="L28" s="254">
        <v>43787</v>
      </c>
      <c r="M28" s="254" t="s">
        <v>287</v>
      </c>
      <c r="N28" s="328" t="s">
        <v>25</v>
      </c>
      <c r="O28" s="43" t="s">
        <v>245</v>
      </c>
      <c r="P28" s="239">
        <v>0</v>
      </c>
      <c r="Q28" s="42"/>
      <c r="R28" s="342">
        <v>0</v>
      </c>
      <c r="S28" s="341">
        <v>0</v>
      </c>
      <c r="T28" s="29">
        <f>EDATE(L28,24)</f>
        <v>44518</v>
      </c>
      <c r="U28" s="166"/>
      <c r="V28" s="66"/>
      <c r="W28" s="70"/>
      <c r="X28" s="44" t="s">
        <v>340</v>
      </c>
      <c r="Y28" s="148" t="s">
        <v>882</v>
      </c>
      <c r="Z28" s="9"/>
    </row>
    <row r="29" spans="2:26" ht="14.1" hidden="1" customHeight="1">
      <c r="B29" s="117" t="str">
        <f t="shared" si="2"/>
        <v>DT/WS</v>
      </c>
      <c r="C29" s="43" t="s">
        <v>80</v>
      </c>
      <c r="D29" s="42" t="s">
        <v>121</v>
      </c>
      <c r="E29" s="36" t="s">
        <v>152</v>
      </c>
      <c r="F29" s="37" t="s">
        <v>309</v>
      </c>
      <c r="G29" s="37" t="s">
        <v>322</v>
      </c>
      <c r="H29" s="23">
        <v>43990</v>
      </c>
      <c r="I29" s="25">
        <v>0.90300000000000002</v>
      </c>
      <c r="J29" s="356">
        <f t="shared" si="3"/>
        <v>44355</v>
      </c>
      <c r="K29" s="13"/>
      <c r="L29" s="254">
        <v>43426</v>
      </c>
      <c r="M29" s="254" t="s">
        <v>286</v>
      </c>
      <c r="N29" s="240" t="s">
        <v>22</v>
      </c>
      <c r="O29" s="259" t="s">
        <v>749</v>
      </c>
      <c r="P29" s="239">
        <v>0</v>
      </c>
      <c r="Q29" s="46"/>
      <c r="R29" s="342">
        <v>0</v>
      </c>
      <c r="S29" s="341">
        <v>0</v>
      </c>
      <c r="T29" s="254" t="s">
        <v>1053</v>
      </c>
      <c r="U29" s="268" t="s">
        <v>1061</v>
      </c>
      <c r="V29" s="66"/>
      <c r="W29" s="44"/>
      <c r="X29" s="44" t="s">
        <v>340</v>
      </c>
      <c r="Y29" s="148" t="s">
        <v>881</v>
      </c>
      <c r="Z29" s="9"/>
    </row>
    <row r="30" spans="2:26" ht="14.1" customHeight="1">
      <c r="B30" s="117" t="s">
        <v>486</v>
      </c>
      <c r="C30" s="47" t="s">
        <v>580</v>
      </c>
      <c r="D30" s="28" t="s">
        <v>43</v>
      </c>
      <c r="E30" s="36" t="s">
        <v>204</v>
      </c>
      <c r="F30" s="37" t="s">
        <v>525</v>
      </c>
      <c r="G30" s="37" t="s">
        <v>959</v>
      </c>
      <c r="H30" s="23">
        <v>43937</v>
      </c>
      <c r="I30" s="25">
        <v>0.93700000000000006</v>
      </c>
      <c r="J30" s="356">
        <f t="shared" si="3"/>
        <v>44302</v>
      </c>
      <c r="K30" s="13"/>
      <c r="L30" s="254">
        <v>43986</v>
      </c>
      <c r="M30" s="254" t="s">
        <v>286</v>
      </c>
      <c r="N30" s="328" t="s">
        <v>22</v>
      </c>
      <c r="O30" s="259" t="s">
        <v>245</v>
      </c>
      <c r="P30" s="369">
        <v>2</v>
      </c>
      <c r="Q30" s="42" t="s">
        <v>949</v>
      </c>
      <c r="R30" s="342">
        <v>0</v>
      </c>
      <c r="S30" s="341">
        <v>0</v>
      </c>
      <c r="T30" s="29">
        <f t="shared" ref="T30:T37" si="4">EDATE(L30,24)</f>
        <v>44716</v>
      </c>
      <c r="U30" s="28" t="s">
        <v>946</v>
      </c>
      <c r="V30" s="83"/>
      <c r="W30" s="75"/>
      <c r="X30" s="70" t="s">
        <v>579</v>
      </c>
      <c r="Y30" s="70"/>
      <c r="Z30" s="70" t="s">
        <v>986</v>
      </c>
    </row>
    <row r="31" spans="2:26" ht="14.1" hidden="1" customHeight="1">
      <c r="B31" s="117" t="str">
        <f>B30</f>
        <v>ACC/PPS</v>
      </c>
      <c r="C31" s="47" t="s">
        <v>1078</v>
      </c>
      <c r="D31" s="28" t="s">
        <v>55</v>
      </c>
      <c r="E31" s="36" t="s">
        <v>537</v>
      </c>
      <c r="F31" s="37" t="s">
        <v>1</v>
      </c>
      <c r="G31" s="37" t="s">
        <v>587</v>
      </c>
      <c r="H31" s="22">
        <v>43978</v>
      </c>
      <c r="I31" s="24">
        <v>0.93200000000000005</v>
      </c>
      <c r="J31" s="356">
        <f t="shared" si="3"/>
        <v>44343</v>
      </c>
      <c r="K31" s="13"/>
      <c r="L31" s="254">
        <v>44159</v>
      </c>
      <c r="M31" s="254" t="s">
        <v>287</v>
      </c>
      <c r="N31" s="328" t="s">
        <v>668</v>
      </c>
      <c r="O31" s="364">
        <v>44234</v>
      </c>
      <c r="P31" s="239">
        <v>0</v>
      </c>
      <c r="Q31" s="68"/>
      <c r="R31" s="342">
        <v>0</v>
      </c>
      <c r="S31" s="341">
        <v>0</v>
      </c>
      <c r="T31" s="30">
        <f t="shared" si="4"/>
        <v>44889</v>
      </c>
      <c r="U31" s="28"/>
      <c r="V31" s="66"/>
      <c r="W31" s="76"/>
      <c r="X31" s="44" t="s">
        <v>340</v>
      </c>
      <c r="Y31" s="70"/>
      <c r="Z31" s="70"/>
    </row>
    <row r="32" spans="2:26" ht="14.1" hidden="1" customHeight="1">
      <c r="B32" s="117" t="str">
        <f>B31</f>
        <v>ACC/PPS</v>
      </c>
      <c r="C32" s="47" t="s">
        <v>40</v>
      </c>
      <c r="D32" s="28" t="s">
        <v>913</v>
      </c>
      <c r="E32" s="36" t="s">
        <v>41</v>
      </c>
      <c r="F32" s="37" t="s">
        <v>6</v>
      </c>
      <c r="G32" s="37" t="s">
        <v>401</v>
      </c>
      <c r="H32" s="23">
        <v>44014</v>
      </c>
      <c r="I32" s="25">
        <v>0.89200000000000002</v>
      </c>
      <c r="J32" s="356">
        <f t="shared" si="3"/>
        <v>44379</v>
      </c>
      <c r="K32" s="13"/>
      <c r="L32" s="254">
        <v>43936</v>
      </c>
      <c r="M32" s="254" t="s">
        <v>287</v>
      </c>
      <c r="N32" s="316" t="s">
        <v>22</v>
      </c>
      <c r="O32" s="259" t="s">
        <v>245</v>
      </c>
      <c r="P32" s="239">
        <v>0</v>
      </c>
      <c r="Q32" s="169"/>
      <c r="R32" s="342">
        <v>0</v>
      </c>
      <c r="S32" s="341">
        <v>0</v>
      </c>
      <c r="T32" s="29">
        <f t="shared" si="4"/>
        <v>44666</v>
      </c>
      <c r="U32" s="28"/>
      <c r="V32" s="44" t="s">
        <v>245</v>
      </c>
      <c r="W32" s="44"/>
      <c r="X32" s="44" t="s">
        <v>336</v>
      </c>
      <c r="Y32" s="70"/>
      <c r="Z32" s="70"/>
    </row>
    <row r="33" spans="2:26" ht="14.1" hidden="1" customHeight="1">
      <c r="B33" s="117" t="str">
        <f>'delete list since 2019'!A17</f>
        <v>ACC/PPS</v>
      </c>
      <c r="C33" s="47" t="s">
        <v>344</v>
      </c>
      <c r="D33" s="28" t="s">
        <v>536</v>
      </c>
      <c r="E33" s="36" t="s">
        <v>149</v>
      </c>
      <c r="F33" s="37" t="s">
        <v>417</v>
      </c>
      <c r="G33" s="44" t="s">
        <v>458</v>
      </c>
      <c r="H33" s="110">
        <v>43909</v>
      </c>
      <c r="I33" s="25">
        <v>0.95199999999999996</v>
      </c>
      <c r="J33" s="360">
        <f t="shared" si="3"/>
        <v>44274</v>
      </c>
      <c r="K33" s="42"/>
      <c r="L33" s="349">
        <v>43754</v>
      </c>
      <c r="M33" s="29" t="s">
        <v>288</v>
      </c>
      <c r="N33" s="240" t="s">
        <v>811</v>
      </c>
      <c r="O33" s="259" t="s">
        <v>245</v>
      </c>
      <c r="P33" s="239">
        <v>0</v>
      </c>
      <c r="Q33" s="13"/>
      <c r="R33" s="342">
        <v>0</v>
      </c>
      <c r="S33" s="341">
        <v>0</v>
      </c>
      <c r="T33" s="29">
        <f t="shared" si="4"/>
        <v>44485</v>
      </c>
      <c r="U33" s="13"/>
      <c r="V33" s="83"/>
      <c r="W33" s="75"/>
      <c r="X33" s="70" t="s">
        <v>406</v>
      </c>
      <c r="Y33" s="70"/>
      <c r="Z33" s="228" t="s">
        <v>803</v>
      </c>
    </row>
    <row r="34" spans="2:26" ht="14.1" customHeight="1">
      <c r="B34" s="117" t="str">
        <f>'delete list since 2019'!A15</f>
        <v>ACC/PPS</v>
      </c>
      <c r="C34" s="36" t="s">
        <v>78</v>
      </c>
      <c r="D34" s="14" t="s">
        <v>476</v>
      </c>
      <c r="E34" s="37" t="s">
        <v>477</v>
      </c>
      <c r="F34" s="59" t="s">
        <v>475</v>
      </c>
      <c r="G34" s="59" t="s">
        <v>760</v>
      </c>
      <c r="H34" s="23">
        <v>43913</v>
      </c>
      <c r="I34" s="25">
        <v>0.94099999999999995</v>
      </c>
      <c r="J34" s="360">
        <f t="shared" si="3"/>
        <v>44278</v>
      </c>
      <c r="K34" s="13"/>
      <c r="L34" s="29">
        <v>43950</v>
      </c>
      <c r="M34" s="29" t="s">
        <v>286</v>
      </c>
      <c r="N34" s="240" t="s">
        <v>22</v>
      </c>
      <c r="O34" s="259" t="s">
        <v>245</v>
      </c>
      <c r="P34" s="369">
        <v>1</v>
      </c>
      <c r="Q34" s="240" t="s">
        <v>1035</v>
      </c>
      <c r="R34" s="342">
        <v>0</v>
      </c>
      <c r="S34" s="341">
        <v>0</v>
      </c>
      <c r="T34" s="29">
        <f t="shared" si="4"/>
        <v>44680</v>
      </c>
      <c r="U34" s="42"/>
      <c r="V34" s="66"/>
      <c r="W34" s="44"/>
      <c r="X34" s="70" t="s">
        <v>334</v>
      </c>
      <c r="Y34" s="70"/>
      <c r="Z34" s="70" t="s">
        <v>986</v>
      </c>
    </row>
    <row r="35" spans="2:26" ht="14.1" customHeight="1">
      <c r="B35" s="117" t="s">
        <v>487</v>
      </c>
      <c r="C35" s="43" t="s">
        <v>924</v>
      </c>
      <c r="D35" s="28" t="s">
        <v>713</v>
      </c>
      <c r="E35" s="36" t="s">
        <v>249</v>
      </c>
      <c r="F35" s="37" t="s">
        <v>487</v>
      </c>
      <c r="G35" s="37" t="s">
        <v>925</v>
      </c>
      <c r="H35" s="22">
        <v>43938</v>
      </c>
      <c r="I35" s="26">
        <v>0.93500000000000005</v>
      </c>
      <c r="J35" s="356">
        <f t="shared" si="3"/>
        <v>44303</v>
      </c>
      <c r="K35" s="20"/>
      <c r="L35" s="29">
        <v>43558</v>
      </c>
      <c r="M35" s="29" t="s">
        <v>287</v>
      </c>
      <c r="N35" s="42" t="s">
        <v>25</v>
      </c>
      <c r="O35" s="43" t="s">
        <v>749</v>
      </c>
      <c r="P35" s="369">
        <v>1</v>
      </c>
      <c r="Q35" s="240" t="s">
        <v>727</v>
      </c>
      <c r="R35" s="342">
        <v>0</v>
      </c>
      <c r="S35" s="341">
        <v>0</v>
      </c>
      <c r="T35" s="362">
        <f t="shared" si="4"/>
        <v>44289</v>
      </c>
      <c r="U35" s="28" t="s">
        <v>770</v>
      </c>
      <c r="V35" s="83">
        <v>44132</v>
      </c>
      <c r="W35" s="367">
        <f>EDATE(V35,3)</f>
        <v>44224</v>
      </c>
      <c r="X35" s="44" t="s">
        <v>336</v>
      </c>
      <c r="Y35" s="70"/>
      <c r="Z35" s="70"/>
    </row>
    <row r="36" spans="2:26" ht="14.1" hidden="1" customHeight="1">
      <c r="B36" s="117" t="str">
        <f>B35</f>
        <v>Memory/SSD</v>
      </c>
      <c r="C36" s="43" t="s">
        <v>419</v>
      </c>
      <c r="D36" s="28" t="s">
        <v>76</v>
      </c>
      <c r="E36" s="36" t="s">
        <v>250</v>
      </c>
      <c r="F36" s="37" t="s">
        <v>66</v>
      </c>
      <c r="G36" s="244" t="s">
        <v>238</v>
      </c>
      <c r="H36" s="22">
        <v>43937</v>
      </c>
      <c r="I36" s="33">
        <v>0.91300000000000003</v>
      </c>
      <c r="J36" s="356">
        <f t="shared" si="3"/>
        <v>44302</v>
      </c>
      <c r="K36" s="20"/>
      <c r="L36" s="31">
        <v>44062</v>
      </c>
      <c r="M36" s="29" t="s">
        <v>286</v>
      </c>
      <c r="N36" s="42" t="s">
        <v>22</v>
      </c>
      <c r="O36" s="43" t="s">
        <v>245</v>
      </c>
      <c r="P36" s="239">
        <v>0</v>
      </c>
      <c r="Q36" s="42"/>
      <c r="R36" s="342">
        <v>0</v>
      </c>
      <c r="S36" s="341">
        <v>0</v>
      </c>
      <c r="T36" s="29">
        <f t="shared" si="4"/>
        <v>44792</v>
      </c>
      <c r="U36" s="28"/>
      <c r="V36" s="66"/>
      <c r="W36" s="70"/>
      <c r="X36" s="70" t="s">
        <v>367</v>
      </c>
      <c r="Y36" s="70"/>
      <c r="Z36" s="9"/>
    </row>
    <row r="37" spans="2:26" ht="14.1" hidden="1" customHeight="1">
      <c r="B37" s="118" t="s">
        <v>427</v>
      </c>
      <c r="C37" s="58" t="s">
        <v>425</v>
      </c>
      <c r="D37" s="34" t="s">
        <v>226</v>
      </c>
      <c r="E37" s="36" t="s">
        <v>426</v>
      </c>
      <c r="F37" s="59" t="s">
        <v>308</v>
      </c>
      <c r="G37" s="59" t="s">
        <v>558</v>
      </c>
      <c r="H37" s="23">
        <v>43972</v>
      </c>
      <c r="I37" s="24">
        <v>0.94499999999999995</v>
      </c>
      <c r="J37" s="356">
        <f t="shared" si="3"/>
        <v>44337</v>
      </c>
      <c r="K37" s="13"/>
      <c r="L37" s="30">
        <v>43690</v>
      </c>
      <c r="M37" s="29" t="s">
        <v>286</v>
      </c>
      <c r="N37" s="42" t="s">
        <v>717</v>
      </c>
      <c r="O37" s="44" t="s">
        <v>749</v>
      </c>
      <c r="P37" s="239">
        <v>0</v>
      </c>
      <c r="Q37" s="168"/>
      <c r="R37" s="342">
        <v>0</v>
      </c>
      <c r="S37" s="341">
        <v>0</v>
      </c>
      <c r="T37" s="29">
        <f t="shared" si="4"/>
        <v>44421</v>
      </c>
      <c r="U37" s="28" t="s">
        <v>1001</v>
      </c>
      <c r="V37" s="44" t="s">
        <v>245</v>
      </c>
      <c r="W37" s="44"/>
      <c r="X37" s="44" t="s">
        <v>355</v>
      </c>
      <c r="Y37" s="148" t="s">
        <v>881</v>
      </c>
      <c r="Z37" s="228" t="s">
        <v>802</v>
      </c>
    </row>
    <row r="38" spans="2:26" ht="14.1" hidden="1" customHeight="1">
      <c r="B38" s="118" t="s">
        <v>508</v>
      </c>
      <c r="C38" s="47" t="s">
        <v>10</v>
      </c>
      <c r="D38" s="28" t="s">
        <v>861</v>
      </c>
      <c r="E38" s="36" t="s">
        <v>623</v>
      </c>
      <c r="F38" s="37" t="s">
        <v>11</v>
      </c>
      <c r="G38" s="37" t="s">
        <v>74</v>
      </c>
      <c r="H38" s="23">
        <v>44088</v>
      </c>
      <c r="I38" s="25">
        <v>0.95299999999999996</v>
      </c>
      <c r="J38" s="356">
        <f t="shared" si="3"/>
        <v>44453</v>
      </c>
      <c r="K38" s="13"/>
      <c r="L38" s="32">
        <v>43452</v>
      </c>
      <c r="M38" s="29" t="s">
        <v>286</v>
      </c>
      <c r="N38" s="50" t="s">
        <v>22</v>
      </c>
      <c r="O38" s="43" t="s">
        <v>749</v>
      </c>
      <c r="P38" s="239">
        <v>0</v>
      </c>
      <c r="Q38" s="9"/>
      <c r="R38" s="342">
        <v>0</v>
      </c>
      <c r="S38" s="341">
        <v>0</v>
      </c>
      <c r="T38" s="362">
        <v>44196</v>
      </c>
      <c r="U38" s="42" t="s">
        <v>1040</v>
      </c>
      <c r="V38" s="66"/>
      <c r="W38" s="75"/>
      <c r="X38" s="70" t="s">
        <v>340</v>
      </c>
      <c r="Y38" s="70"/>
      <c r="Z38" s="9"/>
    </row>
    <row r="39" spans="2:26" ht="14.1" hidden="1" customHeight="1">
      <c r="B39" s="118" t="str">
        <f>B38</f>
        <v>HDD/ODD</v>
      </c>
      <c r="C39" s="47" t="s">
        <v>416</v>
      </c>
      <c r="D39" s="28" t="s">
        <v>29</v>
      </c>
      <c r="E39" s="61" t="s">
        <v>212</v>
      </c>
      <c r="F39" s="37" t="s">
        <v>11</v>
      </c>
      <c r="G39" s="37" t="s">
        <v>58</v>
      </c>
      <c r="H39" s="23">
        <v>43916</v>
      </c>
      <c r="I39" s="25">
        <v>0.92700000000000005</v>
      </c>
      <c r="J39" s="356">
        <f t="shared" si="3"/>
        <v>44281</v>
      </c>
      <c r="K39" s="20"/>
      <c r="L39" s="329">
        <v>44067</v>
      </c>
      <c r="M39" s="254" t="s">
        <v>286</v>
      </c>
      <c r="N39" s="328" t="s">
        <v>491</v>
      </c>
      <c r="O39" s="44" t="s">
        <v>749</v>
      </c>
      <c r="P39" s="239">
        <v>0</v>
      </c>
      <c r="Q39" s="9"/>
      <c r="R39" s="342">
        <v>0</v>
      </c>
      <c r="S39" s="341">
        <v>0</v>
      </c>
      <c r="T39" s="29">
        <f>EDATE(L39,24)</f>
        <v>44797</v>
      </c>
      <c r="U39" s="82" t="s">
        <v>792</v>
      </c>
      <c r="V39" s="66"/>
      <c r="W39" s="44"/>
      <c r="X39" s="70" t="s">
        <v>340</v>
      </c>
      <c r="Y39" s="70"/>
      <c r="Z39" s="261" t="s">
        <v>802</v>
      </c>
    </row>
    <row r="40" spans="2:26" ht="14.1" hidden="1" customHeight="1">
      <c r="B40" s="118" t="str">
        <f>B39</f>
        <v>HDD/ODD</v>
      </c>
      <c r="C40" s="47" t="s">
        <v>198</v>
      </c>
      <c r="D40" s="28" t="s">
        <v>545</v>
      </c>
      <c r="E40" s="36" t="s">
        <v>544</v>
      </c>
      <c r="F40" s="37" t="s">
        <v>11</v>
      </c>
      <c r="G40" s="37" t="s">
        <v>58</v>
      </c>
      <c r="H40" s="22">
        <v>43921</v>
      </c>
      <c r="I40" s="103">
        <v>0.93300000000000005</v>
      </c>
      <c r="J40" s="356">
        <f t="shared" si="3"/>
        <v>44286</v>
      </c>
      <c r="K40" s="13"/>
      <c r="L40" s="254">
        <v>43692</v>
      </c>
      <c r="M40" s="254" t="s">
        <v>286</v>
      </c>
      <c r="N40" s="316" t="s">
        <v>715</v>
      </c>
      <c r="O40" s="258" t="s">
        <v>749</v>
      </c>
      <c r="P40" s="239">
        <v>0</v>
      </c>
      <c r="Q40" s="42"/>
      <c r="R40" s="342">
        <v>0</v>
      </c>
      <c r="S40" s="341">
        <v>0</v>
      </c>
      <c r="T40" s="29">
        <f>EDATE(L40,24)</f>
        <v>44423</v>
      </c>
      <c r="U40" s="28"/>
      <c r="V40" s="66"/>
      <c r="W40" s="70"/>
      <c r="X40" s="70" t="s">
        <v>334</v>
      </c>
      <c r="Y40" s="70"/>
      <c r="Z40" s="228" t="s">
        <v>804</v>
      </c>
    </row>
    <row r="41" spans="2:26" ht="14.1" customHeight="1">
      <c r="B41" s="118" t="str">
        <f>B40</f>
        <v>HDD/ODD</v>
      </c>
      <c r="C41" s="47" t="s">
        <v>199</v>
      </c>
      <c r="D41" s="28" t="s">
        <v>897</v>
      </c>
      <c r="E41" s="36" t="s">
        <v>194</v>
      </c>
      <c r="F41" s="36" t="s">
        <v>12</v>
      </c>
      <c r="G41" s="37" t="s">
        <v>403</v>
      </c>
      <c r="H41" s="23">
        <v>43920</v>
      </c>
      <c r="I41" s="25">
        <v>0.93200000000000005</v>
      </c>
      <c r="J41" s="356">
        <f t="shared" si="3"/>
        <v>44285</v>
      </c>
      <c r="K41" s="63"/>
      <c r="L41" s="254">
        <v>44069</v>
      </c>
      <c r="M41" s="254" t="s">
        <v>286</v>
      </c>
      <c r="N41" s="257" t="s">
        <v>377</v>
      </c>
      <c r="O41" s="258" t="s">
        <v>245</v>
      </c>
      <c r="P41" s="369">
        <v>3</v>
      </c>
      <c r="Q41" s="42" t="s">
        <v>1025</v>
      </c>
      <c r="R41" s="342">
        <v>0</v>
      </c>
      <c r="S41" s="341">
        <v>0</v>
      </c>
      <c r="T41" s="29">
        <f>EDATE(L41,24)</f>
        <v>44799</v>
      </c>
      <c r="U41" s="226"/>
      <c r="V41" s="83"/>
      <c r="W41" s="70"/>
      <c r="X41" s="70" t="s">
        <v>337</v>
      </c>
      <c r="Y41" s="70"/>
      <c r="Z41" s="229" t="s">
        <v>957</v>
      </c>
    </row>
    <row r="42" spans="2:26" ht="14.1" hidden="1" customHeight="1">
      <c r="B42" s="118" t="str">
        <f>B41</f>
        <v>HDD/ODD</v>
      </c>
      <c r="C42" s="47" t="s">
        <v>143</v>
      </c>
      <c r="D42" s="42" t="s">
        <v>1072</v>
      </c>
      <c r="E42" s="36" t="s">
        <v>535</v>
      </c>
      <c r="F42" s="36" t="s">
        <v>12</v>
      </c>
      <c r="G42" s="37" t="s">
        <v>813</v>
      </c>
      <c r="H42" s="23">
        <v>44070</v>
      </c>
      <c r="I42" s="25">
        <v>0.95599999999999996</v>
      </c>
      <c r="J42" s="356">
        <f t="shared" si="3"/>
        <v>44435</v>
      </c>
      <c r="K42" s="182"/>
      <c r="L42" s="254">
        <v>44147</v>
      </c>
      <c r="M42" s="254" t="s">
        <v>286</v>
      </c>
      <c r="N42" s="328" t="s">
        <v>668</v>
      </c>
      <c r="O42" s="364">
        <v>44235</v>
      </c>
      <c r="P42" s="239">
        <v>0</v>
      </c>
      <c r="Q42" s="42"/>
      <c r="R42" s="159" t="s">
        <v>951</v>
      </c>
      <c r="S42" s="341">
        <v>0</v>
      </c>
      <c r="T42" s="254">
        <f>EDATE(L42,24)</f>
        <v>44877</v>
      </c>
      <c r="U42" s="42"/>
      <c r="V42" s="66"/>
      <c r="W42" s="75"/>
      <c r="X42" s="70" t="s">
        <v>340</v>
      </c>
      <c r="Y42" s="70"/>
      <c r="Z42" s="9"/>
    </row>
    <row r="43" spans="2:26" ht="14.1" customHeight="1">
      <c r="B43" s="118" t="s">
        <v>509</v>
      </c>
      <c r="C43" s="47" t="s">
        <v>469</v>
      </c>
      <c r="D43" s="28" t="s">
        <v>708</v>
      </c>
      <c r="E43" s="36" t="s">
        <v>468</v>
      </c>
      <c r="F43" s="37" t="s">
        <v>352</v>
      </c>
      <c r="G43" s="37" t="s">
        <v>482</v>
      </c>
      <c r="H43" s="23">
        <v>43956</v>
      </c>
      <c r="I43" s="25">
        <v>0.94799999999999995</v>
      </c>
      <c r="J43" s="356">
        <f t="shared" si="3"/>
        <v>44321</v>
      </c>
      <c r="K43" s="48"/>
      <c r="L43" s="254">
        <v>44005</v>
      </c>
      <c r="M43" s="254" t="s">
        <v>286</v>
      </c>
      <c r="N43" s="328" t="s">
        <v>22</v>
      </c>
      <c r="O43" s="259" t="s">
        <v>245</v>
      </c>
      <c r="P43" s="369">
        <v>5</v>
      </c>
      <c r="Q43" s="42" t="s">
        <v>1071</v>
      </c>
      <c r="R43" s="342">
        <v>0</v>
      </c>
      <c r="S43" s="341">
        <v>0</v>
      </c>
      <c r="T43" s="29">
        <f>EDATE(L43,24)</f>
        <v>44735</v>
      </c>
      <c r="U43" s="42" t="s">
        <v>748</v>
      </c>
      <c r="V43" s="66"/>
      <c r="W43" s="70"/>
      <c r="X43" s="70" t="s">
        <v>490</v>
      </c>
      <c r="Y43" s="70"/>
      <c r="Z43" s="229" t="s">
        <v>957</v>
      </c>
    </row>
    <row r="44" spans="2:26" ht="13.5" customHeight="1">
      <c r="B44" s="118" t="s">
        <v>509</v>
      </c>
      <c r="C44" s="43" t="s">
        <v>119</v>
      </c>
      <c r="D44" s="28" t="s">
        <v>1063</v>
      </c>
      <c r="E44" s="36" t="s">
        <v>120</v>
      </c>
      <c r="F44" s="74" t="s">
        <v>993</v>
      </c>
      <c r="G44" s="37" t="s">
        <v>971</v>
      </c>
      <c r="H44" s="22">
        <v>43979</v>
      </c>
      <c r="I44" s="25">
        <v>0.95099999999999996</v>
      </c>
      <c r="J44" s="356">
        <f t="shared" si="3"/>
        <v>44344</v>
      </c>
      <c r="K44" s="13"/>
      <c r="L44" s="254">
        <v>44042</v>
      </c>
      <c r="M44" s="254" t="s">
        <v>286</v>
      </c>
      <c r="N44" s="240" t="s">
        <v>22</v>
      </c>
      <c r="O44" s="259" t="s">
        <v>245</v>
      </c>
      <c r="P44" s="369">
        <v>2</v>
      </c>
      <c r="Q44" s="240" t="s">
        <v>1048</v>
      </c>
      <c r="R44" s="342">
        <v>0</v>
      </c>
      <c r="S44" s="341">
        <v>0</v>
      </c>
      <c r="T44" s="29">
        <v>44772</v>
      </c>
      <c r="U44" s="28"/>
      <c r="V44" s="66"/>
      <c r="W44" s="75"/>
      <c r="X44" s="70" t="s">
        <v>334</v>
      </c>
      <c r="Y44" s="70"/>
      <c r="Z44" s="70" t="s">
        <v>957</v>
      </c>
    </row>
    <row r="45" spans="2:26" ht="14.1" customHeight="1">
      <c r="B45" s="117" t="s">
        <v>488</v>
      </c>
      <c r="C45" s="41" t="s">
        <v>200</v>
      </c>
      <c r="D45" s="28" t="s">
        <v>841</v>
      </c>
      <c r="E45" s="36" t="s">
        <v>18</v>
      </c>
      <c r="F45" s="37" t="s">
        <v>13</v>
      </c>
      <c r="G45" s="114" t="s">
        <v>481</v>
      </c>
      <c r="H45" s="23">
        <v>43944</v>
      </c>
      <c r="I45" s="25">
        <v>0.92500000000000004</v>
      </c>
      <c r="J45" s="356">
        <f t="shared" si="3"/>
        <v>44309</v>
      </c>
      <c r="K45" s="20"/>
      <c r="L45" s="255">
        <v>43759</v>
      </c>
      <c r="M45" s="254" t="s">
        <v>288</v>
      </c>
      <c r="N45" s="328" t="s">
        <v>22</v>
      </c>
      <c r="O45" s="259" t="s">
        <v>749</v>
      </c>
      <c r="P45" s="369">
        <v>2</v>
      </c>
      <c r="Q45" s="42" t="s">
        <v>880</v>
      </c>
      <c r="R45" s="342">
        <v>0</v>
      </c>
      <c r="S45" s="341">
        <v>0</v>
      </c>
      <c r="T45" s="29">
        <f t="shared" ref="T45:T53" si="5">EDATE(L45,24)</f>
        <v>44490</v>
      </c>
      <c r="U45" s="42" t="s">
        <v>879</v>
      </c>
      <c r="V45" s="66"/>
      <c r="W45" s="75"/>
      <c r="X45" s="70" t="s">
        <v>340</v>
      </c>
      <c r="Y45" s="70"/>
      <c r="Z45" s="70" t="s">
        <v>790</v>
      </c>
    </row>
    <row r="46" spans="2:26" ht="14.1" hidden="1" customHeight="1">
      <c r="B46" s="117" t="str">
        <f t="shared" ref="B46:B61" si="6">B45</f>
        <v>Display</v>
      </c>
      <c r="C46" s="47" t="s">
        <v>229</v>
      </c>
      <c r="D46" s="28" t="s">
        <v>873</v>
      </c>
      <c r="E46" s="36" t="s">
        <v>33</v>
      </c>
      <c r="F46" s="37" t="s">
        <v>13</v>
      </c>
      <c r="G46" s="114" t="s">
        <v>481</v>
      </c>
      <c r="H46" s="23">
        <v>44027</v>
      </c>
      <c r="I46" s="25">
        <v>0.94</v>
      </c>
      <c r="J46" s="356">
        <f t="shared" si="3"/>
        <v>44392</v>
      </c>
      <c r="K46" s="20"/>
      <c r="L46" s="30">
        <v>43636</v>
      </c>
      <c r="M46" s="29" t="s">
        <v>286</v>
      </c>
      <c r="N46" s="50" t="s">
        <v>22</v>
      </c>
      <c r="O46" s="43" t="s">
        <v>749</v>
      </c>
      <c r="P46" s="239">
        <v>0</v>
      </c>
      <c r="Q46" s="9"/>
      <c r="R46" s="342">
        <v>0</v>
      </c>
      <c r="S46" s="341">
        <v>0</v>
      </c>
      <c r="T46" s="175">
        <f t="shared" si="5"/>
        <v>44367</v>
      </c>
      <c r="U46" s="42"/>
      <c r="V46" s="83"/>
      <c r="W46" s="70"/>
      <c r="X46" s="70" t="s">
        <v>682</v>
      </c>
      <c r="Y46" s="70"/>
      <c r="Z46" s="70" t="s">
        <v>790</v>
      </c>
    </row>
    <row r="47" spans="2:26" ht="14.1" customHeight="1">
      <c r="B47" s="117" t="str">
        <f t="shared" si="6"/>
        <v>Display</v>
      </c>
      <c r="C47" s="47" t="s">
        <v>45</v>
      </c>
      <c r="D47" s="28" t="s">
        <v>397</v>
      </c>
      <c r="E47" s="36" t="s">
        <v>489</v>
      </c>
      <c r="F47" s="37" t="s">
        <v>13</v>
      </c>
      <c r="G47" s="114" t="s">
        <v>481</v>
      </c>
      <c r="H47" s="23">
        <v>43958</v>
      </c>
      <c r="I47" s="25">
        <v>0.91900000000000004</v>
      </c>
      <c r="J47" s="356">
        <f t="shared" si="3"/>
        <v>44323</v>
      </c>
      <c r="K47" s="20"/>
      <c r="L47" s="254">
        <v>44089</v>
      </c>
      <c r="M47" s="29" t="s">
        <v>286</v>
      </c>
      <c r="N47" s="328" t="s">
        <v>668</v>
      </c>
      <c r="O47" s="365">
        <v>44201</v>
      </c>
      <c r="P47" s="369">
        <v>5</v>
      </c>
      <c r="Q47" s="42" t="s">
        <v>1034</v>
      </c>
      <c r="R47" s="342">
        <v>0</v>
      </c>
      <c r="S47" s="341">
        <v>0</v>
      </c>
      <c r="T47" s="29">
        <f t="shared" si="5"/>
        <v>44819</v>
      </c>
      <c r="U47" s="240"/>
      <c r="V47" s="264"/>
      <c r="W47" s="267"/>
      <c r="X47" s="70" t="s">
        <v>334</v>
      </c>
      <c r="Y47" s="70"/>
      <c r="Z47" s="70" t="s">
        <v>957</v>
      </c>
    </row>
    <row r="48" spans="2:26" ht="14.1" customHeight="1">
      <c r="B48" s="117" t="str">
        <f t="shared" si="6"/>
        <v>Display</v>
      </c>
      <c r="C48" s="47" t="s">
        <v>423</v>
      </c>
      <c r="D48" s="28" t="s">
        <v>496</v>
      </c>
      <c r="E48" s="36" t="s">
        <v>444</v>
      </c>
      <c r="F48" s="37" t="s">
        <v>13</v>
      </c>
      <c r="G48" s="114" t="s">
        <v>470</v>
      </c>
      <c r="H48" s="23">
        <v>44029</v>
      </c>
      <c r="I48" s="25">
        <v>0.96099999999999997</v>
      </c>
      <c r="J48" s="356">
        <v>44394</v>
      </c>
      <c r="K48" s="20"/>
      <c r="L48" s="29">
        <v>43999</v>
      </c>
      <c r="M48" s="29" t="s">
        <v>287</v>
      </c>
      <c r="N48" s="240" t="s">
        <v>377</v>
      </c>
      <c r="O48" s="259" t="s">
        <v>245</v>
      </c>
      <c r="P48" s="369">
        <v>4</v>
      </c>
      <c r="Q48" s="42" t="s">
        <v>1062</v>
      </c>
      <c r="R48" s="342">
        <v>0</v>
      </c>
      <c r="S48" s="341">
        <v>0</v>
      </c>
      <c r="T48" s="29">
        <f t="shared" si="5"/>
        <v>44729</v>
      </c>
      <c r="U48" s="240"/>
      <c r="V48" s="264"/>
      <c r="W48" s="267"/>
      <c r="X48" s="70" t="s">
        <v>948</v>
      </c>
      <c r="Y48" s="70"/>
      <c r="Z48" s="70"/>
    </row>
    <row r="49" spans="2:26" ht="14.1" customHeight="1">
      <c r="B49" s="117" t="str">
        <f t="shared" si="6"/>
        <v>Display</v>
      </c>
      <c r="C49" s="47" t="s">
        <v>831</v>
      </c>
      <c r="D49" s="28" t="s">
        <v>167</v>
      </c>
      <c r="E49" s="36" t="s">
        <v>832</v>
      </c>
      <c r="F49" s="37" t="s">
        <v>502</v>
      </c>
      <c r="G49" s="114" t="s">
        <v>833</v>
      </c>
      <c r="H49" s="23">
        <v>44032</v>
      </c>
      <c r="I49" s="25">
        <v>0.95199999999999996</v>
      </c>
      <c r="J49" s="356">
        <f t="shared" ref="J49:J63" si="7">EDATE(H49,12)</f>
        <v>44397</v>
      </c>
      <c r="K49" s="20"/>
      <c r="L49" s="254">
        <v>44127</v>
      </c>
      <c r="M49" s="29" t="s">
        <v>286</v>
      </c>
      <c r="N49" s="328" t="s">
        <v>668</v>
      </c>
      <c r="O49" s="365">
        <v>44227</v>
      </c>
      <c r="P49" s="369">
        <v>5</v>
      </c>
      <c r="Q49" s="42" t="s">
        <v>1057</v>
      </c>
      <c r="R49" s="342">
        <v>0</v>
      </c>
      <c r="S49" s="165" t="s">
        <v>1058</v>
      </c>
      <c r="T49" s="29">
        <f t="shared" si="5"/>
        <v>44857</v>
      </c>
      <c r="U49" s="240" t="s">
        <v>1059</v>
      </c>
      <c r="V49" s="264">
        <v>44166</v>
      </c>
      <c r="W49" s="334">
        <f>EDATE(V49,3)</f>
        <v>44256</v>
      </c>
      <c r="X49" s="70" t="s">
        <v>497</v>
      </c>
      <c r="Y49" s="70"/>
      <c r="Z49" s="267"/>
    </row>
    <row r="50" spans="2:26" ht="14.1" hidden="1" customHeight="1">
      <c r="B50" s="117" t="str">
        <f t="shared" si="6"/>
        <v>Display</v>
      </c>
      <c r="C50" s="47" t="s">
        <v>59</v>
      </c>
      <c r="D50" s="28" t="s">
        <v>323</v>
      </c>
      <c r="E50" s="36" t="s">
        <v>34</v>
      </c>
      <c r="F50" s="37" t="s">
        <v>35</v>
      </c>
      <c r="G50" s="114" t="s">
        <v>472</v>
      </c>
      <c r="H50" s="23">
        <v>43904</v>
      </c>
      <c r="I50" s="25">
        <v>0.95</v>
      </c>
      <c r="J50" s="360">
        <f t="shared" si="7"/>
        <v>44269</v>
      </c>
      <c r="K50" s="354"/>
      <c r="L50" s="175">
        <v>43964</v>
      </c>
      <c r="M50" s="29" t="s">
        <v>286</v>
      </c>
      <c r="N50" s="328" t="s">
        <v>22</v>
      </c>
      <c r="O50" s="259" t="s">
        <v>245</v>
      </c>
      <c r="P50" s="239">
        <v>0</v>
      </c>
      <c r="Q50" s="42"/>
      <c r="R50" s="342">
        <v>0</v>
      </c>
      <c r="S50" s="341">
        <v>0</v>
      </c>
      <c r="T50" s="29">
        <f t="shared" si="5"/>
        <v>44694</v>
      </c>
      <c r="U50" s="240"/>
      <c r="V50" s="264" t="s">
        <v>420</v>
      </c>
      <c r="W50" s="258"/>
      <c r="X50" s="44" t="s">
        <v>340</v>
      </c>
      <c r="Y50" s="148" t="s">
        <v>36</v>
      </c>
      <c r="Z50" s="70" t="s">
        <v>957</v>
      </c>
    </row>
    <row r="51" spans="2:26" s="11" customFormat="1" ht="14.1" hidden="1" customHeight="1">
      <c r="B51" s="117" t="str">
        <f t="shared" si="6"/>
        <v>Display</v>
      </c>
      <c r="C51" s="47" t="s">
        <v>59</v>
      </c>
      <c r="D51" s="105" t="s">
        <v>524</v>
      </c>
      <c r="E51" s="36" t="s">
        <v>33</v>
      </c>
      <c r="F51" s="37" t="s">
        <v>14</v>
      </c>
      <c r="G51" s="114" t="s">
        <v>637</v>
      </c>
      <c r="H51" s="23">
        <v>43798</v>
      </c>
      <c r="I51" s="25">
        <v>0.94499999999999995</v>
      </c>
      <c r="J51" s="356">
        <f t="shared" si="7"/>
        <v>44164</v>
      </c>
      <c r="K51" s="20"/>
      <c r="L51" s="175">
        <v>43784</v>
      </c>
      <c r="M51" s="29" t="s">
        <v>287</v>
      </c>
      <c r="N51" s="14" t="s">
        <v>22</v>
      </c>
      <c r="O51" s="43" t="s">
        <v>245</v>
      </c>
      <c r="P51" s="239">
        <v>0</v>
      </c>
      <c r="Q51" s="9"/>
      <c r="R51" s="342">
        <v>0</v>
      </c>
      <c r="S51" s="341">
        <v>0</v>
      </c>
      <c r="T51" s="29">
        <f t="shared" si="5"/>
        <v>44515</v>
      </c>
      <c r="U51" s="42" t="s">
        <v>806</v>
      </c>
      <c r="V51" s="66" t="s">
        <v>420</v>
      </c>
      <c r="W51" s="44"/>
      <c r="X51" s="44" t="s">
        <v>340</v>
      </c>
      <c r="Y51" s="70" t="s">
        <v>36</v>
      </c>
      <c r="Z51" s="70"/>
    </row>
    <row r="52" spans="2:26" ht="14.1" customHeight="1">
      <c r="B52" s="117" t="str">
        <f t="shared" si="6"/>
        <v>Display</v>
      </c>
      <c r="C52" s="47" t="s">
        <v>275</v>
      </c>
      <c r="D52" s="28" t="s">
        <v>523</v>
      </c>
      <c r="E52" s="36" t="s">
        <v>428</v>
      </c>
      <c r="F52" s="37" t="s">
        <v>14</v>
      </c>
      <c r="G52" s="114" t="s">
        <v>472</v>
      </c>
      <c r="H52" s="23">
        <v>43913</v>
      </c>
      <c r="I52" s="25">
        <v>0.96899999999999997</v>
      </c>
      <c r="J52" s="360">
        <f t="shared" si="7"/>
        <v>44278</v>
      </c>
      <c r="K52" s="20"/>
      <c r="L52" s="30">
        <v>43452</v>
      </c>
      <c r="M52" s="29" t="s">
        <v>286</v>
      </c>
      <c r="N52" s="328" t="s">
        <v>586</v>
      </c>
      <c r="O52" s="259" t="s">
        <v>749</v>
      </c>
      <c r="P52" s="369">
        <v>1</v>
      </c>
      <c r="Q52" s="42" t="s">
        <v>1023</v>
      </c>
      <c r="R52" s="342">
        <v>0</v>
      </c>
      <c r="S52" s="341">
        <v>0</v>
      </c>
      <c r="T52" s="361">
        <f t="shared" si="5"/>
        <v>44183</v>
      </c>
      <c r="U52" s="28" t="s">
        <v>763</v>
      </c>
      <c r="V52" s="83"/>
      <c r="W52" s="75"/>
      <c r="X52" s="44" t="s">
        <v>560</v>
      </c>
      <c r="Y52" s="148" t="s">
        <v>881</v>
      </c>
      <c r="Z52" s="70"/>
    </row>
    <row r="53" spans="2:26" ht="14.1" hidden="1" customHeight="1">
      <c r="B53" s="117" t="str">
        <f t="shared" si="6"/>
        <v>Display</v>
      </c>
      <c r="C53" s="41" t="s">
        <v>301</v>
      </c>
      <c r="D53" s="28" t="s">
        <v>962</v>
      </c>
      <c r="E53" s="36" t="s">
        <v>180</v>
      </c>
      <c r="F53" s="37" t="s">
        <v>181</v>
      </c>
      <c r="G53" s="114" t="s">
        <v>479</v>
      </c>
      <c r="H53" s="23">
        <v>44028</v>
      </c>
      <c r="I53" s="25">
        <v>0.90600000000000003</v>
      </c>
      <c r="J53" s="356">
        <f t="shared" si="7"/>
        <v>44393</v>
      </c>
      <c r="K53" s="20"/>
      <c r="L53" s="30">
        <v>44096</v>
      </c>
      <c r="M53" s="29" t="s">
        <v>286</v>
      </c>
      <c r="N53" s="260" t="s">
        <v>668</v>
      </c>
      <c r="O53" s="230">
        <v>44172</v>
      </c>
      <c r="P53" s="239">
        <v>0</v>
      </c>
      <c r="Q53" s="42"/>
      <c r="R53" s="342">
        <v>0</v>
      </c>
      <c r="S53" s="341">
        <v>0</v>
      </c>
      <c r="T53" s="29">
        <f t="shared" si="5"/>
        <v>44826</v>
      </c>
      <c r="U53" s="42"/>
      <c r="V53" s="83" t="s">
        <v>420</v>
      </c>
      <c r="W53" s="44"/>
      <c r="X53" s="44" t="s">
        <v>340</v>
      </c>
      <c r="Y53" s="148" t="s">
        <v>36</v>
      </c>
      <c r="Z53" s="262" t="s">
        <v>957</v>
      </c>
    </row>
    <row r="54" spans="2:26" ht="14.1" hidden="1" customHeight="1">
      <c r="B54" s="117" t="str">
        <f t="shared" si="6"/>
        <v>Display</v>
      </c>
      <c r="C54" s="77" t="s">
        <v>256</v>
      </c>
      <c r="D54" s="77" t="s">
        <v>807</v>
      </c>
      <c r="E54" s="36" t="s">
        <v>72</v>
      </c>
      <c r="F54" s="115" t="s">
        <v>474</v>
      </c>
      <c r="G54" s="116" t="s">
        <v>480</v>
      </c>
      <c r="H54" s="23">
        <v>43820</v>
      </c>
      <c r="I54" s="27">
        <v>0.89700000000000002</v>
      </c>
      <c r="J54" s="356">
        <f t="shared" si="7"/>
        <v>44186</v>
      </c>
      <c r="K54" s="37"/>
      <c r="L54" s="351"/>
      <c r="M54" s="29"/>
      <c r="N54" s="9"/>
      <c r="O54" s="259" t="s">
        <v>245</v>
      </c>
      <c r="P54" s="239">
        <v>0</v>
      </c>
      <c r="Q54" s="9"/>
      <c r="R54" s="342">
        <v>0</v>
      </c>
      <c r="S54" s="341">
        <v>0</v>
      </c>
      <c r="T54" s="65">
        <v>43830</v>
      </c>
      <c r="U54" s="28" t="s">
        <v>958</v>
      </c>
      <c r="V54" s="9"/>
      <c r="W54" s="9"/>
      <c r="X54" s="79"/>
      <c r="Y54" s="70"/>
      <c r="Z54" s="70"/>
    </row>
    <row r="55" spans="2:26" ht="14.1" hidden="1" customHeight="1">
      <c r="B55" s="117" t="str">
        <f t="shared" si="6"/>
        <v>Display</v>
      </c>
      <c r="C55" s="78" t="s">
        <v>614</v>
      </c>
      <c r="D55" s="36" t="s">
        <v>264</v>
      </c>
      <c r="E55" s="36" t="s">
        <v>118</v>
      </c>
      <c r="F55" s="115" t="s">
        <v>808</v>
      </c>
      <c r="G55" s="317" t="s">
        <v>702</v>
      </c>
      <c r="H55" s="318">
        <v>43989</v>
      </c>
      <c r="I55" s="319">
        <v>0.92500000000000004</v>
      </c>
      <c r="J55" s="356">
        <f t="shared" si="7"/>
        <v>44354</v>
      </c>
      <c r="K55" s="9"/>
      <c r="L55" s="255">
        <v>44097</v>
      </c>
      <c r="M55" s="29" t="s">
        <v>287</v>
      </c>
      <c r="N55" s="28" t="s">
        <v>22</v>
      </c>
      <c r="O55" s="43" t="s">
        <v>245</v>
      </c>
      <c r="P55" s="239">
        <v>0</v>
      </c>
      <c r="Q55" s="42"/>
      <c r="R55" s="342">
        <v>0</v>
      </c>
      <c r="S55" s="341">
        <v>0</v>
      </c>
      <c r="T55" s="29">
        <f t="shared" ref="T55:T63" si="8">EDATE(L55,24)</f>
        <v>44827</v>
      </c>
      <c r="U55" s="42" t="s">
        <v>755</v>
      </c>
      <c r="V55" s="9"/>
      <c r="W55" s="9"/>
      <c r="X55" s="44" t="s">
        <v>340</v>
      </c>
      <c r="Y55" s="70"/>
      <c r="Z55" s="70"/>
    </row>
    <row r="56" spans="2:26" ht="14.1" customHeight="1">
      <c r="B56" s="117" t="str">
        <f t="shared" si="6"/>
        <v>Display</v>
      </c>
      <c r="C56" s="41" t="s">
        <v>220</v>
      </c>
      <c r="D56" s="28" t="s">
        <v>522</v>
      </c>
      <c r="E56" s="36" t="s">
        <v>621</v>
      </c>
      <c r="F56" s="37" t="s">
        <v>233</v>
      </c>
      <c r="G56" s="320" t="s">
        <v>472</v>
      </c>
      <c r="H56" s="270">
        <v>43913</v>
      </c>
      <c r="I56" s="319">
        <v>0.93700000000000006</v>
      </c>
      <c r="J56" s="360">
        <f t="shared" si="7"/>
        <v>44278</v>
      </c>
      <c r="K56" s="20"/>
      <c r="L56" s="30">
        <v>44022</v>
      </c>
      <c r="M56" s="29" t="s">
        <v>286</v>
      </c>
      <c r="N56" s="28" t="s">
        <v>22</v>
      </c>
      <c r="O56" s="43" t="s">
        <v>245</v>
      </c>
      <c r="P56" s="369">
        <v>4</v>
      </c>
      <c r="Q56" s="240" t="s">
        <v>1056</v>
      </c>
      <c r="R56" s="159" t="s">
        <v>951</v>
      </c>
      <c r="S56" s="341">
        <v>0</v>
      </c>
      <c r="T56" s="29">
        <f t="shared" si="8"/>
        <v>44752</v>
      </c>
      <c r="U56" s="42"/>
      <c r="V56" s="66"/>
      <c r="W56" s="70"/>
      <c r="X56" s="44" t="s">
        <v>334</v>
      </c>
      <c r="Y56" s="148" t="s">
        <v>881</v>
      </c>
      <c r="Z56" s="9"/>
    </row>
    <row r="57" spans="2:26" ht="14.1" customHeight="1">
      <c r="B57" s="117" t="str">
        <f t="shared" si="6"/>
        <v>Display</v>
      </c>
      <c r="C57" s="41" t="s">
        <v>30</v>
      </c>
      <c r="D57" s="28" t="s">
        <v>459</v>
      </c>
      <c r="E57" s="36" t="s">
        <v>19</v>
      </c>
      <c r="F57" s="37" t="s">
        <v>471</v>
      </c>
      <c r="G57" s="251" t="s">
        <v>563</v>
      </c>
      <c r="H57" s="252">
        <v>44174</v>
      </c>
      <c r="I57" s="321">
        <v>0.93400000000000005</v>
      </c>
      <c r="J57" s="356">
        <f t="shared" si="7"/>
        <v>44539</v>
      </c>
      <c r="K57" s="13"/>
      <c r="L57" s="29">
        <v>43475</v>
      </c>
      <c r="M57" s="29" t="s">
        <v>286</v>
      </c>
      <c r="N57" s="42" t="s">
        <v>626</v>
      </c>
      <c r="O57" s="43" t="s">
        <v>749</v>
      </c>
      <c r="P57" s="369">
        <v>2</v>
      </c>
      <c r="Q57" s="42" t="s">
        <v>1043</v>
      </c>
      <c r="R57" s="342">
        <v>0</v>
      </c>
      <c r="S57" s="341">
        <v>0</v>
      </c>
      <c r="T57" s="362">
        <f t="shared" si="8"/>
        <v>44206</v>
      </c>
      <c r="U57" s="28"/>
      <c r="V57" s="66"/>
      <c r="W57" s="44"/>
      <c r="X57" s="44" t="s">
        <v>334</v>
      </c>
      <c r="Y57" s="70"/>
      <c r="Z57" s="70"/>
    </row>
    <row r="58" spans="2:26" ht="14.1" customHeight="1">
      <c r="B58" s="117" t="str">
        <f t="shared" si="6"/>
        <v>Display</v>
      </c>
      <c r="C58" s="36" t="s">
        <v>762</v>
      </c>
      <c r="D58" s="28" t="s">
        <v>714</v>
      </c>
      <c r="E58" s="36" t="s">
        <v>638</v>
      </c>
      <c r="F58" s="115" t="s">
        <v>474</v>
      </c>
      <c r="G58" s="317" t="s">
        <v>990</v>
      </c>
      <c r="H58" s="252">
        <v>43943</v>
      </c>
      <c r="I58" s="321">
        <v>0.90800000000000003</v>
      </c>
      <c r="J58" s="356">
        <f t="shared" si="7"/>
        <v>44308</v>
      </c>
      <c r="K58" s="13"/>
      <c r="L58" s="30">
        <v>43658</v>
      </c>
      <c r="M58" s="29" t="s">
        <v>286</v>
      </c>
      <c r="N58" s="42" t="s">
        <v>349</v>
      </c>
      <c r="O58" s="43" t="s">
        <v>749</v>
      </c>
      <c r="P58" s="369">
        <v>11</v>
      </c>
      <c r="Q58" s="42" t="s">
        <v>960</v>
      </c>
      <c r="R58" s="159" t="s">
        <v>951</v>
      </c>
      <c r="S58" s="165" t="s">
        <v>724</v>
      </c>
      <c r="T58" s="29">
        <f t="shared" si="8"/>
        <v>44389</v>
      </c>
      <c r="U58" s="28"/>
      <c r="V58" s="204"/>
      <c r="W58" s="75"/>
      <c r="X58" s="44" t="s">
        <v>725</v>
      </c>
      <c r="Y58" s="70"/>
      <c r="Z58" s="70"/>
    </row>
    <row r="59" spans="2:26" ht="14.1" hidden="1" customHeight="1">
      <c r="B59" s="117" t="str">
        <f t="shared" si="6"/>
        <v>Display</v>
      </c>
      <c r="C59" s="36" t="s">
        <v>778</v>
      </c>
      <c r="D59" s="34" t="s">
        <v>350</v>
      </c>
      <c r="E59" s="36" t="s">
        <v>768</v>
      </c>
      <c r="F59" s="59" t="s">
        <v>570</v>
      </c>
      <c r="G59" s="320" t="s">
        <v>769</v>
      </c>
      <c r="H59" s="252">
        <v>44098</v>
      </c>
      <c r="I59" s="321">
        <v>0.90600000000000003</v>
      </c>
      <c r="J59" s="356">
        <f t="shared" si="7"/>
        <v>44463</v>
      </c>
      <c r="K59" s="13"/>
      <c r="L59" s="30">
        <v>43482</v>
      </c>
      <c r="M59" s="29" t="s">
        <v>287</v>
      </c>
      <c r="N59" s="28" t="s">
        <v>22</v>
      </c>
      <c r="O59" s="43" t="s">
        <v>749</v>
      </c>
      <c r="P59" s="239">
        <v>0</v>
      </c>
      <c r="Q59" s="42"/>
      <c r="R59" s="342">
        <v>0</v>
      </c>
      <c r="S59" s="341">
        <v>0</v>
      </c>
      <c r="T59" s="362">
        <f t="shared" si="8"/>
        <v>44213</v>
      </c>
      <c r="U59" s="28"/>
      <c r="V59" s="83"/>
      <c r="W59" s="75"/>
      <c r="X59" s="44" t="s">
        <v>334</v>
      </c>
      <c r="Y59" s="148" t="s">
        <v>36</v>
      </c>
      <c r="Z59" s="70"/>
    </row>
    <row r="60" spans="2:26" ht="14.1" hidden="1" customHeight="1">
      <c r="B60" s="117" t="str">
        <f t="shared" si="6"/>
        <v>Display</v>
      </c>
      <c r="C60" s="36" t="s">
        <v>369</v>
      </c>
      <c r="D60" s="34" t="s">
        <v>372</v>
      </c>
      <c r="E60" s="36" t="s">
        <v>370</v>
      </c>
      <c r="F60" s="59" t="s">
        <v>302</v>
      </c>
      <c r="G60" s="320" t="s">
        <v>863</v>
      </c>
      <c r="H60" s="270">
        <v>43914</v>
      </c>
      <c r="I60" s="319">
        <v>0.91900000000000004</v>
      </c>
      <c r="J60" s="360">
        <f t="shared" si="7"/>
        <v>44279</v>
      </c>
      <c r="K60" s="13"/>
      <c r="L60" s="30">
        <v>43665</v>
      </c>
      <c r="M60" s="29" t="s">
        <v>286</v>
      </c>
      <c r="N60" s="28" t="s">
        <v>22</v>
      </c>
      <c r="O60" s="43" t="s">
        <v>245</v>
      </c>
      <c r="P60" s="239">
        <v>0</v>
      </c>
      <c r="Q60" s="170"/>
      <c r="R60" s="342">
        <v>0</v>
      </c>
      <c r="S60" s="341">
        <v>0</v>
      </c>
      <c r="T60" s="29">
        <f t="shared" si="8"/>
        <v>44396</v>
      </c>
      <c r="U60" s="28" t="s">
        <v>956</v>
      </c>
      <c r="V60" s="66" t="s">
        <v>418</v>
      </c>
      <c r="W60" s="66"/>
      <c r="X60" s="44" t="s">
        <v>467</v>
      </c>
      <c r="Y60" s="148" t="s">
        <v>883</v>
      </c>
      <c r="Z60" s="70" t="s">
        <v>790</v>
      </c>
    </row>
    <row r="61" spans="2:26" s="19" customFormat="1" ht="14.1" customHeight="1">
      <c r="B61" s="235" t="str">
        <f t="shared" si="6"/>
        <v>Display</v>
      </c>
      <c r="C61" s="43" t="s">
        <v>569</v>
      </c>
      <c r="D61" s="82" t="s">
        <v>373</v>
      </c>
      <c r="E61" s="43" t="s">
        <v>371</v>
      </c>
      <c r="F61" s="236" t="s">
        <v>473</v>
      </c>
      <c r="G61" s="322" t="s">
        <v>820</v>
      </c>
      <c r="H61" s="252">
        <v>43908</v>
      </c>
      <c r="I61" s="321">
        <v>0.93300000000000005</v>
      </c>
      <c r="J61" s="360">
        <f t="shared" si="7"/>
        <v>44273</v>
      </c>
      <c r="K61" s="42" t="s">
        <v>1017</v>
      </c>
      <c r="L61" s="175">
        <v>43585</v>
      </c>
      <c r="M61" s="29" t="s">
        <v>286</v>
      </c>
      <c r="N61" s="42" t="s">
        <v>377</v>
      </c>
      <c r="O61" s="43" t="s">
        <v>749</v>
      </c>
      <c r="P61" s="369">
        <v>2</v>
      </c>
      <c r="Q61" s="42" t="s">
        <v>1016</v>
      </c>
      <c r="R61" s="342">
        <v>0</v>
      </c>
      <c r="S61" s="341">
        <v>0</v>
      </c>
      <c r="T61" s="362">
        <f t="shared" si="8"/>
        <v>44316</v>
      </c>
      <c r="U61" s="42"/>
      <c r="V61" s="83"/>
      <c r="W61" s="70"/>
      <c r="X61" s="44" t="s">
        <v>412</v>
      </c>
      <c r="Y61" s="148" t="s">
        <v>881</v>
      </c>
      <c r="Z61" s="70"/>
    </row>
    <row r="62" spans="2:26" ht="14.1" hidden="1" customHeight="1">
      <c r="B62" s="117" t="s">
        <v>485</v>
      </c>
      <c r="C62" s="89" t="s">
        <v>515</v>
      </c>
      <c r="D62" s="28" t="s">
        <v>514</v>
      </c>
      <c r="E62" s="36" t="s">
        <v>242</v>
      </c>
      <c r="F62" s="37" t="s">
        <v>65</v>
      </c>
      <c r="G62" s="251" t="s">
        <v>573</v>
      </c>
      <c r="H62" s="252">
        <v>43931</v>
      </c>
      <c r="I62" s="321">
        <v>0.93500000000000005</v>
      </c>
      <c r="J62" s="356">
        <f t="shared" si="7"/>
        <v>44296</v>
      </c>
      <c r="K62" s="13" t="s">
        <v>851</v>
      </c>
      <c r="L62" s="31">
        <v>43661</v>
      </c>
      <c r="M62" s="29" t="s">
        <v>286</v>
      </c>
      <c r="N62" s="28" t="s">
        <v>202</v>
      </c>
      <c r="O62" s="44" t="s">
        <v>749</v>
      </c>
      <c r="P62" s="239">
        <v>0</v>
      </c>
      <c r="Q62" s="170"/>
      <c r="R62" s="342">
        <v>0</v>
      </c>
      <c r="S62" s="341">
        <v>0</v>
      </c>
      <c r="T62" s="29">
        <f t="shared" si="8"/>
        <v>44392</v>
      </c>
      <c r="U62" s="28"/>
      <c r="V62" s="66"/>
      <c r="W62" s="44"/>
      <c r="X62" s="44" t="s">
        <v>340</v>
      </c>
      <c r="Y62" s="70"/>
      <c r="Z62" s="70" t="s">
        <v>802</v>
      </c>
    </row>
    <row r="63" spans="2:26" s="10" customFormat="1" ht="14.1" hidden="1" customHeight="1">
      <c r="B63" s="117" t="str">
        <f>B62</f>
        <v>Logic/Software</v>
      </c>
      <c r="C63" s="41" t="s">
        <v>345</v>
      </c>
      <c r="D63" s="28" t="s">
        <v>683</v>
      </c>
      <c r="E63" s="36" t="s">
        <v>19</v>
      </c>
      <c r="F63" s="37" t="s">
        <v>67</v>
      </c>
      <c r="G63" s="52" t="s">
        <v>148</v>
      </c>
      <c r="H63" s="22">
        <v>43944</v>
      </c>
      <c r="I63" s="33">
        <v>0.93899999999999995</v>
      </c>
      <c r="J63" s="356">
        <f t="shared" si="7"/>
        <v>44309</v>
      </c>
      <c r="K63" s="20"/>
      <c r="L63" s="30">
        <v>43655</v>
      </c>
      <c r="M63" s="29" t="s">
        <v>287</v>
      </c>
      <c r="N63" s="28" t="s">
        <v>32</v>
      </c>
      <c r="O63" s="43" t="s">
        <v>749</v>
      </c>
      <c r="P63" s="239">
        <v>0</v>
      </c>
      <c r="Q63" s="42"/>
      <c r="R63" s="342">
        <v>0</v>
      </c>
      <c r="S63" s="341">
        <v>0</v>
      </c>
      <c r="T63" s="29">
        <f t="shared" si="8"/>
        <v>44386</v>
      </c>
      <c r="U63" s="28"/>
      <c r="V63" s="66"/>
      <c r="W63" s="75"/>
      <c r="X63" s="44" t="s">
        <v>340</v>
      </c>
      <c r="Y63" s="70"/>
      <c r="Z63" s="70"/>
    </row>
    <row r="64" spans="2:26" s="10" customFormat="1" ht="14.1" hidden="1" customHeight="1">
      <c r="B64" s="117" t="str">
        <f>B63</f>
        <v>Logic/Software</v>
      </c>
      <c r="C64" s="52" t="s">
        <v>937</v>
      </c>
      <c r="D64" s="14" t="s">
        <v>1029</v>
      </c>
      <c r="E64" s="36" t="s">
        <v>17</v>
      </c>
      <c r="F64" s="52" t="s">
        <v>936</v>
      </c>
      <c r="G64" s="52" t="s">
        <v>148</v>
      </c>
      <c r="H64" s="252">
        <v>44131</v>
      </c>
      <c r="I64" s="33">
        <v>0.96099999999999997</v>
      </c>
      <c r="J64" s="356">
        <v>44496</v>
      </c>
      <c r="K64" s="20"/>
      <c r="L64" s="30"/>
      <c r="M64" s="29"/>
      <c r="N64" s="28"/>
      <c r="O64" s="43" t="s">
        <v>245</v>
      </c>
      <c r="P64" s="239">
        <v>0</v>
      </c>
      <c r="Q64" s="42"/>
      <c r="R64" s="342">
        <v>0</v>
      </c>
      <c r="S64" s="341">
        <v>0</v>
      </c>
      <c r="T64" s="29"/>
      <c r="U64" s="28"/>
      <c r="V64" s="66"/>
      <c r="W64" s="75"/>
      <c r="X64" s="44"/>
      <c r="Y64" s="70"/>
      <c r="Z64" s="70"/>
    </row>
    <row r="65" spans="2:26" s="10" customFormat="1" ht="14.1" hidden="1" customHeight="1">
      <c r="B65" s="117" t="str">
        <f>B64</f>
        <v>Logic/Software</v>
      </c>
      <c r="C65" s="52" t="s">
        <v>938</v>
      </c>
      <c r="D65" s="14" t="s">
        <v>939</v>
      </c>
      <c r="E65" s="36" t="s">
        <v>17</v>
      </c>
      <c r="F65" s="52" t="s">
        <v>936</v>
      </c>
      <c r="G65" s="52" t="s">
        <v>148</v>
      </c>
      <c r="H65" s="22"/>
      <c r="I65" s="33"/>
      <c r="J65" s="360">
        <v>44227</v>
      </c>
      <c r="K65" s="253" t="s">
        <v>1030</v>
      </c>
      <c r="L65" s="349"/>
      <c r="M65" s="29"/>
      <c r="N65" s="28"/>
      <c r="O65" s="43" t="s">
        <v>245</v>
      </c>
      <c r="P65" s="239">
        <v>0</v>
      </c>
      <c r="Q65" s="42"/>
      <c r="R65" s="342">
        <v>0</v>
      </c>
      <c r="S65" s="341">
        <v>0</v>
      </c>
      <c r="T65" s="29"/>
      <c r="U65" s="28"/>
      <c r="V65" s="66"/>
      <c r="W65" s="75"/>
      <c r="X65" s="44"/>
      <c r="Y65" s="70"/>
      <c r="Z65" s="70"/>
    </row>
    <row r="66" spans="2:26" s="11" customFormat="1" ht="14.1" hidden="1" customHeight="1">
      <c r="B66" s="117" t="str">
        <f>'delete list since 2019'!A13</f>
        <v>Logic/Software</v>
      </c>
      <c r="C66" s="36" t="s">
        <v>940</v>
      </c>
      <c r="D66" s="14" t="s">
        <v>972</v>
      </c>
      <c r="E66" s="36" t="s">
        <v>178</v>
      </c>
      <c r="F66" s="37" t="s">
        <v>171</v>
      </c>
      <c r="G66" s="59" t="s">
        <v>177</v>
      </c>
      <c r="H66" s="22">
        <v>44034</v>
      </c>
      <c r="I66" s="33">
        <v>0.93200000000000005</v>
      </c>
      <c r="J66" s="356">
        <f>EDATE(H66,12)</f>
        <v>44399</v>
      </c>
      <c r="K66" s="13"/>
      <c r="L66" s="31">
        <v>42619</v>
      </c>
      <c r="M66" s="29" t="s">
        <v>294</v>
      </c>
      <c r="N66" s="28" t="s">
        <v>179</v>
      </c>
      <c r="O66" s="43" t="s">
        <v>749</v>
      </c>
      <c r="P66" s="239">
        <v>0</v>
      </c>
      <c r="Q66" s="170"/>
      <c r="R66" s="342">
        <v>0</v>
      </c>
      <c r="S66" s="341">
        <v>0</v>
      </c>
      <c r="T66" s="30" t="s">
        <v>506</v>
      </c>
      <c r="U66" s="28" t="s">
        <v>504</v>
      </c>
      <c r="V66" s="36"/>
      <c r="W66" s="9"/>
      <c r="X66" s="44" t="s">
        <v>340</v>
      </c>
      <c r="Y66" s="70"/>
      <c r="Z66" s="70"/>
    </row>
    <row r="67" spans="2:26" ht="14.1" hidden="1" customHeight="1">
      <c r="B67" s="117" t="str">
        <f>B66</f>
        <v>Logic/Software</v>
      </c>
      <c r="C67" s="90" t="s">
        <v>848</v>
      </c>
      <c r="D67" s="15" t="s">
        <v>135</v>
      </c>
      <c r="E67" s="36" t="s">
        <v>75</v>
      </c>
      <c r="F67" s="94" t="s">
        <v>383</v>
      </c>
      <c r="G67" s="94" t="s">
        <v>82</v>
      </c>
      <c r="H67" s="22">
        <v>43931</v>
      </c>
      <c r="I67" s="33">
        <v>0.93500000000000005</v>
      </c>
      <c r="J67" s="356">
        <f>EDATE(H67,12)</f>
        <v>44296</v>
      </c>
      <c r="K67" s="13" t="s">
        <v>630</v>
      </c>
      <c r="L67" s="31">
        <v>43661</v>
      </c>
      <c r="M67" s="29" t="s">
        <v>286</v>
      </c>
      <c r="N67" s="260" t="s">
        <v>202</v>
      </c>
      <c r="O67" s="258" t="s">
        <v>749</v>
      </c>
      <c r="P67" s="239">
        <v>0</v>
      </c>
      <c r="Q67" s="170"/>
      <c r="R67" s="342">
        <v>0</v>
      </c>
      <c r="S67" s="341">
        <v>0</v>
      </c>
      <c r="T67" s="29">
        <f>EDATE(L67,24)</f>
        <v>44392</v>
      </c>
      <c r="U67" s="28"/>
      <c r="V67" s="36"/>
      <c r="W67" s="9"/>
      <c r="X67" s="44" t="s">
        <v>340</v>
      </c>
      <c r="Y67" s="70"/>
      <c r="Z67" s="70" t="s">
        <v>802</v>
      </c>
    </row>
    <row r="68" spans="2:26" ht="14.1" hidden="1" customHeight="1">
      <c r="B68" s="117" t="str">
        <f>'delete list since 2019'!A16</f>
        <v>Logic/Software</v>
      </c>
      <c r="C68" s="100" t="s">
        <v>517</v>
      </c>
      <c r="D68" s="15" t="s">
        <v>413</v>
      </c>
      <c r="E68" s="37" t="s">
        <v>113</v>
      </c>
      <c r="F68" s="60" t="s">
        <v>83</v>
      </c>
      <c r="G68" s="60" t="s">
        <v>82</v>
      </c>
      <c r="H68" s="22">
        <v>43931</v>
      </c>
      <c r="I68" s="33">
        <v>0.93500000000000005</v>
      </c>
      <c r="J68" s="356">
        <f>EDATE(H68,12)</f>
        <v>44296</v>
      </c>
      <c r="K68" s="101"/>
      <c r="L68" s="31">
        <v>43661</v>
      </c>
      <c r="M68" s="29" t="s">
        <v>286</v>
      </c>
      <c r="N68" s="338" t="s">
        <v>399</v>
      </c>
      <c r="O68" s="258" t="s">
        <v>749</v>
      </c>
      <c r="P68" s="239">
        <v>0</v>
      </c>
      <c r="Q68" s="171"/>
      <c r="R68" s="342">
        <v>0</v>
      </c>
      <c r="S68" s="341">
        <v>0</v>
      </c>
      <c r="T68" s="29">
        <f>EDATE(L68,24)</f>
        <v>44392</v>
      </c>
      <c r="U68" s="34"/>
      <c r="V68" s="34"/>
      <c r="W68" s="97"/>
      <c r="X68" s="102" t="s">
        <v>398</v>
      </c>
      <c r="Y68" s="70"/>
      <c r="Z68" s="70" t="s">
        <v>802</v>
      </c>
    </row>
    <row r="69" spans="2:26" ht="14.1" hidden="1" customHeight="1">
      <c r="B69" s="117" t="s">
        <v>454</v>
      </c>
      <c r="C69" s="312" t="s">
        <v>452</v>
      </c>
      <c r="D69" s="269" t="s">
        <v>1011</v>
      </c>
      <c r="E69" s="312" t="s">
        <v>1010</v>
      </c>
      <c r="F69" s="59" t="s">
        <v>453</v>
      </c>
      <c r="G69" s="59" t="s">
        <v>455</v>
      </c>
      <c r="H69" s="23">
        <v>44098</v>
      </c>
      <c r="I69" s="69">
        <v>0.90600000000000003</v>
      </c>
      <c r="J69" s="356">
        <f>EDATE(H69,12)</f>
        <v>44463</v>
      </c>
      <c r="K69" s="13"/>
      <c r="L69" s="28"/>
      <c r="M69" s="29"/>
      <c r="N69" s="260"/>
      <c r="O69" s="43" t="s">
        <v>245</v>
      </c>
      <c r="P69" s="239">
        <v>0</v>
      </c>
      <c r="Q69" s="331"/>
      <c r="R69" s="342">
        <v>0</v>
      </c>
      <c r="S69" s="341">
        <v>0</v>
      </c>
      <c r="T69" s="49"/>
      <c r="U69" s="42" t="s">
        <v>818</v>
      </c>
      <c r="V69" s="28"/>
      <c r="W69" s="9"/>
      <c r="X69" s="79"/>
      <c r="Y69" s="70" t="s">
        <v>881</v>
      </c>
      <c r="Z69" s="70"/>
    </row>
    <row r="70" spans="2:26" ht="14.1" hidden="1" customHeight="1">
      <c r="B70" s="117" t="s">
        <v>836</v>
      </c>
      <c r="C70" s="312" t="s">
        <v>782</v>
      </c>
      <c r="D70" s="269" t="s">
        <v>907</v>
      </c>
      <c r="E70" s="312" t="s">
        <v>893</v>
      </c>
      <c r="F70" s="59" t="s">
        <v>453</v>
      </c>
      <c r="G70" s="59" t="s">
        <v>1036</v>
      </c>
      <c r="H70" s="23">
        <v>44056</v>
      </c>
      <c r="I70" s="183">
        <v>0.95</v>
      </c>
      <c r="J70" s="356">
        <f>EDATE(H70,12)</f>
        <v>44421</v>
      </c>
      <c r="K70" s="13"/>
      <c r="L70" s="29">
        <v>44124</v>
      </c>
      <c r="M70" s="29" t="s">
        <v>286</v>
      </c>
      <c r="N70" s="240" t="s">
        <v>22</v>
      </c>
      <c r="O70" s="259" t="s">
        <v>245</v>
      </c>
      <c r="P70" s="239">
        <v>0</v>
      </c>
      <c r="Q70" s="331"/>
      <c r="R70" s="342">
        <v>0</v>
      </c>
      <c r="S70" s="341">
        <v>0</v>
      </c>
      <c r="T70" s="29">
        <v>44854</v>
      </c>
      <c r="U70" s="42" t="s">
        <v>1076</v>
      </c>
      <c r="V70" s="42"/>
      <c r="W70" s="79"/>
      <c r="X70" s="79"/>
      <c r="Y70" s="70"/>
      <c r="Z70" s="70" t="s">
        <v>790</v>
      </c>
    </row>
    <row r="71" spans="2:26" s="11" customFormat="1" ht="14.1" hidden="1" customHeight="1">
      <c r="B71" s="117" t="s">
        <v>324</v>
      </c>
      <c r="C71" s="312" t="s">
        <v>926</v>
      </c>
      <c r="D71" s="269" t="s">
        <v>1049</v>
      </c>
      <c r="E71" s="312" t="s">
        <v>931</v>
      </c>
      <c r="F71" s="59" t="s">
        <v>84</v>
      </c>
      <c r="G71" s="59" t="s">
        <v>927</v>
      </c>
      <c r="H71" s="270">
        <v>44152</v>
      </c>
      <c r="I71" s="183">
        <v>0.92100000000000004</v>
      </c>
      <c r="J71" s="356">
        <f>EDATE(H71,24)</f>
        <v>44882</v>
      </c>
      <c r="K71" s="253" t="s">
        <v>1051</v>
      </c>
      <c r="L71" s="28"/>
      <c r="M71" s="29"/>
      <c r="N71" s="260"/>
      <c r="O71" s="43" t="s">
        <v>245</v>
      </c>
      <c r="P71" s="239">
        <v>0</v>
      </c>
      <c r="Q71" s="331"/>
      <c r="R71" s="342">
        <v>0</v>
      </c>
      <c r="S71" s="341">
        <v>0</v>
      </c>
      <c r="T71" s="175">
        <v>44348</v>
      </c>
      <c r="U71" s="42"/>
      <c r="V71" s="42"/>
      <c r="W71" s="79"/>
      <c r="X71" s="79"/>
      <c r="Y71" s="70" t="s">
        <v>36</v>
      </c>
      <c r="Z71" s="70"/>
    </row>
    <row r="72" spans="2:26" ht="14.1" hidden="1" customHeight="1">
      <c r="B72" s="117" t="s">
        <v>454</v>
      </c>
      <c r="C72" s="312" t="s">
        <v>208</v>
      </c>
      <c r="D72" s="269" t="s">
        <v>658</v>
      </c>
      <c r="E72" s="251" t="s">
        <v>572</v>
      </c>
      <c r="F72" s="59" t="s">
        <v>90</v>
      </c>
      <c r="G72" s="59" t="s">
        <v>246</v>
      </c>
      <c r="H72" s="23">
        <v>43958</v>
      </c>
      <c r="I72" s="25">
        <v>0.95899999999999996</v>
      </c>
      <c r="J72" s="356">
        <f>EDATE(H72,12)</f>
        <v>44323</v>
      </c>
      <c r="K72" s="20"/>
      <c r="L72" s="29">
        <v>43854</v>
      </c>
      <c r="M72" s="29" t="s">
        <v>287</v>
      </c>
      <c r="N72" s="260" t="s">
        <v>37</v>
      </c>
      <c r="O72" s="258" t="s">
        <v>749</v>
      </c>
      <c r="P72" s="239">
        <v>0</v>
      </c>
      <c r="Q72" s="240"/>
      <c r="R72" s="342">
        <v>0</v>
      </c>
      <c r="S72" s="341">
        <v>0</v>
      </c>
      <c r="T72" s="29">
        <f>EDATE(L72,24)</f>
        <v>44585</v>
      </c>
      <c r="U72" s="42"/>
      <c r="V72" s="42"/>
      <c r="W72" s="79"/>
      <c r="X72" s="44" t="s">
        <v>340</v>
      </c>
      <c r="Y72" s="70" t="s">
        <v>881</v>
      </c>
      <c r="Z72" s="70"/>
    </row>
    <row r="73" spans="2:26" ht="14.1" customHeight="1">
      <c r="B73" s="117" t="s">
        <v>454</v>
      </c>
      <c r="C73" s="312" t="s">
        <v>530</v>
      </c>
      <c r="D73" s="269" t="s">
        <v>617</v>
      </c>
      <c r="E73" s="251" t="s">
        <v>500</v>
      </c>
      <c r="F73" s="59" t="s">
        <v>90</v>
      </c>
      <c r="G73" s="59" t="s">
        <v>618</v>
      </c>
      <c r="H73" s="23">
        <v>43966</v>
      </c>
      <c r="I73" s="25">
        <v>0.96</v>
      </c>
      <c r="J73" s="356">
        <f t="shared" ref="J73:J106" si="9">EDATE(H73,12)</f>
        <v>44331</v>
      </c>
      <c r="K73" s="13"/>
      <c r="L73" s="29">
        <v>43775</v>
      </c>
      <c r="M73" s="29" t="s">
        <v>503</v>
      </c>
      <c r="N73" s="240" t="s">
        <v>22</v>
      </c>
      <c r="O73" s="259" t="s">
        <v>245</v>
      </c>
      <c r="P73" s="369">
        <v>1</v>
      </c>
      <c r="Q73" s="240" t="s">
        <v>920</v>
      </c>
      <c r="R73" s="342">
        <v>0</v>
      </c>
      <c r="S73" s="341">
        <v>0</v>
      </c>
      <c r="T73" s="29">
        <v>44460</v>
      </c>
      <c r="U73" s="42" t="s">
        <v>998</v>
      </c>
      <c r="V73" s="42"/>
      <c r="W73" s="79"/>
      <c r="X73" s="44" t="s">
        <v>677</v>
      </c>
      <c r="Y73" s="70" t="s">
        <v>377</v>
      </c>
      <c r="Z73" s="70"/>
    </row>
    <row r="74" spans="2:26" ht="14.1" hidden="1" customHeight="1">
      <c r="B74" s="117" t="s">
        <v>640</v>
      </c>
      <c r="C74" s="36" t="s">
        <v>208</v>
      </c>
      <c r="D74" s="34" t="s">
        <v>789</v>
      </c>
      <c r="E74" s="36" t="s">
        <v>299</v>
      </c>
      <c r="F74" s="59" t="s">
        <v>311</v>
      </c>
      <c r="G74" s="59" t="s">
        <v>584</v>
      </c>
      <c r="H74" s="23">
        <v>43959</v>
      </c>
      <c r="I74" s="25">
        <v>0.91500000000000004</v>
      </c>
      <c r="J74" s="356">
        <f t="shared" si="9"/>
        <v>44324</v>
      </c>
      <c r="K74" s="13"/>
      <c r="L74" s="29">
        <v>43434</v>
      </c>
      <c r="M74" s="29" t="s">
        <v>286</v>
      </c>
      <c r="N74" s="240" t="s">
        <v>582</v>
      </c>
      <c r="O74" s="259" t="s">
        <v>749</v>
      </c>
      <c r="P74" s="239">
        <v>0</v>
      </c>
      <c r="Q74" s="240"/>
      <c r="R74" s="342">
        <v>0</v>
      </c>
      <c r="S74" s="341">
        <v>0</v>
      </c>
      <c r="T74" s="311" t="s">
        <v>1045</v>
      </c>
      <c r="U74" s="42" t="s">
        <v>1046</v>
      </c>
      <c r="V74" s="42"/>
      <c r="W74" s="79"/>
      <c r="X74" s="44" t="s">
        <v>337</v>
      </c>
      <c r="Y74" s="70" t="s">
        <v>881</v>
      </c>
      <c r="Z74" s="70" t="s">
        <v>790</v>
      </c>
    </row>
    <row r="75" spans="2:26" s="11" customFormat="1" ht="14.1" hidden="1" customHeight="1">
      <c r="B75" s="117" t="s">
        <v>324</v>
      </c>
      <c r="C75" s="36" t="s">
        <v>375</v>
      </c>
      <c r="D75" s="34" t="s">
        <v>568</v>
      </c>
      <c r="E75" s="36" t="s">
        <v>376</v>
      </c>
      <c r="F75" s="59" t="s">
        <v>90</v>
      </c>
      <c r="G75" s="59" t="s">
        <v>246</v>
      </c>
      <c r="H75" s="23">
        <v>43945</v>
      </c>
      <c r="I75" s="25">
        <v>0.80900000000000005</v>
      </c>
      <c r="J75" s="356">
        <f t="shared" si="9"/>
        <v>44310</v>
      </c>
      <c r="K75" s="13"/>
      <c r="L75" s="29"/>
      <c r="M75" s="29"/>
      <c r="N75" s="260"/>
      <c r="O75" s="43" t="s">
        <v>245</v>
      </c>
      <c r="P75" s="239">
        <v>0</v>
      </c>
      <c r="Q75" s="240"/>
      <c r="R75" s="342">
        <v>0</v>
      </c>
      <c r="S75" s="341">
        <v>0</v>
      </c>
      <c r="T75" s="206" t="s">
        <v>974</v>
      </c>
      <c r="U75" s="42" t="s">
        <v>973</v>
      </c>
      <c r="V75" s="42"/>
      <c r="W75" s="79"/>
      <c r="X75" s="79"/>
      <c r="Y75" s="70" t="s">
        <v>882</v>
      </c>
      <c r="Z75" s="70"/>
    </row>
    <row r="76" spans="2:26" ht="14.1" customHeight="1">
      <c r="B76" s="118" t="s">
        <v>824</v>
      </c>
      <c r="C76" s="36" t="s">
        <v>822</v>
      </c>
      <c r="D76" s="34" t="s">
        <v>182</v>
      </c>
      <c r="E76" s="36" t="s">
        <v>823</v>
      </c>
      <c r="F76" s="59" t="s">
        <v>86</v>
      </c>
      <c r="G76" s="59" t="s">
        <v>825</v>
      </c>
      <c r="H76" s="23">
        <v>43985</v>
      </c>
      <c r="I76" s="55">
        <v>0.86</v>
      </c>
      <c r="J76" s="356">
        <f t="shared" si="9"/>
        <v>44350</v>
      </c>
      <c r="K76" s="13"/>
      <c r="L76" s="29">
        <v>43712</v>
      </c>
      <c r="M76" s="29" t="s">
        <v>503</v>
      </c>
      <c r="N76" s="240" t="s">
        <v>759</v>
      </c>
      <c r="O76" s="259" t="s">
        <v>245</v>
      </c>
      <c r="P76" s="369">
        <v>4</v>
      </c>
      <c r="Q76" s="240" t="s">
        <v>829</v>
      </c>
      <c r="R76" s="342">
        <v>0</v>
      </c>
      <c r="S76" s="341">
        <v>0</v>
      </c>
      <c r="T76" s="29">
        <f>EDATE(L76,24)</f>
        <v>44443</v>
      </c>
      <c r="U76" s="42"/>
      <c r="V76" s="83"/>
      <c r="W76" s="70"/>
      <c r="X76" s="44" t="s">
        <v>334</v>
      </c>
      <c r="Y76" s="70"/>
      <c r="Z76" s="70"/>
    </row>
    <row r="77" spans="2:26" ht="14.1" customHeight="1">
      <c r="B77" s="118" t="str">
        <f>B76</f>
        <v>Mobile Components</v>
      </c>
      <c r="C77" s="36" t="s">
        <v>289</v>
      </c>
      <c r="D77" s="34" t="s">
        <v>451</v>
      </c>
      <c r="E77" s="36" t="s">
        <v>290</v>
      </c>
      <c r="F77" s="59" t="s">
        <v>86</v>
      </c>
      <c r="G77" s="59" t="s">
        <v>776</v>
      </c>
      <c r="H77" s="23">
        <v>44053</v>
      </c>
      <c r="I77" s="25">
        <v>0.94099999999999995</v>
      </c>
      <c r="J77" s="356">
        <f t="shared" si="9"/>
        <v>44418</v>
      </c>
      <c r="K77" s="13"/>
      <c r="L77" s="255">
        <v>44096</v>
      </c>
      <c r="M77" s="254" t="s">
        <v>287</v>
      </c>
      <c r="N77" s="240" t="s">
        <v>22</v>
      </c>
      <c r="O77" s="259" t="s">
        <v>245</v>
      </c>
      <c r="P77" s="369">
        <v>4</v>
      </c>
      <c r="Q77" s="260" t="s">
        <v>1080</v>
      </c>
      <c r="R77" s="342">
        <v>0</v>
      </c>
      <c r="S77" s="341">
        <v>0</v>
      </c>
      <c r="T77" s="29">
        <v>44807</v>
      </c>
      <c r="U77" s="42" t="s">
        <v>1067</v>
      </c>
      <c r="V77" s="83">
        <v>44165</v>
      </c>
      <c r="W77" s="70" t="s">
        <v>1066</v>
      </c>
      <c r="X77" s="44" t="s">
        <v>445</v>
      </c>
      <c r="Y77" s="70"/>
      <c r="Z77" s="70"/>
    </row>
    <row r="78" spans="2:26" ht="14.1" hidden="1" customHeight="1">
      <c r="B78" s="118" t="str">
        <f>'delete list since 2019'!A9</f>
        <v>Mobile Components</v>
      </c>
      <c r="C78" s="36" t="s">
        <v>79</v>
      </c>
      <c r="D78" s="34" t="s">
        <v>174</v>
      </c>
      <c r="E78" s="36" t="s">
        <v>150</v>
      </c>
      <c r="F78" s="59" t="s">
        <v>88</v>
      </c>
      <c r="G78" s="59" t="s">
        <v>625</v>
      </c>
      <c r="H78" s="23">
        <v>43907</v>
      </c>
      <c r="I78" s="33">
        <v>0.97799999999999998</v>
      </c>
      <c r="J78" s="360">
        <f t="shared" si="9"/>
        <v>44272</v>
      </c>
      <c r="K78" s="13"/>
      <c r="L78" s="175">
        <v>44011</v>
      </c>
      <c r="M78" s="254" t="s">
        <v>286</v>
      </c>
      <c r="N78" s="260" t="s">
        <v>22</v>
      </c>
      <c r="O78" s="259" t="s">
        <v>245</v>
      </c>
      <c r="P78" s="239">
        <v>0</v>
      </c>
      <c r="Q78" s="240"/>
      <c r="R78" s="342">
        <v>0</v>
      </c>
      <c r="S78" s="341">
        <v>0</v>
      </c>
      <c r="T78" s="29">
        <f>EDATE(L78,24)</f>
        <v>44741</v>
      </c>
      <c r="U78" s="42"/>
      <c r="V78" s="44" t="s">
        <v>245</v>
      </c>
      <c r="W78" s="44"/>
      <c r="X78" s="44" t="s">
        <v>364</v>
      </c>
      <c r="Y78" s="70"/>
      <c r="Z78" s="70" t="s">
        <v>790</v>
      </c>
    </row>
    <row r="79" spans="2:26" ht="14.1" customHeight="1">
      <c r="B79" s="118" t="str">
        <f>'delete list since 2019'!A7</f>
        <v>Mobile Components</v>
      </c>
      <c r="C79" s="36" t="s">
        <v>77</v>
      </c>
      <c r="D79" s="93" t="s">
        <v>546</v>
      </c>
      <c r="E79" s="54" t="s">
        <v>559</v>
      </c>
      <c r="F79" s="59" t="s">
        <v>351</v>
      </c>
      <c r="G79" s="59" t="s">
        <v>751</v>
      </c>
      <c r="H79" s="23">
        <v>43914</v>
      </c>
      <c r="I79" s="33">
        <v>0.92100000000000004</v>
      </c>
      <c r="J79" s="360">
        <f t="shared" si="9"/>
        <v>44279</v>
      </c>
      <c r="K79" s="20"/>
      <c r="L79" s="336">
        <v>43979</v>
      </c>
      <c r="M79" s="254" t="s">
        <v>286</v>
      </c>
      <c r="N79" s="240" t="s">
        <v>22</v>
      </c>
      <c r="O79" s="260" t="s">
        <v>418</v>
      </c>
      <c r="P79" s="369">
        <v>7</v>
      </c>
      <c r="Q79" s="240" t="s">
        <v>1022</v>
      </c>
      <c r="R79" s="342">
        <v>0</v>
      </c>
      <c r="S79" s="341">
        <v>0</v>
      </c>
      <c r="T79" s="29">
        <f>EDATE(L79,24)</f>
        <v>44709</v>
      </c>
      <c r="U79" s="42" t="s">
        <v>999</v>
      </c>
      <c r="V79" s="83">
        <v>44158</v>
      </c>
      <c r="W79" s="364">
        <f>EDATE(V79,3)</f>
        <v>44250</v>
      </c>
      <c r="X79" s="70" t="s">
        <v>985</v>
      </c>
      <c r="Y79" s="70"/>
      <c r="Z79" s="70"/>
    </row>
    <row r="80" spans="2:26" ht="14.1" customHeight="1">
      <c r="B80" s="118" t="s">
        <v>889</v>
      </c>
      <c r="C80" s="43" t="s">
        <v>119</v>
      </c>
      <c r="D80" s="28" t="s">
        <v>1064</v>
      </c>
      <c r="E80" s="36" t="s">
        <v>120</v>
      </c>
      <c r="F80" s="59" t="s">
        <v>86</v>
      </c>
      <c r="G80" s="37" t="s">
        <v>776</v>
      </c>
      <c r="H80" s="22">
        <v>44055</v>
      </c>
      <c r="I80" s="33">
        <v>0.92300000000000004</v>
      </c>
      <c r="J80" s="356">
        <f t="shared" si="9"/>
        <v>44420</v>
      </c>
      <c r="K80" s="13"/>
      <c r="L80" s="254">
        <v>44077</v>
      </c>
      <c r="M80" s="254" t="s">
        <v>286</v>
      </c>
      <c r="N80" s="240" t="s">
        <v>22</v>
      </c>
      <c r="O80" s="260" t="s">
        <v>418</v>
      </c>
      <c r="P80" s="369">
        <v>1</v>
      </c>
      <c r="Q80" s="240" t="s">
        <v>1035</v>
      </c>
      <c r="R80" s="342">
        <v>0</v>
      </c>
      <c r="S80" s="341">
        <v>0</v>
      </c>
      <c r="T80" s="254">
        <v>44807</v>
      </c>
      <c r="U80" s="260"/>
      <c r="V80" s="66"/>
      <c r="W80" s="75"/>
      <c r="X80" s="70" t="s">
        <v>431</v>
      </c>
      <c r="Y80" s="70"/>
      <c r="Z80" s="310" t="s">
        <v>957</v>
      </c>
    </row>
    <row r="81" spans="2:27" ht="14.1" customHeight="1">
      <c r="B81" s="313" t="s">
        <v>824</v>
      </c>
      <c r="C81" s="259" t="s">
        <v>119</v>
      </c>
      <c r="D81" s="260" t="s">
        <v>978</v>
      </c>
      <c r="E81" s="36" t="s">
        <v>120</v>
      </c>
      <c r="F81" s="74" t="s">
        <v>967</v>
      </c>
      <c r="G81" s="37" t="s">
        <v>991</v>
      </c>
      <c r="H81" s="22">
        <v>43979</v>
      </c>
      <c r="I81" s="25">
        <v>0.95099999999999996</v>
      </c>
      <c r="J81" s="356">
        <f t="shared" si="9"/>
        <v>44344</v>
      </c>
      <c r="K81" s="13"/>
      <c r="L81" s="254">
        <v>44042</v>
      </c>
      <c r="M81" s="254" t="s">
        <v>286</v>
      </c>
      <c r="N81" s="259" t="str">
        <f>N44</f>
        <v>yes</v>
      </c>
      <c r="O81" s="259" t="str">
        <f>O44</f>
        <v>N/A</v>
      </c>
      <c r="P81" s="369">
        <f>P44</f>
        <v>2</v>
      </c>
      <c r="Q81" s="259" t="str">
        <f>Q44</f>
        <v>A4.4b, B2.1b</v>
      </c>
      <c r="R81" s="342">
        <v>0</v>
      </c>
      <c r="S81" s="341">
        <v>0</v>
      </c>
      <c r="T81" s="336">
        <f>T44</f>
        <v>44772</v>
      </c>
      <c r="U81" s="335" t="s">
        <v>1077</v>
      </c>
      <c r="V81" s="259"/>
      <c r="W81" s="259"/>
      <c r="X81" s="259" t="str">
        <f>X44</f>
        <v>Yes</v>
      </c>
      <c r="Y81" s="259"/>
      <c r="Z81" s="259" t="str">
        <f>Z44</f>
        <v>should be Silver</v>
      </c>
    </row>
    <row r="82" spans="2:27" ht="14.1" hidden="1" customHeight="1">
      <c r="B82" s="313" t="s">
        <v>842</v>
      </c>
      <c r="C82" s="259" t="s">
        <v>1065</v>
      </c>
      <c r="D82" s="314" t="s">
        <v>1068</v>
      </c>
      <c r="E82" s="36" t="s">
        <v>1008</v>
      </c>
      <c r="F82" s="59" t="s">
        <v>975</v>
      </c>
      <c r="G82" s="37" t="s">
        <v>976</v>
      </c>
      <c r="H82" s="22"/>
      <c r="I82" s="33"/>
      <c r="J82" s="360">
        <v>44228</v>
      </c>
      <c r="K82" s="13"/>
      <c r="L82" s="352"/>
      <c r="M82" s="254"/>
      <c r="N82" s="240"/>
      <c r="O82" s="43" t="s">
        <v>245</v>
      </c>
      <c r="P82" s="239">
        <v>0</v>
      </c>
      <c r="Q82" s="42"/>
      <c r="R82" s="342">
        <v>0</v>
      </c>
      <c r="S82" s="341">
        <v>0</v>
      </c>
      <c r="T82" s="254">
        <v>44438</v>
      </c>
      <c r="U82" s="260"/>
      <c r="V82" s="66"/>
      <c r="W82" s="75"/>
      <c r="X82" s="37"/>
      <c r="Y82" s="70"/>
      <c r="Z82" s="275"/>
    </row>
    <row r="83" spans="2:27" ht="14.1" hidden="1" customHeight="1">
      <c r="B83" s="313" t="s">
        <v>850</v>
      </c>
      <c r="C83" s="312" t="s">
        <v>236</v>
      </c>
      <c r="D83" s="315" t="s">
        <v>547</v>
      </c>
      <c r="E83" s="54" t="s">
        <v>194</v>
      </c>
      <c r="F83" s="59" t="s">
        <v>85</v>
      </c>
      <c r="G83" s="59" t="s">
        <v>816</v>
      </c>
      <c r="H83" s="22">
        <v>44074</v>
      </c>
      <c r="I83" s="231">
        <v>0.93</v>
      </c>
      <c r="J83" s="356">
        <f t="shared" si="9"/>
        <v>44439</v>
      </c>
      <c r="K83" s="13"/>
      <c r="L83" s="340">
        <v>44132</v>
      </c>
      <c r="M83" s="254" t="s">
        <v>286</v>
      </c>
      <c r="N83" s="259" t="str">
        <f>N46</f>
        <v>yes</v>
      </c>
      <c r="O83" s="259" t="str">
        <f>O46</f>
        <v>N/A</v>
      </c>
      <c r="P83" s="239">
        <v>0</v>
      </c>
      <c r="Q83" s="28">
        <v>0</v>
      </c>
      <c r="R83" s="342">
        <v>0</v>
      </c>
      <c r="S83" s="341">
        <v>0</v>
      </c>
      <c r="T83" s="254">
        <f>EDATE(L83,24)</f>
        <v>44862</v>
      </c>
      <c r="U83" s="240"/>
      <c r="V83" s="83"/>
      <c r="W83" s="75"/>
      <c r="X83" s="70" t="s">
        <v>414</v>
      </c>
      <c r="Y83" s="70" t="s">
        <v>881</v>
      </c>
      <c r="Z83" s="310" t="s">
        <v>957</v>
      </c>
      <c r="AA83" s="259" t="s">
        <v>997</v>
      </c>
    </row>
    <row r="84" spans="2:27" ht="14.1" hidden="1" customHeight="1">
      <c r="B84" s="313" t="s">
        <v>842</v>
      </c>
      <c r="C84" s="312" t="s">
        <v>800</v>
      </c>
      <c r="D84" s="312" t="s">
        <v>521</v>
      </c>
      <c r="E84" s="36" t="s">
        <v>326</v>
      </c>
      <c r="F84" s="80" t="s">
        <v>728</v>
      </c>
      <c r="G84" s="323" t="s">
        <v>801</v>
      </c>
      <c r="H84" s="252">
        <v>44050</v>
      </c>
      <c r="I84" s="324">
        <v>0.93600000000000005</v>
      </c>
      <c r="J84" s="356">
        <f t="shared" si="9"/>
        <v>44415</v>
      </c>
      <c r="K84" s="12"/>
      <c r="L84" s="339">
        <v>43684</v>
      </c>
      <c r="M84" s="254" t="s">
        <v>287</v>
      </c>
      <c r="N84" s="260" t="s">
        <v>22</v>
      </c>
      <c r="O84" s="259" t="s">
        <v>245</v>
      </c>
      <c r="P84" s="239">
        <v>0</v>
      </c>
      <c r="Q84" s="42"/>
      <c r="R84" s="342">
        <v>0</v>
      </c>
      <c r="S84" s="341">
        <v>0</v>
      </c>
      <c r="T84" s="254">
        <f>EDATE(L84,24)</f>
        <v>44415</v>
      </c>
      <c r="U84" s="42"/>
      <c r="V84" s="227"/>
      <c r="W84" s="75"/>
      <c r="X84" s="44" t="s">
        <v>665</v>
      </c>
      <c r="Y84" s="81" t="s">
        <v>881</v>
      </c>
      <c r="Z84" s="81"/>
    </row>
    <row r="85" spans="2:27" ht="14.1" hidden="1" customHeight="1">
      <c r="B85" s="313" t="s">
        <v>842</v>
      </c>
      <c r="C85" s="312" t="s">
        <v>325</v>
      </c>
      <c r="D85" s="312" t="s">
        <v>871</v>
      </c>
      <c r="E85" s="36" t="s">
        <v>639</v>
      </c>
      <c r="F85" s="80" t="s">
        <v>327</v>
      </c>
      <c r="G85" s="323" t="s">
        <v>801</v>
      </c>
      <c r="H85" s="252">
        <v>44054</v>
      </c>
      <c r="I85" s="321">
        <v>0.92100000000000004</v>
      </c>
      <c r="J85" s="356">
        <f t="shared" si="9"/>
        <v>44419</v>
      </c>
      <c r="K85" s="13"/>
      <c r="L85" s="339">
        <v>43683</v>
      </c>
      <c r="M85" s="254" t="s">
        <v>287</v>
      </c>
      <c r="N85" s="260" t="s">
        <v>22</v>
      </c>
      <c r="O85" s="259" t="s">
        <v>245</v>
      </c>
      <c r="P85" s="239">
        <v>0</v>
      </c>
      <c r="Q85" s="42"/>
      <c r="R85" s="342">
        <v>0</v>
      </c>
      <c r="S85" s="341">
        <v>0</v>
      </c>
      <c r="T85" s="254">
        <f>EDATE(L85,24)</f>
        <v>44414</v>
      </c>
      <c r="U85" s="42"/>
      <c r="V85" s="83">
        <v>44118</v>
      </c>
      <c r="W85" s="367">
        <f>EDATE(V85,3)</f>
        <v>44210</v>
      </c>
      <c r="X85" s="44" t="s">
        <v>334</v>
      </c>
      <c r="Y85" s="81" t="s">
        <v>881</v>
      </c>
      <c r="Z85" s="81"/>
    </row>
    <row r="86" spans="2:27" ht="13.5" customHeight="1">
      <c r="B86" s="313" t="s">
        <v>842</v>
      </c>
      <c r="C86" s="312" t="s">
        <v>1079</v>
      </c>
      <c r="D86" s="316" t="s">
        <v>847</v>
      </c>
      <c r="E86" s="36" t="s">
        <v>701</v>
      </c>
      <c r="F86" s="160" t="s">
        <v>858</v>
      </c>
      <c r="G86" s="325" t="s">
        <v>844</v>
      </c>
      <c r="H86" s="252">
        <v>44137</v>
      </c>
      <c r="I86" s="326">
        <v>0.92100000000000004</v>
      </c>
      <c r="J86" s="356">
        <f t="shared" si="9"/>
        <v>44502</v>
      </c>
      <c r="K86" s="182"/>
      <c r="L86" s="249">
        <v>43825</v>
      </c>
      <c r="M86" s="29" t="s">
        <v>286</v>
      </c>
      <c r="N86" s="260" t="s">
        <v>22</v>
      </c>
      <c r="O86" s="259" t="s">
        <v>245</v>
      </c>
      <c r="P86" s="369">
        <v>6</v>
      </c>
      <c r="Q86" s="42" t="s">
        <v>853</v>
      </c>
      <c r="R86" s="342">
        <v>0</v>
      </c>
      <c r="S86" s="341">
        <v>0</v>
      </c>
      <c r="T86" s="254">
        <f>EDATE(L86,24)</f>
        <v>44556</v>
      </c>
      <c r="U86" s="9"/>
      <c r="V86" s="9"/>
      <c r="W86" s="9"/>
      <c r="X86" s="44" t="s">
        <v>336</v>
      </c>
      <c r="Y86" s="9" t="s">
        <v>883</v>
      </c>
      <c r="Z86" s="70" t="s">
        <v>916</v>
      </c>
    </row>
    <row r="87" spans="2:27" ht="14.1" customHeight="1">
      <c r="B87" s="313" t="s">
        <v>842</v>
      </c>
      <c r="C87" s="312" t="s">
        <v>846</v>
      </c>
      <c r="D87" s="316" t="s">
        <v>911</v>
      </c>
      <c r="E87" s="36" t="s">
        <v>249</v>
      </c>
      <c r="F87" s="160" t="s">
        <v>843</v>
      </c>
      <c r="G87" s="325" t="s">
        <v>844</v>
      </c>
      <c r="H87" s="252">
        <v>43897</v>
      </c>
      <c r="I87" s="327">
        <v>0.93799999999999994</v>
      </c>
      <c r="J87" s="360">
        <f t="shared" si="9"/>
        <v>44262</v>
      </c>
      <c r="K87" s="9"/>
      <c r="L87" s="352">
        <v>43552</v>
      </c>
      <c r="M87" s="29" t="s">
        <v>286</v>
      </c>
      <c r="N87" s="260" t="s">
        <v>22</v>
      </c>
      <c r="O87" s="259" t="s">
        <v>245</v>
      </c>
      <c r="P87" s="369">
        <v>1</v>
      </c>
      <c r="Q87" s="42" t="s">
        <v>727</v>
      </c>
      <c r="R87" s="342">
        <v>0</v>
      </c>
      <c r="S87" s="341">
        <v>0</v>
      </c>
      <c r="T87" s="362">
        <f>EDATE(L87,24)</f>
        <v>44283</v>
      </c>
      <c r="U87" s="181"/>
      <c r="V87" s="9"/>
      <c r="W87" s="9"/>
      <c r="X87" s="44" t="s">
        <v>336</v>
      </c>
      <c r="Y87" s="9" t="s">
        <v>883</v>
      </c>
      <c r="Z87" s="70" t="s">
        <v>916</v>
      </c>
    </row>
    <row r="88" spans="2:27" ht="14.1" customHeight="1">
      <c r="B88" s="313" t="s">
        <v>549</v>
      </c>
      <c r="C88" s="312" t="s">
        <v>657</v>
      </c>
      <c r="D88" s="312" t="s">
        <v>839</v>
      </c>
      <c r="E88" s="36" t="s">
        <v>777</v>
      </c>
      <c r="F88" s="80" t="s">
        <v>550</v>
      </c>
      <c r="G88" s="325" t="s">
        <v>631</v>
      </c>
      <c r="H88" s="270">
        <v>44074</v>
      </c>
      <c r="I88" s="321">
        <v>0.93500000000000005</v>
      </c>
      <c r="J88" s="356">
        <f t="shared" si="9"/>
        <v>44439</v>
      </c>
      <c r="K88" s="79"/>
      <c r="L88" s="245">
        <v>43945</v>
      </c>
      <c r="M88" s="29" t="s">
        <v>287</v>
      </c>
      <c r="N88" s="260" t="s">
        <v>723</v>
      </c>
      <c r="O88" s="259" t="s">
        <v>749</v>
      </c>
      <c r="P88" s="369">
        <v>4</v>
      </c>
      <c r="Q88" s="42" t="s">
        <v>1032</v>
      </c>
      <c r="R88" s="342">
        <v>0</v>
      </c>
      <c r="S88" s="341">
        <v>0</v>
      </c>
      <c r="T88" s="254">
        <f t="shared" ref="T88:T95" si="10">EDATE(L88,24)</f>
        <v>44675</v>
      </c>
      <c r="U88" s="28" t="s">
        <v>1033</v>
      </c>
      <c r="V88" s="9"/>
      <c r="W88" s="9"/>
      <c r="X88" s="44" t="s">
        <v>855</v>
      </c>
      <c r="Y88" s="9"/>
      <c r="Z88" s="9"/>
    </row>
    <row r="89" spans="2:27" ht="14.1" hidden="1" customHeight="1">
      <c r="B89" s="313" t="s">
        <v>549</v>
      </c>
      <c r="C89" s="312" t="s">
        <v>859</v>
      </c>
      <c r="D89" s="312" t="s">
        <v>968</v>
      </c>
      <c r="E89" s="36" t="s">
        <v>656</v>
      </c>
      <c r="F89" s="80" t="s">
        <v>781</v>
      </c>
      <c r="G89" s="325" t="s">
        <v>632</v>
      </c>
      <c r="H89" s="270">
        <v>44040</v>
      </c>
      <c r="I89" s="321">
        <v>0.90300000000000002</v>
      </c>
      <c r="J89" s="356">
        <f t="shared" si="9"/>
        <v>44405</v>
      </c>
      <c r="K89" s="79"/>
      <c r="L89" s="245">
        <v>43635</v>
      </c>
      <c r="M89" s="29" t="s">
        <v>287</v>
      </c>
      <c r="N89" s="240" t="s">
        <v>814</v>
      </c>
      <c r="O89" s="240" t="s">
        <v>245</v>
      </c>
      <c r="P89" s="239">
        <v>0</v>
      </c>
      <c r="Q89" s="42"/>
      <c r="R89" s="342">
        <v>0</v>
      </c>
      <c r="S89" s="341">
        <v>0</v>
      </c>
      <c r="T89" s="175">
        <f t="shared" si="10"/>
        <v>44366</v>
      </c>
      <c r="U89" s="9"/>
      <c r="V89" s="9"/>
      <c r="W89" s="9"/>
      <c r="X89" s="44" t="s">
        <v>856</v>
      </c>
      <c r="Y89" s="9"/>
      <c r="Z89" s="9"/>
    </row>
    <row r="90" spans="2:27" ht="14.1" hidden="1" customHeight="1">
      <c r="B90" s="118" t="s">
        <v>549</v>
      </c>
      <c r="C90" s="36" t="s">
        <v>860</v>
      </c>
      <c r="D90" s="36" t="s">
        <v>791</v>
      </c>
      <c r="E90" s="36" t="s">
        <v>780</v>
      </c>
      <c r="F90" s="80" t="s">
        <v>551</v>
      </c>
      <c r="G90" s="325" t="s">
        <v>632</v>
      </c>
      <c r="H90" s="270">
        <v>43970</v>
      </c>
      <c r="I90" s="321">
        <v>0.92300000000000004</v>
      </c>
      <c r="J90" s="356">
        <f t="shared" si="9"/>
        <v>44335</v>
      </c>
      <c r="K90" s="79"/>
      <c r="L90" s="245">
        <v>43793</v>
      </c>
      <c r="M90" s="29" t="s">
        <v>287</v>
      </c>
      <c r="N90" s="240" t="s">
        <v>814</v>
      </c>
      <c r="O90" s="240" t="s">
        <v>245</v>
      </c>
      <c r="P90" s="239">
        <v>0</v>
      </c>
      <c r="Q90" s="42"/>
      <c r="R90" s="342">
        <v>0</v>
      </c>
      <c r="S90" s="341">
        <v>0</v>
      </c>
      <c r="T90" s="29">
        <f t="shared" si="10"/>
        <v>44524</v>
      </c>
      <c r="U90" s="9"/>
      <c r="V90" s="9"/>
      <c r="W90" s="9"/>
      <c r="X90" s="44" t="s">
        <v>855</v>
      </c>
      <c r="Y90" s="8"/>
      <c r="Z90" s="9"/>
    </row>
    <row r="91" spans="2:27" ht="14.1" hidden="1" customHeight="1">
      <c r="B91" s="118" t="s">
        <v>549</v>
      </c>
      <c r="C91" s="36" t="s">
        <v>566</v>
      </c>
      <c r="D91" s="36" t="s">
        <v>909</v>
      </c>
      <c r="E91" s="36" t="s">
        <v>552</v>
      </c>
      <c r="F91" s="149" t="s">
        <v>553</v>
      </c>
      <c r="G91" s="59" t="s">
        <v>653</v>
      </c>
      <c r="H91" s="23">
        <v>44057</v>
      </c>
      <c r="I91" s="33">
        <v>0.879</v>
      </c>
      <c r="J91" s="356">
        <f t="shared" si="9"/>
        <v>44422</v>
      </c>
      <c r="K91" s="146"/>
      <c r="L91" s="218">
        <v>43488</v>
      </c>
      <c r="M91" s="29" t="s">
        <v>287</v>
      </c>
      <c r="N91" s="240" t="s">
        <v>654</v>
      </c>
      <c r="O91" s="259" t="s">
        <v>749</v>
      </c>
      <c r="P91" s="239">
        <v>0</v>
      </c>
      <c r="Q91" s="42"/>
      <c r="R91" s="342">
        <v>0</v>
      </c>
      <c r="S91" s="341">
        <v>0</v>
      </c>
      <c r="T91" s="362">
        <f t="shared" si="10"/>
        <v>44219</v>
      </c>
      <c r="U91" s="9"/>
      <c r="V91" s="9"/>
      <c r="W91" s="9"/>
      <c r="X91" s="44" t="s">
        <v>857</v>
      </c>
      <c r="Y91" s="8"/>
      <c r="Z91" s="9"/>
    </row>
    <row r="92" spans="2:27" ht="14.1" hidden="1" customHeight="1">
      <c r="B92" s="118" t="s">
        <v>588</v>
      </c>
      <c r="C92" s="36" t="s">
        <v>566</v>
      </c>
      <c r="D92" s="36" t="s">
        <v>910</v>
      </c>
      <c r="E92" s="36" t="s">
        <v>41</v>
      </c>
      <c r="F92" s="80" t="s">
        <v>553</v>
      </c>
      <c r="G92" s="59" t="s">
        <v>635</v>
      </c>
      <c r="H92" s="23">
        <v>43977</v>
      </c>
      <c r="I92" s="33">
        <v>0.93</v>
      </c>
      <c r="J92" s="356">
        <f t="shared" si="9"/>
        <v>44342</v>
      </c>
      <c r="K92" s="146"/>
      <c r="L92" s="218">
        <v>43651</v>
      </c>
      <c r="M92" s="29" t="s">
        <v>287</v>
      </c>
      <c r="N92" s="260" t="s">
        <v>689</v>
      </c>
      <c r="O92" s="259" t="s">
        <v>749</v>
      </c>
      <c r="P92" s="239">
        <v>0</v>
      </c>
      <c r="Q92" s="42"/>
      <c r="R92" s="342">
        <v>0</v>
      </c>
      <c r="S92" s="341">
        <v>0</v>
      </c>
      <c r="T92" s="29">
        <f t="shared" si="10"/>
        <v>44382</v>
      </c>
      <c r="U92" s="28"/>
      <c r="V92" s="9"/>
      <c r="W92" s="9"/>
      <c r="X92" s="44" t="s">
        <v>857</v>
      </c>
      <c r="Y92" s="8"/>
      <c r="Z92" s="9"/>
    </row>
    <row r="93" spans="2:27" ht="14.1" hidden="1" customHeight="1">
      <c r="B93" s="43" t="s">
        <v>109</v>
      </c>
      <c r="C93" s="209" t="s">
        <v>291</v>
      </c>
      <c r="D93" s="210" t="s">
        <v>914</v>
      </c>
      <c r="E93" s="209" t="s">
        <v>73</v>
      </c>
      <c r="F93" s="211" t="s">
        <v>237</v>
      </c>
      <c r="G93" s="37" t="s">
        <v>903</v>
      </c>
      <c r="H93" s="212">
        <v>44017</v>
      </c>
      <c r="I93" s="213">
        <v>0.88400000000000001</v>
      </c>
      <c r="J93" s="356">
        <f t="shared" si="9"/>
        <v>44382</v>
      </c>
      <c r="K93" s="214"/>
      <c r="L93" s="246">
        <v>43784</v>
      </c>
      <c r="M93" s="178" t="s">
        <v>286</v>
      </c>
      <c r="N93" s="240" t="s">
        <v>22</v>
      </c>
      <c r="O93" s="271" t="s">
        <v>245</v>
      </c>
      <c r="P93" s="239">
        <v>0</v>
      </c>
      <c r="Q93" s="210"/>
      <c r="R93" s="342">
        <v>0</v>
      </c>
      <c r="S93" s="341">
        <v>0</v>
      </c>
      <c r="T93" s="29">
        <f t="shared" si="10"/>
        <v>44515</v>
      </c>
      <c r="U93" s="216" t="s">
        <v>1000</v>
      </c>
      <c r="V93" s="209" t="s">
        <v>245</v>
      </c>
      <c r="W93" s="217"/>
      <c r="X93" s="211" t="s">
        <v>334</v>
      </c>
      <c r="Y93" s="217"/>
      <c r="Z93" s="28" t="s">
        <v>790</v>
      </c>
    </row>
    <row r="94" spans="2:27" ht="14.1" hidden="1" customHeight="1">
      <c r="B94" s="43" t="str">
        <f t="shared" ref="B94:B105" si="11">B93</f>
        <v>DCG</v>
      </c>
      <c r="C94" s="36" t="s">
        <v>232</v>
      </c>
      <c r="D94" s="36" t="s">
        <v>876</v>
      </c>
      <c r="E94" s="36" t="s">
        <v>16</v>
      </c>
      <c r="F94" s="37" t="s">
        <v>20</v>
      </c>
      <c r="G94" s="52" t="s">
        <v>765</v>
      </c>
      <c r="H94" s="23">
        <v>43951</v>
      </c>
      <c r="I94" s="25">
        <v>0.93500000000000005</v>
      </c>
      <c r="J94" s="356">
        <f t="shared" si="9"/>
        <v>44316</v>
      </c>
      <c r="K94" s="13"/>
      <c r="L94" s="218">
        <v>43690</v>
      </c>
      <c r="M94" s="29" t="s">
        <v>286</v>
      </c>
      <c r="N94" s="240" t="s">
        <v>22</v>
      </c>
      <c r="O94" s="271" t="s">
        <v>245</v>
      </c>
      <c r="P94" s="239">
        <v>0</v>
      </c>
      <c r="Q94" s="28"/>
      <c r="R94" s="342">
        <v>0</v>
      </c>
      <c r="S94" s="341">
        <v>0</v>
      </c>
      <c r="T94" s="29">
        <f t="shared" si="10"/>
        <v>44421</v>
      </c>
      <c r="U94" s="219"/>
      <c r="V94" s="66"/>
      <c r="W94" s="204"/>
      <c r="X94" s="211" t="s">
        <v>334</v>
      </c>
      <c r="Y94" s="220"/>
      <c r="Z94" s="28" t="s">
        <v>790</v>
      </c>
    </row>
    <row r="95" spans="2:27" ht="14.1" hidden="1" customHeight="1">
      <c r="B95" s="43" t="str">
        <f t="shared" si="11"/>
        <v>DCG</v>
      </c>
      <c r="C95" s="207" t="s">
        <v>947</v>
      </c>
      <c r="D95" s="28" t="s">
        <v>619</v>
      </c>
      <c r="E95" s="36" t="s">
        <v>620</v>
      </c>
      <c r="F95" s="37" t="s">
        <v>21</v>
      </c>
      <c r="G95" s="37" t="s">
        <v>1042</v>
      </c>
      <c r="H95" s="22">
        <v>43966</v>
      </c>
      <c r="I95" s="25">
        <v>0.92900000000000005</v>
      </c>
      <c r="J95" s="356">
        <f t="shared" si="9"/>
        <v>44331</v>
      </c>
      <c r="K95" s="13"/>
      <c r="L95" s="218">
        <v>44057</v>
      </c>
      <c r="M95" s="29" t="s">
        <v>286</v>
      </c>
      <c r="N95" s="240" t="s">
        <v>22</v>
      </c>
      <c r="O95" s="271" t="s">
        <v>245</v>
      </c>
      <c r="P95" s="239">
        <v>0</v>
      </c>
      <c r="Q95" s="220"/>
      <c r="R95" s="342">
        <v>0</v>
      </c>
      <c r="S95" s="341">
        <v>0</v>
      </c>
      <c r="T95" s="29">
        <f t="shared" si="10"/>
        <v>44787</v>
      </c>
      <c r="U95" s="219"/>
      <c r="V95" s="66"/>
      <c r="W95" s="107"/>
      <c r="X95" s="37" t="s">
        <v>334</v>
      </c>
      <c r="Y95" s="220"/>
      <c r="Z95" s="265" t="s">
        <v>957</v>
      </c>
    </row>
    <row r="96" spans="2:27" ht="14.1" hidden="1" customHeight="1">
      <c r="B96" s="43" t="str">
        <f t="shared" si="11"/>
        <v>DCG</v>
      </c>
      <c r="C96" s="207" t="s">
        <v>1024</v>
      </c>
      <c r="D96" s="28" t="s">
        <v>494</v>
      </c>
      <c r="E96" s="36" t="s">
        <v>250</v>
      </c>
      <c r="F96" s="37" t="s">
        <v>705</v>
      </c>
      <c r="G96" s="37" t="s">
        <v>661</v>
      </c>
      <c r="H96" s="23">
        <v>44050</v>
      </c>
      <c r="I96" s="27">
        <v>0.90100000000000002</v>
      </c>
      <c r="J96" s="356">
        <f t="shared" si="9"/>
        <v>44415</v>
      </c>
      <c r="K96" s="13"/>
      <c r="L96" s="218">
        <v>43614</v>
      </c>
      <c r="M96" s="29" t="s">
        <v>287</v>
      </c>
      <c r="N96" s="42" t="s">
        <v>22</v>
      </c>
      <c r="O96" s="215" t="s">
        <v>245</v>
      </c>
      <c r="P96" s="239">
        <v>0</v>
      </c>
      <c r="Q96" s="220"/>
      <c r="R96" s="342">
        <v>0</v>
      </c>
      <c r="S96" s="341">
        <v>0</v>
      </c>
      <c r="T96" s="206" t="s">
        <v>1027</v>
      </c>
      <c r="U96" s="241" t="s">
        <v>1026</v>
      </c>
      <c r="V96" s="107"/>
      <c r="W96" s="204"/>
      <c r="X96" s="37" t="s">
        <v>334</v>
      </c>
      <c r="Y96" s="220"/>
      <c r="Z96" s="28"/>
    </row>
    <row r="97" spans="2:26" ht="14.1" hidden="1" customHeight="1">
      <c r="B97" s="43" t="str">
        <f t="shared" si="11"/>
        <v>DCG</v>
      </c>
      <c r="C97" s="207" t="s">
        <v>703</v>
      </c>
      <c r="D97" s="28" t="s">
        <v>716</v>
      </c>
      <c r="E97" s="36" t="s">
        <v>704</v>
      </c>
      <c r="F97" s="37" t="s">
        <v>705</v>
      </c>
      <c r="G97" s="44" t="s">
        <v>1014</v>
      </c>
      <c r="H97" s="23">
        <v>44112</v>
      </c>
      <c r="I97" s="25">
        <v>0.85199999999999998</v>
      </c>
      <c r="J97" s="356">
        <f t="shared" si="9"/>
        <v>44477</v>
      </c>
      <c r="K97" s="20"/>
      <c r="L97" s="218">
        <v>42605</v>
      </c>
      <c r="M97" s="29" t="s">
        <v>287</v>
      </c>
      <c r="N97" s="28" t="s">
        <v>22</v>
      </c>
      <c r="O97" s="215" t="s">
        <v>245</v>
      </c>
      <c r="P97" s="239">
        <v>0</v>
      </c>
      <c r="Q97" s="220"/>
      <c r="R97" s="342">
        <v>0</v>
      </c>
      <c r="S97" s="341">
        <v>0</v>
      </c>
      <c r="T97" s="206" t="s">
        <v>1028</v>
      </c>
      <c r="U97" s="242" t="s">
        <v>1060</v>
      </c>
      <c r="V97" s="36"/>
      <c r="W97" s="220"/>
      <c r="X97" s="37" t="s">
        <v>334</v>
      </c>
      <c r="Y97" s="220"/>
      <c r="Z97" s="28"/>
    </row>
    <row r="98" spans="2:26" ht="14.1" hidden="1" customHeight="1">
      <c r="B98" s="43" t="str">
        <f t="shared" si="11"/>
        <v>DCG</v>
      </c>
      <c r="C98" s="47" t="s">
        <v>8</v>
      </c>
      <c r="D98" s="28" t="s">
        <v>567</v>
      </c>
      <c r="E98" s="36" t="s">
        <v>18</v>
      </c>
      <c r="F98" s="37" t="s">
        <v>9</v>
      </c>
      <c r="G98" s="37" t="s">
        <v>827</v>
      </c>
      <c r="H98" s="23">
        <v>43984</v>
      </c>
      <c r="I98" s="25">
        <v>0.95099999999999996</v>
      </c>
      <c r="J98" s="356">
        <f t="shared" si="9"/>
        <v>44349</v>
      </c>
      <c r="K98" s="13"/>
      <c r="L98" s="218">
        <v>44057</v>
      </c>
      <c r="M98" s="29" t="s">
        <v>286</v>
      </c>
      <c r="N98" s="260" t="s">
        <v>668</v>
      </c>
      <c r="O98" s="230">
        <v>44129</v>
      </c>
      <c r="P98" s="239">
        <v>0</v>
      </c>
      <c r="Q98" s="332"/>
      <c r="R98" s="342">
        <v>0</v>
      </c>
      <c r="S98" s="341">
        <v>0</v>
      </c>
      <c r="T98" s="29">
        <f t="shared" ref="T98:T105" si="12">EDATE(L98,24)</f>
        <v>44787</v>
      </c>
      <c r="U98" s="47" t="s">
        <v>663</v>
      </c>
      <c r="V98" s="36"/>
      <c r="W98" s="220"/>
      <c r="X98" s="37" t="s">
        <v>334</v>
      </c>
      <c r="Y98" s="220"/>
      <c r="Z98" s="234" t="s">
        <v>986</v>
      </c>
    </row>
    <row r="99" spans="2:26" ht="14.1" hidden="1" customHeight="1">
      <c r="B99" s="43" t="str">
        <f t="shared" si="11"/>
        <v>DCG</v>
      </c>
      <c r="C99" s="41" t="s">
        <v>737</v>
      </c>
      <c r="D99" s="28" t="s">
        <v>854</v>
      </c>
      <c r="E99" s="36" t="s">
        <v>738</v>
      </c>
      <c r="F99" s="37" t="s">
        <v>9</v>
      </c>
      <c r="G99" s="37" t="s">
        <v>827</v>
      </c>
      <c r="H99" s="23">
        <v>43948</v>
      </c>
      <c r="I99" s="25">
        <v>0.91600000000000004</v>
      </c>
      <c r="J99" s="356">
        <f t="shared" si="9"/>
        <v>44313</v>
      </c>
      <c r="K99" s="20"/>
      <c r="L99" s="339">
        <v>43875</v>
      </c>
      <c r="M99" s="254" t="s">
        <v>286</v>
      </c>
      <c r="N99" s="14" t="s">
        <v>37</v>
      </c>
      <c r="O99" s="215" t="s">
        <v>245</v>
      </c>
      <c r="P99" s="239">
        <v>0</v>
      </c>
      <c r="Q99" s="332"/>
      <c r="R99" s="342">
        <v>0</v>
      </c>
      <c r="S99" s="341">
        <v>0</v>
      </c>
      <c r="T99" s="29">
        <f t="shared" si="12"/>
        <v>44606</v>
      </c>
      <c r="U99" s="47" t="s">
        <v>663</v>
      </c>
      <c r="V99" s="36"/>
      <c r="W99" s="220"/>
      <c r="X99" s="37" t="s">
        <v>334</v>
      </c>
      <c r="Y99" s="220"/>
      <c r="Z99" s="13" t="s">
        <v>802</v>
      </c>
    </row>
    <row r="100" spans="2:26" ht="14.1" customHeight="1">
      <c r="B100" s="43" t="str">
        <f t="shared" si="11"/>
        <v>DCG</v>
      </c>
      <c r="C100" s="47" t="s">
        <v>261</v>
      </c>
      <c r="D100" s="163" t="s">
        <v>241</v>
      </c>
      <c r="E100" s="36" t="s">
        <v>57</v>
      </c>
      <c r="F100" s="37" t="s">
        <v>9</v>
      </c>
      <c r="G100" s="37" t="s">
        <v>827</v>
      </c>
      <c r="H100" s="23">
        <v>44024</v>
      </c>
      <c r="I100" s="25">
        <v>0.95799999999999996</v>
      </c>
      <c r="J100" s="356">
        <f t="shared" si="9"/>
        <v>44389</v>
      </c>
      <c r="K100" s="20"/>
      <c r="L100" s="339">
        <v>44126</v>
      </c>
      <c r="M100" s="254" t="s">
        <v>286</v>
      </c>
      <c r="N100" s="260" t="s">
        <v>22</v>
      </c>
      <c r="O100" s="215" t="s">
        <v>245</v>
      </c>
      <c r="P100" s="369">
        <v>1</v>
      </c>
      <c r="Q100" s="333" t="s">
        <v>828</v>
      </c>
      <c r="R100" s="342">
        <v>0</v>
      </c>
      <c r="S100" s="341">
        <v>0</v>
      </c>
      <c r="T100" s="29">
        <f t="shared" si="12"/>
        <v>44856</v>
      </c>
      <c r="U100" s="272" t="s">
        <v>1054</v>
      </c>
      <c r="V100" s="36" t="s">
        <v>245</v>
      </c>
      <c r="W100" s="220"/>
      <c r="X100" s="37" t="s">
        <v>334</v>
      </c>
      <c r="Y100" s="220"/>
      <c r="Z100" s="274" t="s">
        <v>957</v>
      </c>
    </row>
    <row r="101" spans="2:26" ht="14.1" hidden="1" customHeight="1">
      <c r="B101" s="43" t="str">
        <f t="shared" si="11"/>
        <v>DCG</v>
      </c>
      <c r="C101" s="43" t="s">
        <v>845</v>
      </c>
      <c r="D101" s="42" t="s">
        <v>788</v>
      </c>
      <c r="E101" s="43" t="s">
        <v>250</v>
      </c>
      <c r="F101" s="37" t="s">
        <v>68</v>
      </c>
      <c r="G101" s="37" t="s">
        <v>661</v>
      </c>
      <c r="H101" s="23">
        <v>44005</v>
      </c>
      <c r="I101" s="25">
        <v>0.92400000000000004</v>
      </c>
      <c r="J101" s="356">
        <f t="shared" si="9"/>
        <v>44370</v>
      </c>
      <c r="K101" s="221"/>
      <c r="L101" s="339">
        <v>43453</v>
      </c>
      <c r="M101" s="254" t="s">
        <v>286</v>
      </c>
      <c r="N101" s="42" t="s">
        <v>22</v>
      </c>
      <c r="O101" s="215" t="s">
        <v>245</v>
      </c>
      <c r="P101" s="239">
        <v>0</v>
      </c>
      <c r="Q101" s="268"/>
      <c r="R101" s="342">
        <v>0</v>
      </c>
      <c r="S101" s="341">
        <v>0</v>
      </c>
      <c r="T101" s="206" t="s">
        <v>1039</v>
      </c>
      <c r="U101" s="86" t="s">
        <v>1038</v>
      </c>
      <c r="V101" s="43"/>
      <c r="W101" s="232"/>
      <c r="X101" s="37" t="s">
        <v>334</v>
      </c>
      <c r="Y101" s="220"/>
      <c r="Z101" s="28" t="s">
        <v>790</v>
      </c>
    </row>
    <row r="102" spans="2:26" ht="14.1" hidden="1" customHeight="1">
      <c r="B102" s="43" t="str">
        <f t="shared" si="11"/>
        <v>DCG</v>
      </c>
      <c r="C102" s="43" t="s">
        <v>305</v>
      </c>
      <c r="D102" s="42" t="s">
        <v>664</v>
      </c>
      <c r="E102" s="43" t="s">
        <v>75</v>
      </c>
      <c r="F102" s="37" t="s">
        <v>69</v>
      </c>
      <c r="G102" s="37" t="s">
        <v>862</v>
      </c>
      <c r="H102" s="22">
        <v>43976</v>
      </c>
      <c r="I102" s="25">
        <v>0.91900000000000004</v>
      </c>
      <c r="J102" s="356">
        <f t="shared" si="9"/>
        <v>44341</v>
      </c>
      <c r="K102" s="222"/>
      <c r="L102" s="256">
        <v>43479</v>
      </c>
      <c r="M102" s="254" t="s">
        <v>286</v>
      </c>
      <c r="N102" s="42" t="s">
        <v>22</v>
      </c>
      <c r="O102" s="215" t="s">
        <v>245</v>
      </c>
      <c r="P102" s="239">
        <v>0</v>
      </c>
      <c r="Q102" s="260"/>
      <c r="R102" s="342">
        <v>0</v>
      </c>
      <c r="S102" s="341">
        <v>0</v>
      </c>
      <c r="T102" s="224" t="s">
        <v>418</v>
      </c>
      <c r="U102" s="83" t="s">
        <v>992</v>
      </c>
      <c r="V102" s="83"/>
      <c r="W102" s="83"/>
      <c r="X102" s="37" t="s">
        <v>334</v>
      </c>
      <c r="Y102" s="37" t="s">
        <v>22</v>
      </c>
      <c r="Z102" s="220"/>
    </row>
    <row r="103" spans="2:26" ht="14.1" hidden="1" customHeight="1">
      <c r="B103" s="43" t="str">
        <f t="shared" si="11"/>
        <v>DCG</v>
      </c>
      <c r="C103" s="43" t="s">
        <v>815</v>
      </c>
      <c r="D103" s="42" t="s">
        <v>243</v>
      </c>
      <c r="E103" s="43" t="s">
        <v>328</v>
      </c>
      <c r="F103" s="37" t="s">
        <v>69</v>
      </c>
      <c r="G103" s="37" t="s">
        <v>821</v>
      </c>
      <c r="H103" s="22">
        <v>43920</v>
      </c>
      <c r="I103" s="25">
        <v>0.94499999999999995</v>
      </c>
      <c r="J103" s="356">
        <f t="shared" si="9"/>
        <v>44285</v>
      </c>
      <c r="K103" s="223"/>
      <c r="L103" s="247">
        <v>43798</v>
      </c>
      <c r="M103" s="29" t="s">
        <v>286</v>
      </c>
      <c r="N103" s="42" t="s">
        <v>22</v>
      </c>
      <c r="O103" s="215" t="s">
        <v>245</v>
      </c>
      <c r="P103" s="239">
        <v>0</v>
      </c>
      <c r="Q103" s="260"/>
      <c r="R103" s="342">
        <v>0</v>
      </c>
      <c r="S103" s="341">
        <v>0</v>
      </c>
      <c r="T103" s="224">
        <f t="shared" si="12"/>
        <v>44529</v>
      </c>
      <c r="U103" s="233" t="s">
        <v>784</v>
      </c>
      <c r="V103" s="43"/>
      <c r="W103" s="232"/>
      <c r="X103" s="37" t="s">
        <v>336</v>
      </c>
      <c r="Y103" s="37" t="s">
        <v>22</v>
      </c>
      <c r="Z103" s="37" t="s">
        <v>790</v>
      </c>
    </row>
    <row r="104" spans="2:26" ht="14.1" hidden="1" customHeight="1">
      <c r="B104" s="43" t="str">
        <f t="shared" si="11"/>
        <v>DCG</v>
      </c>
      <c r="C104" s="43" t="s">
        <v>80</v>
      </c>
      <c r="D104" s="42" t="s">
        <v>121</v>
      </c>
      <c r="E104" s="36" t="s">
        <v>152</v>
      </c>
      <c r="F104" s="37" t="s">
        <v>405</v>
      </c>
      <c r="G104" s="37" t="s">
        <v>943</v>
      </c>
      <c r="H104" s="23">
        <v>43990</v>
      </c>
      <c r="I104" s="25">
        <v>0.90300000000000002</v>
      </c>
      <c r="J104" s="356">
        <f t="shared" si="9"/>
        <v>44355</v>
      </c>
      <c r="K104" s="13"/>
      <c r="L104" s="218">
        <v>43426</v>
      </c>
      <c r="M104" s="29" t="s">
        <v>286</v>
      </c>
      <c r="N104" s="42" t="s">
        <v>22</v>
      </c>
      <c r="O104" s="215" t="s">
        <v>245</v>
      </c>
      <c r="P104" s="239">
        <v>0</v>
      </c>
      <c r="Q104" s="46"/>
      <c r="R104" s="342">
        <v>0</v>
      </c>
      <c r="S104" s="341">
        <v>0</v>
      </c>
      <c r="T104" s="254" t="s">
        <v>1053</v>
      </c>
      <c r="U104" s="273" t="s">
        <v>1052</v>
      </c>
      <c r="V104" s="264"/>
      <c r="W104" s="44"/>
      <c r="X104" s="37" t="s">
        <v>334</v>
      </c>
      <c r="Y104" s="37" t="s">
        <v>22</v>
      </c>
      <c r="Z104" s="28"/>
    </row>
    <row r="105" spans="2:26" ht="14.1" hidden="1" customHeight="1">
      <c r="B105" s="43" t="str">
        <f t="shared" si="11"/>
        <v>DCG</v>
      </c>
      <c r="C105" s="43" t="s">
        <v>282</v>
      </c>
      <c r="D105" s="42" t="s">
        <v>520</v>
      </c>
      <c r="E105" s="43" t="s">
        <v>276</v>
      </c>
      <c r="F105" s="37" t="s">
        <v>11</v>
      </c>
      <c r="G105" s="37" t="s">
        <v>465</v>
      </c>
      <c r="H105" s="22">
        <v>43921</v>
      </c>
      <c r="I105" s="25">
        <v>0.94499999999999995</v>
      </c>
      <c r="J105" s="356">
        <f t="shared" si="9"/>
        <v>44286</v>
      </c>
      <c r="K105" s="37"/>
      <c r="L105" s="245">
        <v>43741</v>
      </c>
      <c r="M105" s="29" t="s">
        <v>286</v>
      </c>
      <c r="N105" s="14" t="s">
        <v>37</v>
      </c>
      <c r="O105" s="215" t="s">
        <v>245</v>
      </c>
      <c r="P105" s="239">
        <v>0</v>
      </c>
      <c r="Q105" s="220"/>
      <c r="R105" s="342">
        <v>0</v>
      </c>
      <c r="S105" s="341">
        <v>0</v>
      </c>
      <c r="T105" s="29">
        <f t="shared" si="12"/>
        <v>44472</v>
      </c>
      <c r="U105" s="240" t="s">
        <v>663</v>
      </c>
      <c r="V105" s="259" t="s">
        <v>245</v>
      </c>
      <c r="W105" s="43"/>
      <c r="X105" s="37" t="s">
        <v>334</v>
      </c>
      <c r="Y105" s="220"/>
      <c r="Z105" s="13" t="s">
        <v>802</v>
      </c>
    </row>
    <row r="106" spans="2:26" ht="14.1" hidden="1" customHeight="1">
      <c r="B106" s="43" t="s">
        <v>872</v>
      </c>
      <c r="C106" s="43" t="s">
        <v>898</v>
      </c>
      <c r="D106" s="42" t="s">
        <v>904</v>
      </c>
      <c r="E106" s="43" t="s">
        <v>899</v>
      </c>
      <c r="F106" s="37" t="s">
        <v>900</v>
      </c>
      <c r="G106" s="251" t="s">
        <v>1031</v>
      </c>
      <c r="H106" s="22">
        <v>43972</v>
      </c>
      <c r="I106" s="25">
        <v>0.92800000000000005</v>
      </c>
      <c r="J106" s="356">
        <f t="shared" si="9"/>
        <v>44337</v>
      </c>
      <c r="K106" s="220"/>
      <c r="L106" s="256">
        <v>44102</v>
      </c>
      <c r="M106" s="29" t="s">
        <v>286</v>
      </c>
      <c r="N106" s="42" t="s">
        <v>22</v>
      </c>
      <c r="O106" s="215" t="s">
        <v>245</v>
      </c>
      <c r="P106" s="239">
        <v>0</v>
      </c>
      <c r="Q106" s="210"/>
      <c r="R106" s="342">
        <v>0</v>
      </c>
      <c r="S106" s="341">
        <v>0</v>
      </c>
      <c r="T106" s="29">
        <f>EDATE(L106,24)</f>
        <v>44832</v>
      </c>
      <c r="U106" s="273" t="s">
        <v>1070</v>
      </c>
      <c r="V106" s="264">
        <v>44173</v>
      </c>
      <c r="W106" s="70">
        <f>EDATE(V106,3)</f>
        <v>44263</v>
      </c>
      <c r="X106" s="37" t="s">
        <v>336</v>
      </c>
      <c r="Y106" s="225"/>
      <c r="Z106" s="243" t="s">
        <v>957</v>
      </c>
    </row>
    <row r="107" spans="2:26" ht="14.1" customHeight="1">
      <c r="J107" s="22"/>
      <c r="L107" s="248"/>
      <c r="O107"/>
      <c r="T107" s="3"/>
      <c r="U107" s="337"/>
      <c r="V107" s="337"/>
      <c r="W107" s="10"/>
      <c r="X107" s="10"/>
      <c r="Y107" s="10"/>
      <c r="Z107" s="12"/>
    </row>
    <row r="108" spans="2:26" ht="14.1" customHeight="1">
      <c r="J108" s="22"/>
      <c r="L108" s="248"/>
      <c r="O108"/>
      <c r="T108" s="3"/>
      <c r="V108" s="10"/>
      <c r="W108" s="10"/>
      <c r="X108" s="10"/>
      <c r="Y108" s="10"/>
      <c r="Z108" s="12"/>
    </row>
    <row r="109" spans="2:26" ht="14.1" customHeight="1">
      <c r="J109" s="22"/>
      <c r="L109" s="248"/>
      <c r="O109"/>
      <c r="T109" s="3"/>
      <c r="V109" s="10"/>
      <c r="W109" s="10"/>
      <c r="X109" s="10"/>
      <c r="Y109" s="10"/>
      <c r="Z109" s="12"/>
    </row>
    <row r="110" spans="2:26" ht="14.1" customHeight="1">
      <c r="J110" s="22"/>
      <c r="L110" s="248"/>
      <c r="O110"/>
      <c r="T110" s="3"/>
      <c r="V110" s="10"/>
      <c r="W110" s="10"/>
      <c r="X110" s="10"/>
      <c r="Y110" s="10"/>
      <c r="Z110" s="12"/>
    </row>
    <row r="111" spans="2:26" ht="14.1" customHeight="1">
      <c r="J111" s="22"/>
      <c r="L111" s="248"/>
      <c r="O111"/>
      <c r="T111" s="3"/>
      <c r="V111" s="10"/>
      <c r="W111" s="10"/>
      <c r="X111" s="10"/>
      <c r="Y111" s="10"/>
      <c r="Z111" s="12"/>
    </row>
    <row r="112" spans="2:26" ht="14.1" customHeight="1">
      <c r="J112" s="22"/>
      <c r="L112" s="248"/>
      <c r="O112"/>
      <c r="T112" s="3"/>
      <c r="V112" s="10"/>
      <c r="W112" s="10"/>
      <c r="X112" s="10"/>
      <c r="Y112" s="10"/>
      <c r="Z112" s="12"/>
    </row>
    <row r="113" spans="10:26" ht="14.1" customHeight="1">
      <c r="J113" s="22"/>
      <c r="L113" s="248"/>
      <c r="O113"/>
      <c r="T113" s="3"/>
      <c r="V113" s="10"/>
      <c r="W113" s="10"/>
      <c r="X113" s="10"/>
      <c r="Y113" s="10"/>
      <c r="Z113" s="12"/>
    </row>
    <row r="114" spans="10:26" ht="14.1" customHeight="1">
      <c r="J114" s="22"/>
      <c r="L114" s="248"/>
      <c r="O114"/>
      <c r="T114" s="3"/>
      <c r="V114" s="10"/>
      <c r="W114" s="10"/>
      <c r="X114" s="10"/>
      <c r="Y114" s="10"/>
      <c r="Z114" s="12"/>
    </row>
    <row r="115" spans="10:26" ht="14.1" customHeight="1">
      <c r="J115" s="22"/>
      <c r="L115" s="248"/>
      <c r="O115"/>
      <c r="T115" s="3"/>
      <c r="V115" s="10"/>
      <c r="W115" s="10"/>
      <c r="X115" s="10"/>
      <c r="Y115" s="10"/>
      <c r="Z115" s="12"/>
    </row>
    <row r="116" spans="10:26" ht="14.1" customHeight="1">
      <c r="J116" s="22"/>
      <c r="L116" s="248"/>
      <c r="O116"/>
      <c r="T116" s="3"/>
      <c r="V116" s="10"/>
      <c r="W116" s="10"/>
      <c r="X116" s="10"/>
      <c r="Y116" s="10"/>
      <c r="Z116" s="12"/>
    </row>
    <row r="117" spans="10:26" ht="14.1" customHeight="1">
      <c r="J117" s="22"/>
      <c r="L117" s="248"/>
      <c r="O117"/>
      <c r="T117" s="3"/>
      <c r="V117" s="10"/>
      <c r="W117" s="10"/>
      <c r="X117" s="10"/>
      <c r="Y117" s="10"/>
      <c r="Z117" s="12"/>
    </row>
    <row r="118" spans="10:26" ht="14.1" customHeight="1">
      <c r="J118" s="22"/>
      <c r="L118" s="248"/>
      <c r="O118"/>
      <c r="T118" s="3"/>
      <c r="V118" s="10"/>
      <c r="W118" s="10"/>
      <c r="X118" s="10"/>
      <c r="Y118" s="10"/>
      <c r="Z118" s="12"/>
    </row>
    <row r="119" spans="10:26" ht="14.1" customHeight="1">
      <c r="J119" s="22"/>
      <c r="L119" s="248"/>
      <c r="O119"/>
      <c r="T119" s="3"/>
      <c r="V119" s="10"/>
      <c r="W119" s="10"/>
      <c r="X119" s="10"/>
      <c r="Y119" s="10"/>
      <c r="Z119" s="12"/>
    </row>
    <row r="120" spans="10:26" ht="14.1" customHeight="1">
      <c r="J120" s="22"/>
      <c r="L120" s="248"/>
      <c r="O120"/>
      <c r="T120" s="3"/>
      <c r="V120" s="10"/>
      <c r="W120" s="10"/>
      <c r="X120" s="10"/>
      <c r="Y120" s="10"/>
      <c r="Z120" s="12"/>
    </row>
    <row r="121" spans="10:26" ht="14.1" customHeight="1">
      <c r="J121" s="22"/>
      <c r="L121" s="248"/>
      <c r="O121"/>
      <c r="T121" s="3"/>
      <c r="V121" s="10"/>
      <c r="W121" s="10"/>
      <c r="X121" s="10"/>
      <c r="Y121" s="10"/>
      <c r="Z121" s="12"/>
    </row>
    <row r="122" spans="10:26" ht="14.1" customHeight="1">
      <c r="J122" s="22"/>
      <c r="L122" s="248"/>
      <c r="O122"/>
      <c r="T122" s="3"/>
      <c r="V122" s="10"/>
      <c r="W122" s="10"/>
      <c r="X122" s="10"/>
      <c r="Y122" s="10"/>
      <c r="Z122" s="12"/>
    </row>
    <row r="123" spans="10:26" ht="14.1" customHeight="1">
      <c r="J123" s="22"/>
      <c r="L123" s="248"/>
      <c r="O123"/>
      <c r="T123" s="3"/>
      <c r="V123" s="10"/>
      <c r="W123" s="10"/>
      <c r="X123" s="10"/>
      <c r="Y123" s="10"/>
      <c r="Z123" s="12"/>
    </row>
    <row r="124" spans="10:26" ht="14.1" customHeight="1">
      <c r="J124" s="22"/>
      <c r="L124" s="248"/>
      <c r="O124"/>
      <c r="T124" s="3"/>
      <c r="V124" s="10"/>
      <c r="W124" s="10"/>
      <c r="X124" s="10"/>
      <c r="Y124" s="10"/>
      <c r="Z124" s="12"/>
    </row>
    <row r="125" spans="10:26" ht="14.1" customHeight="1">
      <c r="J125" s="22"/>
      <c r="L125" s="248"/>
      <c r="O125"/>
      <c r="T125" s="3"/>
      <c r="V125" s="10"/>
      <c r="W125" s="10"/>
      <c r="X125" s="10"/>
      <c r="Y125" s="10"/>
      <c r="Z125" s="12"/>
    </row>
    <row r="126" spans="10:26" ht="14.1" customHeight="1">
      <c r="J126" s="22"/>
      <c r="L126" s="248"/>
      <c r="O126"/>
      <c r="T126" s="3"/>
      <c r="V126" s="10"/>
      <c r="W126" s="10"/>
      <c r="X126" s="10"/>
      <c r="Y126" s="10"/>
      <c r="Z126" s="12"/>
    </row>
    <row r="127" spans="10:26" ht="14.1" customHeight="1">
      <c r="J127" s="22"/>
      <c r="L127" s="248"/>
      <c r="O127"/>
      <c r="T127" s="3"/>
      <c r="V127" s="10"/>
      <c r="W127" s="10"/>
      <c r="X127" s="10"/>
      <c r="Y127" s="10"/>
      <c r="Z127" s="12"/>
    </row>
    <row r="128" spans="10:26" ht="14.1" customHeight="1">
      <c r="J128" s="22"/>
      <c r="L128" s="248"/>
      <c r="O128"/>
      <c r="T128" s="3"/>
      <c r="V128" s="10"/>
      <c r="W128" s="10"/>
      <c r="X128" s="10"/>
      <c r="Y128" s="10"/>
      <c r="Z128" s="12"/>
    </row>
    <row r="129" spans="10:26" ht="14.1" customHeight="1">
      <c r="J129" s="22"/>
      <c r="L129" s="248"/>
      <c r="O129"/>
      <c r="T129" s="3"/>
      <c r="V129" s="10"/>
      <c r="W129" s="10"/>
      <c r="X129" s="10"/>
      <c r="Y129" s="10"/>
      <c r="Z129" s="12"/>
    </row>
    <row r="130" spans="10:26" ht="14.1" customHeight="1">
      <c r="J130" s="22"/>
      <c r="L130" s="248"/>
      <c r="O130"/>
      <c r="T130" s="3"/>
      <c r="V130" s="10"/>
      <c r="W130" s="10"/>
      <c r="X130" s="10"/>
      <c r="Y130" s="10"/>
      <c r="Z130" s="12"/>
    </row>
    <row r="131" spans="10:26" ht="14.1" customHeight="1">
      <c r="J131" s="22"/>
      <c r="L131" s="248"/>
      <c r="O131"/>
      <c r="T131" s="3"/>
      <c r="V131" s="10"/>
      <c r="W131" s="10"/>
      <c r="X131" s="10"/>
      <c r="Y131" s="10"/>
      <c r="Z131" s="12"/>
    </row>
    <row r="132" spans="10:26" ht="14.1" customHeight="1">
      <c r="J132" s="22"/>
      <c r="L132" s="248"/>
      <c r="O132"/>
      <c r="T132" s="3"/>
      <c r="V132" s="10"/>
      <c r="W132" s="10"/>
      <c r="X132" s="10"/>
      <c r="Y132" s="10"/>
      <c r="Z132" s="12"/>
    </row>
    <row r="133" spans="10:26" ht="14.1" customHeight="1">
      <c r="J133" s="22"/>
      <c r="L133" s="248"/>
      <c r="O133"/>
      <c r="T133" s="3"/>
      <c r="V133" s="10"/>
      <c r="W133" s="10"/>
      <c r="X133" s="10"/>
      <c r="Y133" s="10"/>
      <c r="Z133" s="12"/>
    </row>
    <row r="134" spans="10:26" ht="14.1" customHeight="1">
      <c r="J134" s="22"/>
      <c r="L134" s="248"/>
      <c r="O134"/>
      <c r="T134" s="3"/>
      <c r="V134" s="10"/>
      <c r="W134" s="10"/>
      <c r="X134" s="10"/>
      <c r="Y134" s="10"/>
      <c r="Z134" s="12"/>
    </row>
    <row r="135" spans="10:26" ht="14.1" customHeight="1">
      <c r="J135" s="22"/>
      <c r="L135" s="248"/>
      <c r="O135"/>
      <c r="T135" s="3"/>
      <c r="V135" s="10"/>
      <c r="W135" s="10"/>
      <c r="X135" s="10"/>
      <c r="Y135" s="10"/>
      <c r="Z135" s="12"/>
    </row>
    <row r="136" spans="10:26" ht="14.1" customHeight="1">
      <c r="J136" s="22"/>
      <c r="L136" s="248"/>
      <c r="O136"/>
      <c r="T136" s="3"/>
      <c r="V136" s="10"/>
      <c r="W136" s="10"/>
      <c r="X136" s="10"/>
      <c r="Y136" s="10"/>
      <c r="Z136" s="12"/>
    </row>
    <row r="137" spans="10:26" ht="14.1" customHeight="1">
      <c r="J137" s="22"/>
      <c r="L137" s="248"/>
      <c r="O137"/>
      <c r="T137" s="3"/>
      <c r="V137" s="10"/>
      <c r="W137" s="10"/>
      <c r="X137" s="10"/>
      <c r="Y137" s="10"/>
      <c r="Z137" s="12"/>
    </row>
    <row r="138" spans="10:26" ht="14.1" customHeight="1">
      <c r="J138" s="22"/>
      <c r="L138" s="248"/>
      <c r="O138"/>
      <c r="T138" s="3"/>
      <c r="V138" s="10"/>
      <c r="W138" s="10"/>
      <c r="X138" s="10"/>
      <c r="Y138" s="10"/>
      <c r="Z138" s="12"/>
    </row>
    <row r="139" spans="10:26" ht="14.1" customHeight="1">
      <c r="J139" s="22"/>
      <c r="L139" s="248"/>
      <c r="O139"/>
      <c r="T139" s="3"/>
      <c r="V139" s="10"/>
      <c r="W139" s="10"/>
      <c r="X139" s="10"/>
      <c r="Y139" s="10"/>
      <c r="Z139" s="12"/>
    </row>
    <row r="140" spans="10:26" ht="14.1" customHeight="1">
      <c r="J140" s="22"/>
      <c r="L140" s="248"/>
      <c r="O140"/>
      <c r="T140" s="3"/>
      <c r="V140" s="10"/>
      <c r="W140" s="10"/>
      <c r="X140" s="10"/>
      <c r="Y140" s="10"/>
      <c r="Z140" s="12"/>
    </row>
    <row r="141" spans="10:26" ht="14.1" customHeight="1">
      <c r="J141" s="22"/>
      <c r="L141" s="248"/>
      <c r="O141"/>
      <c r="T141" s="3"/>
      <c r="V141" s="10"/>
      <c r="W141" s="10"/>
      <c r="X141" s="10"/>
      <c r="Y141" s="10"/>
      <c r="Z141" s="12"/>
    </row>
    <row r="142" spans="10:26" ht="14.1" customHeight="1">
      <c r="J142" s="22"/>
      <c r="L142" s="248"/>
      <c r="O142"/>
      <c r="T142" s="3"/>
      <c r="V142" s="10"/>
      <c r="W142" s="10"/>
      <c r="X142" s="10"/>
      <c r="Y142" s="10"/>
      <c r="Z142" s="10"/>
    </row>
    <row r="143" spans="10:26" ht="14.1" customHeight="1">
      <c r="J143" s="22"/>
      <c r="L143" s="248"/>
      <c r="O143"/>
      <c r="T143" s="3"/>
      <c r="V143" s="10"/>
      <c r="W143" s="10"/>
      <c r="X143" s="10"/>
      <c r="Y143" s="10"/>
      <c r="Z143" s="10"/>
    </row>
    <row r="144" spans="10:26" ht="14.1" customHeight="1">
      <c r="J144" s="22"/>
      <c r="L144" s="248"/>
      <c r="O144"/>
      <c r="T144" s="3"/>
      <c r="V144" s="10"/>
      <c r="W144" s="10"/>
      <c r="X144" s="10"/>
      <c r="Y144" s="10"/>
      <c r="Z144" s="10"/>
    </row>
    <row r="145" spans="10:26" ht="14.1" customHeight="1">
      <c r="J145" s="22"/>
      <c r="L145" s="248"/>
      <c r="O145"/>
      <c r="T145" s="3"/>
      <c r="V145" s="10"/>
      <c r="W145" s="10"/>
      <c r="X145" s="10"/>
      <c r="Y145" s="10"/>
      <c r="Z145" s="10"/>
    </row>
    <row r="146" spans="10:26" ht="14.1" customHeight="1">
      <c r="J146" s="22"/>
      <c r="L146" s="248"/>
      <c r="O146"/>
      <c r="T146" s="3"/>
      <c r="V146" s="10"/>
      <c r="W146" s="10"/>
      <c r="X146" s="10"/>
      <c r="Y146" s="10"/>
      <c r="Z146" s="10"/>
    </row>
    <row r="147" spans="10:26" ht="14.1" customHeight="1">
      <c r="J147" s="22"/>
      <c r="L147" s="248"/>
      <c r="O147"/>
      <c r="T147" s="3"/>
      <c r="V147" s="10"/>
      <c r="W147" s="10"/>
      <c r="X147" s="10"/>
      <c r="Y147" s="10"/>
      <c r="Z147" s="10"/>
    </row>
    <row r="148" spans="10:26" ht="14.1" customHeight="1">
      <c r="J148" s="22"/>
      <c r="L148" s="248"/>
      <c r="O148"/>
      <c r="T148" s="3"/>
      <c r="V148" s="10"/>
      <c r="W148" s="10"/>
      <c r="X148" s="10"/>
      <c r="Y148" s="10"/>
      <c r="Z148" s="10"/>
    </row>
  </sheetData>
  <autoFilter ref="P1:P148" xr:uid="{ABF8C1C1-3975-40BA-BD85-4FF36B0224F0}">
    <filterColumn colId="0">
      <customFilters>
        <customFilter operator="notEqual" val="0"/>
      </customFilters>
    </filterColumn>
  </autoFilter>
  <sortState xmlns:xlrd2="http://schemas.microsoft.com/office/spreadsheetml/2017/richdata2" ref="A2:A53">
    <sortCondition ref="A1"/>
  </sortState>
  <phoneticPr fontId="1" type="noConversion"/>
  <dataValidations disablePrompts="1" count="1">
    <dataValidation type="list" allowBlank="1" showInputMessage="1" showErrorMessage="1" sqref="M2:M106" xr:uid="{00000000-0002-0000-0000-000000000000}">
      <formula1>"VAP, Non-VAP"</formula1>
    </dataValidation>
  </dataValidations>
  <pageMargins left="0.7" right="0.7" top="0.75" bottom="0.75" header="0.3" footer="0.3"/>
  <pageSetup paperSize="9" scale="86" orientation="landscape" r:id="rId1"/>
  <colBreaks count="1" manualBreakCount="1">
    <brk id="12" max="113"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76B7-ACB9-4080-87CB-90ACDCCF3105}">
  <sheetPr codeName="Sheet69"/>
  <dimension ref="A1:F5"/>
  <sheetViews>
    <sheetView workbookViewId="0">
      <selection activeCell="F1" sqref="F1:F1048433"/>
    </sheetView>
  </sheetViews>
  <sheetFormatPr defaultRowHeight="13.5"/>
  <cols>
    <col min="1" max="1" width="8.5" bestFit="1" customWidth="1"/>
    <col min="2" max="2" width="12.75" bestFit="1" customWidth="1"/>
    <col min="3" max="3" width="88.25" bestFit="1" customWidth="1"/>
    <col min="4" max="4" width="16.375" bestFit="1" customWidth="1"/>
    <col min="5" max="5" width="11.375" bestFit="1" customWidth="1"/>
    <col min="6" max="6" width="16.625" style="357" bestFit="1" customWidth="1"/>
  </cols>
  <sheetData>
    <row r="1" spans="1:6" ht="15">
      <c r="A1" s="358" t="s">
        <v>1084</v>
      </c>
      <c r="B1" s="358" t="s">
        <v>1085</v>
      </c>
      <c r="C1" s="358" t="s">
        <v>1086</v>
      </c>
      <c r="D1" s="358" t="s">
        <v>1087</v>
      </c>
      <c r="E1" s="358" t="s">
        <v>1088</v>
      </c>
      <c r="F1" s="359" t="s">
        <v>1213</v>
      </c>
    </row>
    <row r="2" spans="1:6">
      <c r="A2" t="s">
        <v>1140</v>
      </c>
      <c r="B2" t="s">
        <v>1214</v>
      </c>
      <c r="C2" t="s">
        <v>1215</v>
      </c>
      <c r="D2" t="s">
        <v>1117</v>
      </c>
      <c r="E2" t="s">
        <v>1216</v>
      </c>
      <c r="F2" s="357">
        <v>44234</v>
      </c>
    </row>
    <row r="3" spans="1:6">
      <c r="A3" t="s">
        <v>1187</v>
      </c>
      <c r="B3" t="s">
        <v>1217</v>
      </c>
      <c r="C3" t="s">
        <v>1218</v>
      </c>
      <c r="D3" t="s">
        <v>1219</v>
      </c>
      <c r="E3" t="s">
        <v>1220</v>
      </c>
      <c r="F3" s="357">
        <v>44235</v>
      </c>
    </row>
    <row r="4" spans="1:6">
      <c r="A4" t="s">
        <v>1089</v>
      </c>
      <c r="B4" t="s">
        <v>1221</v>
      </c>
      <c r="C4" t="s">
        <v>1222</v>
      </c>
      <c r="D4" t="s">
        <v>1223</v>
      </c>
      <c r="E4" t="s">
        <v>1192</v>
      </c>
      <c r="F4" s="357">
        <v>44201</v>
      </c>
    </row>
    <row r="5" spans="1:6">
      <c r="A5" t="s">
        <v>1089</v>
      </c>
      <c r="B5" t="s">
        <v>1224</v>
      </c>
      <c r="C5" t="s">
        <v>1225</v>
      </c>
      <c r="D5" t="s">
        <v>1226</v>
      </c>
      <c r="E5" t="s">
        <v>1192</v>
      </c>
      <c r="F5" s="357">
        <v>44227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F36D2-290D-4924-871B-B9210642C938}">
  <sheetPr codeName="Sheet70"/>
  <dimension ref="A1:F1"/>
  <sheetViews>
    <sheetView workbookViewId="0">
      <selection activeCell="F1" sqref="F1:F1048429"/>
    </sheetView>
  </sheetViews>
  <sheetFormatPr defaultRowHeight="13.5"/>
  <cols>
    <col min="1" max="1" width="7.125" bestFit="1" customWidth="1"/>
    <col min="3" max="3" width="13.125" bestFit="1" customWidth="1"/>
    <col min="4" max="4" width="16.375" bestFit="1" customWidth="1"/>
    <col min="5" max="5" width="11.375" bestFit="1" customWidth="1"/>
    <col min="6" max="6" width="21" style="357" bestFit="1" customWidth="1"/>
  </cols>
  <sheetData>
    <row r="1" spans="1:6" ht="15">
      <c r="A1" s="358" t="s">
        <v>1084</v>
      </c>
      <c r="B1" s="358" t="s">
        <v>1085</v>
      </c>
      <c r="C1" s="358" t="s">
        <v>1086</v>
      </c>
      <c r="D1" s="358" t="s">
        <v>1087</v>
      </c>
      <c r="E1" s="358" t="s">
        <v>1088</v>
      </c>
      <c r="F1" s="359" t="s">
        <v>1227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392B-3495-45D7-B295-68CD0F45AE6B}">
  <sheetPr codeName="Sheet71"/>
  <dimension ref="A1:F8"/>
  <sheetViews>
    <sheetView workbookViewId="0">
      <selection activeCell="F1" sqref="F1:F1048436"/>
    </sheetView>
  </sheetViews>
  <sheetFormatPr defaultRowHeight="13.5"/>
  <cols>
    <col min="1" max="1" width="22.75" bestFit="1" customWidth="1"/>
    <col min="2" max="2" width="20.5" bestFit="1" customWidth="1"/>
    <col min="3" max="3" width="64.125" bestFit="1" customWidth="1"/>
    <col min="4" max="4" width="16.375" bestFit="1" customWidth="1"/>
    <col min="5" max="5" width="11.625" bestFit="1" customWidth="1"/>
    <col min="6" max="6" width="21" style="357" bestFit="1" customWidth="1"/>
  </cols>
  <sheetData>
    <row r="1" spans="1:6" ht="15">
      <c r="A1" s="358" t="s">
        <v>1084</v>
      </c>
      <c r="B1" s="358" t="s">
        <v>1085</v>
      </c>
      <c r="C1" s="358" t="s">
        <v>1086</v>
      </c>
      <c r="D1" s="358" t="s">
        <v>1087</v>
      </c>
      <c r="E1" s="358" t="s">
        <v>1088</v>
      </c>
      <c r="F1" s="359" t="s">
        <v>1227</v>
      </c>
    </row>
    <row r="2" spans="1:6">
      <c r="A2" t="s">
        <v>1098</v>
      </c>
      <c r="B2" t="s">
        <v>1228</v>
      </c>
      <c r="C2" t="s">
        <v>1229</v>
      </c>
      <c r="D2" t="s">
        <v>1223</v>
      </c>
      <c r="E2" t="s">
        <v>1102</v>
      </c>
      <c r="F2" s="357">
        <v>44215</v>
      </c>
    </row>
    <row r="3" spans="1:6">
      <c r="A3" t="s">
        <v>1098</v>
      </c>
      <c r="B3" t="s">
        <v>1179</v>
      </c>
      <c r="C3" t="s">
        <v>1180</v>
      </c>
      <c r="D3" t="s">
        <v>1181</v>
      </c>
      <c r="E3" t="s">
        <v>613</v>
      </c>
      <c r="F3" s="357">
        <v>44239</v>
      </c>
    </row>
    <row r="4" spans="1:6">
      <c r="A4" t="s">
        <v>1110</v>
      </c>
      <c r="B4" t="s">
        <v>1122</v>
      </c>
      <c r="C4" t="s">
        <v>1123</v>
      </c>
      <c r="D4" t="s">
        <v>1117</v>
      </c>
      <c r="E4" t="s">
        <v>1124</v>
      </c>
      <c r="F4" s="357">
        <v>44224</v>
      </c>
    </row>
    <row r="5" spans="1:6">
      <c r="A5" t="s">
        <v>1110</v>
      </c>
      <c r="B5" t="s">
        <v>1128</v>
      </c>
      <c r="C5" t="s">
        <v>1129</v>
      </c>
      <c r="D5" t="s">
        <v>1130</v>
      </c>
      <c r="E5" t="s">
        <v>1127</v>
      </c>
      <c r="F5" s="357">
        <v>44190</v>
      </c>
    </row>
    <row r="6" spans="1:6">
      <c r="A6" t="s">
        <v>1184</v>
      </c>
      <c r="B6" t="s">
        <v>1185</v>
      </c>
      <c r="C6" t="s">
        <v>1186</v>
      </c>
      <c r="D6" t="s">
        <v>1165</v>
      </c>
      <c r="E6" t="s">
        <v>1184</v>
      </c>
      <c r="F6" s="357">
        <v>44224</v>
      </c>
    </row>
    <row r="7" spans="1:6">
      <c r="A7" t="s">
        <v>1159</v>
      </c>
      <c r="B7" t="s">
        <v>1163</v>
      </c>
      <c r="C7" t="s">
        <v>1164</v>
      </c>
      <c r="D7" t="s">
        <v>1165</v>
      </c>
      <c r="E7" t="s">
        <v>1166</v>
      </c>
      <c r="F7" s="357">
        <v>44250</v>
      </c>
    </row>
    <row r="8" spans="1:6">
      <c r="A8" t="s">
        <v>1167</v>
      </c>
      <c r="B8" t="s">
        <v>1230</v>
      </c>
      <c r="C8" t="s">
        <v>871</v>
      </c>
      <c r="D8" t="s">
        <v>1231</v>
      </c>
      <c r="E8" t="s">
        <v>1232</v>
      </c>
      <c r="F8" s="357">
        <v>44210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CDD9-B5E7-474F-A375-01330A0C4C53}">
  <sheetPr codeName="Sheet72"/>
  <dimension ref="A1:F37"/>
  <sheetViews>
    <sheetView topLeftCell="A19" workbookViewId="0">
      <selection activeCell="J34" sqref="J34:K34"/>
    </sheetView>
  </sheetViews>
  <sheetFormatPr defaultRowHeight="13.5"/>
  <sheetData>
    <row r="1" spans="1:6" ht="15">
      <c r="A1" s="358" t="s">
        <v>1084</v>
      </c>
      <c r="B1" s="358" t="s">
        <v>1085</v>
      </c>
      <c r="C1" s="358" t="s">
        <v>1086</v>
      </c>
      <c r="D1" s="358" t="s">
        <v>1087</v>
      </c>
      <c r="E1" s="358" t="s">
        <v>1088</v>
      </c>
      <c r="F1" s="358" t="s">
        <v>1278</v>
      </c>
    </row>
    <row r="2" spans="1:6">
      <c r="A2" t="s">
        <v>1098</v>
      </c>
      <c r="B2" t="s">
        <v>1228</v>
      </c>
      <c r="C2" t="s">
        <v>1229</v>
      </c>
      <c r="D2" t="s">
        <v>1223</v>
      </c>
      <c r="E2" t="s">
        <v>1102</v>
      </c>
      <c r="F2">
        <v>1</v>
      </c>
    </row>
    <row r="3" spans="1:6">
      <c r="A3" t="s">
        <v>1098</v>
      </c>
      <c r="B3" t="s">
        <v>1099</v>
      </c>
      <c r="C3" t="s">
        <v>1100</v>
      </c>
      <c r="D3" t="s">
        <v>1101</v>
      </c>
      <c r="E3" t="s">
        <v>1102</v>
      </c>
      <c r="F3">
        <v>2</v>
      </c>
    </row>
    <row r="4" spans="1:6">
      <c r="A4" t="s">
        <v>1098</v>
      </c>
      <c r="B4" t="s">
        <v>1233</v>
      </c>
      <c r="C4" t="s">
        <v>1234</v>
      </c>
      <c r="D4" t="s">
        <v>1095</v>
      </c>
      <c r="E4" t="s">
        <v>1106</v>
      </c>
      <c r="F4">
        <v>2</v>
      </c>
    </row>
    <row r="5" spans="1:6">
      <c r="A5" t="s">
        <v>1098</v>
      </c>
      <c r="B5" t="s">
        <v>1179</v>
      </c>
      <c r="C5" t="s">
        <v>1180</v>
      </c>
      <c r="D5" t="s">
        <v>1181</v>
      </c>
      <c r="E5" t="s">
        <v>613</v>
      </c>
      <c r="F5">
        <v>1</v>
      </c>
    </row>
    <row r="6" spans="1:6">
      <c r="A6" t="s">
        <v>1098</v>
      </c>
      <c r="B6" t="s">
        <v>1235</v>
      </c>
      <c r="C6" t="s">
        <v>1236</v>
      </c>
      <c r="D6" t="s">
        <v>1117</v>
      </c>
      <c r="E6" t="s">
        <v>1102</v>
      </c>
      <c r="F6">
        <v>2</v>
      </c>
    </row>
    <row r="7" spans="1:6">
      <c r="A7" t="s">
        <v>1110</v>
      </c>
      <c r="B7" t="s">
        <v>1115</v>
      </c>
      <c r="C7" t="s">
        <v>1116</v>
      </c>
      <c r="D7" t="s">
        <v>1117</v>
      </c>
      <c r="E7" t="s">
        <v>1118</v>
      </c>
      <c r="F7">
        <v>1</v>
      </c>
    </row>
    <row r="8" spans="1:6">
      <c r="A8" t="s">
        <v>1110</v>
      </c>
      <c r="B8" t="s">
        <v>1122</v>
      </c>
      <c r="C8" t="s">
        <v>1123</v>
      </c>
      <c r="D8" t="s">
        <v>1117</v>
      </c>
      <c r="E8" t="s">
        <v>1124</v>
      </c>
      <c r="F8">
        <v>1</v>
      </c>
    </row>
    <row r="9" spans="1:6">
      <c r="A9" t="s">
        <v>1110</v>
      </c>
      <c r="B9" t="s">
        <v>1122</v>
      </c>
      <c r="C9" t="s">
        <v>1237</v>
      </c>
      <c r="D9" t="s">
        <v>1130</v>
      </c>
      <c r="E9" t="s">
        <v>1238</v>
      </c>
      <c r="F9">
        <v>1</v>
      </c>
    </row>
    <row r="10" spans="1:6">
      <c r="A10" t="s">
        <v>1110</v>
      </c>
      <c r="B10" t="s">
        <v>1128</v>
      </c>
      <c r="C10" t="s">
        <v>1129</v>
      </c>
      <c r="D10" t="s">
        <v>1130</v>
      </c>
      <c r="E10" t="s">
        <v>1127</v>
      </c>
      <c r="F10">
        <v>2</v>
      </c>
    </row>
    <row r="11" spans="1:6">
      <c r="A11" t="s">
        <v>1110</v>
      </c>
      <c r="B11" t="s">
        <v>1239</v>
      </c>
      <c r="C11" t="s">
        <v>1240</v>
      </c>
      <c r="D11" t="s">
        <v>1130</v>
      </c>
      <c r="E11" t="s">
        <v>1124</v>
      </c>
      <c r="F11">
        <v>2</v>
      </c>
    </row>
    <row r="12" spans="1:6">
      <c r="A12" t="s">
        <v>1110</v>
      </c>
      <c r="B12" t="s">
        <v>1131</v>
      </c>
      <c r="C12" t="s">
        <v>1132</v>
      </c>
      <c r="D12" t="s">
        <v>1117</v>
      </c>
      <c r="E12" t="s">
        <v>1127</v>
      </c>
      <c r="F12">
        <v>1</v>
      </c>
    </row>
    <row r="13" spans="1:6">
      <c r="A13" t="s">
        <v>1140</v>
      </c>
      <c r="B13" t="s">
        <v>1241</v>
      </c>
      <c r="C13" t="s">
        <v>146</v>
      </c>
      <c r="D13" t="s">
        <v>1130</v>
      </c>
      <c r="E13" t="s">
        <v>1242</v>
      </c>
      <c r="F13">
        <v>2</v>
      </c>
    </row>
    <row r="14" spans="1:6">
      <c r="A14" t="s">
        <v>1140</v>
      </c>
      <c r="B14" t="s">
        <v>1144</v>
      </c>
      <c r="C14" t="s">
        <v>1145</v>
      </c>
      <c r="D14" t="s">
        <v>1101</v>
      </c>
      <c r="E14" t="s">
        <v>1146</v>
      </c>
      <c r="F14">
        <v>1</v>
      </c>
    </row>
    <row r="15" spans="1:6">
      <c r="A15" t="s">
        <v>1184</v>
      </c>
      <c r="B15" t="s">
        <v>1185</v>
      </c>
      <c r="C15" t="s">
        <v>1186</v>
      </c>
      <c r="D15" t="s">
        <v>1165</v>
      </c>
      <c r="E15" t="s">
        <v>1184</v>
      </c>
      <c r="F15">
        <v>1</v>
      </c>
    </row>
    <row r="16" spans="1:6">
      <c r="A16" t="s">
        <v>1187</v>
      </c>
      <c r="B16" t="s">
        <v>1243</v>
      </c>
      <c r="C16" t="s">
        <v>1244</v>
      </c>
      <c r="D16" t="s">
        <v>1165</v>
      </c>
      <c r="E16" t="s">
        <v>1220</v>
      </c>
      <c r="F16">
        <v>3</v>
      </c>
    </row>
    <row r="17" spans="1:6">
      <c r="A17" t="s">
        <v>1245</v>
      </c>
      <c r="B17" t="s">
        <v>1246</v>
      </c>
      <c r="C17" t="s">
        <v>1247</v>
      </c>
      <c r="D17" t="s">
        <v>1130</v>
      </c>
      <c r="E17" t="s">
        <v>1248</v>
      </c>
      <c r="F17">
        <v>5</v>
      </c>
    </row>
    <row r="18" spans="1:6">
      <c r="A18" t="s">
        <v>1245</v>
      </c>
      <c r="B18" t="s">
        <v>1249</v>
      </c>
      <c r="C18" t="s">
        <v>1250</v>
      </c>
      <c r="D18" t="s">
        <v>1170</v>
      </c>
      <c r="E18" t="s">
        <v>1251</v>
      </c>
      <c r="F18">
        <v>2</v>
      </c>
    </row>
    <row r="19" spans="1:6">
      <c r="A19" t="s">
        <v>1089</v>
      </c>
      <c r="B19" t="s">
        <v>1252</v>
      </c>
      <c r="C19" t="s">
        <v>1253</v>
      </c>
      <c r="D19" t="s">
        <v>1095</v>
      </c>
      <c r="E19" t="s">
        <v>1192</v>
      </c>
      <c r="F19">
        <v>2</v>
      </c>
    </row>
    <row r="20" spans="1:6">
      <c r="A20" t="s">
        <v>1089</v>
      </c>
      <c r="B20" t="s">
        <v>1221</v>
      </c>
      <c r="C20" t="s">
        <v>1222</v>
      </c>
      <c r="D20" t="s">
        <v>1223</v>
      </c>
      <c r="E20" t="s">
        <v>1192</v>
      </c>
      <c r="F20">
        <v>5</v>
      </c>
    </row>
    <row r="21" spans="1:6">
      <c r="A21" t="s">
        <v>1089</v>
      </c>
      <c r="B21" t="s">
        <v>1254</v>
      </c>
      <c r="C21" t="s">
        <v>1255</v>
      </c>
      <c r="D21" t="s">
        <v>1177</v>
      </c>
      <c r="E21" t="s">
        <v>1192</v>
      </c>
      <c r="F21">
        <v>4</v>
      </c>
    </row>
    <row r="22" spans="1:6">
      <c r="A22" t="s">
        <v>1089</v>
      </c>
      <c r="B22" t="s">
        <v>1224</v>
      </c>
      <c r="C22" t="s">
        <v>1225</v>
      </c>
      <c r="D22" t="s">
        <v>1226</v>
      </c>
      <c r="E22" t="s">
        <v>1192</v>
      </c>
      <c r="F22">
        <v>5</v>
      </c>
    </row>
    <row r="23" spans="1:6">
      <c r="A23" t="s">
        <v>1089</v>
      </c>
      <c r="B23" t="s">
        <v>94</v>
      </c>
      <c r="C23" t="s">
        <v>1149</v>
      </c>
      <c r="D23" t="s">
        <v>1101</v>
      </c>
      <c r="E23" t="s">
        <v>181</v>
      </c>
      <c r="F23">
        <v>1</v>
      </c>
    </row>
    <row r="24" spans="1:6">
      <c r="A24" t="s">
        <v>1089</v>
      </c>
      <c r="B24" t="s">
        <v>1150</v>
      </c>
      <c r="C24" t="s">
        <v>1151</v>
      </c>
      <c r="D24" t="s">
        <v>1095</v>
      </c>
      <c r="E24" t="s">
        <v>181</v>
      </c>
      <c r="F24">
        <v>4</v>
      </c>
    </row>
    <row r="25" spans="1:6">
      <c r="A25" t="s">
        <v>1089</v>
      </c>
      <c r="B25" t="s">
        <v>1193</v>
      </c>
      <c r="C25" t="s">
        <v>1194</v>
      </c>
      <c r="D25" t="s">
        <v>1101</v>
      </c>
      <c r="E25" t="s">
        <v>471</v>
      </c>
      <c r="F25">
        <v>2</v>
      </c>
    </row>
    <row r="26" spans="1:6">
      <c r="A26" t="s">
        <v>1089</v>
      </c>
      <c r="B26" t="s">
        <v>761</v>
      </c>
      <c r="C26" t="s">
        <v>1256</v>
      </c>
      <c r="D26" t="s">
        <v>1257</v>
      </c>
      <c r="E26" t="s">
        <v>1096</v>
      </c>
      <c r="F26">
        <v>11</v>
      </c>
    </row>
    <row r="27" spans="1:6">
      <c r="A27" t="s">
        <v>1089</v>
      </c>
      <c r="B27" t="s">
        <v>1153</v>
      </c>
      <c r="C27" t="s">
        <v>1154</v>
      </c>
      <c r="D27" t="s">
        <v>1155</v>
      </c>
      <c r="E27" t="s">
        <v>181</v>
      </c>
      <c r="F27">
        <v>2</v>
      </c>
    </row>
    <row r="28" spans="1:6">
      <c r="A28" t="s">
        <v>1196</v>
      </c>
      <c r="B28" t="s">
        <v>80</v>
      </c>
      <c r="C28" t="s">
        <v>1258</v>
      </c>
      <c r="D28" t="s">
        <v>1259</v>
      </c>
      <c r="E28" t="s">
        <v>1260</v>
      </c>
      <c r="F28">
        <v>1</v>
      </c>
    </row>
    <row r="29" spans="1:6">
      <c r="A29" t="s">
        <v>1159</v>
      </c>
      <c r="B29" t="s">
        <v>1261</v>
      </c>
      <c r="C29" t="s">
        <v>1262</v>
      </c>
      <c r="D29" t="s">
        <v>1177</v>
      </c>
      <c r="E29" t="s">
        <v>1263</v>
      </c>
      <c r="F29">
        <v>4</v>
      </c>
    </row>
    <row r="30" spans="1:6">
      <c r="A30" t="s">
        <v>1159</v>
      </c>
      <c r="B30" t="s">
        <v>1264</v>
      </c>
      <c r="C30" t="s">
        <v>1265</v>
      </c>
      <c r="D30" t="s">
        <v>1226</v>
      </c>
      <c r="E30" t="s">
        <v>1263</v>
      </c>
      <c r="F30">
        <v>4</v>
      </c>
    </row>
    <row r="31" spans="1:6">
      <c r="A31" t="s">
        <v>1159</v>
      </c>
      <c r="B31" t="s">
        <v>1163</v>
      </c>
      <c r="C31" t="s">
        <v>1164</v>
      </c>
      <c r="D31" t="s">
        <v>1165</v>
      </c>
      <c r="E31" t="s">
        <v>1166</v>
      </c>
      <c r="F31">
        <v>7</v>
      </c>
    </row>
    <row r="32" spans="1:6">
      <c r="A32" t="s">
        <v>1159</v>
      </c>
      <c r="B32" t="s">
        <v>1249</v>
      </c>
      <c r="C32" t="s">
        <v>1266</v>
      </c>
      <c r="D32" t="s">
        <v>1170</v>
      </c>
      <c r="E32" t="s">
        <v>1263</v>
      </c>
      <c r="F32">
        <v>1</v>
      </c>
    </row>
    <row r="33" spans="1:6">
      <c r="A33" t="s">
        <v>1159</v>
      </c>
      <c r="B33" t="s">
        <v>1249</v>
      </c>
      <c r="C33" t="s">
        <v>1267</v>
      </c>
      <c r="D33" t="s">
        <v>1170</v>
      </c>
      <c r="E33" t="s">
        <v>1268</v>
      </c>
      <c r="F33">
        <v>2</v>
      </c>
    </row>
    <row r="34" spans="1:6">
      <c r="A34" t="s">
        <v>1167</v>
      </c>
      <c r="B34" t="s">
        <v>1269</v>
      </c>
      <c r="C34" t="s">
        <v>1270</v>
      </c>
      <c r="D34" t="s">
        <v>1117</v>
      </c>
      <c r="E34" t="s">
        <v>1271</v>
      </c>
      <c r="F34">
        <v>6</v>
      </c>
    </row>
    <row r="35" spans="1:6">
      <c r="A35" t="s">
        <v>1167</v>
      </c>
      <c r="B35" t="s">
        <v>1171</v>
      </c>
      <c r="C35" t="s">
        <v>1172</v>
      </c>
      <c r="D35" t="s">
        <v>1165</v>
      </c>
      <c r="E35" t="s">
        <v>1173</v>
      </c>
      <c r="F35">
        <v>1</v>
      </c>
    </row>
    <row r="36" spans="1:6">
      <c r="A36" t="s">
        <v>1200</v>
      </c>
      <c r="B36" t="s">
        <v>1272</v>
      </c>
      <c r="C36" t="s">
        <v>1273</v>
      </c>
      <c r="D36" t="s">
        <v>1274</v>
      </c>
      <c r="E36" t="s">
        <v>1162</v>
      </c>
      <c r="F36">
        <v>4</v>
      </c>
    </row>
    <row r="37" spans="1:6">
      <c r="A37" t="s">
        <v>872</v>
      </c>
      <c r="B37" t="s">
        <v>1275</v>
      </c>
      <c r="C37" t="s">
        <v>1276</v>
      </c>
      <c r="D37" t="s">
        <v>1277</v>
      </c>
      <c r="E37" t="s">
        <v>1212</v>
      </c>
      <c r="F37">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H41"/>
  <sheetViews>
    <sheetView workbookViewId="0">
      <pane ySplit="1" topLeftCell="A2" activePane="bottomLeft" state="frozen"/>
      <selection pane="bottomLeft" activeCell="K30" sqref="K30"/>
    </sheetView>
  </sheetViews>
  <sheetFormatPr defaultRowHeight="13.5"/>
  <cols>
    <col min="1" max="1" width="11.25" customWidth="1"/>
    <col min="2" max="2" width="40.25" hidden="1" customWidth="1"/>
    <col min="3" max="3" width="33.75" customWidth="1"/>
    <col min="4" max="4" width="11.25" customWidth="1"/>
    <col min="5" max="5" width="11.75" customWidth="1"/>
    <col min="6" max="6" width="14.375" customWidth="1"/>
    <col min="7" max="7" width="12.625" customWidth="1"/>
  </cols>
  <sheetData>
    <row r="1" spans="1:8">
      <c r="A1" s="4" t="s">
        <v>23</v>
      </c>
      <c r="B1" s="4" t="s">
        <v>26</v>
      </c>
      <c r="C1" s="4" t="s">
        <v>48</v>
      </c>
      <c r="D1" s="4" t="s">
        <v>51</v>
      </c>
      <c r="E1" s="4" t="s">
        <v>49</v>
      </c>
      <c r="F1" s="4" t="s">
        <v>61</v>
      </c>
      <c r="G1" s="4" t="s">
        <v>62</v>
      </c>
    </row>
    <row r="2" spans="1:8">
      <c r="A2" s="7" t="s">
        <v>46</v>
      </c>
      <c r="B2" s="9" t="s">
        <v>27</v>
      </c>
      <c r="C2" s="8" t="s">
        <v>50</v>
      </c>
      <c r="D2" s="96" t="s">
        <v>52</v>
      </c>
      <c r="E2" s="8" t="s">
        <v>60</v>
      </c>
      <c r="F2" s="98">
        <v>42478</v>
      </c>
      <c r="G2" s="98">
        <v>42489</v>
      </c>
    </row>
    <row r="3" spans="1:8">
      <c r="A3" s="6" t="s">
        <v>63</v>
      </c>
      <c r="B3" s="9" t="s">
        <v>28</v>
      </c>
      <c r="C3" s="8" t="s">
        <v>64</v>
      </c>
      <c r="D3" s="96" t="s">
        <v>53</v>
      </c>
      <c r="E3" s="8" t="s">
        <v>71</v>
      </c>
      <c r="F3" s="98">
        <v>42480</v>
      </c>
      <c r="G3" s="99" t="s">
        <v>71</v>
      </c>
      <c r="H3" t="s">
        <v>70</v>
      </c>
    </row>
    <row r="4" spans="1:8">
      <c r="A4" s="6" t="s">
        <v>42</v>
      </c>
      <c r="B4" s="9" t="s">
        <v>43</v>
      </c>
      <c r="C4" s="8" t="s">
        <v>56</v>
      </c>
      <c r="D4" s="96" t="s">
        <v>52</v>
      </c>
      <c r="E4" s="8" t="s">
        <v>60</v>
      </c>
      <c r="F4" s="98">
        <v>42487</v>
      </c>
      <c r="G4" s="98">
        <v>42489</v>
      </c>
    </row>
    <row r="5" spans="1:8">
      <c r="A5" s="6" t="s">
        <v>136</v>
      </c>
      <c r="B5" s="9" t="s">
        <v>134</v>
      </c>
      <c r="C5" s="8" t="s">
        <v>133</v>
      </c>
      <c r="D5" s="96" t="s">
        <v>137</v>
      </c>
      <c r="E5" s="8" t="s">
        <v>144</v>
      </c>
      <c r="F5" s="98">
        <v>42583</v>
      </c>
      <c r="G5" s="98">
        <v>42590</v>
      </c>
    </row>
    <row r="6" spans="1:8">
      <c r="A6" s="6" t="s">
        <v>42</v>
      </c>
      <c r="B6" s="8" t="s">
        <v>146</v>
      </c>
      <c r="C6" s="8" t="s">
        <v>145</v>
      </c>
      <c r="D6" s="96" t="s">
        <v>132</v>
      </c>
      <c r="E6" s="8" t="s">
        <v>144</v>
      </c>
      <c r="F6" s="98">
        <v>42599</v>
      </c>
      <c r="G6" s="98">
        <v>42607</v>
      </c>
    </row>
    <row r="7" spans="1:8">
      <c r="A7" s="6" t="s">
        <v>47</v>
      </c>
      <c r="B7" s="9" t="s">
        <v>28</v>
      </c>
      <c r="C7" s="8" t="s">
        <v>153</v>
      </c>
      <c r="D7" s="96" t="s">
        <v>52</v>
      </c>
      <c r="E7" s="8" t="s">
        <v>60</v>
      </c>
      <c r="F7" s="98">
        <v>42635</v>
      </c>
      <c r="G7" s="98">
        <v>42636</v>
      </c>
    </row>
    <row r="8" spans="1:8">
      <c r="A8" s="6" t="s">
        <v>155</v>
      </c>
      <c r="B8" s="8" t="s">
        <v>154</v>
      </c>
      <c r="C8" s="8" t="s">
        <v>156</v>
      </c>
      <c r="D8" s="96" t="s">
        <v>132</v>
      </c>
      <c r="E8" s="8" t="s">
        <v>159</v>
      </c>
      <c r="F8" s="98">
        <v>42639</v>
      </c>
      <c r="G8" s="98">
        <v>42641</v>
      </c>
    </row>
    <row r="9" spans="1:8">
      <c r="A9" s="6" t="s">
        <v>155</v>
      </c>
      <c r="B9" s="8" t="s">
        <v>154</v>
      </c>
      <c r="C9" s="8" t="s">
        <v>157</v>
      </c>
      <c r="D9" s="96" t="s">
        <v>132</v>
      </c>
      <c r="E9" s="8" t="s">
        <v>159</v>
      </c>
      <c r="F9" s="98">
        <v>42639</v>
      </c>
      <c r="G9" s="98">
        <v>42641</v>
      </c>
    </row>
    <row r="10" spans="1:8">
      <c r="A10" s="6" t="s">
        <v>172</v>
      </c>
      <c r="B10" s="8" t="s">
        <v>173</v>
      </c>
      <c r="C10" s="9" t="s">
        <v>175</v>
      </c>
      <c r="D10" s="97" t="s">
        <v>176</v>
      </c>
      <c r="E10" s="8" t="s">
        <v>159</v>
      </c>
      <c r="F10" s="98">
        <v>42676</v>
      </c>
      <c r="G10" s="98">
        <v>42677</v>
      </c>
    </row>
    <row r="11" spans="1:8">
      <c r="A11" s="6" t="s">
        <v>185</v>
      </c>
      <c r="B11" s="9" t="s">
        <v>187</v>
      </c>
      <c r="C11" s="8" t="s">
        <v>188</v>
      </c>
      <c r="D11" s="97" t="s">
        <v>52</v>
      </c>
      <c r="E11" s="8" t="s">
        <v>60</v>
      </c>
      <c r="F11" s="98">
        <v>42695</v>
      </c>
      <c r="G11" s="98">
        <v>42695</v>
      </c>
    </row>
    <row r="12" spans="1:8">
      <c r="A12" s="6" t="s">
        <v>183</v>
      </c>
      <c r="B12" s="9" t="s">
        <v>186</v>
      </c>
      <c r="C12" s="9" t="s">
        <v>207</v>
      </c>
      <c r="D12" s="96" t="s">
        <v>132</v>
      </c>
      <c r="E12" s="8" t="s">
        <v>60</v>
      </c>
      <c r="F12" s="98">
        <v>42725</v>
      </c>
      <c r="G12" s="98">
        <v>42727</v>
      </c>
    </row>
    <row r="13" spans="1:8" ht="14.25">
      <c r="A13" s="5" t="s">
        <v>261</v>
      </c>
      <c r="B13" s="56" t="s">
        <v>241</v>
      </c>
      <c r="C13" s="8" t="s">
        <v>262</v>
      </c>
      <c r="D13" s="97" t="s">
        <v>52</v>
      </c>
      <c r="E13" s="8" t="s">
        <v>60</v>
      </c>
      <c r="F13" s="98">
        <v>42920</v>
      </c>
      <c r="G13" s="98">
        <v>43052</v>
      </c>
    </row>
    <row r="14" spans="1:8" ht="14.25">
      <c r="A14" s="6" t="s">
        <v>259</v>
      </c>
      <c r="B14" s="34" t="s">
        <v>206</v>
      </c>
      <c r="C14" s="8" t="s">
        <v>260</v>
      </c>
      <c r="D14" s="97" t="s">
        <v>52</v>
      </c>
      <c r="E14" s="8" t="s">
        <v>60</v>
      </c>
      <c r="F14" s="98">
        <v>42926</v>
      </c>
      <c r="G14" s="98">
        <v>42928</v>
      </c>
    </row>
    <row r="15" spans="1:8">
      <c r="A15" s="6" t="s">
        <v>271</v>
      </c>
      <c r="B15" s="9" t="s">
        <v>273</v>
      </c>
      <c r="C15" s="9" t="s">
        <v>272</v>
      </c>
      <c r="D15" s="96"/>
      <c r="E15" s="8" t="s">
        <v>60</v>
      </c>
      <c r="F15" s="98">
        <v>42921</v>
      </c>
      <c r="G15" s="98">
        <v>42966</v>
      </c>
    </row>
    <row r="16" spans="1:8">
      <c r="A16" s="5" t="s">
        <v>295</v>
      </c>
      <c r="B16" s="8" t="s">
        <v>296</v>
      </c>
      <c r="C16" s="8" t="s">
        <v>297</v>
      </c>
      <c r="D16" s="97" t="s">
        <v>52</v>
      </c>
      <c r="E16" s="8" t="s">
        <v>60</v>
      </c>
      <c r="F16" s="98">
        <v>43000</v>
      </c>
      <c r="G16" s="98">
        <v>43008</v>
      </c>
    </row>
    <row r="17" spans="1:7">
      <c r="A17" s="8" t="s">
        <v>305</v>
      </c>
      <c r="B17" s="8" t="s">
        <v>306</v>
      </c>
      <c r="C17" s="8" t="s">
        <v>307</v>
      </c>
      <c r="D17" s="96" t="s">
        <v>304</v>
      </c>
      <c r="E17" s="8" t="s">
        <v>60</v>
      </c>
      <c r="F17" s="98">
        <v>43032</v>
      </c>
      <c r="G17" s="98">
        <v>43035</v>
      </c>
    </row>
    <row r="18" spans="1:7">
      <c r="A18" s="8" t="s">
        <v>330</v>
      </c>
      <c r="B18" s="8"/>
      <c r="C18" s="8" t="s">
        <v>331</v>
      </c>
      <c r="D18" s="96" t="s">
        <v>332</v>
      </c>
      <c r="E18" s="8" t="s">
        <v>60</v>
      </c>
      <c r="F18" s="98">
        <v>43066</v>
      </c>
      <c r="G18" s="98">
        <v>43075</v>
      </c>
    </row>
    <row r="19" spans="1:7">
      <c r="A19" s="6" t="s">
        <v>348</v>
      </c>
      <c r="B19" s="8"/>
      <c r="C19" s="9" t="s">
        <v>363</v>
      </c>
      <c r="D19" s="96" t="s">
        <v>52</v>
      </c>
      <c r="E19" s="9" t="s">
        <v>362</v>
      </c>
      <c r="F19" s="98">
        <v>43087</v>
      </c>
      <c r="G19" s="98">
        <v>43089</v>
      </c>
    </row>
    <row r="20" spans="1:7">
      <c r="A20" s="6" t="s">
        <v>365</v>
      </c>
      <c r="B20" s="8"/>
      <c r="C20" s="9" t="s">
        <v>366</v>
      </c>
      <c r="D20" s="96" t="s">
        <v>132</v>
      </c>
      <c r="E20" s="9" t="s">
        <v>368</v>
      </c>
      <c r="F20" s="98">
        <v>43122</v>
      </c>
      <c r="G20" s="98">
        <v>43122</v>
      </c>
    </row>
    <row r="21" spans="1:7">
      <c r="A21" s="6" t="s">
        <v>411</v>
      </c>
      <c r="B21" s="8"/>
      <c r="C21" s="9" t="s">
        <v>442</v>
      </c>
      <c r="D21" s="96" t="s">
        <v>132</v>
      </c>
      <c r="E21" s="9" t="s">
        <v>60</v>
      </c>
      <c r="F21" s="98">
        <v>43181</v>
      </c>
      <c r="G21" s="98">
        <v>43326</v>
      </c>
    </row>
    <row r="22" spans="1:7">
      <c r="A22" s="6" t="s">
        <v>432</v>
      </c>
      <c r="B22" s="8"/>
      <c r="C22" s="9" t="s">
        <v>434</v>
      </c>
      <c r="D22" s="96" t="s">
        <v>433</v>
      </c>
      <c r="E22" s="9" t="s">
        <v>60</v>
      </c>
      <c r="F22" s="98">
        <v>43297</v>
      </c>
      <c r="G22" s="98">
        <v>43300</v>
      </c>
    </row>
    <row r="23" spans="1:7">
      <c r="A23" s="6" t="s">
        <v>439</v>
      </c>
      <c r="B23" s="8"/>
      <c r="C23" s="9" t="s">
        <v>441</v>
      </c>
      <c r="D23" s="97" t="s">
        <v>440</v>
      </c>
      <c r="E23" s="9" t="s">
        <v>336</v>
      </c>
      <c r="F23" s="98">
        <v>43313</v>
      </c>
      <c r="G23" s="8"/>
    </row>
    <row r="24" spans="1:7">
      <c r="A24" s="109" t="s">
        <v>216</v>
      </c>
      <c r="B24" s="99"/>
      <c r="C24" s="109" t="s">
        <v>443</v>
      </c>
      <c r="D24" s="99" t="s">
        <v>52</v>
      </c>
      <c r="E24" s="109" t="s">
        <v>511</v>
      </c>
      <c r="F24" s="98">
        <v>43318</v>
      </c>
      <c r="G24" s="98">
        <v>43326</v>
      </c>
    </row>
    <row r="25" spans="1:7">
      <c r="A25" s="6" t="s">
        <v>462</v>
      </c>
      <c r="B25" s="8"/>
      <c r="C25" s="9" t="s">
        <v>463</v>
      </c>
      <c r="D25" s="99" t="s">
        <v>52</v>
      </c>
      <c r="E25" s="8" t="s">
        <v>464</v>
      </c>
      <c r="F25" s="98">
        <v>43382</v>
      </c>
      <c r="G25" s="98">
        <v>43383</v>
      </c>
    </row>
    <row r="26" spans="1:7">
      <c r="A26" s="6" t="s">
        <v>510</v>
      </c>
      <c r="B26" s="8"/>
      <c r="C26" s="9" t="s">
        <v>400</v>
      </c>
      <c r="D26" s="99" t="s">
        <v>52</v>
      </c>
      <c r="E26" s="9" t="s">
        <v>336</v>
      </c>
      <c r="F26" s="98">
        <v>43437</v>
      </c>
      <c r="G26" s="8"/>
    </row>
    <row r="27" spans="1:7">
      <c r="A27" s="6" t="s">
        <v>538</v>
      </c>
      <c r="B27" s="8"/>
      <c r="C27" s="9" t="s">
        <v>575</v>
      </c>
      <c r="D27" s="99" t="s">
        <v>52</v>
      </c>
      <c r="E27" s="9" t="s">
        <v>336</v>
      </c>
      <c r="F27" s="98">
        <v>43558</v>
      </c>
      <c r="G27" s="8"/>
    </row>
    <row r="28" spans="1:7">
      <c r="A28" s="6" t="s">
        <v>659</v>
      </c>
      <c r="B28" s="8"/>
      <c r="C28" s="9" t="s">
        <v>655</v>
      </c>
      <c r="D28" s="99" t="s">
        <v>52</v>
      </c>
      <c r="E28" s="8" t="s">
        <v>60</v>
      </c>
      <c r="F28" s="98">
        <v>43636</v>
      </c>
      <c r="G28" s="98">
        <v>43641</v>
      </c>
    </row>
    <row r="29" spans="1:7">
      <c r="A29" s="6" t="s">
        <v>698</v>
      </c>
      <c r="B29" s="8"/>
      <c r="C29" s="9" t="s">
        <v>699</v>
      </c>
      <c r="D29" s="99" t="s">
        <v>52</v>
      </c>
      <c r="E29" s="9" t="s">
        <v>336</v>
      </c>
      <c r="F29" s="98">
        <v>43677</v>
      </c>
      <c r="G29" s="99"/>
    </row>
    <row r="30" spans="1:7">
      <c r="A30" s="6" t="s">
        <v>719</v>
      </c>
      <c r="B30" s="8"/>
      <c r="C30" s="9" t="s">
        <v>720</v>
      </c>
      <c r="D30" s="109" t="s">
        <v>721</v>
      </c>
      <c r="E30" s="9" t="s">
        <v>722</v>
      </c>
      <c r="F30" s="98">
        <v>43732</v>
      </c>
      <c r="G30" s="99"/>
    </row>
    <row r="31" spans="1:7">
      <c r="A31" s="5" t="s">
        <v>761</v>
      </c>
      <c r="B31" s="8"/>
      <c r="C31" s="9" t="s">
        <v>922</v>
      </c>
      <c r="D31" s="109" t="s">
        <v>52</v>
      </c>
      <c r="E31" s="9" t="s">
        <v>336</v>
      </c>
      <c r="F31" s="98">
        <v>43780</v>
      </c>
      <c r="G31" s="99"/>
    </row>
    <row r="32" spans="1:7">
      <c r="A32" s="6" t="s">
        <v>921</v>
      </c>
      <c r="C32" s="9" t="s">
        <v>923</v>
      </c>
      <c r="D32" s="97" t="s">
        <v>440</v>
      </c>
      <c r="E32" s="8" t="s">
        <v>60</v>
      </c>
      <c r="F32" s="98">
        <v>43992</v>
      </c>
      <c r="G32" s="98">
        <v>44004</v>
      </c>
    </row>
    <row r="33" spans="1:7" ht="15">
      <c r="A33" s="193" t="s">
        <v>105</v>
      </c>
      <c r="C33" s="194" t="s">
        <v>942</v>
      </c>
      <c r="D33" s="195" t="s">
        <v>941</v>
      </c>
      <c r="E33" s="8" t="s">
        <v>60</v>
      </c>
      <c r="F33" s="196">
        <v>44003</v>
      </c>
      <c r="G33" s="196">
        <v>44004</v>
      </c>
    </row>
    <row r="34" spans="1:7" ht="15">
      <c r="A34" s="6" t="s">
        <v>5</v>
      </c>
      <c r="B34" s="99"/>
      <c r="C34" s="109" t="s">
        <v>953</v>
      </c>
      <c r="D34" s="109" t="s">
        <v>954</v>
      </c>
      <c r="E34" s="8" t="s">
        <v>60</v>
      </c>
      <c r="F34" s="98">
        <v>44012</v>
      </c>
      <c r="G34" s="98">
        <v>44022</v>
      </c>
    </row>
    <row r="35" spans="1:7">
      <c r="A35" s="6" t="s">
        <v>295</v>
      </c>
      <c r="B35" s="99"/>
      <c r="C35" s="109" t="s">
        <v>331</v>
      </c>
      <c r="D35" s="109" t="s">
        <v>52</v>
      </c>
      <c r="E35" s="8" t="s">
        <v>60</v>
      </c>
      <c r="F35" s="98">
        <v>44026</v>
      </c>
      <c r="G35" s="98">
        <v>44028</v>
      </c>
    </row>
    <row r="36" spans="1:7">
      <c r="A36" s="6" t="s">
        <v>995</v>
      </c>
      <c r="B36" s="8"/>
      <c r="C36" s="109" t="s">
        <v>1012</v>
      </c>
      <c r="D36" s="109" t="s">
        <v>52</v>
      </c>
      <c r="E36" s="9" t="s">
        <v>336</v>
      </c>
      <c r="F36" s="98">
        <v>44077</v>
      </c>
      <c r="G36" s="8"/>
    </row>
    <row r="41" spans="1:7" ht="13.5" customHeight="1" thickBot="1">
      <c r="C41" t="s">
        <v>707</v>
      </c>
      <c r="D41" s="161" t="s">
        <v>706</v>
      </c>
      <c r="E41" s="162">
        <v>527931049</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V83"/>
  <sheetViews>
    <sheetView workbookViewId="0">
      <selection activeCell="C62" sqref="C62"/>
    </sheetView>
  </sheetViews>
  <sheetFormatPr defaultColWidth="8.75" defaultRowHeight="15"/>
  <cols>
    <col min="1" max="1" width="8.75" style="277"/>
    <col min="2" max="2" width="10.75" style="277" customWidth="1"/>
    <col min="3" max="3" width="101.75" style="277" customWidth="1"/>
    <col min="4" max="4" width="11.5" style="277" customWidth="1"/>
    <col min="5" max="5" width="10.5" style="277" bestFit="1" customWidth="1"/>
    <col min="6" max="6" width="11.625" style="277" bestFit="1" customWidth="1"/>
    <col min="7" max="7" width="11" style="277" bestFit="1" customWidth="1"/>
    <col min="8" max="8" width="8.875" style="277" bestFit="1" customWidth="1"/>
    <col min="9" max="9" width="11" style="277" bestFit="1" customWidth="1"/>
    <col min="10" max="10" width="8.75" style="277"/>
    <col min="11" max="11" width="9.875" style="277" bestFit="1" customWidth="1"/>
    <col min="12" max="13" width="8.75" style="277"/>
    <col min="14" max="14" width="8.875" style="277" bestFit="1" customWidth="1"/>
    <col min="15" max="15" width="9.875" style="277" bestFit="1" customWidth="1"/>
    <col min="16" max="17" width="8.75" style="277"/>
    <col min="18" max="18" width="11" style="277" bestFit="1" customWidth="1"/>
    <col min="19" max="16384" width="8.75" style="277"/>
  </cols>
  <sheetData>
    <row r="1" spans="1:5">
      <c r="A1" s="276" t="s">
        <v>96</v>
      </c>
      <c r="B1" s="276" t="s">
        <v>97</v>
      </c>
      <c r="C1" s="276" t="s">
        <v>114</v>
      </c>
      <c r="D1" s="276" t="s">
        <v>391</v>
      </c>
      <c r="E1" s="276" t="s">
        <v>392</v>
      </c>
    </row>
    <row r="2" spans="1:5">
      <c r="A2" s="277" t="s">
        <v>98</v>
      </c>
      <c r="B2" s="277" t="s">
        <v>99</v>
      </c>
      <c r="C2" s="277" t="s">
        <v>91</v>
      </c>
      <c r="D2" s="278"/>
      <c r="E2" s="277" t="s">
        <v>388</v>
      </c>
    </row>
    <row r="3" spans="1:5">
      <c r="B3" s="277" t="s">
        <v>421</v>
      </c>
      <c r="C3" s="277" t="s">
        <v>422</v>
      </c>
      <c r="D3" s="279">
        <v>42528</v>
      </c>
      <c r="E3" s="277" t="s">
        <v>388</v>
      </c>
    </row>
    <row r="4" spans="1:5">
      <c r="B4" s="277" t="s">
        <v>100</v>
      </c>
      <c r="C4" s="277" t="s">
        <v>101</v>
      </c>
      <c r="D4" s="278"/>
      <c r="E4" s="277" t="s">
        <v>388</v>
      </c>
    </row>
    <row r="5" spans="1:5">
      <c r="B5" s="277" t="s">
        <v>115</v>
      </c>
      <c r="C5" s="278" t="s">
        <v>116</v>
      </c>
      <c r="D5" s="279">
        <v>42558</v>
      </c>
      <c r="E5" s="277" t="s">
        <v>117</v>
      </c>
    </row>
    <row r="6" spans="1:5">
      <c r="B6" s="277" t="s">
        <v>140</v>
      </c>
      <c r="C6" s="278" t="s">
        <v>141</v>
      </c>
      <c r="D6" s="279"/>
      <c r="E6" s="277" t="s">
        <v>138</v>
      </c>
    </row>
    <row r="7" spans="1:5">
      <c r="B7" s="277" t="s">
        <v>110</v>
      </c>
      <c r="C7" s="278" t="s">
        <v>158</v>
      </c>
      <c r="D7" s="279">
        <v>42640</v>
      </c>
      <c r="E7" s="277" t="s">
        <v>117</v>
      </c>
    </row>
    <row r="8" spans="1:5">
      <c r="B8" s="277" t="s">
        <v>147</v>
      </c>
      <c r="C8" s="278" t="s">
        <v>164</v>
      </c>
      <c r="D8" s="279">
        <v>42600</v>
      </c>
      <c r="E8" s="277" t="s">
        <v>388</v>
      </c>
    </row>
    <row r="9" spans="1:5">
      <c r="B9" s="277" t="s">
        <v>205</v>
      </c>
      <c r="C9" s="278" t="s">
        <v>166</v>
      </c>
      <c r="D9" s="279"/>
      <c r="E9" s="277" t="s">
        <v>165</v>
      </c>
    </row>
    <row r="10" spans="1:5">
      <c r="B10" s="277" t="s">
        <v>189</v>
      </c>
      <c r="C10" s="278" t="s">
        <v>190</v>
      </c>
      <c r="D10" s="279">
        <v>42697</v>
      </c>
      <c r="E10" s="277" t="s">
        <v>388</v>
      </c>
    </row>
    <row r="11" spans="1:5">
      <c r="B11" s="277" t="s">
        <v>192</v>
      </c>
      <c r="C11" s="278" t="s">
        <v>191</v>
      </c>
      <c r="D11" s="279">
        <v>42697</v>
      </c>
      <c r="E11" s="277" t="s">
        <v>193</v>
      </c>
    </row>
    <row r="12" spans="1:5">
      <c r="B12" s="277" t="s">
        <v>219</v>
      </c>
      <c r="C12" s="280" t="s">
        <v>201</v>
      </c>
      <c r="D12" s="279"/>
      <c r="E12" s="277" t="s">
        <v>138</v>
      </c>
    </row>
    <row r="13" spans="1:5">
      <c r="B13" s="277" t="s">
        <v>220</v>
      </c>
      <c r="C13" s="280" t="s">
        <v>201</v>
      </c>
      <c r="D13" s="279"/>
      <c r="E13" s="277" t="s">
        <v>117</v>
      </c>
    </row>
    <row r="14" spans="1:5">
      <c r="B14" s="277" t="s">
        <v>221</v>
      </c>
      <c r="C14" s="280" t="s">
        <v>203</v>
      </c>
      <c r="D14" s="279">
        <v>42717</v>
      </c>
      <c r="E14" s="277" t="s">
        <v>388</v>
      </c>
    </row>
    <row r="15" spans="1:5">
      <c r="B15" s="277" t="s">
        <v>222</v>
      </c>
      <c r="C15" s="280" t="s">
        <v>215</v>
      </c>
      <c r="D15" s="279">
        <v>42795</v>
      </c>
      <c r="E15" s="277" t="s">
        <v>388</v>
      </c>
    </row>
    <row r="16" spans="1:5">
      <c r="B16" s="277" t="s">
        <v>216</v>
      </c>
      <c r="C16" s="280" t="s">
        <v>217</v>
      </c>
      <c r="D16" s="279">
        <v>42801</v>
      </c>
      <c r="E16" s="277" t="s">
        <v>218</v>
      </c>
    </row>
    <row r="17" spans="2:5">
      <c r="B17" s="277" t="s">
        <v>228</v>
      </c>
      <c r="C17" s="280" t="s">
        <v>227</v>
      </c>
      <c r="D17" s="279">
        <v>42808</v>
      </c>
      <c r="E17" s="277" t="s">
        <v>388</v>
      </c>
    </row>
    <row r="18" spans="2:5">
      <c r="B18" s="277" t="s">
        <v>230</v>
      </c>
      <c r="C18" s="280" t="s">
        <v>231</v>
      </c>
      <c r="D18" s="279">
        <v>42817</v>
      </c>
      <c r="E18" s="277" t="s">
        <v>388</v>
      </c>
    </row>
    <row r="19" spans="2:5">
      <c r="B19" s="277" t="s">
        <v>234</v>
      </c>
      <c r="C19" s="280" t="s">
        <v>235</v>
      </c>
      <c r="D19" s="279">
        <v>42837</v>
      </c>
      <c r="E19" s="277" t="s">
        <v>388</v>
      </c>
    </row>
    <row r="20" spans="2:5">
      <c r="B20" s="277" t="s">
        <v>247</v>
      </c>
      <c r="C20" s="280" t="s">
        <v>252</v>
      </c>
      <c r="D20" s="279">
        <v>42887</v>
      </c>
      <c r="E20" s="277" t="s">
        <v>388</v>
      </c>
    </row>
    <row r="21" spans="2:5">
      <c r="B21" s="277" t="s">
        <v>280</v>
      </c>
      <c r="C21" s="280" t="s">
        <v>281</v>
      </c>
      <c r="D21" s="279">
        <v>42964</v>
      </c>
      <c r="E21" s="277" t="s">
        <v>388</v>
      </c>
    </row>
    <row r="22" spans="2:5">
      <c r="B22" s="277" t="s">
        <v>378</v>
      </c>
      <c r="C22" s="280" t="s">
        <v>385</v>
      </c>
      <c r="D22" s="279">
        <v>43152</v>
      </c>
      <c r="E22" s="277" t="s">
        <v>117</v>
      </c>
    </row>
    <row r="23" spans="2:5">
      <c r="B23" s="277" t="s">
        <v>518</v>
      </c>
      <c r="C23" s="280" t="s">
        <v>834</v>
      </c>
      <c r="D23" s="279">
        <v>43462</v>
      </c>
      <c r="E23" s="277" t="s">
        <v>360</v>
      </c>
    </row>
    <row r="24" spans="2:5">
      <c r="B24" s="277" t="s">
        <v>670</v>
      </c>
      <c r="C24" s="280" t="s">
        <v>679</v>
      </c>
      <c r="D24" s="279">
        <v>43647</v>
      </c>
      <c r="E24" s="277" t="s">
        <v>360</v>
      </c>
    </row>
    <row r="25" spans="2:5">
      <c r="B25" s="277" t="s">
        <v>678</v>
      </c>
      <c r="C25" s="280" t="s">
        <v>681</v>
      </c>
      <c r="D25" s="279">
        <v>43665</v>
      </c>
      <c r="E25" s="277" t="s">
        <v>680</v>
      </c>
    </row>
    <row r="26" spans="2:5">
      <c r="B26" s="277" t="s">
        <v>696</v>
      </c>
      <c r="C26" s="280" t="s">
        <v>700</v>
      </c>
      <c r="D26" s="279">
        <v>43665</v>
      </c>
      <c r="E26" s="277" t="s">
        <v>117</v>
      </c>
    </row>
    <row r="27" spans="2:5">
      <c r="B27" s="277" t="s">
        <v>697</v>
      </c>
      <c r="C27" s="280" t="s">
        <v>700</v>
      </c>
      <c r="D27" s="279">
        <v>43665</v>
      </c>
      <c r="E27" s="277" t="s">
        <v>117</v>
      </c>
    </row>
    <row r="28" spans="2:5">
      <c r="B28" s="277" t="s">
        <v>773</v>
      </c>
      <c r="C28" s="280" t="s">
        <v>772</v>
      </c>
      <c r="D28" s="279">
        <v>43794</v>
      </c>
      <c r="E28" s="277" t="s">
        <v>360</v>
      </c>
    </row>
    <row r="29" spans="2:5">
      <c r="B29" s="277" t="s">
        <v>786</v>
      </c>
      <c r="C29" s="280"/>
      <c r="D29" s="279">
        <v>43804</v>
      </c>
      <c r="E29" s="277" t="s">
        <v>117</v>
      </c>
    </row>
    <row r="30" spans="2:5">
      <c r="B30" s="277" t="s">
        <v>787</v>
      </c>
      <c r="C30" s="280"/>
      <c r="D30" s="279">
        <v>43804</v>
      </c>
      <c r="E30" s="277" t="s">
        <v>117</v>
      </c>
    </row>
    <row r="31" spans="2:5">
      <c r="B31" s="277" t="s">
        <v>310</v>
      </c>
      <c r="C31" s="280" t="s">
        <v>887</v>
      </c>
      <c r="D31" s="279">
        <v>43934</v>
      </c>
      <c r="E31" s="277" t="s">
        <v>888</v>
      </c>
    </row>
    <row r="32" spans="2:5">
      <c r="B32" s="277" t="s">
        <v>928</v>
      </c>
      <c r="C32" s="280" t="s">
        <v>935</v>
      </c>
      <c r="D32" s="279">
        <v>43998</v>
      </c>
      <c r="E32" s="277" t="s">
        <v>117</v>
      </c>
    </row>
    <row r="33" spans="1:5">
      <c r="B33" s="277" t="s">
        <v>969</v>
      </c>
      <c r="C33" s="280" t="s">
        <v>970</v>
      </c>
      <c r="D33" s="279">
        <v>44042</v>
      </c>
      <c r="E33" s="277" t="s">
        <v>360</v>
      </c>
    </row>
    <row r="34" spans="1:5">
      <c r="A34" s="277" t="s">
        <v>102</v>
      </c>
      <c r="B34" s="277" t="s">
        <v>103</v>
      </c>
      <c r="C34" s="277" t="s">
        <v>408</v>
      </c>
      <c r="D34" s="278"/>
      <c r="E34" s="277" t="s">
        <v>388</v>
      </c>
    </row>
    <row r="35" spans="1:5">
      <c r="B35" s="277" t="s">
        <v>92</v>
      </c>
      <c r="C35" s="277" t="s">
        <v>104</v>
      </c>
      <c r="D35" s="278"/>
      <c r="E35" s="277" t="s">
        <v>388</v>
      </c>
    </row>
    <row r="36" spans="1:5">
      <c r="B36" s="277" t="s">
        <v>93</v>
      </c>
      <c r="C36" s="277" t="s">
        <v>104</v>
      </c>
      <c r="D36" s="278"/>
      <c r="E36" s="277" t="s">
        <v>388</v>
      </c>
    </row>
    <row r="37" spans="1:5">
      <c r="B37" s="277" t="s">
        <v>94</v>
      </c>
      <c r="C37" s="277" t="s">
        <v>104</v>
      </c>
      <c r="D37" s="278"/>
      <c r="E37" s="277" t="s">
        <v>388</v>
      </c>
    </row>
    <row r="38" spans="1:5">
      <c r="B38" s="277" t="s">
        <v>105</v>
      </c>
      <c r="C38" s="277" t="s">
        <v>106</v>
      </c>
      <c r="D38" s="279"/>
      <c r="E38" s="277" t="s">
        <v>388</v>
      </c>
    </row>
    <row r="39" spans="1:5">
      <c r="B39" s="277" t="s">
        <v>122</v>
      </c>
      <c r="C39" s="277" t="s">
        <v>106</v>
      </c>
      <c r="D39" s="279"/>
      <c r="E39" s="277" t="s">
        <v>388</v>
      </c>
    </row>
    <row r="40" spans="1:5">
      <c r="A40" s="281"/>
      <c r="B40" s="277" t="s">
        <v>107</v>
      </c>
      <c r="C40" s="277" t="s">
        <v>108</v>
      </c>
      <c r="D40" s="279"/>
      <c r="E40" s="277" t="s">
        <v>388</v>
      </c>
    </row>
    <row r="41" spans="1:5">
      <c r="A41" s="281"/>
      <c r="B41" s="277" t="s">
        <v>123</v>
      </c>
      <c r="C41" s="277" t="s">
        <v>131</v>
      </c>
      <c r="D41" s="279">
        <v>42564</v>
      </c>
      <c r="E41" s="277" t="s">
        <v>388</v>
      </c>
    </row>
    <row r="42" spans="1:5">
      <c r="A42" s="281"/>
      <c r="B42" s="277" t="s">
        <v>124</v>
      </c>
      <c r="C42" s="277" t="s">
        <v>131</v>
      </c>
      <c r="D42" s="279">
        <v>42564</v>
      </c>
      <c r="E42" s="277" t="s">
        <v>388</v>
      </c>
    </row>
    <row r="43" spans="1:5">
      <c r="A43" s="281"/>
      <c r="B43" s="277" t="s">
        <v>130</v>
      </c>
      <c r="C43" s="277" t="s">
        <v>131</v>
      </c>
      <c r="D43" s="279"/>
      <c r="E43" s="277" t="s">
        <v>388</v>
      </c>
    </row>
    <row r="44" spans="1:5">
      <c r="A44" s="281"/>
      <c r="B44" s="277" t="s">
        <v>139</v>
      </c>
      <c r="C44" s="277" t="s">
        <v>407</v>
      </c>
      <c r="D44" s="279"/>
      <c r="E44" s="277" t="s">
        <v>138</v>
      </c>
    </row>
    <row r="45" spans="1:5">
      <c r="A45" s="281"/>
      <c r="B45" s="277" t="s">
        <v>269</v>
      </c>
      <c r="C45" s="277" t="s">
        <v>270</v>
      </c>
      <c r="D45" s="279">
        <v>42948</v>
      </c>
      <c r="E45" s="277" t="s">
        <v>388</v>
      </c>
    </row>
    <row r="46" spans="1:5">
      <c r="A46" s="281"/>
      <c r="B46" s="277" t="s">
        <v>675</v>
      </c>
      <c r="C46" s="277" t="s">
        <v>676</v>
      </c>
      <c r="D46" s="279">
        <v>43090</v>
      </c>
      <c r="E46" s="277" t="s">
        <v>650</v>
      </c>
    </row>
    <row r="47" spans="1:5">
      <c r="A47" s="281"/>
      <c r="B47" s="277" t="s">
        <v>358</v>
      </c>
      <c r="C47" s="277" t="s">
        <v>359</v>
      </c>
      <c r="D47" s="279">
        <v>43117</v>
      </c>
      <c r="E47" s="277" t="s">
        <v>360</v>
      </c>
    </row>
    <row r="48" spans="1:5">
      <c r="A48" s="281"/>
      <c r="B48" s="277" t="s">
        <v>379</v>
      </c>
      <c r="C48" s="277" t="s">
        <v>380</v>
      </c>
      <c r="D48" s="279">
        <v>43129</v>
      </c>
      <c r="E48" s="277" t="s">
        <v>360</v>
      </c>
    </row>
    <row r="49" spans="1:22">
      <c r="A49" s="281"/>
      <c r="B49" s="277" t="s">
        <v>381</v>
      </c>
      <c r="C49" s="277" t="s">
        <v>385</v>
      </c>
      <c r="D49" s="279">
        <v>43152</v>
      </c>
      <c r="E49" s="277" t="s">
        <v>117</v>
      </c>
    </row>
    <row r="50" spans="1:22">
      <c r="A50" s="281"/>
      <c r="B50" s="277" t="s">
        <v>382</v>
      </c>
      <c r="C50" s="277" t="s">
        <v>385</v>
      </c>
      <c r="D50" s="279">
        <v>43152</v>
      </c>
      <c r="E50" s="277" t="s">
        <v>117</v>
      </c>
    </row>
    <row r="51" spans="1:22">
      <c r="A51" s="281"/>
      <c r="B51" s="277" t="s">
        <v>387</v>
      </c>
      <c r="C51" s="277" t="s">
        <v>389</v>
      </c>
      <c r="D51" s="279">
        <v>43154</v>
      </c>
      <c r="E51" s="277" t="s">
        <v>388</v>
      </c>
    </row>
    <row r="52" spans="1:22">
      <c r="A52" s="281"/>
      <c r="B52" s="277" t="s">
        <v>386</v>
      </c>
      <c r="C52" s="277" t="s">
        <v>390</v>
      </c>
      <c r="D52" s="279">
        <v>43154</v>
      </c>
      <c r="E52" s="277" t="s">
        <v>388</v>
      </c>
    </row>
    <row r="53" spans="1:22" s="284" customFormat="1">
      <c r="A53" s="281"/>
      <c r="B53" s="277" t="s">
        <v>642</v>
      </c>
      <c r="C53" s="277" t="s">
        <v>643</v>
      </c>
      <c r="D53" s="279">
        <v>43216</v>
      </c>
      <c r="E53" s="277" t="s">
        <v>388</v>
      </c>
      <c r="F53" s="282"/>
      <c r="G53" s="283"/>
      <c r="I53" s="285">
        <v>43100</v>
      </c>
      <c r="J53" s="286"/>
      <c r="K53" s="287"/>
      <c r="L53" s="287"/>
      <c r="M53" s="288"/>
      <c r="N53" s="289"/>
      <c r="O53" s="287"/>
      <c r="P53" s="290"/>
      <c r="Q53" s="288"/>
      <c r="R53" s="288"/>
      <c r="T53" s="283"/>
      <c r="V53" s="291"/>
    </row>
    <row r="54" spans="1:22" s="284" customFormat="1">
      <c r="A54" s="281"/>
      <c r="B54" s="277" t="s">
        <v>644</v>
      </c>
      <c r="C54" s="277" t="s">
        <v>645</v>
      </c>
      <c r="D54" s="279">
        <v>43402</v>
      </c>
      <c r="E54" s="277" t="s">
        <v>360</v>
      </c>
      <c r="F54" s="282"/>
      <c r="G54" s="283"/>
      <c r="I54" s="285"/>
      <c r="J54" s="286"/>
      <c r="K54" s="287"/>
      <c r="L54" s="287"/>
      <c r="M54" s="288"/>
      <c r="N54" s="289"/>
      <c r="O54" s="287"/>
      <c r="P54" s="290"/>
      <c r="Q54" s="288"/>
      <c r="R54" s="288"/>
      <c r="T54" s="283"/>
      <c r="V54" s="291"/>
    </row>
    <row r="55" spans="1:22" s="284" customFormat="1">
      <c r="A55" s="281"/>
      <c r="B55" s="277" t="s">
        <v>646</v>
      </c>
      <c r="C55" s="277" t="s">
        <v>647</v>
      </c>
      <c r="D55" s="279">
        <v>43462</v>
      </c>
      <c r="E55" s="277" t="s">
        <v>360</v>
      </c>
      <c r="F55" s="282"/>
      <c r="G55" s="283"/>
      <c r="I55" s="285"/>
      <c r="J55" s="286"/>
      <c r="K55" s="287"/>
      <c r="L55" s="287"/>
      <c r="M55" s="288"/>
      <c r="N55" s="289"/>
      <c r="O55" s="287"/>
      <c r="P55" s="290"/>
      <c r="Q55" s="288"/>
      <c r="R55" s="288"/>
      <c r="T55" s="283"/>
      <c r="V55" s="291"/>
    </row>
    <row r="56" spans="1:22" s="284" customFormat="1">
      <c r="A56" s="281"/>
      <c r="B56" s="277" t="s">
        <v>310</v>
      </c>
      <c r="C56" s="277" t="s">
        <v>648</v>
      </c>
      <c r="D56" s="279">
        <v>43626</v>
      </c>
      <c r="E56" s="277" t="s">
        <v>641</v>
      </c>
      <c r="F56" s="282"/>
      <c r="G56" s="283"/>
      <c r="I56" s="285"/>
      <c r="J56" s="286"/>
      <c r="K56" s="287"/>
      <c r="L56" s="287"/>
      <c r="M56" s="288"/>
      <c r="N56" s="289"/>
      <c r="O56" s="287"/>
      <c r="P56" s="290"/>
      <c r="Q56" s="288"/>
      <c r="R56" s="288"/>
      <c r="T56" s="283"/>
      <c r="V56" s="291"/>
    </row>
    <row r="57" spans="1:22" s="284" customFormat="1">
      <c r="A57" s="281"/>
      <c r="B57" s="277" t="s">
        <v>539</v>
      </c>
      <c r="C57" s="277" t="s">
        <v>624</v>
      </c>
      <c r="D57" s="279">
        <v>43626</v>
      </c>
      <c r="E57" s="277" t="s">
        <v>641</v>
      </c>
      <c r="F57" s="282"/>
      <c r="G57" s="283"/>
      <c r="I57" s="285"/>
      <c r="J57" s="286"/>
      <c r="K57" s="287"/>
      <c r="L57" s="287"/>
      <c r="M57" s="288"/>
      <c r="N57" s="289"/>
      <c r="O57" s="287"/>
      <c r="P57" s="290"/>
      <c r="Q57" s="288"/>
      <c r="R57" s="288"/>
      <c r="T57" s="283"/>
      <c r="V57" s="291"/>
    </row>
    <row r="58" spans="1:22" s="284" customFormat="1">
      <c r="A58" s="281"/>
      <c r="B58" s="277" t="s">
        <v>709</v>
      </c>
      <c r="C58" s="277" t="s">
        <v>710</v>
      </c>
      <c r="D58" s="279">
        <v>43698</v>
      </c>
      <c r="E58" s="277" t="s">
        <v>360</v>
      </c>
      <c r="F58" s="282"/>
      <c r="G58" s="283"/>
      <c r="I58" s="285"/>
      <c r="J58" s="286"/>
      <c r="K58" s="287"/>
      <c r="L58" s="287"/>
      <c r="M58" s="288"/>
      <c r="N58" s="289"/>
      <c r="O58" s="287"/>
      <c r="P58" s="290"/>
      <c r="Q58" s="288"/>
      <c r="R58" s="288"/>
      <c r="T58" s="283"/>
      <c r="V58" s="291"/>
    </row>
    <row r="59" spans="1:22" s="284" customFormat="1">
      <c r="A59" s="281"/>
      <c r="B59" s="277" t="s">
        <v>774</v>
      </c>
      <c r="C59" s="277" t="s">
        <v>775</v>
      </c>
      <c r="D59" s="279">
        <v>43795</v>
      </c>
      <c r="E59" s="277" t="s">
        <v>360</v>
      </c>
      <c r="F59" s="282"/>
      <c r="G59" s="283"/>
      <c r="I59" s="285"/>
      <c r="J59" s="286"/>
      <c r="K59" s="287"/>
      <c r="L59" s="287"/>
      <c r="M59" s="288"/>
      <c r="N59" s="289"/>
      <c r="O59" s="287"/>
      <c r="P59" s="290"/>
      <c r="Q59" s="288"/>
      <c r="R59" s="288"/>
      <c r="T59" s="283"/>
      <c r="V59" s="291"/>
    </row>
    <row r="60" spans="1:22" s="284" customFormat="1">
      <c r="A60" s="281"/>
      <c r="B60" s="277" t="s">
        <v>932</v>
      </c>
      <c r="C60" s="277" t="s">
        <v>934</v>
      </c>
      <c r="D60" s="279">
        <v>43998</v>
      </c>
      <c r="E60" s="277" t="s">
        <v>933</v>
      </c>
      <c r="F60" s="282"/>
      <c r="G60" s="283"/>
      <c r="I60" s="285"/>
      <c r="J60" s="286"/>
      <c r="K60" s="287"/>
      <c r="L60" s="287"/>
      <c r="M60" s="288"/>
      <c r="N60" s="289"/>
      <c r="O60" s="287"/>
      <c r="P60" s="290"/>
      <c r="Q60" s="288"/>
      <c r="R60" s="288"/>
      <c r="T60" s="283"/>
      <c r="V60" s="291"/>
    </row>
    <row r="61" spans="1:22" s="284" customFormat="1">
      <c r="A61" s="281"/>
      <c r="B61" s="277" t="s">
        <v>965</v>
      </c>
      <c r="C61" s="277" t="s">
        <v>966</v>
      </c>
      <c r="D61" s="279">
        <v>44041</v>
      </c>
      <c r="E61" s="277" t="s">
        <v>360</v>
      </c>
      <c r="F61" s="282"/>
      <c r="G61" s="283"/>
      <c r="I61" s="285"/>
      <c r="J61" s="286"/>
      <c r="K61" s="287"/>
      <c r="L61" s="287"/>
      <c r="M61" s="288"/>
      <c r="N61" s="289"/>
      <c r="O61" s="287"/>
      <c r="P61" s="290"/>
      <c r="Q61" s="288"/>
      <c r="R61" s="288"/>
      <c r="T61" s="283"/>
      <c r="V61" s="291"/>
    </row>
    <row r="62" spans="1:22" s="284" customFormat="1">
      <c r="A62" s="292"/>
      <c r="B62" s="277" t="s">
        <v>1073</v>
      </c>
      <c r="C62" s="277" t="s">
        <v>1074</v>
      </c>
      <c r="D62" s="279">
        <v>44172</v>
      </c>
      <c r="E62" s="277" t="s">
        <v>360</v>
      </c>
      <c r="F62" s="282"/>
      <c r="G62" s="283"/>
      <c r="I62" s="285"/>
      <c r="J62" s="286"/>
      <c r="K62" s="287"/>
      <c r="L62" s="287"/>
      <c r="M62" s="288"/>
      <c r="N62" s="289"/>
      <c r="O62" s="287"/>
      <c r="P62" s="290"/>
      <c r="Q62" s="288"/>
      <c r="R62" s="288"/>
      <c r="T62" s="283"/>
      <c r="V62" s="291"/>
    </row>
    <row r="63" spans="1:22">
      <c r="A63" s="277" t="s">
        <v>109</v>
      </c>
      <c r="B63" s="277" t="s">
        <v>110</v>
      </c>
      <c r="C63" s="277" t="s">
        <v>111</v>
      </c>
      <c r="D63" s="279">
        <v>42536</v>
      </c>
      <c r="E63" s="277" t="s">
        <v>388</v>
      </c>
    </row>
    <row r="64" spans="1:22">
      <c r="B64" s="293" t="s">
        <v>112</v>
      </c>
      <c r="C64" s="277" t="s">
        <v>95</v>
      </c>
      <c r="D64" s="279">
        <v>42544</v>
      </c>
      <c r="E64" s="277" t="s">
        <v>388</v>
      </c>
    </row>
    <row r="65" spans="1:22">
      <c r="B65" s="293" t="s">
        <v>142</v>
      </c>
      <c r="C65" s="277" t="s">
        <v>817</v>
      </c>
      <c r="D65" s="279">
        <v>42585</v>
      </c>
      <c r="E65" s="277" t="s">
        <v>388</v>
      </c>
    </row>
    <row r="66" spans="1:22">
      <c r="B66" s="293" t="s">
        <v>161</v>
      </c>
      <c r="C66" s="277" t="s">
        <v>160</v>
      </c>
      <c r="D66" s="279">
        <v>42657</v>
      </c>
      <c r="E66" s="277" t="s">
        <v>162</v>
      </c>
    </row>
    <row r="67" spans="1:22">
      <c r="B67" s="293" t="s">
        <v>168</v>
      </c>
      <c r="C67" s="277" t="s">
        <v>169</v>
      </c>
      <c r="D67" s="279">
        <v>42664</v>
      </c>
      <c r="E67" s="277" t="s">
        <v>393</v>
      </c>
    </row>
    <row r="68" spans="1:22" s="295" customFormat="1">
      <c r="A68" s="294"/>
      <c r="B68" s="293" t="s">
        <v>254</v>
      </c>
      <c r="C68" s="277" t="s">
        <v>253</v>
      </c>
      <c r="D68" s="279">
        <v>42822</v>
      </c>
      <c r="E68" s="277" t="s">
        <v>388</v>
      </c>
    </row>
    <row r="69" spans="1:22">
      <c r="B69" s="293" t="s">
        <v>265</v>
      </c>
      <c r="C69" s="277" t="s">
        <v>266</v>
      </c>
      <c r="D69" s="279">
        <v>42943</v>
      </c>
      <c r="E69" s="277" t="s">
        <v>388</v>
      </c>
    </row>
    <row r="70" spans="1:22">
      <c r="B70" s="293" t="s">
        <v>267</v>
      </c>
      <c r="C70" s="277" t="s">
        <v>266</v>
      </c>
      <c r="D70" s="279">
        <v>42943</v>
      </c>
      <c r="E70" s="277" t="s">
        <v>388</v>
      </c>
    </row>
    <row r="71" spans="1:22">
      <c r="B71" s="293" t="s">
        <v>278</v>
      </c>
      <c r="C71" s="277" t="s">
        <v>279</v>
      </c>
      <c r="D71" s="279">
        <v>42962</v>
      </c>
      <c r="E71" s="277" t="s">
        <v>394</v>
      </c>
    </row>
    <row r="72" spans="1:22">
      <c r="B72" s="293" t="s">
        <v>356</v>
      </c>
      <c r="C72" s="277" t="s">
        <v>357</v>
      </c>
      <c r="D72" s="279">
        <v>43112</v>
      </c>
      <c r="E72" s="277" t="s">
        <v>395</v>
      </c>
    </row>
    <row r="73" spans="1:22">
      <c r="B73" s="293" t="s">
        <v>448</v>
      </c>
      <c r="C73" s="277" t="s">
        <v>449</v>
      </c>
      <c r="D73" s="279">
        <v>43335</v>
      </c>
      <c r="E73" s="277" t="s">
        <v>450</v>
      </c>
      <c r="F73" s="296" t="s">
        <v>424</v>
      </c>
      <c r="G73" s="297">
        <v>42963</v>
      </c>
      <c r="H73" s="298">
        <v>0.92600000000000005</v>
      </c>
      <c r="I73" s="299">
        <f>EDATE(G73,12)</f>
        <v>43328</v>
      </c>
      <c r="J73" s="300"/>
      <c r="K73" s="301">
        <v>42709</v>
      </c>
      <c r="L73" s="302" t="s">
        <v>286</v>
      </c>
      <c r="M73" s="168" t="s">
        <v>22</v>
      </c>
      <c r="N73" s="303">
        <v>0</v>
      </c>
      <c r="O73" s="304">
        <f>EDATE(K73,24)</f>
        <v>43439</v>
      </c>
      <c r="P73" s="305"/>
      <c r="Q73" s="306" t="s">
        <v>342</v>
      </c>
      <c r="R73" s="307">
        <v>43063</v>
      </c>
      <c r="S73" s="308" t="s">
        <v>329</v>
      </c>
      <c r="T73" s="114" t="s">
        <v>334</v>
      </c>
      <c r="U73" s="293"/>
      <c r="V73" s="305"/>
    </row>
    <row r="74" spans="1:22">
      <c r="B74" s="293" t="s">
        <v>649</v>
      </c>
      <c r="C74" s="277" t="s">
        <v>652</v>
      </c>
      <c r="D74" s="279">
        <v>43615</v>
      </c>
      <c r="E74" s="277" t="s">
        <v>650</v>
      </c>
    </row>
    <row r="75" spans="1:22">
      <c r="B75" s="293" t="s">
        <v>583</v>
      </c>
      <c r="C75" s="277" t="s">
        <v>877</v>
      </c>
      <c r="D75" s="279">
        <v>43948</v>
      </c>
      <c r="E75" s="277" t="s">
        <v>650</v>
      </c>
    </row>
    <row r="76" spans="1:22">
      <c r="B76" s="293" t="s">
        <v>979</v>
      </c>
      <c r="C76" s="277" t="s">
        <v>982</v>
      </c>
      <c r="D76" s="279">
        <v>43979</v>
      </c>
      <c r="E76" s="277" t="s">
        <v>117</v>
      </c>
    </row>
    <row r="77" spans="1:22">
      <c r="B77" s="293" t="s">
        <v>981</v>
      </c>
      <c r="C77" s="277" t="s">
        <v>982</v>
      </c>
      <c r="D77" s="279">
        <v>43979</v>
      </c>
      <c r="E77" s="277" t="s">
        <v>983</v>
      </c>
    </row>
    <row r="78" spans="1:22">
      <c r="B78" s="293" t="s">
        <v>984</v>
      </c>
      <c r="C78" s="277" t="s">
        <v>681</v>
      </c>
      <c r="D78" s="279">
        <v>43997</v>
      </c>
      <c r="E78" s="277" t="s">
        <v>983</v>
      </c>
    </row>
    <row r="79" spans="1:22">
      <c r="B79" s="293" t="s">
        <v>979</v>
      </c>
      <c r="C79" s="277" t="s">
        <v>980</v>
      </c>
      <c r="D79" s="279">
        <v>44043</v>
      </c>
      <c r="E79" s="277" t="s">
        <v>360</v>
      </c>
    </row>
    <row r="80" spans="1:22">
      <c r="A80" s="309"/>
      <c r="B80" s="293" t="s">
        <v>930</v>
      </c>
      <c r="C80" s="277" t="s">
        <v>1075</v>
      </c>
      <c r="D80" s="279">
        <v>44154</v>
      </c>
      <c r="E80" s="277" t="s">
        <v>360</v>
      </c>
    </row>
    <row r="81" spans="1:5">
      <c r="A81" s="277" t="s">
        <v>671</v>
      </c>
      <c r="B81" s="293" t="s">
        <v>672</v>
      </c>
      <c r="C81" s="277" t="s">
        <v>673</v>
      </c>
      <c r="D81" s="279">
        <v>43663</v>
      </c>
      <c r="E81" s="277" t="s">
        <v>674</v>
      </c>
    </row>
    <row r="82" spans="1:5">
      <c r="B82" s="293" t="s">
        <v>864</v>
      </c>
      <c r="C82" s="277" t="s">
        <v>865</v>
      </c>
      <c r="D82" s="279">
        <v>43525</v>
      </c>
      <c r="E82" s="277" t="s">
        <v>866</v>
      </c>
    </row>
    <row r="83" spans="1:5">
      <c r="B83" s="293" t="s">
        <v>310</v>
      </c>
      <c r="C83" s="277" t="s">
        <v>1003</v>
      </c>
      <c r="D83" s="279">
        <v>43934</v>
      </c>
      <c r="E83" s="277" t="s">
        <v>360</v>
      </c>
    </row>
  </sheetData>
  <phoneticPr fontId="1" type="noConversion"/>
  <dataValidations count="1">
    <dataValidation type="list" allowBlank="1" showInputMessage="1" showErrorMessage="1" sqref="L53:L62 L73" xr:uid="{00000000-0002-0000-0500-000000000000}">
      <formula1>"VAP, Non-VAP"</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A22"/>
  <sheetViews>
    <sheetView workbookViewId="0">
      <selection activeCell="H9" sqref="H9"/>
    </sheetView>
  </sheetViews>
  <sheetFormatPr defaultRowHeight="13.5"/>
  <cols>
    <col min="9" max="9" width="11.75" customWidth="1"/>
    <col min="11" max="11" width="11.125" customWidth="1"/>
  </cols>
  <sheetData>
    <row r="1" spans="1:26">
      <c r="A1">
        <v>2019</v>
      </c>
    </row>
    <row r="2" spans="1:26" ht="40.5" customHeight="1">
      <c r="A2" s="16" t="s">
        <v>7</v>
      </c>
      <c r="B2" s="16" t="s">
        <v>23</v>
      </c>
      <c r="C2" s="104" t="s">
        <v>225</v>
      </c>
      <c r="D2" s="21" t="s">
        <v>313</v>
      </c>
      <c r="E2" s="16" t="s">
        <v>0</v>
      </c>
      <c r="F2" s="16" t="s">
        <v>24</v>
      </c>
      <c r="G2" s="35" t="s">
        <v>512</v>
      </c>
      <c r="H2" s="17" t="s">
        <v>44</v>
      </c>
      <c r="I2" s="18" t="s">
        <v>128</v>
      </c>
      <c r="J2" s="18" t="s">
        <v>127</v>
      </c>
      <c r="K2" s="17" t="s">
        <v>333</v>
      </c>
      <c r="L2" s="17" t="s">
        <v>285</v>
      </c>
      <c r="M2" s="17" t="s">
        <v>513</v>
      </c>
      <c r="N2" s="17" t="s">
        <v>170</v>
      </c>
      <c r="O2" s="18" t="s">
        <v>129</v>
      </c>
      <c r="P2" s="18" t="s">
        <v>341</v>
      </c>
      <c r="Q2" s="18" t="s">
        <v>343</v>
      </c>
      <c r="R2" s="67" t="s">
        <v>244</v>
      </c>
      <c r="S2" s="67" t="s">
        <v>293</v>
      </c>
      <c r="T2" s="95" t="s">
        <v>335</v>
      </c>
      <c r="U2" s="84" t="s">
        <v>460</v>
      </c>
      <c r="V2" s="112" t="s">
        <v>461</v>
      </c>
    </row>
    <row r="3" spans="1:26" s="113" customFormat="1" ht="14.25" customHeight="1">
      <c r="A3" s="119" t="str">
        <f>'Program List'!B69</f>
        <v>Mobile ODM EMS</v>
      </c>
      <c r="B3" s="122" t="s">
        <v>298</v>
      </c>
      <c r="C3" s="136" t="s">
        <v>435</v>
      </c>
      <c r="D3" s="122" t="s">
        <v>436</v>
      </c>
      <c r="E3" s="137" t="s">
        <v>312</v>
      </c>
      <c r="F3" s="137" t="s">
        <v>277</v>
      </c>
      <c r="G3" s="138">
        <v>43304</v>
      </c>
      <c r="H3" s="139">
        <v>0.85499999999999998</v>
      </c>
      <c r="I3" s="140">
        <f>EDATE(G3,12)</f>
        <v>43669</v>
      </c>
      <c r="J3" s="141"/>
      <c r="K3" s="129"/>
      <c r="L3" s="129"/>
      <c r="M3" s="142"/>
      <c r="N3" s="131"/>
      <c r="O3" s="143">
        <v>43465</v>
      </c>
      <c r="P3" s="121"/>
      <c r="Q3" s="144" t="s">
        <v>437</v>
      </c>
      <c r="R3" s="142"/>
      <c r="S3" s="132"/>
      <c r="T3" s="145"/>
      <c r="U3" s="135" t="s">
        <v>36</v>
      </c>
      <c r="V3" s="135" t="s">
        <v>478</v>
      </c>
    </row>
    <row r="4" spans="1:26" s="113" customFormat="1" ht="14.25" customHeight="1">
      <c r="A4" s="119" t="str">
        <f>'Program List'!B29</f>
        <v>DT/WS</v>
      </c>
      <c r="B4" s="120" t="s">
        <v>783</v>
      </c>
      <c r="C4" s="121" t="s">
        <v>438</v>
      </c>
      <c r="D4" s="122" t="s">
        <v>374</v>
      </c>
      <c r="E4" s="123" t="s">
        <v>85</v>
      </c>
      <c r="F4" s="124" t="s">
        <v>402</v>
      </c>
      <c r="G4" s="125">
        <v>43273</v>
      </c>
      <c r="H4" s="126">
        <v>0.93300000000000005</v>
      </c>
      <c r="I4" s="127">
        <f>EDATE(G4,12)</f>
        <v>43638</v>
      </c>
      <c r="J4" s="128"/>
      <c r="K4" s="129"/>
      <c r="L4" s="129"/>
      <c r="M4" s="130"/>
      <c r="N4" s="131"/>
      <c r="O4" s="129">
        <v>43645</v>
      </c>
      <c r="P4" s="132"/>
      <c r="Q4" s="133"/>
      <c r="R4" s="134"/>
      <c r="S4" s="124"/>
      <c r="T4" s="124"/>
      <c r="U4" s="135" t="s">
        <v>377</v>
      </c>
      <c r="V4" s="135" t="s">
        <v>519</v>
      </c>
    </row>
    <row r="5" spans="1:26" s="11" customFormat="1" ht="14.25" customHeight="1">
      <c r="A5" s="117" t="s">
        <v>669</v>
      </c>
      <c r="B5" s="51" t="s">
        <v>163</v>
      </c>
      <c r="C5" s="34" t="s">
        <v>318</v>
      </c>
      <c r="D5" s="36" t="s">
        <v>319</v>
      </c>
      <c r="E5" s="59" t="s">
        <v>308</v>
      </c>
      <c r="F5" s="59" t="s">
        <v>320</v>
      </c>
      <c r="G5" s="23">
        <v>43265</v>
      </c>
      <c r="H5" s="25">
        <v>0.91600000000000004</v>
      </c>
      <c r="I5" s="152">
        <f>EDATE(G5,12)</f>
        <v>43630</v>
      </c>
      <c r="J5" s="20"/>
      <c r="K5" s="30">
        <v>42865</v>
      </c>
      <c r="L5" s="29" t="s">
        <v>286</v>
      </c>
      <c r="M5" s="42" t="s">
        <v>22</v>
      </c>
      <c r="N5" s="87">
        <v>0</v>
      </c>
      <c r="O5" s="65">
        <f>EDATE(K5,24)</f>
        <v>43595</v>
      </c>
      <c r="P5" s="42"/>
      <c r="Q5" s="85" t="s">
        <v>627</v>
      </c>
      <c r="R5" s="66"/>
      <c r="S5" s="9"/>
      <c r="T5" s="70" t="s">
        <v>334</v>
      </c>
      <c r="U5" s="70" t="s">
        <v>22</v>
      </c>
      <c r="V5" s="147" t="s">
        <v>564</v>
      </c>
    </row>
    <row r="6" spans="1:26" ht="14.25">
      <c r="A6" s="117" t="s">
        <v>507</v>
      </c>
      <c r="B6" s="36" t="s">
        <v>268</v>
      </c>
      <c r="C6" s="34" t="s">
        <v>492</v>
      </c>
      <c r="D6" s="37" t="s">
        <v>194</v>
      </c>
      <c r="E6" s="59" t="s">
        <v>89</v>
      </c>
      <c r="F6" s="59" t="s">
        <v>384</v>
      </c>
      <c r="G6" s="156">
        <v>43614</v>
      </c>
      <c r="H6" s="158">
        <v>0.88400000000000001</v>
      </c>
      <c r="I6" s="157">
        <v>43980</v>
      </c>
      <c r="J6" s="20"/>
      <c r="K6" s="31">
        <v>42956</v>
      </c>
      <c r="L6" s="29" t="s">
        <v>286</v>
      </c>
      <c r="M6" s="42" t="s">
        <v>22</v>
      </c>
      <c r="N6" s="155">
        <v>0</v>
      </c>
      <c r="O6" s="49">
        <v>43686</v>
      </c>
      <c r="P6" s="42"/>
      <c r="Q6" s="8"/>
      <c r="R6" s="70"/>
      <c r="S6" s="70"/>
      <c r="T6" s="83" t="s">
        <v>353</v>
      </c>
      <c r="U6" s="8"/>
      <c r="V6" s="8"/>
      <c r="W6" s="10"/>
      <c r="X6" s="10"/>
      <c r="Y6" s="10"/>
      <c r="Z6" s="10"/>
    </row>
    <row r="7" spans="1:26" ht="14.25" customHeight="1">
      <c r="A7" s="118" t="str">
        <f>'Program List'!B78</f>
        <v>Mobile Components</v>
      </c>
      <c r="B7" s="36" t="s">
        <v>628</v>
      </c>
      <c r="C7" s="154" t="s">
        <v>629</v>
      </c>
      <c r="D7" s="36" t="s">
        <v>151</v>
      </c>
      <c r="E7" s="59" t="s">
        <v>88</v>
      </c>
      <c r="F7" s="59" t="s">
        <v>585</v>
      </c>
      <c r="G7" s="23">
        <v>43602</v>
      </c>
      <c r="H7" s="25">
        <v>0.92200000000000004</v>
      </c>
      <c r="I7" s="45">
        <f>EDATE(G7,12)</f>
        <v>43968</v>
      </c>
      <c r="J7" s="13" t="s">
        <v>651</v>
      </c>
      <c r="K7" s="29">
        <v>42979</v>
      </c>
      <c r="L7" s="29" t="s">
        <v>286</v>
      </c>
      <c r="M7" s="42" t="s">
        <v>361</v>
      </c>
      <c r="N7" s="87">
        <v>0</v>
      </c>
      <c r="O7" s="49" t="s">
        <v>667</v>
      </c>
      <c r="P7" s="86" t="s">
        <v>666</v>
      </c>
      <c r="Q7" s="153" t="s">
        <v>660</v>
      </c>
      <c r="R7" s="86" t="s">
        <v>447</v>
      </c>
      <c r="S7" s="70"/>
      <c r="T7" s="76"/>
      <c r="U7" s="44" t="s">
        <v>334</v>
      </c>
      <c r="V7" s="70"/>
      <c r="W7" s="106"/>
      <c r="X7" s="10"/>
      <c r="Y7" s="10"/>
      <c r="Z7" s="10"/>
    </row>
    <row r="8" spans="1:26" ht="14.25" customHeight="1">
      <c r="A8" s="117" t="str">
        <f>'Program List'!B63</f>
        <v>Logic/Software</v>
      </c>
      <c r="B8" s="89" t="s">
        <v>636</v>
      </c>
      <c r="C8" s="28" t="s">
        <v>125</v>
      </c>
      <c r="D8" s="36" t="s">
        <v>639</v>
      </c>
      <c r="E8" s="37" t="s">
        <v>15</v>
      </c>
      <c r="F8" s="176" t="s">
        <v>148</v>
      </c>
      <c r="G8" s="23">
        <v>43616</v>
      </c>
      <c r="H8" s="25">
        <v>0.92300000000000004</v>
      </c>
      <c r="I8" s="91">
        <f>EDATE(G8,12)</f>
        <v>43982</v>
      </c>
      <c r="J8" s="13" t="s">
        <v>771</v>
      </c>
      <c r="K8" s="29">
        <v>43753</v>
      </c>
      <c r="L8" s="29" t="s">
        <v>286</v>
      </c>
      <c r="M8" s="172" t="s">
        <v>764</v>
      </c>
      <c r="N8" s="107">
        <v>43838</v>
      </c>
      <c r="O8" s="87">
        <v>0</v>
      </c>
      <c r="P8" s="42"/>
      <c r="Q8" s="164" t="s">
        <v>660</v>
      </c>
      <c r="R8" s="175">
        <f>EDATE(K8,24)</f>
        <v>44484</v>
      </c>
      <c r="S8" s="28"/>
      <c r="T8" s="66"/>
      <c r="U8" s="76"/>
      <c r="V8" s="70" t="s">
        <v>354</v>
      </c>
      <c r="W8" s="10"/>
      <c r="X8" s="106"/>
      <c r="Y8" s="106"/>
      <c r="Z8" s="10"/>
    </row>
    <row r="9" spans="1:26" ht="14.25" customHeight="1">
      <c r="A9" s="118" t="str">
        <f>'delete list since 2019'!A12</f>
        <v>Mobile Components</v>
      </c>
      <c r="B9" s="14" t="s">
        <v>396</v>
      </c>
      <c r="C9" s="34" t="s">
        <v>240</v>
      </c>
      <c r="D9" s="36" t="s">
        <v>456</v>
      </c>
      <c r="E9" s="59" t="s">
        <v>404</v>
      </c>
      <c r="F9" s="60" t="s">
        <v>457</v>
      </c>
      <c r="G9" s="22">
        <v>43546</v>
      </c>
      <c r="H9" s="69">
        <v>0.94199999999999995</v>
      </c>
      <c r="I9" s="45">
        <f>EDATE(G9,12)</f>
        <v>43912</v>
      </c>
      <c r="J9" s="20"/>
      <c r="K9" s="108">
        <v>43602</v>
      </c>
      <c r="L9" s="29" t="s">
        <v>286</v>
      </c>
      <c r="M9" s="42" t="s">
        <v>22</v>
      </c>
      <c r="N9" s="43" t="s">
        <v>749</v>
      </c>
      <c r="O9" s="87">
        <v>0</v>
      </c>
      <c r="P9" s="28"/>
      <c r="Q9" s="164" t="s">
        <v>660</v>
      </c>
      <c r="R9" s="29">
        <f>EDATE(K9,24)</f>
        <v>44333</v>
      </c>
      <c r="S9" s="42" t="s">
        <v>726</v>
      </c>
      <c r="T9" s="66"/>
      <c r="U9" s="75"/>
      <c r="V9" s="70" t="s">
        <v>334</v>
      </c>
      <c r="W9" s="106"/>
      <c r="X9" s="106"/>
      <c r="Y9" s="10"/>
      <c r="Z9" s="10"/>
    </row>
    <row r="10" spans="1:26">
      <c r="W10" s="10"/>
      <c r="X10" s="10"/>
      <c r="Y10" s="10"/>
      <c r="Z10" s="10"/>
    </row>
    <row r="11" spans="1:26">
      <c r="A11">
        <v>2020</v>
      </c>
      <c r="W11" s="10"/>
      <c r="X11" s="10"/>
      <c r="Y11" s="10"/>
      <c r="Z11" s="10"/>
    </row>
    <row r="12" spans="1:26" ht="14.25" customHeight="1">
      <c r="A12" s="191" t="str">
        <f>'Program List'!B77</f>
        <v>Mobile Components</v>
      </c>
      <c r="B12" s="187" t="s">
        <v>81</v>
      </c>
      <c r="C12" s="184" t="s">
        <v>917</v>
      </c>
      <c r="D12" s="184" t="s">
        <v>918</v>
      </c>
      <c r="E12" s="57" t="s">
        <v>495</v>
      </c>
      <c r="F12" s="59" t="s">
        <v>751</v>
      </c>
      <c r="G12" s="174">
        <v>43763</v>
      </c>
      <c r="H12" s="33">
        <v>0.95799999999999996</v>
      </c>
      <c r="I12" s="91">
        <f t="shared" ref="I12:I17" si="0">EDATE(G12,12)</f>
        <v>44129</v>
      </c>
      <c r="J12" s="184" t="s">
        <v>919</v>
      </c>
      <c r="K12" s="108">
        <v>43223</v>
      </c>
      <c r="L12" s="29" t="s">
        <v>287</v>
      </c>
      <c r="M12" s="42" t="s">
        <v>498</v>
      </c>
      <c r="N12" s="43" t="s">
        <v>749</v>
      </c>
      <c r="O12" s="87">
        <v>0</v>
      </c>
      <c r="P12" s="42"/>
      <c r="Q12" s="164" t="s">
        <v>660</v>
      </c>
      <c r="R12" s="185">
        <v>44100</v>
      </c>
      <c r="S12" s="28" t="s">
        <v>499</v>
      </c>
      <c r="T12" s="66"/>
      <c r="U12" s="75"/>
      <c r="V12" s="44" t="s">
        <v>445</v>
      </c>
      <c r="W12" s="106"/>
      <c r="X12" s="106"/>
      <c r="Y12" s="106"/>
      <c r="Z12" s="10"/>
    </row>
    <row r="13" spans="1:26" ht="14.25" customHeight="1">
      <c r="A13" s="186" t="str">
        <f>'delete list since 2019'!A8</f>
        <v>Logic/Software</v>
      </c>
      <c r="B13" s="189" t="s">
        <v>346</v>
      </c>
      <c r="C13" s="34" t="s">
        <v>838</v>
      </c>
      <c r="D13" s="36" t="s">
        <v>283</v>
      </c>
      <c r="E13" s="71" t="s">
        <v>214</v>
      </c>
      <c r="F13" s="73" t="s">
        <v>258</v>
      </c>
      <c r="G13" s="22">
        <v>43944</v>
      </c>
      <c r="H13" s="33">
        <v>0.95499999999999996</v>
      </c>
      <c r="I13" s="91">
        <f t="shared" si="0"/>
        <v>44309</v>
      </c>
      <c r="J13" s="13"/>
      <c r="K13" s="29">
        <v>43539</v>
      </c>
      <c r="L13" s="29" t="s">
        <v>286</v>
      </c>
      <c r="M13" s="28" t="s">
        <v>37</v>
      </c>
      <c r="N13" s="44" t="s">
        <v>749</v>
      </c>
      <c r="O13" s="87">
        <v>0</v>
      </c>
      <c r="P13" s="42"/>
      <c r="Q13" s="164" t="s">
        <v>660</v>
      </c>
      <c r="R13" s="29">
        <f>EDATE(K13,24)</f>
        <v>44270</v>
      </c>
      <c r="S13" s="28" t="s">
        <v>734</v>
      </c>
      <c r="T13" s="9"/>
      <c r="U13" s="9"/>
      <c r="V13" s="79" t="s">
        <v>677</v>
      </c>
      <c r="W13" s="70"/>
      <c r="X13" s="70"/>
      <c r="Y13" s="70" t="s">
        <v>805</v>
      </c>
    </row>
    <row r="14" spans="1:26" ht="14.25" customHeight="1">
      <c r="A14" s="186" t="str">
        <f>'Program List'!B67</f>
        <v>Logic/Software</v>
      </c>
      <c r="B14" s="188" t="s">
        <v>347</v>
      </c>
      <c r="C14" s="53" t="s">
        <v>908</v>
      </c>
      <c r="D14" s="62" t="s">
        <v>209</v>
      </c>
      <c r="E14" s="59" t="s">
        <v>126</v>
      </c>
      <c r="F14" s="59" t="s">
        <v>430</v>
      </c>
      <c r="G14" s="22">
        <v>43916</v>
      </c>
      <c r="H14" s="33">
        <v>0.93200000000000005</v>
      </c>
      <c r="I14" s="91">
        <f t="shared" si="0"/>
        <v>44281</v>
      </c>
      <c r="J14" s="20"/>
      <c r="K14" s="31">
        <v>43391</v>
      </c>
      <c r="L14" s="29" t="s">
        <v>286</v>
      </c>
      <c r="M14" s="28" t="s">
        <v>202</v>
      </c>
      <c r="N14" s="44" t="s">
        <v>749</v>
      </c>
      <c r="O14" s="87">
        <v>0</v>
      </c>
      <c r="P14" s="42"/>
      <c r="Q14" s="164" t="s">
        <v>660</v>
      </c>
      <c r="R14" s="49">
        <f>EDATE(K14,24)</f>
        <v>44122</v>
      </c>
      <c r="S14" s="28"/>
      <c r="T14" s="66"/>
      <c r="U14" s="76"/>
      <c r="V14" s="44" t="s">
        <v>340</v>
      </c>
      <c r="W14" s="70"/>
      <c r="X14" s="70"/>
      <c r="Y14" s="177" t="s">
        <v>804</v>
      </c>
    </row>
    <row r="15" spans="1:26" ht="14.25" customHeight="1">
      <c r="A15" s="186" t="str">
        <f>'Program List'!B33</f>
        <v>ACC/PPS</v>
      </c>
      <c r="B15" s="190" t="s">
        <v>216</v>
      </c>
      <c r="C15" s="28" t="s">
        <v>251</v>
      </c>
      <c r="D15" s="36" t="s">
        <v>223</v>
      </c>
      <c r="E15" s="37" t="s">
        <v>224</v>
      </c>
      <c r="F15" s="42" t="s">
        <v>446</v>
      </c>
      <c r="G15" s="110">
        <v>43686</v>
      </c>
      <c r="H15" s="25">
        <v>0.91</v>
      </c>
      <c r="I15" s="150">
        <f t="shared" si="0"/>
        <v>44052</v>
      </c>
      <c r="J15" s="42"/>
      <c r="K15" s="30">
        <v>43733</v>
      </c>
      <c r="L15" s="29" t="s">
        <v>286</v>
      </c>
      <c r="M15" s="42" t="s">
        <v>410</v>
      </c>
      <c r="N15" s="43" t="s">
        <v>749</v>
      </c>
      <c r="O15" s="87">
        <v>0</v>
      </c>
      <c r="P15" s="13"/>
      <c r="Q15" s="164" t="s">
        <v>660</v>
      </c>
      <c r="R15" s="29">
        <f>EDATE(K15,24)</f>
        <v>44464</v>
      </c>
      <c r="S15" s="42"/>
      <c r="T15" s="83"/>
      <c r="U15" s="76"/>
      <c r="V15" s="70" t="s">
        <v>415</v>
      </c>
      <c r="W15" s="70"/>
      <c r="X15" s="70"/>
      <c r="Y15" s="70"/>
    </row>
    <row r="16" spans="1:26" ht="14.25" customHeight="1">
      <c r="A16" s="186" t="str">
        <f>'delete list since 2019'!A14</f>
        <v>Logic/Software</v>
      </c>
      <c r="B16" s="187" t="s">
        <v>516</v>
      </c>
      <c r="C16" s="53" t="s">
        <v>849</v>
      </c>
      <c r="D16" s="36" t="s">
        <v>75</v>
      </c>
      <c r="E16" s="59" t="s">
        <v>83</v>
      </c>
      <c r="F16" s="94" t="s">
        <v>82</v>
      </c>
      <c r="G16" s="22">
        <v>43931</v>
      </c>
      <c r="H16" s="33">
        <v>0.93500000000000005</v>
      </c>
      <c r="I16" s="45">
        <f t="shared" si="0"/>
        <v>44296</v>
      </c>
      <c r="J16" s="20"/>
      <c r="K16" s="31">
        <v>43328</v>
      </c>
      <c r="L16" s="29" t="s">
        <v>287</v>
      </c>
      <c r="M16" s="28" t="s">
        <v>202</v>
      </c>
      <c r="N16" s="44" t="s">
        <v>749</v>
      </c>
      <c r="O16" s="87"/>
      <c r="P16" s="170"/>
      <c r="Q16" s="164" t="s">
        <v>660</v>
      </c>
      <c r="R16" s="49">
        <f>EDATE(K16,24)</f>
        <v>44059</v>
      </c>
      <c r="S16" s="28"/>
      <c r="T16" s="28"/>
      <c r="U16" s="9"/>
      <c r="V16" s="44" t="s">
        <v>340</v>
      </c>
      <c r="W16" s="70"/>
      <c r="X16" s="70"/>
      <c r="Y16" s="70"/>
    </row>
    <row r="17" spans="1:27" ht="14.25">
      <c r="A17" s="117" t="str">
        <f>'Program List'!B32</f>
        <v>ACC/PPS</v>
      </c>
      <c r="B17" s="89" t="s">
        <v>884</v>
      </c>
      <c r="C17" s="28" t="s">
        <v>915</v>
      </c>
      <c r="D17" s="36" t="s">
        <v>534</v>
      </c>
      <c r="E17" s="37" t="s">
        <v>483</v>
      </c>
      <c r="F17" s="44" t="s">
        <v>484</v>
      </c>
      <c r="G17" s="110">
        <v>43922</v>
      </c>
      <c r="H17" s="25">
        <v>0.90200000000000002</v>
      </c>
      <c r="I17" s="22">
        <f t="shared" si="0"/>
        <v>44287</v>
      </c>
      <c r="J17" s="13"/>
      <c r="K17" s="29">
        <v>43389</v>
      </c>
      <c r="L17" s="29" t="s">
        <v>287</v>
      </c>
      <c r="M17" s="14" t="s">
        <v>22</v>
      </c>
      <c r="N17" s="43" t="s">
        <v>749</v>
      </c>
      <c r="O17" s="88">
        <v>0</v>
      </c>
      <c r="P17" s="42"/>
      <c r="Q17" s="42"/>
      <c r="R17" s="164" t="s">
        <v>660</v>
      </c>
      <c r="S17" s="49">
        <f>EDATE(K17,24)</f>
        <v>44120</v>
      </c>
      <c r="T17" s="167" t="s">
        <v>712</v>
      </c>
      <c r="U17" s="83"/>
      <c r="V17" s="76"/>
      <c r="W17" s="70" t="s">
        <v>711</v>
      </c>
      <c r="X17" s="70"/>
      <c r="Y17" s="70"/>
      <c r="Z17" s="70"/>
    </row>
    <row r="18" spans="1:27" ht="14.25">
      <c r="A18" s="117" t="s">
        <v>507</v>
      </c>
      <c r="B18" s="36" t="s">
        <v>878</v>
      </c>
      <c r="C18" s="34" t="s">
        <v>186</v>
      </c>
      <c r="D18" s="36" t="s">
        <v>531</v>
      </c>
      <c r="E18" s="59" t="s">
        <v>532</v>
      </c>
      <c r="F18" s="44" t="s">
        <v>533</v>
      </c>
      <c r="G18" s="22">
        <v>43901</v>
      </c>
      <c r="H18" s="26">
        <v>0.94699999999999995</v>
      </c>
      <c r="I18" s="22">
        <f>EDATE(G18,12)</f>
        <v>44266</v>
      </c>
      <c r="J18" s="20"/>
      <c r="K18" s="199">
        <v>43938</v>
      </c>
      <c r="L18" s="200" t="s">
        <v>286</v>
      </c>
      <c r="M18" s="198" t="s">
        <v>377</v>
      </c>
      <c r="N18" s="203" t="s">
        <v>245</v>
      </c>
      <c r="O18" s="197">
        <v>1</v>
      </c>
      <c r="P18" s="198" t="s">
        <v>963</v>
      </c>
      <c r="Q18" s="42"/>
      <c r="R18" s="201" t="s">
        <v>660</v>
      </c>
      <c r="S18" s="200">
        <f>EDATE(K18,24)</f>
        <v>44668</v>
      </c>
      <c r="T18" s="42" t="s">
        <v>961</v>
      </c>
      <c r="U18" s="66"/>
      <c r="V18" s="76"/>
      <c r="W18" s="70" t="s">
        <v>466</v>
      </c>
      <c r="X18" s="70"/>
      <c r="Y18" s="8"/>
      <c r="Z18" s="192" t="s">
        <v>790</v>
      </c>
    </row>
    <row r="19" spans="1:27" s="11" customFormat="1" ht="14.25">
      <c r="A19" s="117" t="str">
        <f>'Program List'!B4</f>
        <v>NB ODM</v>
      </c>
      <c r="B19" s="36" t="s">
        <v>596</v>
      </c>
      <c r="C19" s="82" t="s">
        <v>541</v>
      </c>
      <c r="D19" s="36" t="s">
        <v>597</v>
      </c>
      <c r="E19" s="59" t="s">
        <v>598</v>
      </c>
      <c r="F19" s="59" t="s">
        <v>542</v>
      </c>
      <c r="G19" s="22">
        <v>43749</v>
      </c>
      <c r="H19" s="25">
        <v>0.93700000000000006</v>
      </c>
      <c r="I19" s="45">
        <f>EDATE(G19,12)</f>
        <v>44115</v>
      </c>
      <c r="J19" s="20"/>
      <c r="K19" s="30">
        <v>43462</v>
      </c>
      <c r="L19" s="29" t="s">
        <v>287</v>
      </c>
      <c r="M19" s="42" t="s">
        <v>599</v>
      </c>
      <c r="N19" s="43" t="s">
        <v>749</v>
      </c>
      <c r="O19" s="87">
        <v>0</v>
      </c>
      <c r="P19" s="42"/>
      <c r="Q19" s="42"/>
      <c r="R19" s="164" t="s">
        <v>660</v>
      </c>
      <c r="S19" s="49">
        <f>EDATE(K19,24)</f>
        <v>44193</v>
      </c>
      <c r="T19" s="28" t="s">
        <v>944</v>
      </c>
      <c r="U19" s="83"/>
      <c r="V19" s="75"/>
      <c r="W19" s="70" t="s">
        <v>616</v>
      </c>
      <c r="X19" s="148" t="s">
        <v>881</v>
      </c>
      <c r="Z19" s="70"/>
      <c r="AA19" s="70"/>
    </row>
    <row r="20" spans="1:27" ht="14.25">
      <c r="A20" s="39" t="s">
        <v>872</v>
      </c>
      <c r="B20" s="39" t="s">
        <v>901</v>
      </c>
      <c r="C20" s="38" t="s">
        <v>905</v>
      </c>
      <c r="D20" s="39" t="s">
        <v>118</v>
      </c>
      <c r="E20" s="40" t="s">
        <v>902</v>
      </c>
      <c r="F20" s="40" t="s">
        <v>903</v>
      </c>
      <c r="G20" s="9"/>
      <c r="H20" s="9"/>
      <c r="I20" s="92">
        <v>44071</v>
      </c>
      <c r="J20" s="9"/>
      <c r="K20" s="9"/>
      <c r="L20" s="9"/>
      <c r="M20" s="9"/>
      <c r="N20" s="9"/>
      <c r="O20" s="8"/>
      <c r="P20" s="8"/>
      <c r="Q20" s="8"/>
      <c r="R20" s="8"/>
      <c r="S20" s="9"/>
      <c r="T20" s="8"/>
      <c r="U20" s="8"/>
      <c r="V20" s="8"/>
      <c r="W20" s="8"/>
      <c r="X20" s="8"/>
      <c r="Y20" s="8"/>
      <c r="Z20" s="8"/>
    </row>
    <row r="21" spans="1:27" ht="14.25">
      <c r="A21" s="263" t="s">
        <v>1047</v>
      </c>
      <c r="B21" s="82" t="s">
        <v>930</v>
      </c>
      <c r="C21" s="43" t="s">
        <v>929</v>
      </c>
      <c r="D21" s="43" t="s">
        <v>620</v>
      </c>
      <c r="E21" s="43" t="s">
        <v>69</v>
      </c>
      <c r="F21" s="43" t="s">
        <v>1021</v>
      </c>
      <c r="G21" s="43"/>
      <c r="H21" s="43"/>
      <c r="I21" s="202">
        <v>44091</v>
      </c>
      <c r="J21" s="37" t="s">
        <v>989</v>
      </c>
      <c r="K21" s="250"/>
      <c r="L21" s="43"/>
      <c r="M21" s="43"/>
      <c r="N21" s="43"/>
      <c r="O21" s="43"/>
      <c r="P21" s="43"/>
      <c r="Q21" s="43"/>
      <c r="R21" s="43"/>
      <c r="S21" s="43"/>
      <c r="T21" s="43" t="s">
        <v>1044</v>
      </c>
      <c r="U21" s="43"/>
      <c r="V21" s="43"/>
      <c r="W21" s="43"/>
      <c r="X21" s="43"/>
      <c r="Y21" s="43"/>
      <c r="Z21" s="43"/>
    </row>
    <row r="22" spans="1:27" ht="36" customHeight="1">
      <c r="A22" s="117" t="s">
        <v>836</v>
      </c>
      <c r="B22" s="36" t="s">
        <v>782</v>
      </c>
      <c r="C22" s="15" t="s">
        <v>906</v>
      </c>
      <c r="D22" s="36" t="s">
        <v>892</v>
      </c>
      <c r="E22" s="59" t="s">
        <v>453</v>
      </c>
      <c r="F22" s="59" t="s">
        <v>837</v>
      </c>
      <c r="G22" s="23">
        <v>43962</v>
      </c>
      <c r="H22" s="183">
        <v>0.91700000000000004</v>
      </c>
      <c r="I22" s="45">
        <f>EDATE(G22,12)</f>
        <v>44327</v>
      </c>
      <c r="J22" s="13" t="s">
        <v>890</v>
      </c>
      <c r="K22" s="28"/>
      <c r="L22" s="29"/>
      <c r="M22" s="28"/>
      <c r="N22" s="36"/>
      <c r="O22" s="239">
        <v>0</v>
      </c>
      <c r="P22" s="9"/>
      <c r="Q22" s="9"/>
      <c r="R22" s="164" t="s">
        <v>660</v>
      </c>
      <c r="S22" s="29" t="s">
        <v>895</v>
      </c>
      <c r="T22" s="42" t="s">
        <v>896</v>
      </c>
      <c r="U22" s="42"/>
      <c r="V22" s="79"/>
      <c r="W22" s="79"/>
      <c r="X22" s="70" t="s">
        <v>881</v>
      </c>
      <c r="Y22" s="70"/>
    </row>
  </sheetData>
  <phoneticPr fontId="1" type="noConversion"/>
  <dataValidations count="1">
    <dataValidation type="list" allowBlank="1" showInputMessage="1" showErrorMessage="1" sqref="L3:L9 L12:L19 L22" xr:uid="{00000000-0002-0000-0600-000000000000}">
      <formula1>"VAP, Non-VAP"</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34E0-0516-4FD9-B278-9D22B44867B7}">
  <sheetPr codeName="Sheet64"/>
  <dimension ref="A1:F106"/>
  <sheetViews>
    <sheetView tabSelected="1" topLeftCell="D1" workbookViewId="0">
      <selection activeCell="J17" sqref="J17"/>
    </sheetView>
  </sheetViews>
  <sheetFormatPr defaultRowHeight="13.5"/>
  <cols>
    <col min="1" max="1" width="22.75" bestFit="1" customWidth="1"/>
    <col min="2" max="2" width="46" bestFit="1" customWidth="1"/>
    <col min="3" max="3" width="255.625" bestFit="1" customWidth="1"/>
    <col min="4" max="4" width="20.5" bestFit="1" customWidth="1"/>
    <col min="5" max="5" width="26.125" bestFit="1" customWidth="1"/>
    <col min="6" max="6" width="16.75" style="357" bestFit="1" customWidth="1"/>
  </cols>
  <sheetData>
    <row r="1" spans="1:6" ht="15">
      <c r="A1" s="358" t="s">
        <v>1084</v>
      </c>
      <c r="B1" s="358" t="s">
        <v>1085</v>
      </c>
      <c r="C1" s="358" t="s">
        <v>1086</v>
      </c>
      <c r="D1" s="358" t="s">
        <v>1087</v>
      </c>
      <c r="E1" s="358" t="s">
        <v>1088</v>
      </c>
      <c r="F1" s="359" t="s">
        <v>1097</v>
      </c>
    </row>
    <row r="2" spans="1:6">
      <c r="A2" t="s">
        <v>1174</v>
      </c>
      <c r="B2" t="s">
        <v>1111</v>
      </c>
      <c r="C2" t="s">
        <v>1279</v>
      </c>
      <c r="D2" t="s">
        <v>1177</v>
      </c>
      <c r="E2" t="s">
        <v>1174</v>
      </c>
      <c r="F2" s="357">
        <v>44364</v>
      </c>
    </row>
    <row r="3" spans="1:6">
      <c r="A3" t="s">
        <v>1174</v>
      </c>
      <c r="B3" t="s">
        <v>1175</v>
      </c>
      <c r="C3" t="s">
        <v>1176</v>
      </c>
      <c r="D3" t="s">
        <v>1177</v>
      </c>
      <c r="E3" t="s">
        <v>1174</v>
      </c>
      <c r="F3" s="357">
        <v>44294</v>
      </c>
    </row>
    <row r="4" spans="1:6">
      <c r="A4" t="s">
        <v>1174</v>
      </c>
      <c r="B4" t="s">
        <v>1280</v>
      </c>
      <c r="C4" t="s">
        <v>1281</v>
      </c>
      <c r="D4" t="s">
        <v>1257</v>
      </c>
      <c r="E4" t="s">
        <v>1282</v>
      </c>
      <c r="F4" s="357">
        <v>44286</v>
      </c>
    </row>
    <row r="5" spans="1:6">
      <c r="A5" t="s">
        <v>1174</v>
      </c>
      <c r="B5" t="s">
        <v>1283</v>
      </c>
      <c r="C5" t="s">
        <v>1284</v>
      </c>
      <c r="D5" t="s">
        <v>1170</v>
      </c>
      <c r="E5" t="s">
        <v>1199</v>
      </c>
      <c r="F5" s="357">
        <v>44329</v>
      </c>
    </row>
    <row r="6" spans="1:6">
      <c r="A6" t="s">
        <v>1098</v>
      </c>
      <c r="B6" t="s">
        <v>1228</v>
      </c>
      <c r="C6" t="s">
        <v>1229</v>
      </c>
      <c r="D6" t="s">
        <v>1223</v>
      </c>
      <c r="E6" t="s">
        <v>1102</v>
      </c>
      <c r="F6" s="357">
        <v>44322</v>
      </c>
    </row>
    <row r="7" spans="1:6">
      <c r="A7" t="s">
        <v>1098</v>
      </c>
      <c r="B7" t="s">
        <v>1099</v>
      </c>
      <c r="C7" t="s">
        <v>1100</v>
      </c>
      <c r="D7" t="s">
        <v>1101</v>
      </c>
      <c r="E7" t="s">
        <v>1102</v>
      </c>
      <c r="F7" s="357">
        <v>44272</v>
      </c>
    </row>
    <row r="8" spans="1:6">
      <c r="A8" t="s">
        <v>1098</v>
      </c>
      <c r="B8" t="s">
        <v>1103</v>
      </c>
      <c r="C8" t="s">
        <v>1104</v>
      </c>
      <c r="D8" t="s">
        <v>1105</v>
      </c>
      <c r="E8" t="s">
        <v>1106</v>
      </c>
      <c r="F8" s="357">
        <v>44275</v>
      </c>
    </row>
    <row r="9" spans="1:6">
      <c r="A9" t="s">
        <v>1098</v>
      </c>
      <c r="B9" t="s">
        <v>1233</v>
      </c>
      <c r="C9" t="s">
        <v>1234</v>
      </c>
      <c r="D9" t="s">
        <v>1095</v>
      </c>
      <c r="E9" t="s">
        <v>1106</v>
      </c>
      <c r="F9" s="357">
        <v>44284</v>
      </c>
    </row>
    <row r="10" spans="1:6">
      <c r="A10" t="s">
        <v>1098</v>
      </c>
      <c r="B10" t="s">
        <v>1179</v>
      </c>
      <c r="C10" t="s">
        <v>1180</v>
      </c>
      <c r="D10" t="s">
        <v>1181</v>
      </c>
      <c r="E10" t="s">
        <v>613</v>
      </c>
      <c r="F10" s="357">
        <v>44411</v>
      </c>
    </row>
    <row r="11" spans="1:6">
      <c r="A11" t="s">
        <v>1098</v>
      </c>
      <c r="B11" t="s">
        <v>1235</v>
      </c>
      <c r="C11" t="s">
        <v>1236</v>
      </c>
      <c r="D11" t="s">
        <v>1117</v>
      </c>
      <c r="E11" t="s">
        <v>1102</v>
      </c>
      <c r="F11" s="357">
        <v>44383</v>
      </c>
    </row>
    <row r="12" spans="1:6">
      <c r="A12" t="s">
        <v>1098</v>
      </c>
      <c r="B12" t="s">
        <v>255</v>
      </c>
      <c r="C12" t="s">
        <v>1285</v>
      </c>
      <c r="D12" t="s">
        <v>1286</v>
      </c>
      <c r="E12" t="s">
        <v>257</v>
      </c>
      <c r="F12" s="357">
        <v>44484</v>
      </c>
    </row>
    <row r="13" spans="1:6">
      <c r="A13" t="s">
        <v>1098</v>
      </c>
      <c r="B13" t="s">
        <v>1182</v>
      </c>
      <c r="C13" t="s">
        <v>1183</v>
      </c>
      <c r="D13" t="s">
        <v>1177</v>
      </c>
      <c r="E13" t="s">
        <v>1102</v>
      </c>
      <c r="F13" s="357">
        <v>44453</v>
      </c>
    </row>
    <row r="14" spans="1:6">
      <c r="A14" t="s">
        <v>1098</v>
      </c>
      <c r="B14" t="s">
        <v>1107</v>
      </c>
      <c r="C14" t="s">
        <v>1108</v>
      </c>
      <c r="D14" t="s">
        <v>1109</v>
      </c>
      <c r="E14" t="s">
        <v>613</v>
      </c>
      <c r="F14" s="357">
        <v>44260</v>
      </c>
    </row>
    <row r="15" spans="1:6">
      <c r="A15" t="s">
        <v>1098</v>
      </c>
      <c r="B15" t="s">
        <v>1287</v>
      </c>
      <c r="C15" t="s">
        <v>1288</v>
      </c>
      <c r="D15" t="s">
        <v>1289</v>
      </c>
      <c r="E15" t="s">
        <v>257</v>
      </c>
      <c r="F15" s="357">
        <v>44436</v>
      </c>
    </row>
    <row r="16" spans="1:6">
      <c r="A16" t="s">
        <v>1098</v>
      </c>
      <c r="B16" t="s">
        <v>1246</v>
      </c>
      <c r="C16" t="s">
        <v>1290</v>
      </c>
      <c r="D16" t="s">
        <v>1095</v>
      </c>
      <c r="E16" t="s">
        <v>1106</v>
      </c>
      <c r="F16" s="357">
        <v>44281</v>
      </c>
    </row>
    <row r="17" spans="1:6">
      <c r="A17" t="s">
        <v>1110</v>
      </c>
      <c r="B17" t="s">
        <v>1111</v>
      </c>
      <c r="C17" t="s">
        <v>1112</v>
      </c>
      <c r="D17" t="s">
        <v>1113</v>
      </c>
      <c r="E17" t="s">
        <v>1114</v>
      </c>
      <c r="F17" s="357">
        <v>44279</v>
      </c>
    </row>
    <row r="18" spans="1:6">
      <c r="A18" t="s">
        <v>1110</v>
      </c>
      <c r="B18" t="s">
        <v>1115</v>
      </c>
      <c r="C18" t="s">
        <v>1116</v>
      </c>
      <c r="D18" t="s">
        <v>1117</v>
      </c>
      <c r="E18" t="s">
        <v>1118</v>
      </c>
      <c r="F18" s="357">
        <v>44271</v>
      </c>
    </row>
    <row r="19" spans="1:6">
      <c r="A19" t="s">
        <v>1110</v>
      </c>
      <c r="B19" t="s">
        <v>1119</v>
      </c>
      <c r="C19" t="s">
        <v>1120</v>
      </c>
      <c r="D19" t="s">
        <v>1117</v>
      </c>
      <c r="E19" t="s">
        <v>1121</v>
      </c>
      <c r="F19" s="357">
        <v>44273</v>
      </c>
    </row>
    <row r="20" spans="1:6">
      <c r="A20" t="s">
        <v>1110</v>
      </c>
      <c r="B20" t="s">
        <v>1122</v>
      </c>
      <c r="C20" t="s">
        <v>1123</v>
      </c>
      <c r="D20" t="s">
        <v>1117</v>
      </c>
      <c r="E20" t="s">
        <v>1124</v>
      </c>
      <c r="F20" s="357">
        <v>44278</v>
      </c>
    </row>
    <row r="21" spans="1:6">
      <c r="A21" t="s">
        <v>1110</v>
      </c>
      <c r="B21" t="s">
        <v>1122</v>
      </c>
      <c r="C21" t="s">
        <v>1237</v>
      </c>
      <c r="D21" t="s">
        <v>1130</v>
      </c>
      <c r="E21" t="s">
        <v>1238</v>
      </c>
      <c r="F21" s="357">
        <v>44463</v>
      </c>
    </row>
    <row r="22" spans="1:6">
      <c r="A22" t="s">
        <v>1110</v>
      </c>
      <c r="B22" t="s">
        <v>1125</v>
      </c>
      <c r="C22" t="s">
        <v>1126</v>
      </c>
      <c r="D22" t="s">
        <v>1117</v>
      </c>
      <c r="E22" t="s">
        <v>1127</v>
      </c>
      <c r="F22" s="357">
        <v>44259</v>
      </c>
    </row>
    <row r="23" spans="1:6">
      <c r="A23" t="s">
        <v>1110</v>
      </c>
      <c r="B23" t="s">
        <v>1291</v>
      </c>
      <c r="C23" t="s">
        <v>1292</v>
      </c>
      <c r="D23" t="s">
        <v>1130</v>
      </c>
      <c r="E23" t="s">
        <v>1139</v>
      </c>
      <c r="F23" s="357">
        <v>44379</v>
      </c>
    </row>
    <row r="24" spans="1:6">
      <c r="A24" t="s">
        <v>1110</v>
      </c>
      <c r="B24" t="s">
        <v>1128</v>
      </c>
      <c r="C24" t="s">
        <v>1129</v>
      </c>
      <c r="D24" t="s">
        <v>1130</v>
      </c>
      <c r="E24" t="s">
        <v>1127</v>
      </c>
      <c r="F24" s="357">
        <v>44272</v>
      </c>
    </row>
    <row r="25" spans="1:6">
      <c r="A25" t="s">
        <v>1110</v>
      </c>
      <c r="B25" t="s">
        <v>1239</v>
      </c>
      <c r="C25" t="s">
        <v>1240</v>
      </c>
      <c r="D25" t="s">
        <v>1130</v>
      </c>
      <c r="E25" t="s">
        <v>1124</v>
      </c>
      <c r="F25" s="357">
        <v>44294</v>
      </c>
    </row>
    <row r="26" spans="1:6">
      <c r="A26" t="s">
        <v>1110</v>
      </c>
      <c r="B26" t="s">
        <v>1131</v>
      </c>
      <c r="C26" t="s">
        <v>1132</v>
      </c>
      <c r="D26" t="s">
        <v>1117</v>
      </c>
      <c r="E26" t="s">
        <v>1127</v>
      </c>
      <c r="F26" s="357">
        <v>44274</v>
      </c>
    </row>
    <row r="27" spans="1:6">
      <c r="A27" t="s">
        <v>1110</v>
      </c>
      <c r="B27" t="s">
        <v>1133</v>
      </c>
      <c r="C27" t="s">
        <v>1134</v>
      </c>
      <c r="D27" t="s">
        <v>1117</v>
      </c>
      <c r="E27" t="s">
        <v>1135</v>
      </c>
      <c r="F27" s="357">
        <v>44265</v>
      </c>
    </row>
    <row r="28" spans="1:6">
      <c r="A28" t="s">
        <v>1110</v>
      </c>
      <c r="B28" t="s">
        <v>1136</v>
      </c>
      <c r="C28" t="s">
        <v>1137</v>
      </c>
      <c r="D28" t="s">
        <v>1138</v>
      </c>
      <c r="E28" t="s">
        <v>1139</v>
      </c>
      <c r="F28" s="357">
        <v>44278</v>
      </c>
    </row>
    <row r="29" spans="1:6">
      <c r="A29" t="s">
        <v>1110</v>
      </c>
      <c r="B29" t="s">
        <v>80</v>
      </c>
      <c r="C29" t="s">
        <v>1293</v>
      </c>
      <c r="D29" t="s">
        <v>1294</v>
      </c>
      <c r="E29" t="s">
        <v>1295</v>
      </c>
      <c r="F29" s="357">
        <v>44355</v>
      </c>
    </row>
    <row r="30" spans="1:6">
      <c r="A30" t="s">
        <v>1140</v>
      </c>
      <c r="B30" t="s">
        <v>1241</v>
      </c>
      <c r="C30" t="s">
        <v>146</v>
      </c>
      <c r="D30" t="s">
        <v>1130</v>
      </c>
      <c r="E30" t="s">
        <v>1242</v>
      </c>
      <c r="F30" s="357">
        <v>44302</v>
      </c>
    </row>
    <row r="31" spans="1:6">
      <c r="A31" t="s">
        <v>1140</v>
      </c>
      <c r="B31" t="s">
        <v>1214</v>
      </c>
      <c r="C31" t="s">
        <v>1215</v>
      </c>
      <c r="D31" t="s">
        <v>1117</v>
      </c>
      <c r="E31" t="s">
        <v>1216</v>
      </c>
      <c r="F31" s="357">
        <v>44343</v>
      </c>
    </row>
    <row r="32" spans="1:6">
      <c r="A32" t="s">
        <v>1140</v>
      </c>
      <c r="B32" t="s">
        <v>1296</v>
      </c>
      <c r="C32" t="s">
        <v>1297</v>
      </c>
      <c r="D32" t="s">
        <v>1177</v>
      </c>
      <c r="E32" t="s">
        <v>1298</v>
      </c>
      <c r="F32" s="357">
        <v>44379</v>
      </c>
    </row>
    <row r="33" spans="1:6">
      <c r="A33" t="s">
        <v>1140</v>
      </c>
      <c r="B33" t="s">
        <v>1141</v>
      </c>
      <c r="C33" t="s">
        <v>1142</v>
      </c>
      <c r="D33" t="s">
        <v>1117</v>
      </c>
      <c r="E33" t="s">
        <v>1143</v>
      </c>
      <c r="F33" s="357">
        <v>44274</v>
      </c>
    </row>
    <row r="34" spans="1:6">
      <c r="A34" t="s">
        <v>1140</v>
      </c>
      <c r="B34" t="s">
        <v>1144</v>
      </c>
      <c r="C34" t="s">
        <v>1145</v>
      </c>
      <c r="D34" t="s">
        <v>1101</v>
      </c>
      <c r="E34" t="s">
        <v>1146</v>
      </c>
      <c r="F34" s="357">
        <v>44278</v>
      </c>
    </row>
    <row r="35" spans="1:6">
      <c r="A35" t="s">
        <v>1184</v>
      </c>
      <c r="B35" t="s">
        <v>1185</v>
      </c>
      <c r="C35" t="s">
        <v>1186</v>
      </c>
      <c r="D35" t="s">
        <v>1165</v>
      </c>
      <c r="E35" t="s">
        <v>1184</v>
      </c>
      <c r="F35" s="357">
        <v>44303</v>
      </c>
    </row>
    <row r="36" spans="1:6">
      <c r="A36" t="s">
        <v>1184</v>
      </c>
      <c r="B36" t="s">
        <v>1299</v>
      </c>
      <c r="C36" t="s">
        <v>1300</v>
      </c>
      <c r="D36" t="s">
        <v>1301</v>
      </c>
      <c r="E36" t="s">
        <v>1302</v>
      </c>
      <c r="F36" s="357">
        <v>44302</v>
      </c>
    </row>
    <row r="37" spans="1:6">
      <c r="A37" t="s">
        <v>1303</v>
      </c>
      <c r="B37" t="s">
        <v>1304</v>
      </c>
      <c r="C37" t="s">
        <v>1305</v>
      </c>
      <c r="D37" t="s">
        <v>1306</v>
      </c>
      <c r="E37" t="s">
        <v>1282</v>
      </c>
      <c r="F37" s="357">
        <v>44337</v>
      </c>
    </row>
    <row r="38" spans="1:6">
      <c r="A38" t="s">
        <v>1187</v>
      </c>
      <c r="B38" t="s">
        <v>1188</v>
      </c>
      <c r="C38" t="s">
        <v>1189</v>
      </c>
      <c r="D38" t="s">
        <v>1130</v>
      </c>
      <c r="E38" t="s">
        <v>1190</v>
      </c>
      <c r="F38" s="357">
        <v>44453</v>
      </c>
    </row>
    <row r="39" spans="1:6">
      <c r="A39" t="s">
        <v>1187</v>
      </c>
      <c r="B39" t="s">
        <v>1307</v>
      </c>
      <c r="C39" t="s">
        <v>1308</v>
      </c>
      <c r="D39" t="s">
        <v>1277</v>
      </c>
      <c r="E39" t="s">
        <v>1190</v>
      </c>
      <c r="F39" s="357">
        <v>44281</v>
      </c>
    </row>
    <row r="40" spans="1:6">
      <c r="A40" t="s">
        <v>1187</v>
      </c>
      <c r="B40" t="s">
        <v>1309</v>
      </c>
      <c r="C40" t="s">
        <v>1310</v>
      </c>
      <c r="D40" t="s">
        <v>1311</v>
      </c>
      <c r="E40" t="s">
        <v>1190</v>
      </c>
      <c r="F40" s="357">
        <v>44286</v>
      </c>
    </row>
    <row r="41" spans="1:6">
      <c r="A41" t="s">
        <v>1187</v>
      </c>
      <c r="B41" t="s">
        <v>1243</v>
      </c>
      <c r="C41" t="s">
        <v>1244</v>
      </c>
      <c r="D41" t="s">
        <v>1165</v>
      </c>
      <c r="E41" t="s">
        <v>1220</v>
      </c>
      <c r="F41" s="357">
        <v>44285</v>
      </c>
    </row>
    <row r="42" spans="1:6">
      <c r="A42" t="s">
        <v>1187</v>
      </c>
      <c r="B42" t="s">
        <v>1217</v>
      </c>
      <c r="C42" t="s">
        <v>1218</v>
      </c>
      <c r="D42" t="s">
        <v>1219</v>
      </c>
      <c r="E42" t="s">
        <v>1220</v>
      </c>
      <c r="F42" s="357">
        <v>44435</v>
      </c>
    </row>
    <row r="43" spans="1:6">
      <c r="A43" t="s">
        <v>1245</v>
      </c>
      <c r="B43" t="s">
        <v>1246</v>
      </c>
      <c r="C43" t="s">
        <v>1247</v>
      </c>
      <c r="D43" t="s">
        <v>1130</v>
      </c>
      <c r="E43" t="s">
        <v>1248</v>
      </c>
      <c r="F43" s="357">
        <v>44321</v>
      </c>
    </row>
    <row r="44" spans="1:6">
      <c r="A44" t="s">
        <v>1245</v>
      </c>
      <c r="B44" t="s">
        <v>1249</v>
      </c>
      <c r="C44" t="s">
        <v>1250</v>
      </c>
      <c r="D44" t="s">
        <v>1170</v>
      </c>
      <c r="E44" t="s">
        <v>1251</v>
      </c>
      <c r="F44" s="357">
        <v>44344</v>
      </c>
    </row>
    <row r="45" spans="1:6">
      <c r="A45" t="s">
        <v>1089</v>
      </c>
      <c r="B45" t="s">
        <v>1252</v>
      </c>
      <c r="C45" t="s">
        <v>1253</v>
      </c>
      <c r="D45" t="s">
        <v>1095</v>
      </c>
      <c r="E45" t="s">
        <v>1192</v>
      </c>
      <c r="F45" s="357">
        <v>44309</v>
      </c>
    </row>
    <row r="46" spans="1:6">
      <c r="A46" t="s">
        <v>1089</v>
      </c>
      <c r="B46" t="s">
        <v>1153</v>
      </c>
      <c r="C46" t="s">
        <v>1191</v>
      </c>
      <c r="D46" t="s">
        <v>1092</v>
      </c>
      <c r="E46" t="s">
        <v>1192</v>
      </c>
      <c r="F46" s="357">
        <v>44392</v>
      </c>
    </row>
    <row r="47" spans="1:6">
      <c r="A47" t="s">
        <v>1089</v>
      </c>
      <c r="B47" t="s">
        <v>1221</v>
      </c>
      <c r="C47" t="s">
        <v>1222</v>
      </c>
      <c r="D47" t="s">
        <v>1223</v>
      </c>
      <c r="E47" t="s">
        <v>1192</v>
      </c>
      <c r="F47" s="357">
        <v>44323</v>
      </c>
    </row>
    <row r="48" spans="1:6">
      <c r="A48" t="s">
        <v>1089</v>
      </c>
      <c r="B48" t="s">
        <v>1254</v>
      </c>
      <c r="C48" t="s">
        <v>1255</v>
      </c>
      <c r="D48" t="s">
        <v>1177</v>
      </c>
      <c r="E48" t="s">
        <v>1192</v>
      </c>
      <c r="F48" s="357">
        <v>44394</v>
      </c>
    </row>
    <row r="49" spans="1:6">
      <c r="A49" t="s">
        <v>1089</v>
      </c>
      <c r="B49" t="s">
        <v>1224</v>
      </c>
      <c r="C49" t="s">
        <v>1225</v>
      </c>
      <c r="D49" t="s">
        <v>1226</v>
      </c>
      <c r="E49" t="s">
        <v>1192</v>
      </c>
      <c r="F49" s="357">
        <v>44397</v>
      </c>
    </row>
    <row r="50" spans="1:6">
      <c r="A50" t="s">
        <v>1089</v>
      </c>
      <c r="B50" t="s">
        <v>1090</v>
      </c>
      <c r="C50" t="s">
        <v>1147</v>
      </c>
      <c r="D50" t="s">
        <v>1148</v>
      </c>
      <c r="E50" t="s">
        <v>181</v>
      </c>
      <c r="F50" s="357">
        <v>44269</v>
      </c>
    </row>
    <row r="51" spans="1:6">
      <c r="A51" t="s">
        <v>1089</v>
      </c>
      <c r="B51" t="s">
        <v>1090</v>
      </c>
      <c r="C51" t="s">
        <v>1091</v>
      </c>
      <c r="D51" t="s">
        <v>1092</v>
      </c>
      <c r="E51" t="s">
        <v>181</v>
      </c>
      <c r="F51" s="357">
        <v>44164</v>
      </c>
    </row>
    <row r="52" spans="1:6">
      <c r="A52" t="s">
        <v>1089</v>
      </c>
      <c r="B52" t="s">
        <v>94</v>
      </c>
      <c r="C52" t="s">
        <v>1149</v>
      </c>
      <c r="D52" t="s">
        <v>1101</v>
      </c>
      <c r="E52" t="s">
        <v>181</v>
      </c>
      <c r="F52" s="357">
        <v>44278</v>
      </c>
    </row>
    <row r="53" spans="1:6">
      <c r="A53" t="s">
        <v>1089</v>
      </c>
      <c r="B53" t="s">
        <v>1208</v>
      </c>
      <c r="C53" t="s">
        <v>1209</v>
      </c>
      <c r="D53" t="s">
        <v>1148</v>
      </c>
      <c r="E53" t="s">
        <v>181</v>
      </c>
      <c r="F53" s="357">
        <v>44393</v>
      </c>
    </row>
    <row r="54" spans="1:6">
      <c r="A54" t="s">
        <v>1089</v>
      </c>
      <c r="B54" t="s">
        <v>1093</v>
      </c>
      <c r="C54" t="s">
        <v>1094</v>
      </c>
      <c r="D54" t="s">
        <v>1095</v>
      </c>
      <c r="E54" t="s">
        <v>1096</v>
      </c>
      <c r="F54" s="357">
        <v>44186</v>
      </c>
    </row>
    <row r="55" spans="1:6">
      <c r="A55" t="s">
        <v>1089</v>
      </c>
      <c r="B55" t="s">
        <v>1312</v>
      </c>
      <c r="C55" t="s">
        <v>1313</v>
      </c>
      <c r="D55" t="s">
        <v>1117</v>
      </c>
      <c r="E55" t="s">
        <v>1096</v>
      </c>
      <c r="F55" s="357">
        <v>44354</v>
      </c>
    </row>
    <row r="56" spans="1:6">
      <c r="A56" t="s">
        <v>1089</v>
      </c>
      <c r="B56" t="s">
        <v>1150</v>
      </c>
      <c r="C56" t="s">
        <v>1151</v>
      </c>
      <c r="D56" t="s">
        <v>1095</v>
      </c>
      <c r="E56" t="s">
        <v>181</v>
      </c>
      <c r="F56" s="357">
        <v>44278</v>
      </c>
    </row>
    <row r="57" spans="1:6">
      <c r="A57" t="s">
        <v>1089</v>
      </c>
      <c r="B57" t="s">
        <v>1193</v>
      </c>
      <c r="C57" t="s">
        <v>1194</v>
      </c>
      <c r="D57" t="s">
        <v>1101</v>
      </c>
      <c r="E57" t="s">
        <v>471</v>
      </c>
      <c r="F57" s="357">
        <v>44539</v>
      </c>
    </row>
    <row r="58" spans="1:6">
      <c r="A58" t="s">
        <v>1089</v>
      </c>
      <c r="B58" t="s">
        <v>761</v>
      </c>
      <c r="C58" t="s">
        <v>1256</v>
      </c>
      <c r="D58" t="s">
        <v>1257</v>
      </c>
      <c r="E58" t="s">
        <v>1096</v>
      </c>
      <c r="F58" s="357">
        <v>44308</v>
      </c>
    </row>
    <row r="59" spans="1:6">
      <c r="A59" t="s">
        <v>1089</v>
      </c>
      <c r="B59" t="s">
        <v>1125</v>
      </c>
      <c r="C59" t="s">
        <v>1195</v>
      </c>
      <c r="D59" t="s">
        <v>1155</v>
      </c>
      <c r="E59" t="s">
        <v>181</v>
      </c>
      <c r="F59" s="357">
        <v>44463</v>
      </c>
    </row>
    <row r="60" spans="1:6">
      <c r="A60" t="s">
        <v>1089</v>
      </c>
      <c r="B60" t="s">
        <v>1111</v>
      </c>
      <c r="C60" t="s">
        <v>1152</v>
      </c>
      <c r="D60" t="s">
        <v>1113</v>
      </c>
      <c r="E60" t="s">
        <v>181</v>
      </c>
      <c r="F60" s="357">
        <v>44279</v>
      </c>
    </row>
    <row r="61" spans="1:6">
      <c r="A61" t="s">
        <v>1089</v>
      </c>
      <c r="B61" t="s">
        <v>1153</v>
      </c>
      <c r="C61" t="s">
        <v>1154</v>
      </c>
      <c r="D61" t="s">
        <v>1155</v>
      </c>
      <c r="E61" t="s">
        <v>181</v>
      </c>
      <c r="F61" s="357">
        <v>44273</v>
      </c>
    </row>
    <row r="62" spans="1:6">
      <c r="A62" t="s">
        <v>1156</v>
      </c>
      <c r="B62" t="s">
        <v>1314</v>
      </c>
      <c r="C62" t="s">
        <v>1315</v>
      </c>
      <c r="D62" t="s">
        <v>1161</v>
      </c>
      <c r="E62" t="s">
        <v>1316</v>
      </c>
      <c r="F62" s="357">
        <v>44296</v>
      </c>
    </row>
    <row r="63" spans="1:6">
      <c r="A63" t="s">
        <v>1156</v>
      </c>
      <c r="B63" t="s">
        <v>1317</v>
      </c>
      <c r="C63" t="s">
        <v>1318</v>
      </c>
      <c r="D63" t="s">
        <v>1101</v>
      </c>
      <c r="E63" t="s">
        <v>1319</v>
      </c>
      <c r="F63" s="357">
        <v>44309</v>
      </c>
    </row>
    <row r="64" spans="1:6">
      <c r="A64" t="s">
        <v>1156</v>
      </c>
      <c r="B64" t="s">
        <v>928</v>
      </c>
      <c r="C64" t="s">
        <v>1320</v>
      </c>
      <c r="D64" t="s">
        <v>1117</v>
      </c>
      <c r="E64" t="s">
        <v>1158</v>
      </c>
      <c r="F64" s="357">
        <v>44496</v>
      </c>
    </row>
    <row r="65" spans="1:6">
      <c r="A65" t="s">
        <v>1156</v>
      </c>
      <c r="B65" t="s">
        <v>928</v>
      </c>
      <c r="C65" t="s">
        <v>1157</v>
      </c>
      <c r="D65" t="s">
        <v>1117</v>
      </c>
      <c r="E65" t="s">
        <v>1158</v>
      </c>
      <c r="F65" s="357">
        <v>44227</v>
      </c>
    </row>
    <row r="66" spans="1:6">
      <c r="A66" t="s">
        <v>1156</v>
      </c>
      <c r="B66" t="s">
        <v>1321</v>
      </c>
      <c r="C66" t="s">
        <v>1322</v>
      </c>
      <c r="D66" t="s">
        <v>1323</v>
      </c>
      <c r="E66" t="s">
        <v>214</v>
      </c>
      <c r="F66" s="357">
        <v>44399</v>
      </c>
    </row>
    <row r="67" spans="1:6">
      <c r="A67" t="s">
        <v>1156</v>
      </c>
      <c r="B67" t="s">
        <v>1324</v>
      </c>
      <c r="C67" t="s">
        <v>1325</v>
      </c>
      <c r="D67" t="s">
        <v>1161</v>
      </c>
      <c r="E67" t="s">
        <v>1326</v>
      </c>
      <c r="F67" s="357">
        <v>44296</v>
      </c>
    </row>
    <row r="68" spans="1:6">
      <c r="A68" t="s">
        <v>1156</v>
      </c>
      <c r="B68" t="s">
        <v>1327</v>
      </c>
      <c r="C68" t="s">
        <v>1328</v>
      </c>
      <c r="D68" t="s">
        <v>1161</v>
      </c>
      <c r="E68" t="s">
        <v>1329</v>
      </c>
      <c r="F68" s="357">
        <v>44296</v>
      </c>
    </row>
    <row r="69" spans="1:6">
      <c r="A69" t="s">
        <v>1196</v>
      </c>
      <c r="B69" t="s">
        <v>1330</v>
      </c>
      <c r="C69" t="s">
        <v>1331</v>
      </c>
      <c r="D69" t="s">
        <v>1332</v>
      </c>
      <c r="E69" t="s">
        <v>1199</v>
      </c>
      <c r="F69" s="357">
        <v>44463</v>
      </c>
    </row>
    <row r="70" spans="1:6">
      <c r="A70" t="s">
        <v>1196</v>
      </c>
      <c r="B70" t="s">
        <v>1333</v>
      </c>
      <c r="C70" t="s">
        <v>1334</v>
      </c>
      <c r="D70" t="s">
        <v>1170</v>
      </c>
      <c r="E70" t="s">
        <v>1199</v>
      </c>
      <c r="F70" s="357">
        <v>44421</v>
      </c>
    </row>
    <row r="71" spans="1:6">
      <c r="A71" t="s">
        <v>1196</v>
      </c>
      <c r="B71" t="s">
        <v>1197</v>
      </c>
      <c r="C71" t="s">
        <v>1198</v>
      </c>
      <c r="D71" t="s">
        <v>1130</v>
      </c>
      <c r="E71" t="s">
        <v>1199</v>
      </c>
      <c r="F71" s="357">
        <v>44882</v>
      </c>
    </row>
    <row r="72" spans="1:6">
      <c r="A72" t="s">
        <v>1196</v>
      </c>
      <c r="B72" t="s">
        <v>80</v>
      </c>
      <c r="C72" t="s">
        <v>1335</v>
      </c>
      <c r="D72" t="s">
        <v>1336</v>
      </c>
      <c r="E72" t="s">
        <v>1260</v>
      </c>
      <c r="F72" s="357">
        <v>44323</v>
      </c>
    </row>
    <row r="73" spans="1:6">
      <c r="A73" t="s">
        <v>1196</v>
      </c>
      <c r="B73" t="s">
        <v>80</v>
      </c>
      <c r="C73" t="s">
        <v>1258</v>
      </c>
      <c r="D73" t="s">
        <v>1259</v>
      </c>
      <c r="E73" t="s">
        <v>1260</v>
      </c>
      <c r="F73" s="357">
        <v>44331</v>
      </c>
    </row>
    <row r="74" spans="1:6">
      <c r="A74" t="s">
        <v>1196</v>
      </c>
      <c r="B74" t="s">
        <v>80</v>
      </c>
      <c r="C74" t="s">
        <v>1337</v>
      </c>
      <c r="D74" t="s">
        <v>1338</v>
      </c>
      <c r="E74" t="s">
        <v>1260</v>
      </c>
      <c r="F74" s="357">
        <v>44324</v>
      </c>
    </row>
    <row r="75" spans="1:6">
      <c r="A75" t="s">
        <v>1196</v>
      </c>
      <c r="B75" t="s">
        <v>1339</v>
      </c>
      <c r="C75" t="s">
        <v>1340</v>
      </c>
      <c r="D75" t="s">
        <v>1341</v>
      </c>
      <c r="E75" t="s">
        <v>1260</v>
      </c>
      <c r="F75" s="357">
        <v>44310</v>
      </c>
    </row>
    <row r="76" spans="1:6">
      <c r="A76" t="s">
        <v>1159</v>
      </c>
      <c r="B76" t="s">
        <v>1261</v>
      </c>
      <c r="C76" t="s">
        <v>1262</v>
      </c>
      <c r="D76" t="s">
        <v>1177</v>
      </c>
      <c r="E76" t="s">
        <v>1263</v>
      </c>
      <c r="F76" s="357">
        <v>44350</v>
      </c>
    </row>
    <row r="77" spans="1:6">
      <c r="A77" t="s">
        <v>1159</v>
      </c>
      <c r="B77" t="s">
        <v>1264</v>
      </c>
      <c r="C77" t="s">
        <v>1265</v>
      </c>
      <c r="D77" t="s">
        <v>1226</v>
      </c>
      <c r="E77" t="s">
        <v>1263</v>
      </c>
      <c r="F77" s="357">
        <v>44418</v>
      </c>
    </row>
    <row r="78" spans="1:6">
      <c r="A78" t="s">
        <v>1159</v>
      </c>
      <c r="B78" t="s">
        <v>1160</v>
      </c>
      <c r="C78" t="s">
        <v>173</v>
      </c>
      <c r="D78" t="s">
        <v>1161</v>
      </c>
      <c r="E78" t="s">
        <v>1162</v>
      </c>
      <c r="F78" s="357">
        <v>44272</v>
      </c>
    </row>
    <row r="79" spans="1:6">
      <c r="A79" t="s">
        <v>1159</v>
      </c>
      <c r="B79" t="s">
        <v>1163</v>
      </c>
      <c r="C79" t="s">
        <v>1164</v>
      </c>
      <c r="D79" t="s">
        <v>1165</v>
      </c>
      <c r="E79" t="s">
        <v>1166</v>
      </c>
      <c r="F79" s="357">
        <v>44279</v>
      </c>
    </row>
    <row r="80" spans="1:6">
      <c r="A80" t="s">
        <v>1159</v>
      </c>
      <c r="B80" t="s">
        <v>1249</v>
      </c>
      <c r="C80" t="s">
        <v>1266</v>
      </c>
      <c r="D80" t="s">
        <v>1170</v>
      </c>
      <c r="E80" t="s">
        <v>1263</v>
      </c>
      <c r="F80" s="357">
        <v>44420</v>
      </c>
    </row>
    <row r="81" spans="1:6">
      <c r="A81" t="s">
        <v>1159</v>
      </c>
      <c r="B81" t="s">
        <v>1249</v>
      </c>
      <c r="C81" t="s">
        <v>1267</v>
      </c>
      <c r="D81" t="s">
        <v>1170</v>
      </c>
      <c r="E81" t="s">
        <v>1268</v>
      </c>
      <c r="F81" s="357">
        <v>44344</v>
      </c>
    </row>
    <row r="82" spans="1:6">
      <c r="A82" t="s">
        <v>1167</v>
      </c>
      <c r="B82" t="s">
        <v>1168</v>
      </c>
      <c r="C82" t="s">
        <v>1169</v>
      </c>
      <c r="D82" t="s">
        <v>1170</v>
      </c>
      <c r="E82" t="s">
        <v>471</v>
      </c>
      <c r="F82" s="357">
        <v>44228</v>
      </c>
    </row>
    <row r="83" spans="1:6">
      <c r="A83" t="s">
        <v>1167</v>
      </c>
      <c r="B83" t="s">
        <v>1342</v>
      </c>
      <c r="C83" t="s">
        <v>1343</v>
      </c>
      <c r="D83" t="s">
        <v>1165</v>
      </c>
      <c r="E83" t="s">
        <v>1199</v>
      </c>
      <c r="F83" s="357">
        <v>44439</v>
      </c>
    </row>
    <row r="84" spans="1:6">
      <c r="A84" t="s">
        <v>1167</v>
      </c>
      <c r="B84" t="s">
        <v>1230</v>
      </c>
      <c r="C84" t="s">
        <v>1344</v>
      </c>
      <c r="D84" t="s">
        <v>1345</v>
      </c>
      <c r="E84" t="s">
        <v>1232</v>
      </c>
      <c r="F84" s="357">
        <v>44415</v>
      </c>
    </row>
    <row r="85" spans="1:6">
      <c r="A85" t="s">
        <v>1167</v>
      </c>
      <c r="B85" t="s">
        <v>1230</v>
      </c>
      <c r="C85" t="s">
        <v>871</v>
      </c>
      <c r="D85" t="s">
        <v>1231</v>
      </c>
      <c r="E85" t="s">
        <v>1232</v>
      </c>
      <c r="F85" s="357">
        <v>44419</v>
      </c>
    </row>
    <row r="86" spans="1:6">
      <c r="A86" t="s">
        <v>1167</v>
      </c>
      <c r="B86" t="s">
        <v>1269</v>
      </c>
      <c r="C86" t="s">
        <v>1270</v>
      </c>
      <c r="D86" t="s">
        <v>1117</v>
      </c>
      <c r="E86" t="s">
        <v>1271</v>
      </c>
      <c r="F86" s="357">
        <v>44502</v>
      </c>
    </row>
    <row r="87" spans="1:6">
      <c r="A87" t="s">
        <v>1167</v>
      </c>
      <c r="B87" t="s">
        <v>1171</v>
      </c>
      <c r="C87" t="s">
        <v>1172</v>
      </c>
      <c r="D87" t="s">
        <v>1165</v>
      </c>
      <c r="E87" t="s">
        <v>1173</v>
      </c>
      <c r="F87" s="357">
        <v>44262</v>
      </c>
    </row>
    <row r="88" spans="1:6">
      <c r="A88" t="s">
        <v>1200</v>
      </c>
      <c r="B88" t="s">
        <v>1272</v>
      </c>
      <c r="C88" t="s">
        <v>1273</v>
      </c>
      <c r="D88" t="s">
        <v>1274</v>
      </c>
      <c r="E88" t="s">
        <v>1162</v>
      </c>
      <c r="F88" s="357">
        <v>44439</v>
      </c>
    </row>
    <row r="89" spans="1:6">
      <c r="A89" t="s">
        <v>1200</v>
      </c>
      <c r="B89" t="s">
        <v>1201</v>
      </c>
      <c r="C89" t="s">
        <v>1202</v>
      </c>
      <c r="D89" t="s">
        <v>1177</v>
      </c>
      <c r="E89" t="s">
        <v>1203</v>
      </c>
      <c r="F89" s="357">
        <v>44405</v>
      </c>
    </row>
    <row r="90" spans="1:6">
      <c r="A90" t="s">
        <v>1200</v>
      </c>
      <c r="B90" t="s">
        <v>1346</v>
      </c>
      <c r="C90" t="s">
        <v>1347</v>
      </c>
      <c r="D90" t="s">
        <v>1348</v>
      </c>
      <c r="E90" t="s">
        <v>1203</v>
      </c>
      <c r="F90" s="357">
        <v>44335</v>
      </c>
    </row>
    <row r="91" spans="1:6">
      <c r="A91" t="s">
        <v>1200</v>
      </c>
      <c r="B91" t="s">
        <v>1204</v>
      </c>
      <c r="C91" t="s">
        <v>1205</v>
      </c>
      <c r="D91" t="s">
        <v>1206</v>
      </c>
      <c r="E91" t="s">
        <v>1207</v>
      </c>
      <c r="F91" s="357">
        <v>44422</v>
      </c>
    </row>
    <row r="92" spans="1:6">
      <c r="A92" t="s">
        <v>1200</v>
      </c>
      <c r="B92" t="s">
        <v>1204</v>
      </c>
      <c r="C92" t="s">
        <v>1349</v>
      </c>
      <c r="D92" t="s">
        <v>1177</v>
      </c>
      <c r="E92" t="s">
        <v>1207</v>
      </c>
      <c r="F92" s="357">
        <v>44342</v>
      </c>
    </row>
    <row r="93" spans="1:6">
      <c r="A93" t="s">
        <v>872</v>
      </c>
      <c r="B93" t="s">
        <v>1350</v>
      </c>
      <c r="C93" t="s">
        <v>1351</v>
      </c>
      <c r="D93" t="s">
        <v>1130</v>
      </c>
      <c r="E93" t="s">
        <v>1166</v>
      </c>
      <c r="F93" s="357">
        <v>44382</v>
      </c>
    </row>
    <row r="94" spans="1:6">
      <c r="A94" t="s">
        <v>872</v>
      </c>
      <c r="B94" t="s">
        <v>1352</v>
      </c>
      <c r="C94" t="s">
        <v>1353</v>
      </c>
      <c r="D94" t="s">
        <v>1113</v>
      </c>
      <c r="E94" t="s">
        <v>1354</v>
      </c>
      <c r="F94" s="357">
        <v>44316</v>
      </c>
    </row>
    <row r="95" spans="1:6">
      <c r="A95" t="s">
        <v>872</v>
      </c>
      <c r="B95" t="s">
        <v>1355</v>
      </c>
      <c r="C95" t="s">
        <v>1356</v>
      </c>
      <c r="D95" t="s">
        <v>1357</v>
      </c>
      <c r="E95" t="s">
        <v>1358</v>
      </c>
      <c r="F95" s="357">
        <v>44331</v>
      </c>
    </row>
    <row r="96" spans="1:6">
      <c r="A96" t="s">
        <v>872</v>
      </c>
      <c r="B96" t="s">
        <v>1359</v>
      </c>
      <c r="C96" t="s">
        <v>1360</v>
      </c>
      <c r="D96" t="s">
        <v>1301</v>
      </c>
      <c r="E96" t="s">
        <v>1361</v>
      </c>
      <c r="F96" s="357">
        <v>44415</v>
      </c>
    </row>
    <row r="97" spans="1:6">
      <c r="A97" t="s">
        <v>872</v>
      </c>
      <c r="B97" t="s">
        <v>1362</v>
      </c>
      <c r="C97" t="s">
        <v>1363</v>
      </c>
      <c r="D97" t="s">
        <v>1364</v>
      </c>
      <c r="E97" t="s">
        <v>1361</v>
      </c>
      <c r="F97" s="357">
        <v>44477</v>
      </c>
    </row>
    <row r="98" spans="1:6">
      <c r="A98" t="s">
        <v>872</v>
      </c>
      <c r="B98" t="s">
        <v>1210</v>
      </c>
      <c r="C98" t="s">
        <v>1211</v>
      </c>
      <c r="D98" t="s">
        <v>1095</v>
      </c>
      <c r="E98" t="s">
        <v>1212</v>
      </c>
      <c r="F98" s="357">
        <v>44349</v>
      </c>
    </row>
    <row r="99" spans="1:6">
      <c r="A99" t="s">
        <v>872</v>
      </c>
      <c r="B99" t="s">
        <v>1365</v>
      </c>
      <c r="C99" t="s">
        <v>1366</v>
      </c>
      <c r="D99" t="s">
        <v>1367</v>
      </c>
      <c r="E99" t="s">
        <v>1212</v>
      </c>
      <c r="F99" s="357">
        <v>44313</v>
      </c>
    </row>
    <row r="100" spans="1:6">
      <c r="A100" t="s">
        <v>872</v>
      </c>
      <c r="B100" t="s">
        <v>1275</v>
      </c>
      <c r="C100" t="s">
        <v>1276</v>
      </c>
      <c r="D100" t="s">
        <v>1277</v>
      </c>
      <c r="E100" t="s">
        <v>1212</v>
      </c>
      <c r="F100" s="357">
        <v>44389</v>
      </c>
    </row>
    <row r="101" spans="1:6">
      <c r="A101" t="s">
        <v>872</v>
      </c>
      <c r="B101" t="s">
        <v>1368</v>
      </c>
      <c r="C101" t="s">
        <v>1369</v>
      </c>
      <c r="D101" t="s">
        <v>1301</v>
      </c>
      <c r="E101" t="s">
        <v>1370</v>
      </c>
      <c r="F101" s="357">
        <v>44370</v>
      </c>
    </row>
    <row r="102" spans="1:6">
      <c r="A102" t="s">
        <v>872</v>
      </c>
      <c r="B102" t="s">
        <v>1371</v>
      </c>
      <c r="C102" t="s">
        <v>1372</v>
      </c>
      <c r="D102" t="s">
        <v>1161</v>
      </c>
      <c r="E102" t="s">
        <v>1373</v>
      </c>
      <c r="F102" s="357">
        <v>44341</v>
      </c>
    </row>
    <row r="103" spans="1:6">
      <c r="A103" t="s">
        <v>872</v>
      </c>
      <c r="B103" t="s">
        <v>1374</v>
      </c>
      <c r="C103" t="s">
        <v>1375</v>
      </c>
      <c r="D103" t="s">
        <v>1376</v>
      </c>
      <c r="E103" t="s">
        <v>1373</v>
      </c>
      <c r="F103" s="357">
        <v>44285</v>
      </c>
    </row>
    <row r="104" spans="1:6">
      <c r="A104" t="s">
        <v>872</v>
      </c>
      <c r="B104" t="s">
        <v>80</v>
      </c>
      <c r="C104" t="s">
        <v>1293</v>
      </c>
      <c r="D104" t="s">
        <v>1294</v>
      </c>
      <c r="E104" t="s">
        <v>1377</v>
      </c>
      <c r="F104" s="357">
        <v>44355</v>
      </c>
    </row>
    <row r="105" spans="1:6">
      <c r="A105" t="s">
        <v>872</v>
      </c>
      <c r="B105" t="s">
        <v>1378</v>
      </c>
      <c r="C105" t="s">
        <v>1379</v>
      </c>
      <c r="D105" t="s">
        <v>1311</v>
      </c>
      <c r="E105" t="s">
        <v>1190</v>
      </c>
      <c r="F105" s="357">
        <v>44286</v>
      </c>
    </row>
    <row r="106" spans="1:6">
      <c r="A106" t="s">
        <v>872</v>
      </c>
      <c r="B106" t="s">
        <v>1380</v>
      </c>
      <c r="C106" t="s">
        <v>1381</v>
      </c>
      <c r="D106" t="s">
        <v>1382</v>
      </c>
      <c r="E106" t="s">
        <v>1383</v>
      </c>
      <c r="F106" s="357">
        <v>44337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00028-3CF3-4688-AE33-A313C6ED4551}">
  <sheetPr codeName="Sheet65"/>
  <dimension ref="A1:F25"/>
  <sheetViews>
    <sheetView topLeftCell="D1" workbookViewId="0">
      <selection activeCell="F1" sqref="F1:F1048453"/>
    </sheetView>
  </sheetViews>
  <sheetFormatPr defaultRowHeight="13.5"/>
  <cols>
    <col min="1" max="1" width="22.75" bestFit="1" customWidth="1"/>
    <col min="2" max="2" width="18.375" bestFit="1" customWidth="1"/>
    <col min="3" max="3" width="98.25" bestFit="1" customWidth="1"/>
    <col min="4" max="4" width="16.375" bestFit="1" customWidth="1"/>
    <col min="5" max="5" width="15" bestFit="1" customWidth="1"/>
    <col min="6" max="6" width="16.75" style="357" bestFit="1" customWidth="1"/>
  </cols>
  <sheetData>
    <row r="1" spans="1:6" ht="15">
      <c r="A1" s="358" t="s">
        <v>1084</v>
      </c>
      <c r="B1" s="358" t="s">
        <v>1085</v>
      </c>
      <c r="C1" s="358" t="s">
        <v>1086</v>
      </c>
      <c r="D1" s="358" t="s">
        <v>1087</v>
      </c>
      <c r="E1" s="358" t="s">
        <v>1088</v>
      </c>
      <c r="F1" s="359" t="s">
        <v>1097</v>
      </c>
    </row>
    <row r="2" spans="1:6">
      <c r="A2" t="s">
        <v>1098</v>
      </c>
      <c r="B2" t="s">
        <v>1099</v>
      </c>
      <c r="C2" t="s">
        <v>1100</v>
      </c>
      <c r="D2" t="s">
        <v>1101</v>
      </c>
      <c r="E2" t="s">
        <v>1102</v>
      </c>
      <c r="F2" s="357">
        <v>44272</v>
      </c>
    </row>
    <row r="3" spans="1:6">
      <c r="A3" t="s">
        <v>1098</v>
      </c>
      <c r="B3" t="s">
        <v>1103</v>
      </c>
      <c r="C3" t="s">
        <v>1104</v>
      </c>
      <c r="D3" t="s">
        <v>1105</v>
      </c>
      <c r="E3" t="s">
        <v>1106</v>
      </c>
      <c r="F3" s="357">
        <v>44275</v>
      </c>
    </row>
    <row r="4" spans="1:6">
      <c r="A4" t="s">
        <v>1098</v>
      </c>
      <c r="B4" t="s">
        <v>1107</v>
      </c>
      <c r="C4" t="s">
        <v>1108</v>
      </c>
      <c r="D4" t="s">
        <v>1109</v>
      </c>
      <c r="E4" t="s">
        <v>613</v>
      </c>
      <c r="F4" s="357">
        <v>44260</v>
      </c>
    </row>
    <row r="5" spans="1:6">
      <c r="A5" t="s">
        <v>1110</v>
      </c>
      <c r="B5" t="s">
        <v>1111</v>
      </c>
      <c r="C5" t="s">
        <v>1112</v>
      </c>
      <c r="D5" t="s">
        <v>1113</v>
      </c>
      <c r="E5" t="s">
        <v>1114</v>
      </c>
      <c r="F5" s="357">
        <v>44279</v>
      </c>
    </row>
    <row r="6" spans="1:6">
      <c r="A6" t="s">
        <v>1110</v>
      </c>
      <c r="B6" t="s">
        <v>1115</v>
      </c>
      <c r="C6" t="s">
        <v>1116</v>
      </c>
      <c r="D6" t="s">
        <v>1117</v>
      </c>
      <c r="E6" t="s">
        <v>1118</v>
      </c>
      <c r="F6" s="357">
        <v>44271</v>
      </c>
    </row>
    <row r="7" spans="1:6">
      <c r="A7" t="s">
        <v>1110</v>
      </c>
      <c r="B7" t="s">
        <v>1119</v>
      </c>
      <c r="C7" t="s">
        <v>1120</v>
      </c>
      <c r="D7" t="s">
        <v>1117</v>
      </c>
      <c r="E7" t="s">
        <v>1121</v>
      </c>
      <c r="F7" s="357">
        <v>44273</v>
      </c>
    </row>
    <row r="8" spans="1:6">
      <c r="A8" t="s">
        <v>1110</v>
      </c>
      <c r="B8" t="s">
        <v>1122</v>
      </c>
      <c r="C8" t="s">
        <v>1123</v>
      </c>
      <c r="D8" t="s">
        <v>1117</v>
      </c>
      <c r="E8" t="s">
        <v>1124</v>
      </c>
      <c r="F8" s="357">
        <v>44278</v>
      </c>
    </row>
    <row r="9" spans="1:6">
      <c r="A9" t="s">
        <v>1110</v>
      </c>
      <c r="B9" t="s">
        <v>1125</v>
      </c>
      <c r="C9" t="s">
        <v>1126</v>
      </c>
      <c r="D9" t="s">
        <v>1117</v>
      </c>
      <c r="E9" t="s">
        <v>1127</v>
      </c>
      <c r="F9" s="357">
        <v>44259</v>
      </c>
    </row>
    <row r="10" spans="1:6">
      <c r="A10" t="s">
        <v>1110</v>
      </c>
      <c r="B10" t="s">
        <v>1128</v>
      </c>
      <c r="C10" t="s">
        <v>1129</v>
      </c>
      <c r="D10" t="s">
        <v>1130</v>
      </c>
      <c r="E10" t="s">
        <v>1127</v>
      </c>
      <c r="F10" s="357">
        <v>44272</v>
      </c>
    </row>
    <row r="11" spans="1:6">
      <c r="A11" t="s">
        <v>1110</v>
      </c>
      <c r="B11" t="s">
        <v>1131</v>
      </c>
      <c r="C11" t="s">
        <v>1132</v>
      </c>
      <c r="D11" t="s">
        <v>1117</v>
      </c>
      <c r="E11" t="s">
        <v>1127</v>
      </c>
      <c r="F11" s="357">
        <v>44274</v>
      </c>
    </row>
    <row r="12" spans="1:6">
      <c r="A12" t="s">
        <v>1110</v>
      </c>
      <c r="B12" t="s">
        <v>1133</v>
      </c>
      <c r="C12" t="s">
        <v>1134</v>
      </c>
      <c r="D12" t="s">
        <v>1117</v>
      </c>
      <c r="E12" t="s">
        <v>1135</v>
      </c>
      <c r="F12" s="357">
        <v>44265</v>
      </c>
    </row>
    <row r="13" spans="1:6">
      <c r="A13" t="s">
        <v>1110</v>
      </c>
      <c r="B13" t="s">
        <v>1136</v>
      </c>
      <c r="C13" t="s">
        <v>1137</v>
      </c>
      <c r="D13" t="s">
        <v>1138</v>
      </c>
      <c r="E13" t="s">
        <v>1139</v>
      </c>
      <c r="F13" s="357">
        <v>44278</v>
      </c>
    </row>
    <row r="14" spans="1:6">
      <c r="A14" t="s">
        <v>1140</v>
      </c>
      <c r="B14" t="s">
        <v>1141</v>
      </c>
      <c r="C14" t="s">
        <v>1142</v>
      </c>
      <c r="D14" t="s">
        <v>1117</v>
      </c>
      <c r="E14" t="s">
        <v>1143</v>
      </c>
      <c r="F14" s="357">
        <v>44274</v>
      </c>
    </row>
    <row r="15" spans="1:6">
      <c r="A15" t="s">
        <v>1140</v>
      </c>
      <c r="B15" t="s">
        <v>1144</v>
      </c>
      <c r="C15" t="s">
        <v>1145</v>
      </c>
      <c r="D15" t="s">
        <v>1101</v>
      </c>
      <c r="E15" t="s">
        <v>1146</v>
      </c>
      <c r="F15" s="357">
        <v>44278</v>
      </c>
    </row>
    <row r="16" spans="1:6">
      <c r="A16" t="s">
        <v>1089</v>
      </c>
      <c r="B16" t="s">
        <v>1090</v>
      </c>
      <c r="C16" t="s">
        <v>1147</v>
      </c>
      <c r="D16" t="s">
        <v>1148</v>
      </c>
      <c r="E16" t="s">
        <v>181</v>
      </c>
      <c r="F16" s="357">
        <v>44269</v>
      </c>
    </row>
    <row r="17" spans="1:6">
      <c r="A17" t="s">
        <v>1089</v>
      </c>
      <c r="B17" t="s">
        <v>94</v>
      </c>
      <c r="C17" t="s">
        <v>1149</v>
      </c>
      <c r="D17" t="s">
        <v>1101</v>
      </c>
      <c r="E17" t="s">
        <v>181</v>
      </c>
      <c r="F17" s="357">
        <v>44278</v>
      </c>
    </row>
    <row r="18" spans="1:6">
      <c r="A18" t="s">
        <v>1089</v>
      </c>
      <c r="B18" t="s">
        <v>1150</v>
      </c>
      <c r="C18" t="s">
        <v>1151</v>
      </c>
      <c r="D18" t="s">
        <v>1095</v>
      </c>
      <c r="E18" t="s">
        <v>181</v>
      </c>
      <c r="F18" s="357">
        <v>44278</v>
      </c>
    </row>
    <row r="19" spans="1:6">
      <c r="A19" t="s">
        <v>1089</v>
      </c>
      <c r="B19" t="s">
        <v>1111</v>
      </c>
      <c r="C19" t="s">
        <v>1152</v>
      </c>
      <c r="D19" t="s">
        <v>1113</v>
      </c>
      <c r="E19" t="s">
        <v>181</v>
      </c>
      <c r="F19" s="357">
        <v>44279</v>
      </c>
    </row>
    <row r="20" spans="1:6">
      <c r="A20" t="s">
        <v>1089</v>
      </c>
      <c r="B20" t="s">
        <v>1153</v>
      </c>
      <c r="C20" t="s">
        <v>1154</v>
      </c>
      <c r="D20" t="s">
        <v>1155</v>
      </c>
      <c r="E20" t="s">
        <v>181</v>
      </c>
      <c r="F20" s="357">
        <v>44273</v>
      </c>
    </row>
    <row r="21" spans="1:6">
      <c r="A21" t="s">
        <v>1156</v>
      </c>
      <c r="B21" t="s">
        <v>928</v>
      </c>
      <c r="C21" t="s">
        <v>1157</v>
      </c>
      <c r="D21" t="s">
        <v>1117</v>
      </c>
      <c r="E21" t="s">
        <v>1158</v>
      </c>
      <c r="F21" s="357">
        <v>44227</v>
      </c>
    </row>
    <row r="22" spans="1:6">
      <c r="A22" t="s">
        <v>1159</v>
      </c>
      <c r="B22" t="s">
        <v>1160</v>
      </c>
      <c r="C22" t="s">
        <v>173</v>
      </c>
      <c r="D22" t="s">
        <v>1161</v>
      </c>
      <c r="E22" t="s">
        <v>1162</v>
      </c>
      <c r="F22" s="357">
        <v>44272</v>
      </c>
    </row>
    <row r="23" spans="1:6">
      <c r="A23" t="s">
        <v>1159</v>
      </c>
      <c r="B23" t="s">
        <v>1163</v>
      </c>
      <c r="C23" t="s">
        <v>1164</v>
      </c>
      <c r="D23" t="s">
        <v>1165</v>
      </c>
      <c r="E23" t="s">
        <v>1166</v>
      </c>
      <c r="F23" s="357">
        <v>44279</v>
      </c>
    </row>
    <row r="24" spans="1:6">
      <c r="A24" t="s">
        <v>1167</v>
      </c>
      <c r="B24" t="s">
        <v>1168</v>
      </c>
      <c r="C24" t="s">
        <v>1169</v>
      </c>
      <c r="D24" t="s">
        <v>1170</v>
      </c>
      <c r="E24" t="s">
        <v>471</v>
      </c>
      <c r="F24" s="357">
        <v>44228</v>
      </c>
    </row>
    <row r="25" spans="1:6">
      <c r="A25" t="s">
        <v>1167</v>
      </c>
      <c r="B25" t="s">
        <v>1171</v>
      </c>
      <c r="C25" t="s">
        <v>1172</v>
      </c>
      <c r="D25" t="s">
        <v>1165</v>
      </c>
      <c r="E25" t="s">
        <v>1173</v>
      </c>
      <c r="F25" s="357">
        <v>44262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291D-6B4B-4D1C-A95B-BD2F21274F7A}">
  <sheetPr codeName="Sheet66"/>
  <dimension ref="A1:F4"/>
  <sheetViews>
    <sheetView workbookViewId="0">
      <selection activeCell="F1" sqref="F1:F1048432"/>
    </sheetView>
  </sheetViews>
  <sheetFormatPr defaultRowHeight="13.5"/>
  <cols>
    <col min="1" max="1" width="8.5" bestFit="1" customWidth="1"/>
    <col min="3" max="3" width="80.5" bestFit="1" customWidth="1"/>
    <col min="4" max="4" width="16.375" bestFit="1" customWidth="1"/>
    <col min="5" max="5" width="12.75" bestFit="1" customWidth="1"/>
    <col min="6" max="6" width="18.375" style="357" bestFit="1" customWidth="1"/>
  </cols>
  <sheetData>
    <row r="1" spans="1:6" ht="15">
      <c r="A1" s="358" t="s">
        <v>1084</v>
      </c>
      <c r="B1" s="358" t="s">
        <v>1085</v>
      </c>
      <c r="C1" s="358" t="s">
        <v>1086</v>
      </c>
      <c r="D1" s="358" t="s">
        <v>1087</v>
      </c>
      <c r="E1" s="358" t="s">
        <v>1088</v>
      </c>
      <c r="F1" s="359" t="s">
        <v>1178</v>
      </c>
    </row>
    <row r="2" spans="1:6">
      <c r="A2" t="s">
        <v>1174</v>
      </c>
      <c r="B2" t="s">
        <v>1175</v>
      </c>
      <c r="C2" t="s">
        <v>1176</v>
      </c>
      <c r="D2" t="s">
        <v>1177</v>
      </c>
      <c r="E2" t="s">
        <v>1174</v>
      </c>
      <c r="F2" s="357">
        <v>44074</v>
      </c>
    </row>
    <row r="3" spans="1:6">
      <c r="A3" t="s">
        <v>1089</v>
      </c>
      <c r="B3" t="s">
        <v>94</v>
      </c>
      <c r="C3" t="s">
        <v>1149</v>
      </c>
      <c r="D3" t="s">
        <v>1101</v>
      </c>
      <c r="E3" t="s">
        <v>181</v>
      </c>
      <c r="F3" s="357">
        <v>44183</v>
      </c>
    </row>
    <row r="4" spans="1:6">
      <c r="A4" t="s">
        <v>1089</v>
      </c>
      <c r="B4" t="s">
        <v>1093</v>
      </c>
      <c r="C4" t="s">
        <v>1094</v>
      </c>
      <c r="D4" t="s">
        <v>1095</v>
      </c>
      <c r="E4" t="s">
        <v>1096</v>
      </c>
      <c r="F4" s="357">
        <v>43830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F832-AC39-4C63-9A65-087AE01D8288}">
  <sheetPr codeName="Sheet67"/>
  <dimension ref="A1:F13"/>
  <sheetViews>
    <sheetView topLeftCell="D1" workbookViewId="0">
      <selection activeCell="F1" sqref="F1:F1048441"/>
    </sheetView>
  </sheetViews>
  <sheetFormatPr defaultRowHeight="13.5"/>
  <cols>
    <col min="1" max="1" width="22.75" bestFit="1" customWidth="1"/>
    <col min="2" max="2" width="46" bestFit="1" customWidth="1"/>
    <col min="3" max="3" width="97.625" bestFit="1" customWidth="1"/>
    <col min="4" max="4" width="16.375" bestFit="1" customWidth="1"/>
    <col min="5" max="5" width="16.125" bestFit="1" customWidth="1"/>
    <col min="6" max="6" width="18.375" style="357" bestFit="1" customWidth="1"/>
  </cols>
  <sheetData>
    <row r="1" spans="1:6" ht="15">
      <c r="A1" s="358" t="s">
        <v>1084</v>
      </c>
      <c r="B1" s="358" t="s">
        <v>1085</v>
      </c>
      <c r="C1" s="358" t="s">
        <v>1086</v>
      </c>
      <c r="D1" s="358" t="s">
        <v>1087</v>
      </c>
      <c r="E1" s="358" t="s">
        <v>1088</v>
      </c>
      <c r="F1" s="359" t="s">
        <v>1178</v>
      </c>
    </row>
    <row r="2" spans="1:6">
      <c r="A2" t="s">
        <v>1098</v>
      </c>
      <c r="B2" t="s">
        <v>1179</v>
      </c>
      <c r="C2" t="s">
        <v>1180</v>
      </c>
      <c r="D2" t="s">
        <v>1181</v>
      </c>
      <c r="E2" t="s">
        <v>613</v>
      </c>
      <c r="F2" s="357">
        <v>44195</v>
      </c>
    </row>
    <row r="3" spans="1:6">
      <c r="A3" t="s">
        <v>1098</v>
      </c>
      <c r="B3" t="s">
        <v>1182</v>
      </c>
      <c r="C3" t="s">
        <v>1183</v>
      </c>
      <c r="D3" t="s">
        <v>1177</v>
      </c>
      <c r="E3" t="s">
        <v>1102</v>
      </c>
      <c r="F3" s="357">
        <v>44196</v>
      </c>
    </row>
    <row r="4" spans="1:6">
      <c r="A4" t="s">
        <v>1184</v>
      </c>
      <c r="B4" t="s">
        <v>1185</v>
      </c>
      <c r="C4" t="s">
        <v>1186</v>
      </c>
      <c r="D4" t="s">
        <v>1165</v>
      </c>
      <c r="E4" t="s">
        <v>1184</v>
      </c>
      <c r="F4" s="357">
        <v>44289</v>
      </c>
    </row>
    <row r="5" spans="1:6">
      <c r="A5" t="s">
        <v>1187</v>
      </c>
      <c r="B5" t="s">
        <v>1188</v>
      </c>
      <c r="C5" t="s">
        <v>1189</v>
      </c>
      <c r="D5" t="s">
        <v>1130</v>
      </c>
      <c r="E5" t="s">
        <v>1190</v>
      </c>
      <c r="F5" s="357">
        <v>44196</v>
      </c>
    </row>
    <row r="6" spans="1:6">
      <c r="A6" t="s">
        <v>1089</v>
      </c>
      <c r="B6" t="s">
        <v>1153</v>
      </c>
      <c r="C6" t="s">
        <v>1191</v>
      </c>
      <c r="D6" t="s">
        <v>1092</v>
      </c>
      <c r="E6" t="s">
        <v>1192</v>
      </c>
      <c r="F6" s="357">
        <v>44367</v>
      </c>
    </row>
    <row r="7" spans="1:6">
      <c r="A7" t="s">
        <v>1089</v>
      </c>
      <c r="B7" t="s">
        <v>1193</v>
      </c>
      <c r="C7" t="s">
        <v>1194</v>
      </c>
      <c r="D7" t="s">
        <v>1101</v>
      </c>
      <c r="E7" t="s">
        <v>471</v>
      </c>
      <c r="F7" s="357">
        <v>44206</v>
      </c>
    </row>
    <row r="8" spans="1:6">
      <c r="A8" t="s">
        <v>1089</v>
      </c>
      <c r="B8" t="s">
        <v>1125</v>
      </c>
      <c r="C8" t="s">
        <v>1195</v>
      </c>
      <c r="D8" t="s">
        <v>1155</v>
      </c>
      <c r="E8" t="s">
        <v>181</v>
      </c>
      <c r="F8" s="357">
        <v>44213</v>
      </c>
    </row>
    <row r="9" spans="1:6">
      <c r="A9" t="s">
        <v>1089</v>
      </c>
      <c r="B9" t="s">
        <v>1153</v>
      </c>
      <c r="C9" t="s">
        <v>1154</v>
      </c>
      <c r="D9" t="s">
        <v>1155</v>
      </c>
      <c r="E9" t="s">
        <v>181</v>
      </c>
      <c r="F9" s="357">
        <v>44316</v>
      </c>
    </row>
    <row r="10" spans="1:6">
      <c r="A10" t="s">
        <v>1196</v>
      </c>
      <c r="B10" t="s">
        <v>1197</v>
      </c>
      <c r="C10" t="s">
        <v>1198</v>
      </c>
      <c r="D10" t="s">
        <v>1130</v>
      </c>
      <c r="E10" t="s">
        <v>1199</v>
      </c>
      <c r="F10" s="357">
        <v>44348</v>
      </c>
    </row>
    <row r="11" spans="1:6">
      <c r="A11" t="s">
        <v>1167</v>
      </c>
      <c r="B11" t="s">
        <v>1171</v>
      </c>
      <c r="C11" t="s">
        <v>1172</v>
      </c>
      <c r="D11" t="s">
        <v>1165</v>
      </c>
      <c r="E11" t="s">
        <v>1173</v>
      </c>
      <c r="F11" s="357">
        <v>44283</v>
      </c>
    </row>
    <row r="12" spans="1:6">
      <c r="A12" t="s">
        <v>1200</v>
      </c>
      <c r="B12" t="s">
        <v>1201</v>
      </c>
      <c r="C12" t="s">
        <v>1202</v>
      </c>
      <c r="D12" t="s">
        <v>1177</v>
      </c>
      <c r="E12" t="s">
        <v>1203</v>
      </c>
      <c r="F12" s="357">
        <v>44366</v>
      </c>
    </row>
    <row r="13" spans="1:6">
      <c r="A13" t="s">
        <v>1200</v>
      </c>
      <c r="B13" t="s">
        <v>1204</v>
      </c>
      <c r="C13" t="s">
        <v>1205</v>
      </c>
      <c r="D13" t="s">
        <v>1206</v>
      </c>
      <c r="E13" t="s">
        <v>1207</v>
      </c>
      <c r="F13" s="357">
        <v>44219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C1A4-0E09-4300-B329-AFF525CC4CA4}">
  <sheetPr codeName="Sheet68"/>
  <dimension ref="A1:F3"/>
  <sheetViews>
    <sheetView workbookViewId="0">
      <selection activeCell="F1" sqref="F1:F1048431"/>
    </sheetView>
  </sheetViews>
  <sheetFormatPr defaultRowHeight="13.5"/>
  <cols>
    <col min="1" max="1" width="8.5" bestFit="1" customWidth="1"/>
    <col min="3" max="3" width="68.5" bestFit="1" customWidth="1"/>
    <col min="4" max="4" width="16.375" bestFit="1" customWidth="1"/>
    <col min="5" max="5" width="11.375" bestFit="1" customWidth="1"/>
    <col min="6" max="6" width="16.625" style="357" bestFit="1" customWidth="1"/>
  </cols>
  <sheetData>
    <row r="1" spans="1:6" ht="15">
      <c r="A1" s="358" t="s">
        <v>1084</v>
      </c>
      <c r="B1" s="358" t="s">
        <v>1085</v>
      </c>
      <c r="C1" s="358" t="s">
        <v>1086</v>
      </c>
      <c r="D1" s="358" t="s">
        <v>1087</v>
      </c>
      <c r="E1" s="358" t="s">
        <v>1088</v>
      </c>
      <c r="F1" s="359" t="s">
        <v>1213</v>
      </c>
    </row>
    <row r="2" spans="1:6">
      <c r="A2" t="s">
        <v>1089</v>
      </c>
      <c r="B2" t="s">
        <v>1208</v>
      </c>
      <c r="C2" t="s">
        <v>1209</v>
      </c>
      <c r="D2" t="s">
        <v>1148</v>
      </c>
      <c r="E2" t="s">
        <v>181</v>
      </c>
      <c r="F2" s="357">
        <v>44172</v>
      </c>
    </row>
    <row r="3" spans="1:6">
      <c r="A3" t="s">
        <v>872</v>
      </c>
      <c r="B3" t="s">
        <v>1210</v>
      </c>
      <c r="C3" t="s">
        <v>1211</v>
      </c>
      <c r="D3" t="s">
        <v>1095</v>
      </c>
      <c r="E3" t="s">
        <v>1212</v>
      </c>
      <c r="F3" s="357">
        <v>44129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vt:i4>
      </vt:variant>
    </vt:vector>
  </HeadingPairs>
  <TitlesOfParts>
    <vt:vector size="14" baseType="lpstr">
      <vt:lpstr>Program List</vt:lpstr>
      <vt:lpstr>CAP evidence</vt:lpstr>
      <vt:lpstr>Change history</vt:lpstr>
      <vt:lpstr>delete list since 2019</vt:lpstr>
      <vt:lpstr>SAQ</vt:lpstr>
      <vt:lpstr>SAQ90</vt:lpstr>
      <vt:lpstr>Audit</vt:lpstr>
      <vt:lpstr>Audit180</vt:lpstr>
      <vt:lpstr>CAP</vt:lpstr>
      <vt:lpstr>CAP60</vt:lpstr>
      <vt:lpstr>WH</vt:lpstr>
      <vt:lpstr>WH60</vt:lpstr>
      <vt:lpstr>zero</vt:lpstr>
      <vt:lpstr>'Program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2020-12-25T09:26:25Z</dcterms:modified>
</cp:coreProperties>
</file>