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hidePivotFieldList="1" defaultThemeVersion="164011"/>
  <bookViews>
    <workbookView xWindow="20370" yWindow="-1290" windowWidth="29040" windowHeight="15840" activeTab="3"/>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List'!$A$1:$L$406</definedName>
    <definedName name="_xlnm._FilterDatabase" localSheetId="5" hidden="1">EOL!$A$1:$XFB$458</definedName>
    <definedName name="_xlnm._FilterDatabase" localSheetId="4" hidden="1">'FY2021 Workload Planning'!$1:$154</definedName>
    <definedName name="_xlnm._FilterDatabase" localSheetId="3" hidden="1">'PDM NB Portfolio Online'!$A$1:$W$376</definedName>
    <definedName name="_xlnm._FilterDatabase" localSheetId="2" hidden="1">'Portfolio 2018'!$A$1:$N$534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37" i="4" l="1"/>
  <c r="M138" i="4"/>
  <c r="M139" i="4"/>
  <c r="M140" i="4"/>
  <c r="M141" i="4"/>
  <c r="M142" i="4"/>
  <c r="M143" i="4"/>
  <c r="M144" i="4"/>
  <c r="M145" i="4"/>
  <c r="M146" i="4"/>
  <c r="M147" i="4"/>
  <c r="M148" i="4"/>
  <c r="M149" i="4"/>
  <c r="M150" i="4"/>
  <c r="M151" i="4"/>
  <c r="M152" i="4"/>
  <c r="M153" i="4"/>
  <c r="M154" i="4"/>
  <c r="C5" i="1"/>
  <c r="B2" i="1"/>
  <c r="N5" i="1"/>
  <c r="M5" i="1"/>
  <c r="L5" i="1"/>
  <c r="K5" i="1"/>
  <c r="J5" i="1"/>
  <c r="I5" i="1"/>
  <c r="H5" i="1"/>
  <c r="G5" i="1"/>
  <c r="F5" i="1"/>
  <c r="E5" i="1"/>
  <c r="D5" i="1"/>
  <c r="B5" i="1"/>
  <c r="N4" i="1"/>
  <c r="M4" i="1"/>
  <c r="L4" i="1"/>
  <c r="K4" i="1"/>
  <c r="J4" i="1"/>
  <c r="I4" i="1"/>
  <c r="H4" i="1"/>
  <c r="G4" i="1"/>
  <c r="F4" i="1"/>
  <c r="E4" i="1"/>
  <c r="D4" i="1"/>
  <c r="C4" i="1"/>
  <c r="B4" i="1"/>
  <c r="N3" i="1"/>
  <c r="M3" i="1"/>
  <c r="L3" i="1"/>
  <c r="K3" i="1"/>
  <c r="J3" i="1"/>
  <c r="I3" i="1"/>
  <c r="H3" i="1"/>
  <c r="G3" i="1"/>
  <c r="F3" i="1"/>
  <c r="E3" i="1"/>
  <c r="D3" i="1"/>
  <c r="C3" i="1"/>
  <c r="B3" i="1"/>
  <c r="N2" i="1"/>
  <c r="M2" i="1"/>
  <c r="L2" i="1"/>
  <c r="K2" i="1"/>
  <c r="J2" i="1"/>
  <c r="I2" i="1"/>
  <c r="H2" i="1"/>
  <c r="G2" i="1"/>
  <c r="F2" i="1"/>
  <c r="E2" i="1"/>
  <c r="D2" i="1"/>
  <c r="C2" i="1"/>
  <c r="K1" i="1"/>
  <c r="L1" i="1" s="1"/>
  <c r="M1" i="1" s="1"/>
  <c r="N1" i="1" s="1"/>
  <c r="C23" i="11"/>
  <c r="D23" i="11"/>
  <c r="E23" i="11"/>
  <c r="F23" i="11"/>
  <c r="G23" i="11"/>
  <c r="H23" i="11"/>
  <c r="I23" i="11"/>
  <c r="J23" i="11"/>
  <c r="K23" i="11"/>
  <c r="L23" i="11"/>
  <c r="M23" i="11"/>
  <c r="N23" i="11"/>
  <c r="C22" i="11"/>
  <c r="D22" i="11"/>
  <c r="E22" i="11"/>
  <c r="F22" i="11"/>
  <c r="G22" i="11"/>
  <c r="H22" i="11"/>
  <c r="I22" i="11"/>
  <c r="J22" i="11"/>
  <c r="K22" i="11"/>
  <c r="L22" i="11"/>
  <c r="M22" i="11"/>
  <c r="N22" i="11"/>
  <c r="C21" i="11"/>
  <c r="D21" i="11"/>
  <c r="E21" i="11"/>
  <c r="F21" i="11"/>
  <c r="G21" i="11"/>
  <c r="H21" i="11"/>
  <c r="I21" i="11"/>
  <c r="J21" i="11"/>
  <c r="K21" i="11"/>
  <c r="L21" i="11"/>
  <c r="M21" i="11"/>
  <c r="N21" i="11"/>
  <c r="D20" i="11"/>
  <c r="E20" i="11"/>
  <c r="F20" i="11"/>
  <c r="G20" i="11"/>
  <c r="H20" i="11"/>
  <c r="I20" i="11"/>
  <c r="J20" i="11"/>
  <c r="K20" i="11"/>
  <c r="L20" i="11"/>
  <c r="M20" i="11"/>
  <c r="N20" i="11"/>
  <c r="C20" i="11"/>
  <c r="N19" i="11"/>
  <c r="M19" i="11"/>
  <c r="L19" i="11"/>
  <c r="K19" i="11"/>
  <c r="B23" i="11"/>
  <c r="B22" i="11"/>
  <c r="B21" i="11"/>
  <c r="B20" i="11"/>
  <c r="H6" i="1" l="1"/>
  <c r="L6" i="1"/>
  <c r="D6" i="1"/>
  <c r="C6" i="1"/>
  <c r="G6" i="1"/>
  <c r="K6" i="1"/>
  <c r="E6" i="1"/>
  <c r="I6" i="1"/>
  <c r="M6" i="1"/>
  <c r="B6" i="1"/>
  <c r="F6" i="1"/>
  <c r="J6" i="1"/>
  <c r="N6" i="1"/>
  <c r="Q375" i="3" l="1"/>
  <c r="Q376" i="3"/>
  <c r="Q374" i="3"/>
  <c r="Q371" i="3" l="1"/>
  <c r="Q370" i="3"/>
  <c r="M127" i="4" l="1"/>
  <c r="M133" i="4" l="1"/>
  <c r="M136" i="4"/>
  <c r="J136" i="4"/>
  <c r="Q369" i="3"/>
  <c r="J124" i="4" l="1"/>
  <c r="Q346" i="3"/>
  <c r="M135" i="4"/>
  <c r="J135" i="4"/>
  <c r="Q360" i="3"/>
  <c r="Q368" i="3"/>
  <c r="Q367" i="3"/>
  <c r="Q364" i="3"/>
  <c r="Q363" i="3"/>
  <c r="Q366" i="3"/>
  <c r="Q365" i="3"/>
  <c r="M134" i="4" l="1"/>
  <c r="J134" i="4"/>
  <c r="J76" i="4"/>
  <c r="J406" i="12" l="1"/>
  <c r="J405" i="12"/>
  <c r="J404" i="12"/>
  <c r="J403" i="12"/>
  <c r="J402" i="12"/>
  <c r="I406" i="12"/>
  <c r="I405" i="12"/>
  <c r="I404" i="12"/>
  <c r="I403" i="12"/>
  <c r="I402" i="12"/>
  <c r="H406" i="12"/>
  <c r="H405" i="12"/>
  <c r="H404" i="12"/>
  <c r="H403" i="12"/>
  <c r="H402" i="12"/>
  <c r="F406" i="12"/>
  <c r="F405" i="12"/>
  <c r="F404" i="12"/>
  <c r="F403" i="12"/>
  <c r="F402" i="12"/>
  <c r="F360" i="12"/>
  <c r="Q347" i="3" l="1"/>
  <c r="Q357" i="3"/>
  <c r="Q358" i="3"/>
  <c r="Q359" i="3"/>
  <c r="M132" i="4" l="1"/>
  <c r="M131" i="4"/>
  <c r="J132" i="4"/>
  <c r="J131" i="4"/>
  <c r="Q350" i="3"/>
  <c r="Q349" i="3"/>
  <c r="J75" i="4"/>
  <c r="J74" i="4"/>
  <c r="Q325" i="3"/>
  <c r="Q317" i="3"/>
  <c r="Q316" i="3"/>
  <c r="Q315" i="3"/>
  <c r="Q314" i="3"/>
  <c r="Q313" i="3"/>
  <c r="Q312" i="3"/>
  <c r="Q311" i="3"/>
  <c r="Q310" i="3"/>
  <c r="Q309" i="3"/>
  <c r="Q308"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1"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18" i="3"/>
  <c r="Q268" i="3"/>
  <c r="J120" i="4"/>
  <c r="J391" i="12"/>
  <c r="J392" i="12"/>
  <c r="J393" i="12"/>
  <c r="J394" i="12"/>
  <c r="J395" i="12"/>
  <c r="J396" i="12"/>
  <c r="J397" i="12"/>
  <c r="J398" i="12"/>
  <c r="F391" i="12"/>
  <c r="F392" i="12"/>
  <c r="F393" i="12"/>
  <c r="F394" i="12"/>
  <c r="F395" i="12"/>
  <c r="F396" i="12"/>
  <c r="F397" i="12"/>
  <c r="F398" i="12"/>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4" i="3"/>
  <c r="Q322" i="3"/>
  <c r="Q323" i="3"/>
  <c r="Q324" i="3"/>
  <c r="Q326" i="3"/>
  <c r="Q327" i="3"/>
  <c r="J363" i="12"/>
  <c r="M74" i="4"/>
  <c r="M76" i="4"/>
  <c r="J91" i="4"/>
  <c r="J90" i="4"/>
  <c r="J95" i="4"/>
  <c r="J94" i="4"/>
  <c r="Q302" i="3"/>
  <c r="Q303" i="3"/>
  <c r="Q331" i="3"/>
  <c r="Q339" i="3"/>
  <c r="Q319" i="3"/>
  <c r="Q320" i="3"/>
  <c r="Q321" i="3"/>
  <c r="Q329" i="3"/>
  <c r="Q306" i="3"/>
  <c r="Q307" i="3"/>
  <c r="Q337" i="3"/>
  <c r="Q338" i="3"/>
  <c r="Q332" i="3"/>
  <c r="Q253" i="3"/>
  <c r="Q256" i="3"/>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0"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<sst xmlns="http://schemas.openxmlformats.org/spreadsheetml/2006/main" count="21458" uniqueCount="3742">
  <si>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</si>
  <si>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</si>
  <si>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</si>
  <si>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</si>
  <si>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</si>
  <si>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</si>
  <si>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</si>
  <si>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</si>
  <si>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</si>
  <si>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</si>
  <si>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</si>
  <si>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</si>
  <si>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</si>
  <si>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</si>
  <si>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</si>
  <si>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</si>
  <si>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</si>
  <si>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</si>
  <si>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</si>
  <si>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</si>
  <si>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</si>
  <si>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</si>
  <si>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</si>
  <si>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</si>
  <si>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</si>
  <si>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</si>
  <si>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</si>
  <si>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</si>
  <si>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</si>
  <si>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</si>
  <si>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</si>
  <si>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</si>
  <si>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</si>
  <si>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</si>
  <si>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</si>
  <si>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</si>
  <si>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</si>
  <si>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</si>
  <si>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</si>
  <si>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</si>
  <si>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</si>
  <si>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</si>
  <si>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</si>
  <si>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</si>
  <si>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</si>
  <si>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</si>
  <si>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</si>
  <si>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</si>
  <si>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</si>
  <si>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</si>
  <si>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</si>
  <si>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</si>
  <si>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</si>
  <si>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</si>
  <si>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</si>
  <si>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</si>
  <si>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</si>
  <si>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</si>
  <si>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</si>
  <si>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</si>
  <si>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</si>
  <si>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</si>
  <si>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</si>
  <si>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</si>
  <si>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</si>
  <si>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</si>
  <si>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</si>
  <si>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</si>
  <si>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</si>
  <si>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</si>
  <si>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</si>
  <si>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</si>
  <si>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</si>
  <si>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</si>
  <si>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</si>
  <si>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</si>
  <si>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</si>
  <si>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</si>
  <si>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</si>
  <si>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</si>
  <si>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</si>
  <si>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</si>
  <si>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</si>
  <si>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</si>
  <si>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</si>
  <si>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</si>
  <si>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</si>
  <si>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</si>
  <si>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</si>
  <si>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</si>
  <si>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</si>
  <si>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</si>
  <si>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</si>
  <si>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</si>
  <si>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</si>
  <si>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</si>
  <si>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</si>
  <si>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</si>
  <si>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</si>
  <si>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</si>
  <si>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</si>
  <si>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</si>
  <si>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</si>
  <si>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</si>
  <si>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</si>
  <si>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</si>
  <si>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</si>
  <si>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</si>
  <si>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</si>
  <si>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</si>
  <si>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</si>
  <si>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</si>
  <si>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</si>
  <si>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</si>
  <si>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</si>
  <si>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</si>
  <si>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</si>
  <si>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</si>
  <si>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</si>
  <si>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</si>
  <si>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</si>
  <si>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</si>
  <si>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</si>
  <si>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</si>
  <si>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</si>
  <si>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</si>
  <si>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</si>
  <si>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</si>
  <si>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</si>
  <si>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</si>
  <si>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</si>
  <si>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</si>
  <si>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</si>
  <si>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</si>
  <si>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</si>
  <si>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</si>
  <si>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</si>
  <si>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</si>
  <si>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</si>
  <si>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</si>
  <si>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</si>
  <si>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</si>
  <si>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</si>
  <si>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</si>
  <si>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</si>
  <si>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</si>
  <si>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</si>
  <si>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</si>
  <si>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</si>
  <si>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</si>
  <si>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</si>
  <si>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</si>
  <si>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</si>
  <si>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</si>
  <si>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</si>
  <si>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</si>
  <si>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</si>
  <si>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</si>
  <si>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</si>
  <si>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</si>
  <si>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</si>
  <si>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</si>
  <si>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</si>
  <si>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</si>
  <si>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</si>
  <si>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</si>
  <si>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</si>
  <si>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</si>
  <si>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</si>
  <si>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</si>
  <si>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</si>
  <si>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</si>
  <si>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</si>
  <si>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</si>
  <si>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</si>
  <si>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</si>
  <si>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</si>
  <si>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</si>
  <si>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</si>
  <si>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</si>
  <si>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</si>
  <si>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</si>
  <si>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</si>
  <si>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</si>
  <si>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</si>
  <si>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</si>
  <si>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</si>
  <si>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</si>
  <si>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</si>
  <si>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</si>
  <si>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</si>
  <si>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</si>
  <si>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</si>
  <si>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</si>
  <si>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</si>
  <si>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</si>
  <si>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</si>
  <si>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</si>
  <si>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</si>
  <si>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</si>
  <si>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</si>
  <si>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</si>
  <si>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</si>
  <si>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</si>
  <si>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</si>
  <si>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</si>
  <si>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</si>
  <si>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</si>
  <si>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</si>
  <si>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</si>
  <si>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</si>
  <si>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</si>
  <si>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</si>
  <si>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</si>
  <si>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</si>
  <si>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</si>
  <si>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</si>
  <si>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</si>
  <si>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</si>
  <si>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</si>
  <si>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</si>
  <si>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</si>
  <si>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</si>
  <si>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</si>
  <si>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</si>
  <si>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</si>
  <si>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</si>
  <si>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</si>
  <si>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</si>
  <si>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</si>
  <si>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</si>
  <si>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</si>
  <si>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</si>
  <si>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</si>
  <si>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</si>
  <si>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</si>
  <si>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</si>
  <si>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</si>
  <si>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</si>
  <si>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</si>
  <si>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</si>
  <si>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</si>
  <si>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</si>
  <si>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</si>
  <si>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</si>
  <si>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</si>
  <si>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</si>
  <si>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</si>
  <si>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</si>
  <si>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</si>
  <si>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</si>
  <si>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</si>
  <si>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</si>
  <si>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</si>
  <si>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</si>
  <si>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</si>
  <si>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</si>
  <si>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</si>
  <si>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</si>
  <si>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</si>
  <si>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</si>
  <si>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</si>
  <si>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</si>
  <si>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</si>
  <si>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</si>
  <si>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</si>
  <si>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</si>
  <si>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</si>
  <si>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</si>
  <si>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</si>
  <si>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</si>
  <si>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</si>
  <si>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</si>
  <si>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</si>
  <si>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</si>
  <si>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</si>
  <si>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</si>
  <si>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</si>
  <si>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</si>
  <si>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</si>
  <si>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</si>
  <si>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</si>
  <si>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</si>
  <si>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</si>
  <si>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</si>
  <si>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</si>
  <si>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</si>
  <si>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</si>
  <si>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</si>
  <si>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</si>
  <si>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</si>
  <si>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</si>
  <si>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</si>
  <si>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</si>
  <si>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</si>
  <si>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</si>
  <si>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</si>
  <si>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</si>
  <si>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</si>
  <si>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</si>
  <si>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</si>
  <si>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</si>
  <si>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</si>
  <si>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</si>
  <si>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</si>
  <si>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</si>
  <si>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</si>
  <si>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</si>
  <si>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</si>
  <si>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</si>
  <si>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</si>
  <si>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</si>
  <si>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</si>
  <si>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</si>
  <si>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</si>
  <si>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</si>
  <si>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</si>
  <si>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</si>
  <si>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</si>
  <si>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</si>
  <si>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</si>
  <si>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</si>
  <si>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</si>
  <si>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</si>
  <si>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</si>
  <si>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</si>
  <si>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</si>
  <si>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</si>
  <si>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</si>
  <si>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</si>
  <si>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</si>
  <si>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</si>
  <si>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</si>
  <si>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</si>
  <si>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</si>
  <si>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</si>
  <si>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</si>
  <si>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</si>
  <si>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</si>
  <si>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</si>
  <si>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</si>
  <si>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</si>
  <si>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</si>
  <si>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</si>
  <si>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</si>
  <si>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</si>
  <si>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</si>
  <si>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</si>
  <si>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</si>
  <si>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</si>
  <si>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</si>
  <si>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</si>
  <si>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</si>
  <si>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</si>
  <si>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</si>
  <si>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</si>
  <si>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</si>
  <si>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</si>
  <si>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</si>
  <si>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</si>
  <si>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</si>
  <si>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</si>
  <si>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</si>
  <si>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</si>
  <si>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</si>
  <si>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</si>
  <si>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</si>
  <si>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</si>
  <si>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</si>
  <si>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</si>
  <si>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</si>
  <si>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</si>
  <si>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</si>
  <si>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</si>
  <si>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</si>
  <si>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</si>
  <si>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</si>
  <si>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</si>
  <si>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</si>
  <si>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</si>
  <si>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</si>
  <si>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</si>
  <si>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</si>
  <si>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</si>
  <si>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</si>
  <si>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</si>
  <si>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</si>
  <si>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</si>
  <si>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</si>
  <si>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</si>
  <si>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</si>
  <si>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</si>
  <si>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</si>
  <si>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</si>
  <si>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</si>
  <si>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</si>
  <si>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</si>
  <si>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</si>
  <si>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</si>
  <si>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</si>
  <si>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</si>
  <si>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</si>
  <si>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</si>
  <si>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</si>
  <si>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</si>
  <si>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</si>
  <si>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</si>
  <si>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</si>
  <si>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</si>
  <si>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</si>
  <si>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</si>
  <si>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</si>
  <si>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</si>
  <si>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</si>
  <si>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</si>
  <si>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</si>
  <si>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</si>
  <si>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</si>
  <si>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</si>
  <si>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</si>
  <si>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</si>
  <si>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</si>
  <si>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</si>
  <si>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</si>
  <si>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</si>
  <si>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</si>
  <si>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</si>
  <si>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</si>
  <si>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</si>
  <si>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</si>
  <si>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</si>
  <si>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</si>
  <si>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</si>
  <si>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</si>
  <si>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</si>
  <si>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</si>
  <si>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</si>
  <si>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</si>
  <si>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</si>
  <si>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</si>
  <si>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</si>
  <si>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</si>
  <si>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</si>
  <si>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</si>
  <si>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</si>
  <si>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</si>
  <si>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</si>
  <si>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</si>
  <si>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</si>
  <si>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</si>
  <si>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</si>
  <si>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</si>
  <si>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</si>
  <si>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</si>
  <si>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</si>
  <si>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</si>
  <si>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</si>
  <si>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</si>
  <si>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</si>
  <si>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</si>
  <si>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</si>
  <si>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</si>
  <si>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</si>
  <si>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</si>
  <si>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</si>
  <si>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</si>
  <si>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</si>
  <si>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</si>
  <si>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</si>
  <si>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</si>
  <si>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</si>
  <si>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</si>
  <si>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</si>
  <si>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</si>
  <si>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</si>
  <si>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</si>
  <si>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</si>
  <si>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</si>
  <si>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</si>
  <si>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</si>
  <si>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</si>
  <si>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</si>
  <si>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</si>
  <si>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</si>
  <si>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</si>
  <si>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</si>
  <si>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</si>
  <si>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</si>
  <si>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</si>
  <si>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</si>
  <si>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</si>
  <si>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</si>
  <si>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</si>
  <si>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</si>
  <si>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</si>
  <si>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</si>
  <si>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</si>
  <si>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</si>
  <si>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</si>
  <si>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</si>
  <si>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</si>
  <si>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</si>
  <si>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</si>
  <si>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</si>
  <si>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</si>
  <si>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</si>
  <si>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</si>
  <si>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</si>
  <si>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</si>
  <si>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</si>
  <si>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</si>
  <si>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</si>
  <si>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</si>
  <si>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</si>
  <si>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</si>
  <si>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</si>
  <si>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</si>
  <si>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</si>
  <si>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</si>
  <si>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</si>
  <si>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</si>
  <si>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</si>
  <si>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</si>
  <si>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</si>
  <si>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</si>
  <si>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</si>
  <si>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</si>
  <si>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</si>
  <si>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</si>
  <si>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</si>
  <si>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</si>
  <si>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</si>
  <si>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</si>
  <si>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</si>
  <si>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</si>
  <si>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</si>
  <si>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</si>
  <si>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</si>
  <si>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</si>
  <si>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</si>
  <si>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</si>
  <si>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</si>
  <si>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</si>
  <si>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</si>
  <si>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</si>
  <si>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</si>
  <si>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</si>
  <si>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</si>
  <si>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</si>
  <si>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</si>
  <si>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</si>
  <si>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</si>
  <si>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</si>
  <si>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</si>
  <si>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</si>
  <si>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</si>
  <si>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</si>
  <si>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</si>
  <si>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</si>
  <si>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</si>
  <si>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</si>
  <si>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</si>
  <si>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</si>
  <si>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</si>
  <si>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</si>
  <si>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</si>
  <si>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</si>
  <si>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</si>
  <si>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</si>
  <si>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</si>
  <si>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</si>
  <si>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</si>
  <si>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</si>
  <si>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</si>
  <si>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</si>
  <si>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</si>
  <si>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</si>
  <si>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</si>
  <si>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</si>
  <si>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</si>
  <si>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</si>
  <si>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</si>
  <si>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</si>
  <si>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</si>
  <si>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</si>
  <si>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</si>
  <si>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</si>
  <si>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</si>
  <si>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</si>
  <si>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</si>
  <si>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</si>
  <si>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</si>
  <si>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</si>
  <si>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</si>
  <si>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</si>
  <si>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</si>
  <si>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</si>
  <si>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</si>
  <si>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</si>
  <si>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</si>
  <si>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</si>
  <si>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</si>
  <si>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</si>
  <si>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</si>
  <si>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</si>
  <si>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</si>
  <si>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</si>
  <si>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</si>
  <si>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</si>
  <si>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</si>
  <si>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</si>
  <si>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</si>
  <si>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</si>
  <si>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</si>
  <si>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</si>
  <si>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</si>
  <si>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</si>
  <si>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</si>
  <si>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</si>
  <si>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</si>
  <si>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</si>
  <si>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</si>
  <si>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</si>
  <si>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</si>
  <si>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</si>
  <si>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</si>
  <si>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</si>
  <si>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</si>
  <si>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</si>
  <si>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</si>
  <si>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</si>
  <si>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</si>
  <si>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</si>
  <si>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</si>
  <si>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</si>
  <si>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</si>
  <si>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</si>
  <si>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</si>
  <si>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</si>
  <si>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</si>
  <si>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</si>
  <si>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</si>
  <si>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</si>
  <si>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</si>
  <si>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</si>
  <si>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</si>
  <si>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</si>
  <si>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</si>
  <si>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</si>
  <si>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</si>
  <si>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</si>
  <si>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</si>
  <si>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</si>
  <si>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</si>
  <si>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</si>
  <si>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</si>
  <si>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</si>
  <si>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</si>
  <si>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</si>
  <si>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</si>
  <si>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</si>
  <si>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</si>
  <si>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</si>
  <si>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</si>
  <si>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</si>
  <si>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</si>
  <si>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</si>
  <si>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</si>
  <si>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</si>
  <si>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</si>
  <si>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</si>
  <si>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</si>
  <si>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</si>
  <si>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</si>
  <si>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</si>
  <si>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</si>
  <si>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</si>
  <si>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</si>
  <si>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</si>
  <si>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</si>
  <si>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</si>
  <si>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</si>
  <si>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</si>
  <si>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</si>
  <si>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</si>
  <si>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</si>
  <si>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</si>
  <si>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</si>
  <si>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</si>
  <si>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</si>
  <si>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</si>
  <si>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</si>
  <si>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</si>
  <si>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</si>
  <si>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</si>
  <si>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</si>
  <si>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</si>
  <si>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</si>
  <si>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</si>
  <si>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</si>
  <si>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</si>
  <si>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</si>
  <si>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</si>
  <si>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</si>
  <si>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</si>
  <si>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</si>
  <si>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</si>
  <si>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</si>
  <si>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</si>
  <si>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</si>
  <si>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</si>
  <si>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</si>
  <si>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</si>
  <si>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</si>
  <si>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</si>
  <si>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</si>
  <si>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</si>
  <si>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</si>
  <si>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</si>
  <si>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</si>
  <si>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</si>
  <si>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</si>
  <si>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</si>
  <si>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</si>
  <si>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</si>
  <si>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</si>
  <si>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</si>
  <si>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</si>
  <si>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</si>
  <si>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</si>
  <si>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</si>
  <si>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</si>
  <si>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</si>
  <si>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</si>
  <si>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</si>
  <si>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</si>
  <si>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</si>
  <si>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</si>
  <si>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</si>
  <si>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</si>
  <si>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</si>
  <si>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</si>
  <si>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</si>
  <si>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</si>
  <si>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</si>
  <si>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</si>
  <si>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</si>
  <si>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</si>
  <si>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</si>
  <si>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</si>
  <si>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</si>
  <si>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</si>
  <si>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</si>
  <si>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</si>
  <si>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</si>
  <si>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</si>
  <si>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</si>
  <si>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</si>
  <si>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</si>
  <si>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</si>
  <si>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</si>
  <si>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</si>
  <si>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</si>
  <si>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</si>
  <si>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</si>
  <si>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</si>
  <si>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</si>
  <si>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</si>
  <si>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</si>
  <si>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</si>
  <si>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</si>
  <si>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</si>
  <si>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</si>
  <si>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</si>
  <si>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</si>
  <si>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</si>
  <si>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</si>
  <si>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</si>
  <si>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</si>
  <si>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</si>
  <si>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</si>
  <si>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</si>
  <si>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</si>
  <si>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</si>
  <si>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</si>
  <si>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</si>
  <si>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</si>
  <si>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</si>
  <si>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</si>
  <si>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</si>
  <si>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</si>
  <si>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</si>
  <si>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</si>
  <si>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</si>
  <si>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</si>
  <si>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</si>
  <si>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</si>
  <si>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</si>
  <si>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</si>
  <si>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</si>
  <si>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</si>
  <si>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</si>
  <si>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</si>
  <si>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</si>
  <si>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</si>
  <si>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</si>
  <si>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</si>
  <si>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</si>
  <si>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</si>
  <si>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</si>
  <si>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</si>
  <si>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</si>
  <si>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</si>
  <si>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</si>
  <si>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</si>
  <si>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</si>
  <si>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</si>
  <si>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</si>
  <si>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</si>
  <si>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</si>
  <si>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</si>
  <si>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</si>
  <si>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</si>
  <si>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</si>
  <si>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</si>
  <si>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</si>
  <si>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</si>
  <si>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</si>
  <si>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</si>
  <si>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</si>
  <si>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</si>
  <si>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</si>
  <si>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</si>
  <si>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</si>
  <si>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</si>
  <si>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</si>
  <si>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</si>
  <si>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</si>
  <si>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</si>
  <si>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</si>
  <si>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</si>
  <si>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</si>
  <si>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</si>
  <si>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</si>
  <si>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</si>
  <si>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</si>
  <si>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</si>
  <si>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</si>
  <si>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</si>
  <si>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</si>
  <si>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</si>
  <si>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</si>
  <si>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</si>
  <si>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</si>
  <si>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</si>
  <si>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</si>
  <si>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</si>
  <si>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</si>
  <si>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</si>
  <si>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</si>
  <si>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</si>
  <si>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</si>
  <si>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</si>
  <si>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</si>
  <si>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</si>
  <si>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</si>
  <si>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</si>
  <si>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</si>
  <si>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</si>
  <si>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</si>
  <si>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</si>
  <si>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</si>
  <si>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</si>
  <si>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</si>
  <si>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</si>
  <si>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</si>
  <si>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</si>
  <si>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</si>
  <si>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</si>
  <si>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</si>
  <si>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</si>
  <si>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</si>
  <si>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</si>
  <si>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</si>
  <si>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</si>
  <si>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</si>
  <si>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</si>
  <si>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</si>
  <si>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</si>
  <si>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</si>
  <si>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</si>
  <si>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</si>
  <si>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</si>
  <si>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</si>
  <si>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</si>
  <si>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</si>
  <si>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</si>
  <si>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</si>
  <si>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</si>
  <si>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</si>
  <si>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</si>
  <si>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</si>
  <si>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</si>
  <si>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</si>
  <si>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</si>
  <si>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</si>
  <si>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</si>
  <si>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</si>
  <si>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</si>
  <si>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</si>
  <si>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</si>
  <si>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</si>
  <si>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</si>
  <si>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</si>
  <si>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</si>
  <si>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</si>
  <si>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</si>
  <si>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</si>
  <si>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</si>
  <si>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</si>
  <si>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</si>
  <si>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</si>
  <si>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</si>
  <si>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</si>
  <si>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</si>
  <si>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</si>
  <si>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</si>
  <si>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</si>
  <si>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</si>
  <si>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</si>
  <si>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</si>
  <si>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</si>
  <si>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</si>
  <si>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</si>
  <si>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</si>
  <si>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</si>
  <si>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</si>
  <si>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</si>
  <si>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</si>
  <si>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</si>
  <si>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</si>
  <si>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</si>
  <si>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</si>
  <si>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</si>
  <si>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</si>
  <si>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</si>
  <si>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</si>
  <si>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</si>
  <si>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</si>
  <si>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</si>
  <si>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</si>
  <si>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</si>
  <si>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</si>
  <si>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</si>
  <si>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</si>
  <si>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</si>
  <si>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</si>
  <si>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</si>
  <si>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</si>
  <si>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</si>
  <si>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</si>
  <si>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</si>
  <si>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</si>
  <si>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</si>
  <si>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</si>
  <si>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</si>
  <si>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</si>
  <si>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</si>
  <si>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</si>
  <si>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</si>
  <si>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</si>
  <si>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</si>
  <si>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</si>
  <si>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</si>
  <si>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</si>
  <si>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</si>
  <si>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</si>
  <si>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</si>
  <si>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</si>
  <si>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</si>
  <si>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</si>
  <si>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</si>
  <si>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</si>
  <si>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</si>
  <si>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</si>
  <si>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</si>
  <si>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</si>
  <si>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</si>
  <si>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</si>
  <si>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</si>
  <si>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</si>
  <si>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</si>
  <si>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</si>
  <si>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</si>
  <si>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</si>
  <si>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</si>
  <si>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</si>
  <si>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</si>
  <si>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</si>
  <si>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</si>
  <si>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</si>
  <si>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</si>
  <si>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</si>
  <si>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</si>
  <si>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</si>
  <si>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</si>
  <si>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</si>
  <si>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</si>
  <si>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</si>
  <si>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</si>
  <si>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</si>
  <si>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</si>
  <si>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</si>
  <si>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</si>
  <si>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</si>
  <si>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</si>
  <si>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</si>
  <si>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</si>
  <si>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</si>
  <si>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</si>
  <si>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</si>
  <si>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</si>
  <si>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</si>
  <si>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</si>
  <si>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</si>
  <si>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</si>
  <si>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</si>
  <si>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</si>
  <si>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</si>
  <si>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</si>
  <si>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</si>
  <si>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</si>
  <si>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</si>
  <si>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</si>
  <si>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</si>
  <si>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</si>
  <si>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</si>
  <si>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</si>
  <si>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</si>
  <si>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</si>
  <si>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</si>
  <si>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</si>
  <si>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</si>
  <si>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</si>
  <si>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</si>
  <si>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</si>
  <si>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</si>
  <si>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</si>
  <si>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</si>
  <si>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</si>
  <si>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</si>
  <si>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</si>
  <si>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</si>
  <si>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</si>
  <si>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</si>
  <si>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</si>
  <si>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</si>
  <si>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</si>
  <si>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</si>
  <si>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</si>
  <si>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</si>
  <si>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</si>
  <si>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</si>
  <si>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</si>
  <si>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</si>
  <si>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</si>
  <si>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</si>
  <si>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</si>
  <si>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</si>
  <si>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</si>
  <si>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</si>
  <si>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</si>
  <si>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</si>
  <si>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</si>
  <si>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</si>
  <si>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</si>
  <si>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</si>
  <si>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</si>
  <si>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</si>
  <si>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</si>
  <si>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</si>
  <si>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</si>
  <si>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</si>
  <si>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</si>
  <si>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</si>
  <si>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</si>
  <si>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</si>
  <si>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</si>
  <si>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</si>
  <si>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</si>
  <si>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</si>
  <si>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</si>
  <si>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</si>
  <si>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</si>
  <si>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</si>
  <si>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</si>
  <si>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</si>
  <si>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</si>
  <si>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</si>
  <si>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</si>
  <si>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</si>
  <si>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</si>
  <si>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</si>
  <si>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</si>
  <si>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</si>
  <si>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</si>
  <si>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</si>
  <si>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</si>
  <si>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</si>
  <si>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</si>
  <si>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</si>
  <si>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</si>
  <si>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</si>
  <si>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</si>
  <si>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</si>
  <si>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</si>
  <si>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</si>
  <si>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</si>
  <si>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</si>
  <si>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</si>
  <si>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</si>
  <si>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</si>
  <si>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</si>
  <si>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</si>
  <si>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</si>
  <si>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</si>
  <si>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</si>
  <si>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</si>
  <si>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</si>
  <si>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</si>
  <si>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</si>
  <si>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</si>
  <si>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</si>
  <si>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</si>
  <si>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</si>
  <si>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</si>
  <si>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</si>
  <si>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</si>
  <si>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</si>
  <si>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</si>
  <si>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</si>
  <si>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</si>
  <si>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</si>
  <si>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</si>
  <si>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</si>
  <si>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</si>
  <si>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</si>
  <si>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</si>
  <si>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</si>
  <si>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</si>
  <si>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</si>
  <si>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</si>
  <si>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</si>
  <si>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</si>
  <si>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</si>
  <si>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</si>
  <si>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</si>
  <si>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</si>
  <si>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</si>
  <si>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</si>
  <si>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</si>
  <si>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</si>
  <si>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</si>
  <si>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</si>
  <si>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</si>
  <si>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</si>
  <si>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</si>
  <si>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</si>
  <si>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</si>
  <si>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</si>
  <si>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</si>
  <si>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</si>
  <si>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</si>
  <si>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</si>
  <si>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</si>
  <si>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</si>
  <si>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</si>
  <si>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</si>
  <si>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</si>
  <si>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</si>
  <si>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</si>
  <si>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</si>
  <si>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</si>
  <si>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</si>
  <si>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</si>
  <si>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</si>
  <si>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</si>
  <si>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</si>
  <si>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</si>
  <si>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</si>
  <si>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</si>
  <si>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</si>
  <si>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</si>
  <si>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</si>
  <si>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</si>
  <si>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</si>
  <si>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</si>
  <si>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</si>
  <si>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</si>
  <si>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</si>
  <si>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</si>
  <si>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</si>
  <si>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</si>
  <si>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</si>
  <si>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</si>
  <si>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</si>
  <si>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</si>
  <si>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</si>
  <si>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</si>
  <si>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</si>
  <si>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</si>
  <si>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</si>
  <si>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</si>
  <si>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</si>
  <si>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</si>
  <si>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</si>
  <si>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</si>
  <si>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</si>
  <si>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</si>
  <si>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</si>
  <si>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</si>
  <si>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</si>
  <si>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</si>
  <si>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</si>
  <si>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</si>
  <si>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</si>
  <si>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</si>
  <si>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</si>
  <si>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</si>
  <si>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</si>
  <si>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</si>
  <si>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</si>
  <si>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</si>
  <si>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</si>
  <si>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</si>
  <si>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</si>
  <si>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</si>
  <si>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</si>
  <si>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</si>
  <si>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</si>
  <si>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</si>
  <si>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</si>
  <si>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</si>
  <si>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</si>
  <si>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</si>
  <si>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</si>
  <si>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</si>
  <si>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</si>
  <si>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</si>
  <si>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</si>
  <si>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</si>
  <si>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</si>
  <si>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</si>
  <si>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</si>
  <si>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</si>
  <si>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</si>
  <si>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</si>
  <si>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</si>
  <si>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</si>
  <si>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</si>
  <si>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</si>
  <si>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</si>
  <si>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</si>
  <si>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</si>
  <si>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</si>
  <si>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</si>
  <si>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</si>
  <si>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</si>
  <si>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</si>
  <si>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</si>
  <si>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</si>
  <si>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</si>
  <si>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</si>
  <si>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</si>
  <si>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</si>
  <si>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</si>
  <si>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</si>
  <si>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</si>
  <si>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</si>
  <si>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</si>
  <si>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</si>
  <si>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</si>
  <si>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</si>
  <si>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</si>
  <si>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</si>
  <si>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</si>
  <si>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</si>
  <si>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</si>
  <si>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</si>
  <si>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</si>
  <si>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</si>
  <si>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</si>
  <si>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</si>
  <si>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</si>
  <si>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</si>
  <si>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</si>
  <si>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</si>
  <si>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</si>
  <si>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</si>
  <si>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</si>
  <si>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</si>
  <si>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</si>
  <si>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</si>
  <si>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</si>
  <si>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</si>
  <si>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</si>
  <si>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</si>
  <si>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</si>
  <si>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</si>
  <si>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</si>
  <si>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</si>
  <si>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</si>
  <si>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</si>
  <si>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</si>
  <si>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</si>
  <si>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</si>
  <si>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</si>
  <si>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</si>
  <si>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</si>
  <si>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</si>
  <si>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</si>
  <si>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</si>
  <si>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</si>
  <si>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</si>
  <si>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</si>
  <si>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</si>
  <si>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</si>
  <si>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</si>
  <si>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</si>
  <si>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</si>
  <si>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</si>
  <si>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</si>
  <si>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</si>
  <si>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</si>
  <si>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</si>
  <si>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</si>
  <si>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</si>
  <si>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</si>
  <si>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</si>
  <si>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</si>
  <si>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</si>
  <si>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</si>
  <si>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</si>
  <si>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</si>
  <si>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</si>
  <si>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</si>
  <si>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</si>
  <si>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</si>
  <si>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</si>
  <si>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</si>
  <si>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</si>
  <si>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</si>
  <si>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</si>
  <si>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</si>
  <si>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</si>
  <si>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</si>
  <si>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</si>
  <si>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</si>
  <si>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</si>
  <si>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</si>
  <si>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</si>
  <si>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</si>
  <si>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</si>
  <si>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</si>
  <si>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</si>
  <si>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</si>
  <si>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</si>
  <si>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</si>
  <si>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</si>
  <si>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</si>
  <si>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</si>
  <si>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</si>
  <si>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</si>
  <si>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</si>
  <si>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</si>
  <si>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</si>
  <si>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</si>
  <si>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</si>
  <si>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</si>
  <si>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</si>
  <si>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</si>
  <si>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</si>
  <si>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</si>
  <si>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</si>
  <si>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</si>
  <si>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</si>
  <si>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</si>
  <si>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</si>
  <si>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</si>
  <si>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</si>
  <si>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</si>
  <si>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</si>
  <si>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</si>
  <si>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</si>
  <si>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</si>
  <si>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</si>
  <si>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</si>
  <si>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</si>
  <si>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</si>
  <si>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</si>
  <si>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</si>
  <si>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</si>
  <si>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</si>
  <si>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</si>
  <si>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</si>
  <si>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</si>
  <si>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</si>
  <si>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</si>
  <si>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</si>
  <si>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</si>
  <si>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</si>
  <si>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</si>
  <si>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</si>
  <si>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</si>
  <si>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</si>
  <si>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</si>
  <si>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</si>
  <si>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</si>
  <si>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</si>
  <si>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</si>
  <si>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</si>
  <si>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</si>
  <si>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</si>
  <si>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</si>
  <si>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</si>
  <si>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</si>
  <si>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</si>
  <si>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</si>
  <si>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</si>
  <si>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</si>
  <si>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</si>
  <si>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</si>
  <si>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</si>
  <si>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</si>
  <si>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</si>
  <si>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</si>
  <si>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</si>
  <si>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</si>
  <si>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</si>
  <si>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</si>
  <si>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</si>
  <si>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</si>
  <si>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</si>
  <si>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</si>
  <si>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</si>
  <si>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</si>
  <si>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</si>
  <si>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</si>
  <si>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</si>
  <si>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</si>
  <si>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</si>
  <si>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</si>
  <si>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</si>
  <si>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</si>
  <si>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</si>
  <si>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</si>
  <si>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</si>
  <si>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</si>
  <si>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</si>
  <si>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</si>
  <si>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</si>
  <si>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</si>
  <si>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</si>
  <si>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</si>
  <si>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</si>
  <si>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</si>
  <si>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</si>
  <si>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</si>
  <si>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</si>
  <si>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</si>
  <si>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</si>
  <si>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</si>
  <si>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</si>
  <si>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</si>
  <si>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</si>
  <si>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</si>
  <si>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</si>
  <si>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</si>
  <si>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</si>
  <si>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</si>
  <si>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</si>
  <si>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</si>
  <si>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</si>
  <si>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</si>
  <si>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</si>
  <si>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</si>
  <si>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</si>
  <si>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</si>
  <si>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</si>
  <si>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</si>
  <si>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</si>
  <si>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</si>
  <si>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</si>
  <si>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</si>
  <si>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</si>
  <si>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</si>
  <si>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</si>
  <si>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</si>
  <si>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</si>
  <si>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</si>
  <si>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</si>
  <si>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</si>
  <si>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</si>
  <si>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</si>
  <si>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</si>
  <si>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</si>
  <si>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</si>
  <si>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</si>
  <si>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</si>
  <si>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</si>
  <si>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</si>
  <si>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</si>
  <si>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</si>
  <si>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</si>
  <si>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</si>
  <si>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</si>
  <si>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</si>
  <si>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</si>
  <si>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</si>
  <si>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</si>
  <si>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</si>
  <si>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</si>
  <si>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</si>
  <si>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</si>
  <si>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</si>
  <si>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</si>
  <si>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</si>
  <si>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</si>
  <si>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</si>
  <si>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</si>
  <si>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</si>
  <si>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</si>
  <si>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</si>
  <si>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</si>
  <si>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</si>
  <si>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</si>
  <si>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</si>
  <si>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</si>
  <si>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</si>
  <si>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</si>
  <si>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</si>
  <si>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</si>
  <si>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</si>
  <si>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</si>
  <si>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</si>
  <si>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</si>
  <si>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</si>
  <si>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</si>
  <si>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</si>
  <si>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</si>
  <si>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</si>
  <si>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</si>
  <si>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</si>
  <si>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</si>
  <si>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</si>
  <si>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</si>
  <si>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</si>
  <si>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</si>
  <si>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</si>
  <si>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</si>
  <si>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</si>
  <si>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</si>
  <si>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</si>
  <si>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</si>
  <si>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</si>
  <si>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</si>
  <si>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</si>
  <si>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</si>
  <si>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</si>
  <si>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</si>
  <si>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</si>
  <si>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</si>
  <si>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</si>
  <si>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</si>
  <si>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</si>
  <si>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</si>
  <si>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</si>
  <si>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</si>
  <si>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</si>
  <si>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</si>
  <si>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</si>
  <si>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</si>
  <si>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</si>
  <si>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</si>
  <si>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</si>
  <si>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</si>
  <si>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</si>
  <si>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</si>
  <si>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</si>
  <si>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</si>
  <si>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</si>
  <si>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</si>
  <si>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</si>
  <si>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</si>
  <si>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</si>
  <si>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</si>
  <si>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</si>
  <si>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</si>
  <si>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</si>
  <si>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</si>
  <si>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</si>
  <si>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</si>
  <si>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</si>
  <si>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</si>
  <si>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</si>
  <si>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</si>
  <si>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</si>
  <si>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</si>
  <si>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</si>
  <si>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</si>
  <si>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</si>
  <si>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</si>
  <si>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</si>
  <si>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</si>
  <si>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</si>
  <si>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</si>
  <si>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</si>
  <si>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</si>
  <si>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</si>
  <si>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</si>
  <si>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</si>
  <si>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</si>
  <si>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</si>
  <si>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</si>
  <si>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</si>
  <si>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</si>
  <si>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</si>
  <si>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</si>
  <si>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</si>
  <si>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</si>
  <si>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</si>
  <si>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</si>
  <si>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</si>
  <si>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</si>
  <si>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</si>
  <si>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</si>
  <si>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</si>
  <si>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</si>
  <si>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</si>
  <si>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</si>
  <si>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</si>
  <si>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</si>
  <si>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</si>
  <si>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</si>
  <si>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</si>
  <si>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</si>
  <si>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</si>
  <si>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</si>
  <si>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</si>
  <si>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</si>
  <si>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</si>
  <si>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</si>
  <si>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</si>
  <si>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</si>
  <si>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</si>
  <si>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</si>
  <si>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</si>
  <si>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</si>
  <si>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</si>
  <si>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</si>
  <si>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</si>
  <si>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</si>
  <si>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</si>
  <si>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</si>
  <si>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</si>
  <si>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</si>
  <si>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</si>
  <si>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</si>
  <si>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</si>
  <si>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</si>
  <si>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</si>
  <si>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</si>
  <si>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</si>
  <si>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</si>
  <si>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</si>
  <si>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</si>
  <si>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</si>
  <si>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</si>
  <si>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</si>
  <si>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</si>
  <si>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</si>
  <si>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</si>
  <si>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</si>
  <si>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</si>
  <si>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</si>
  <si>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</si>
  <si>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</si>
  <si>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</si>
  <si>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</si>
  <si>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</si>
  <si>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</si>
  <si>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</si>
  <si>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</si>
  <si>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</si>
  <si>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</si>
  <si>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</si>
  <si>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</si>
  <si>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</si>
  <si>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</si>
  <si>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</si>
  <si>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</si>
  <si>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</si>
  <si>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</si>
  <si>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</si>
  <si>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</si>
  <si>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</si>
  <si>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</si>
  <si>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</si>
  <si>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</si>
  <si>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</si>
  <si>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</si>
  <si>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</si>
  <si>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</si>
  <si>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</si>
  <si>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</si>
  <si>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</si>
  <si>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</si>
  <si>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</si>
  <si>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</si>
  <si>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</si>
  <si>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</si>
  <si>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</si>
  <si>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</si>
  <si>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</si>
  <si>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</si>
  <si>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</si>
  <si>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</si>
  <si>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</si>
  <si>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</si>
  <si>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</si>
  <si>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</si>
  <si>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</si>
  <si>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</si>
  <si>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</si>
  <si>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</si>
  <si>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</si>
  <si>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</si>
  <si>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</si>
  <si>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</si>
  <si>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</si>
  <si>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</si>
  <si>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</si>
  <si>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</si>
  <si>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</si>
  <si>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</si>
  <si>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</si>
  <si>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</si>
  <si>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</si>
  <si>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</si>
  <si>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</si>
  <si>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</si>
  <si>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</si>
  <si>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</si>
  <si>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</si>
  <si>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</si>
  <si>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</si>
  <si>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</si>
  <si>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</si>
  <si>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</si>
  <si>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</si>
  <si>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</si>
  <si>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</si>
  <si>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</si>
  <si>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</si>
  <si>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</si>
  <si>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</si>
  <si>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</si>
  <si>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</si>
  <si>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</si>
  <si>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</si>
  <si>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</si>
  <si>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</si>
  <si>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</si>
  <si>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</si>
  <si>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</si>
  <si>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</si>
  <si>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</si>
  <si>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</si>
  <si>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</si>
  <si>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</si>
  <si>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</si>
  <si>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</si>
  <si>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</si>
  <si>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</si>
  <si>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</si>
  <si>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</si>
  <si>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</si>
  <si>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</si>
  <si>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</si>
  <si>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</si>
  <si>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</si>
  <si>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</si>
  <si>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</si>
  <si>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</si>
  <si>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</si>
  <si>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</si>
  <si>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</si>
  <si>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</si>
  <si>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</si>
  <si>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</si>
  <si>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</si>
  <si>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</si>
  <si>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</si>
  <si>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</si>
  <si>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</si>
  <si>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</si>
  <si>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</si>
  <si>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</si>
  <si>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</si>
  <si>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</si>
  <si>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</si>
  <si>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</si>
  <si>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</si>
  <si>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</si>
  <si>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</si>
  <si>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</si>
  <si>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</si>
  <si>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</si>
  <si>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</si>
  <si>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</si>
  <si>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</si>
  <si>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</si>
  <si>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</si>
  <si>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</si>
  <si>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</si>
  <si>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</si>
  <si>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</si>
  <si>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</si>
  <si>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</si>
  <si>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</si>
  <si>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</si>
  <si>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</si>
  <si>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</si>
  <si>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</si>
  <si>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</si>
  <si>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</si>
  <si>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</si>
  <si>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</si>
  <si>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</si>
  <si>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</si>
  <si>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</si>
  <si>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</si>
  <si>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</si>
  <si>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</si>
  <si>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</si>
  <si>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</si>
  <si>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</si>
  <si>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</si>
  <si>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</si>
  <si>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</si>
  <si>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</si>
  <si>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</si>
  <si>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</si>
  <si>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</si>
  <si>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</si>
  <si>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</si>
  <si>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</si>
  <si>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</si>
  <si>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</si>
  <si>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</si>
  <si>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</si>
  <si>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</si>
  <si>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</si>
  <si>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</si>
  <si>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</si>
  <si>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</si>
  <si>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</si>
  <si>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</si>
  <si>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</si>
  <si>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</si>
  <si>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</si>
  <si>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</si>
  <si>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</si>
  <si>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</si>
  <si>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</si>
  <si>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</si>
  <si>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</si>
  <si>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</si>
  <si>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</si>
  <si>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</si>
  <si>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</si>
  <si>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</si>
  <si>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</si>
  <si>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</si>
  <si>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</si>
  <si>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</si>
  <si>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</si>
  <si>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</si>
  <si>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</si>
  <si>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</si>
  <si>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</si>
  <si>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</si>
  <si>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</si>
  <si>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</si>
  <si>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</si>
  <si>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</si>
  <si>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</si>
  <si>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</si>
  <si>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</si>
  <si>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</si>
  <si>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</si>
  <si>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</si>
  <si>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</si>
  <si>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</si>
  <si>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</si>
  <si>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</si>
  <si>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</si>
  <si>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</si>
  <si>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</si>
  <si>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</si>
  <si>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</si>
  <si>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</si>
  <si>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</si>
  <si>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</si>
  <si>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</si>
  <si>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</si>
  <si>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</si>
  <si>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</si>
  <si>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</si>
  <si>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</si>
  <si>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</si>
  <si>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</si>
  <si>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</si>
  <si>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</si>
  <si>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</si>
  <si>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</si>
  <si>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</si>
  <si>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</si>
  <si>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</si>
  <si>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</si>
  <si>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</si>
  <si>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</si>
  <si>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</si>
  <si>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</si>
  <si>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</si>
  <si>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</si>
  <si>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</si>
  <si>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</si>
  <si>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</si>
  <si>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</si>
  <si>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</si>
  <si>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</si>
  <si>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</si>
  <si>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</si>
  <si>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</si>
  <si>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</si>
  <si>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</si>
  <si>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</si>
  <si>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</si>
  <si>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</si>
  <si>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</si>
  <si>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</si>
  <si>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</si>
  <si>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</si>
  <si>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</si>
  <si>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</si>
  <si>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</si>
  <si>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</si>
  <si>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</si>
  <si>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</si>
  <si>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</si>
  <si>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</si>
  <si>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</si>
  <si>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</si>
  <si>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</si>
  <si>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</si>
  <si>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</si>
  <si>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</si>
  <si>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</si>
  <si>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</si>
  <si>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</si>
  <si>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</si>
  <si>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</si>
  <si>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</si>
  <si>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</si>
  <si>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</si>
  <si>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</si>
  <si>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</si>
  <si>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</si>
  <si>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</si>
  <si>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</si>
  <si>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</si>
  <si>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</si>
  <si>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</si>
  <si>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</si>
  <si>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</si>
  <si>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</si>
  <si>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</si>
  <si>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</si>
  <si>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</si>
  <si>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</si>
  <si>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</si>
  <si>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</si>
  <si>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</si>
  <si>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</si>
  <si>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</si>
  <si>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</si>
  <si>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</si>
  <si>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</si>
  <si>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</si>
  <si>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</si>
  <si>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</si>
  <si>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</si>
  <si>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</si>
  <si>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</si>
  <si>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</si>
  <si>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</si>
  <si>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</si>
  <si>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</si>
  <si>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</si>
  <si>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</si>
  <si>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</si>
  <si>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</si>
  <si>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</si>
  <si>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</si>
  <si>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</si>
  <si>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</si>
  <si>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</si>
  <si>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</si>
  <si>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</si>
  <si>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</si>
  <si>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</si>
  <si>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</si>
  <si>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</si>
  <si>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</si>
  <si>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</si>
  <si>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</si>
  <si>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</si>
  <si>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</si>
  <si>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</si>
  <si>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</si>
  <si>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</si>
  <si>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</si>
  <si>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</si>
  <si>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</si>
  <si>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</si>
  <si>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</si>
  <si>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</si>
  <si>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</si>
  <si>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</si>
  <si>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</si>
  <si>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</si>
  <si>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</si>
  <si>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</si>
  <si>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</si>
  <si>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</si>
  <si>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</si>
  <si>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</si>
  <si>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</si>
  <si>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</si>
  <si>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</si>
  <si>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</si>
  <si>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</si>
  <si>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</si>
  <si>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</si>
  <si>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</si>
  <si>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</si>
  <si>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</si>
  <si>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</si>
  <si>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</si>
  <si>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</si>
  <si>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</si>
  <si>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</si>
  <si>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</si>
  <si>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</si>
  <si>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</si>
  <si>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</si>
  <si>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</si>
  <si>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</si>
  <si>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</si>
  <si>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</si>
  <si>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</si>
  <si>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</si>
  <si>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</si>
  <si>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</si>
  <si>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</si>
  <si>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</si>
  <si>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</si>
  <si>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</si>
  <si>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</si>
  <si>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</si>
  <si>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</si>
  <si>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</si>
  <si>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</si>
  <si>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</si>
  <si>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</si>
  <si>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</si>
  <si>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</si>
  <si>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</si>
  <si>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</si>
  <si>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</si>
  <si>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</si>
  <si>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</si>
  <si>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</si>
  <si>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</si>
  <si>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</si>
  <si>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</si>
  <si>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</si>
  <si>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</si>
  <si>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</si>
  <si>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</si>
  <si>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</si>
  <si>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</si>
  <si>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</si>
  <si>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</si>
  <si>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</si>
  <si>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</si>
  <si>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</si>
  <si>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</si>
  <si>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</si>
  <si>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</si>
  <si>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</si>
  <si>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</si>
  <si>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</si>
  <si>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</si>
  <si>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</si>
  <si>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</si>
  <si>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</si>
  <si>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</si>
  <si>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</si>
  <si>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</si>
  <si>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</si>
  <si>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</si>
  <si>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</si>
  <si>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</si>
  <si>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</si>
  <si>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</si>
  <si>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</si>
  <si>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</si>
  <si>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</si>
  <si>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</si>
  <si>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</si>
  <si>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</si>
  <si>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</si>
  <si>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</si>
  <si>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</si>
  <si>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</si>
  <si>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</si>
  <si>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</si>
  <si>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</si>
  <si>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</si>
  <si>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</si>
  <si>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</si>
  <si>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</si>
  <si>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</si>
  <si>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</si>
  <si>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</si>
  <si>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</si>
  <si>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</si>
  <si>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</si>
  <si>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</si>
  <si>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</si>
  <si>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</si>
  <si>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</si>
  <si>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</si>
  <si>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</si>
  <si>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</si>
  <si>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</si>
  <si>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</si>
  <si>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</si>
  <si>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</si>
  <si>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</si>
  <si>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</si>
  <si>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</si>
  <si>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</si>
  <si>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</si>
  <si>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</si>
  <si>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</si>
  <si>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</si>
  <si>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</si>
  <si>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</si>
  <si>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</si>
  <si>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</si>
  <si>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</si>
  <si>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</si>
  <si>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</si>
  <si>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</si>
  <si>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</si>
  <si>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</si>
  <si>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</si>
  <si>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</si>
  <si>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</si>
  <si>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</si>
  <si>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</si>
  <si>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</si>
  <si>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</si>
  <si>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</si>
  <si>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</si>
  <si>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</si>
  <si>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</si>
  <si>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</si>
  <si>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</si>
  <si>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</si>
  <si>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</si>
  <si>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</si>
  <si>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</si>
  <si>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</si>
  <si>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</si>
  <si>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</si>
  <si>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</si>
  <si>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</si>
  <si>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</si>
  <si>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</si>
  <si>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</si>
  <si>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</si>
  <si>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</si>
  <si>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</si>
  <si>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</si>
  <si>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</si>
  <si>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</si>
  <si>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</si>
  <si>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</si>
  <si>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</si>
  <si>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</si>
  <si>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</si>
  <si>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</si>
  <si>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</si>
  <si>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</si>
  <si>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</si>
  <si>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</si>
  <si>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</si>
  <si>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</si>
  <si>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</si>
  <si>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</si>
  <si>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</si>
  <si>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</si>
  <si>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</si>
  <si>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</si>
  <si>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</si>
  <si>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</si>
  <si>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</si>
  <si>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</si>
  <si>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</si>
  <si>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</si>
  <si>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</si>
  <si>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</si>
  <si>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</si>
  <si>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</si>
  <si>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</si>
  <si>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</si>
  <si>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</si>
  <si>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</si>
  <si>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</si>
  <si>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</si>
  <si>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</si>
  <si>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</si>
  <si>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</si>
  <si>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</si>
  <si>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</si>
  <si>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</si>
  <si>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</si>
  <si>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</si>
  <si>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</si>
  <si>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</si>
  <si>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</si>
  <si>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</si>
  <si>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</si>
  <si>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</si>
  <si>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</si>
  <si>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</si>
  <si>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</si>
  <si>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</si>
  <si>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</si>
  <si>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</si>
  <si>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</si>
  <si>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</si>
  <si>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</si>
  <si>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</si>
  <si>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</si>
  <si>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</si>
  <si>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</si>
  <si>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</si>
  <si>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</si>
  <si>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</si>
  <si>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</si>
  <si>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</si>
  <si>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</si>
  <si>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</si>
  <si>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</si>
  <si>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</si>
  <si>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</si>
  <si>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</si>
  <si>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</si>
  <si>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</si>
  <si>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</si>
  <si>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</si>
  <si>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</si>
  <si>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</si>
  <si>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</si>
  <si>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</si>
  <si>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</si>
  <si>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</si>
  <si>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</si>
  <si>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</si>
  <si>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</si>
  <si>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</si>
  <si>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</si>
  <si>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</si>
  <si>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</si>
  <si>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</si>
  <si>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</si>
  <si>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</si>
  <si>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</si>
  <si>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</si>
  <si>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</si>
  <si>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</si>
  <si>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</si>
  <si>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</si>
  <si>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</si>
  <si>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</si>
  <si>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</si>
  <si>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</si>
  <si>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</si>
  <si>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</si>
  <si>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</si>
  <si>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</si>
  <si>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</si>
  <si>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</si>
  <si>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</si>
  <si>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</si>
  <si>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</si>
  <si>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</si>
  <si>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</si>
  <si>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</si>
  <si>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</si>
  <si>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</si>
  <si>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</si>
  <si>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</si>
  <si>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</si>
  <si>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</si>
  <si>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</si>
  <si>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</si>
  <si>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</si>
  <si>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</si>
  <si>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</si>
  <si>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</si>
  <si>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</si>
  <si>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</si>
  <si>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</si>
  <si>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</si>
  <si>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</si>
  <si>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</si>
  <si>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</si>
  <si>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</si>
  <si>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</si>
  <si>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</si>
  <si>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</si>
  <si>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</si>
  <si>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</si>
  <si>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</si>
  <si>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</si>
  <si>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</si>
  <si>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</si>
  <si>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</si>
  <si>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</si>
  <si>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</si>
  <si>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</si>
  <si>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</si>
  <si>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</si>
  <si>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</si>
  <si>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</si>
  <si>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</si>
  <si>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</si>
  <si>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</si>
  <si>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</si>
  <si>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</si>
  <si>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</si>
  <si>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</si>
  <si>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</si>
  <si>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</si>
  <si>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</si>
  <si>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</si>
  <si>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</si>
  <si>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</si>
  <si>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</si>
  <si>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</si>
  <si>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</si>
  <si>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</si>
  <si>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</si>
  <si>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</si>
  <si>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</si>
  <si>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</si>
  <si>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</si>
  <si>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</si>
  <si>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</si>
  <si>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</si>
  <si>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</si>
  <si>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</si>
  <si>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</si>
  <si>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</si>
  <si>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</si>
  <si>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</si>
  <si>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</si>
  <si>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</si>
  <si>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</si>
  <si>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</si>
  <si>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</si>
  <si>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</si>
  <si>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</si>
  <si>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</si>
  <si>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</si>
  <si>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</si>
  <si>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</si>
  <si>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</si>
  <si>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</si>
  <si>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</si>
  <si>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</si>
  <si>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</si>
  <si>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</si>
  <si>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</si>
  <si>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</si>
  <si>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</si>
  <si>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</si>
  <si>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</si>
  <si>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</si>
  <si>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</si>
  <si>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</si>
  <si>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</si>
  <si>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</si>
  <si>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</si>
  <si>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</si>
  <si>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</si>
  <si>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</si>
  <si>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</si>
  <si>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</si>
  <si>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</si>
  <si>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</si>
  <si>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</si>
  <si>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</si>
  <si>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</si>
  <si>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</si>
  <si>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</si>
  <si>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</si>
  <si>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</si>
  <si>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</si>
  <si>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</si>
  <si>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</si>
  <si>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</si>
  <si>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</si>
  <si>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</si>
  <si>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</si>
  <si>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</si>
  <si>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</si>
  <si>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</si>
  <si>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</si>
  <si>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</si>
  <si>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</si>
  <si>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</si>
  <si>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</si>
  <si>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</si>
  <si>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</si>
  <si>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</si>
  <si>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</si>
  <si>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</si>
  <si>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</si>
  <si>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</si>
  <si>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</si>
  <si>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</si>
  <si>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</si>
  <si>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</si>
  <si>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</si>
  <si>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</si>
  <si>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</si>
  <si>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</si>
  <si>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</si>
  <si>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</si>
  <si>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</si>
  <si>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</si>
  <si>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</si>
  <si>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</si>
  <si>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</si>
  <si>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</si>
  <si>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</si>
  <si>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</si>
  <si>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</si>
  <si>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</si>
  <si>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</si>
  <si>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</si>
  <si>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</si>
  <si>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</si>
  <si>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</si>
  <si>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</si>
  <si>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</si>
  <si>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</si>
  <si>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</si>
  <si>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</si>
  <si>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</si>
  <si>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</si>
  <si>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</si>
  <si>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</si>
  <si>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</si>
  <si>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</si>
  <si>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</si>
  <si>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</si>
  <si>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</si>
  <si>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</si>
  <si>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</si>
  <si>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</si>
  <si>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</si>
  <si>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</si>
  <si>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</si>
  <si>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</si>
  <si>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</si>
  <si>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</si>
  <si>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</si>
  <si>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</si>
  <si>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</si>
  <si>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</si>
  <si>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</si>
  <si>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</si>
  <si>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</si>
  <si>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</si>
  <si>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</si>
  <si>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</si>
  <si>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</si>
  <si>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</si>
  <si>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</si>
  <si>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</si>
  <si>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</si>
  <si>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</si>
  <si>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</si>
  <si>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</si>
  <si>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</si>
  <si>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</si>
  <si>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</si>
  <si>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</si>
  <si>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</si>
  <si>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</si>
  <si>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</si>
  <si>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</si>
  <si>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</si>
  <si>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</si>
  <si>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</si>
  <si>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</si>
  <si>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</si>
  <si>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</si>
  <si>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</si>
  <si>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</si>
  <si>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</si>
  <si>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</si>
  <si>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</si>
  <si>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</si>
  <si>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</si>
  <si>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</si>
  <si>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</si>
  <si>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</si>
  <si>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</si>
  <si>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</si>
  <si>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</si>
  <si>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</si>
  <si>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</si>
  <si>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</si>
  <si>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</si>
  <si>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</si>
  <si>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</si>
  <si>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</si>
  <si>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</si>
  <si>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</si>
  <si>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</si>
  <si>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</si>
  <si>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</si>
  <si>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</si>
  <si>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</si>
  <si>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</si>
  <si>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</si>
  <si>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</si>
  <si>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</si>
  <si>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</si>
  <si>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</si>
  <si>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</si>
  <si>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</si>
  <si>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</si>
  <si>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</si>
  <si>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</si>
  <si>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</si>
  <si>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</si>
  <si>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</si>
  <si>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</si>
  <si>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</si>
  <si>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</si>
  <si>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</si>
  <si>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</si>
  <si>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</si>
  <si>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</si>
  <si>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</si>
  <si>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</si>
  <si>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</si>
  <si>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</si>
  <si>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</si>
  <si>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</si>
  <si>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</si>
  <si>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</si>
  <si>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</si>
  <si>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</si>
  <si>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</si>
  <si>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</si>
  <si>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</si>
  <si>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</si>
  <si>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</si>
  <si>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</si>
  <si>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</si>
  <si>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</si>
  <si>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</si>
  <si>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</si>
  <si>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</si>
  <si>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</si>
  <si>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</si>
  <si>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</si>
  <si>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</si>
  <si>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</si>
  <si>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</si>
  <si>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</si>
  <si>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</si>
  <si>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</si>
  <si>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</si>
  <si>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</si>
  <si>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</si>
  <si>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</si>
  <si>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</si>
  <si>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</si>
  <si>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</si>
  <si>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</si>
  <si>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</si>
  <si>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</si>
  <si>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</si>
  <si>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</si>
  <si>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</si>
  <si>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</si>
  <si>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</si>
  <si>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</si>
  <si>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</si>
  <si>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</si>
  <si>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</si>
  <si>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</si>
  <si>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</si>
  <si>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</si>
  <si>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</si>
  <si>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</si>
  <si>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</si>
  <si>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</si>
  <si>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</si>
  <si>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</si>
  <si>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</si>
  <si>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</si>
  <si>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</si>
  <si>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</si>
  <si>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</si>
  <si>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</si>
  <si>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</si>
  <si>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</si>
  <si>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</si>
  <si>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</si>
  <si>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</si>
  <si>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</si>
  <si>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</si>
  <si>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</si>
  <si>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</si>
  <si>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</si>
  <si>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</si>
  <si>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</si>
  <si>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</si>
  <si>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</si>
  <si>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</si>
  <si>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</si>
  <si>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</si>
  <si>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</si>
  <si>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</si>
  <si>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</si>
  <si>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</si>
  <si>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</si>
  <si>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</si>
  <si>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</si>
  <si>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</si>
  <si>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</si>
  <si>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</si>
  <si>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</si>
  <si>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</si>
  <si>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</si>
  <si>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</si>
  <si>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</si>
  <si>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</si>
  <si>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</si>
  <si>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</si>
  <si>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</si>
  <si>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</si>
  <si>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</si>
  <si>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</si>
  <si>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</si>
  <si>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</si>
  <si>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</si>
  <si>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</si>
  <si>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</si>
  <si>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</si>
  <si>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</si>
  <si>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</si>
  <si>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</si>
  <si>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</si>
  <si>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</si>
  <si>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</si>
  <si>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</si>
  <si>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</si>
  <si>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</si>
  <si>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</si>
  <si>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</si>
  <si>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</si>
  <si>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</si>
  <si>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</si>
  <si>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</si>
  <si>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</si>
  <si>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</si>
  <si>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</si>
  <si>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</si>
  <si>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</si>
  <si>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</si>
  <si>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</si>
  <si>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</si>
  <si>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</si>
  <si>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</si>
  <si>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</si>
  <si>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</si>
  <si>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</si>
  <si>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</si>
  <si>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</si>
  <si>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</si>
  <si>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</si>
  <si>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</si>
  <si>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</si>
  <si>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</si>
  <si>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</si>
  <si>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</si>
  <si>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</si>
  <si>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</si>
  <si>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</si>
  <si>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</si>
  <si>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</si>
  <si>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</si>
  <si>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</si>
  <si>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</si>
  <si>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</si>
  <si>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</si>
  <si>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</si>
  <si>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</si>
  <si>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</si>
  <si>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</si>
  <si>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</si>
  <si>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</si>
  <si>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</si>
  <si>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</si>
  <si>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</si>
  <si>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</si>
  <si>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</si>
  <si>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</si>
  <si>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</si>
  <si>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</si>
  <si>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</si>
  <si>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</si>
  <si>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</si>
  <si>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</si>
  <si>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</si>
  <si>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</si>
  <si>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</si>
  <si>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</si>
  <si>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</si>
  <si>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</si>
  <si>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</si>
  <si>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</si>
  <si>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</si>
  <si>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</si>
  <si>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</si>
  <si>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</si>
  <si>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</si>
  <si>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</si>
  <si>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</si>
  <si>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</si>
  <si>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</si>
  <si>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</si>
  <si>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</si>
  <si>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</si>
  <si>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</si>
  <si>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</si>
  <si>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</si>
  <si>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</si>
  <si>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</si>
  <si>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</si>
  <si>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</si>
  <si>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</si>
  <si>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</si>
  <si>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</si>
  <si>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</si>
  <si>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</si>
  <si>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</si>
  <si>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</si>
  <si>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</si>
  <si>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</si>
  <si>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</si>
  <si>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</si>
  <si>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</si>
  <si>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</si>
  <si>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</si>
  <si>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</si>
  <si>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</si>
  <si>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</si>
  <si>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</si>
  <si>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</si>
  <si>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</si>
  <si>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</si>
  <si>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</si>
  <si>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</si>
  <si>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</si>
  <si>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</si>
  <si>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</si>
  <si>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</si>
  <si>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</si>
  <si>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</si>
  <si>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</si>
  <si>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</si>
  <si>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</si>
  <si>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</si>
  <si>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</si>
  <si>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</si>
  <si>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</si>
  <si>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</si>
  <si>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</si>
  <si>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</si>
  <si>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</si>
  <si>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</si>
  <si>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</si>
  <si>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</si>
  <si>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</si>
  <si>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</si>
  <si>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</si>
  <si>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</si>
  <si>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</si>
  <si>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</si>
  <si>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</si>
  <si>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</si>
  <si>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</si>
  <si>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</si>
  <si>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</si>
  <si>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</si>
  <si>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</si>
  <si>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</si>
  <si>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</si>
  <si>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</si>
  <si>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</si>
  <si>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</si>
  <si>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</si>
  <si>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</si>
  <si>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</si>
  <si>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</si>
  <si>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</si>
  <si>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</si>
  <si>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</si>
  <si>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</si>
  <si>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</si>
  <si>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</si>
  <si>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</si>
  <si>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</si>
  <si>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</si>
  <si>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</si>
  <si>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</si>
  <si>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</si>
  <si>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</si>
  <si>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</si>
  <si>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</si>
  <si>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</si>
  <si>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</si>
  <si>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</si>
  <si>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</si>
  <si>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</si>
  <si>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</si>
  <si>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</si>
  <si>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</si>
  <si>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</si>
  <si>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</si>
  <si>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</si>
  <si>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</si>
  <si>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</si>
  <si>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</si>
  <si>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</si>
  <si>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</si>
  <si>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</si>
  <si>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</si>
  <si>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</si>
  <si>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</si>
  <si>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</si>
  <si>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</si>
  <si>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</si>
  <si>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</si>
  <si>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</si>
  <si>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</si>
  <si>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</si>
  <si>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</si>
  <si>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</si>
  <si>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</si>
  <si>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</si>
  <si>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</si>
  <si>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</si>
  <si>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</si>
  <si>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</si>
  <si>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</si>
  <si>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</si>
  <si>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</si>
  <si>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</si>
  <si>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</si>
  <si>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</si>
  <si>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</si>
  <si>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</si>
  <si>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</si>
  <si>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</si>
  <si>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</si>
  <si>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</si>
  <si>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</si>
  <si>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</si>
  <si>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</si>
  <si>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</si>
  <si>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</si>
  <si>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</si>
  <si>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</si>
  <si>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</si>
  <si>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</si>
  <si>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</si>
  <si>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</si>
  <si>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</si>
  <si>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</si>
  <si>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</si>
  <si>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</si>
  <si>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</si>
  <si>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</si>
  <si>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</si>
  <si>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</si>
  <si>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</si>
  <si>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</si>
  <si>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</si>
  <si>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</si>
  <si>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</si>
  <si>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</si>
  <si>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</si>
  <si>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</si>
  <si>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</si>
  <si>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</si>
  <si>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</si>
  <si>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</si>
  <si>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</si>
  <si>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</si>
  <si>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</si>
  <si>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</si>
  <si>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</si>
  <si>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</si>
  <si>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</si>
  <si>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</si>
  <si>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</si>
  <si>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</si>
  <si>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</si>
  <si>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</si>
  <si>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</si>
  <si>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</si>
  <si>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</si>
  <si>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</si>
  <si>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</si>
  <si>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</si>
  <si>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</si>
  <si>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</si>
  <si>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</si>
  <si>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</si>
  <si>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</si>
  <si>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</si>
  <si>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</si>
  <si>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</si>
  <si>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</si>
  <si>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</si>
  <si>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</si>
  <si>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</si>
  <si>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</si>
  <si>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</si>
  <si>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</si>
  <si>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</si>
  <si>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</si>
  <si>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</si>
  <si>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</si>
  <si>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</si>
  <si>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</si>
  <si>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</si>
  <si>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</si>
  <si>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</si>
  <si>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</si>
  <si>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</si>
  <si>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</si>
  <si>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</si>
  <si>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</si>
  <si>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</si>
  <si>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</si>
  <si>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</si>
  <si>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</si>
  <si>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</si>
  <si>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</si>
  <si>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</si>
  <si>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</si>
  <si>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</si>
  <si>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</si>
  <si>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</si>
  <si>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</si>
  <si>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</si>
  <si>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</si>
  <si>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</si>
  <si>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</si>
  <si>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</si>
  <si>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</si>
  <si>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</si>
  <si>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</si>
  <si>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</si>
  <si>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</si>
  <si>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</si>
  <si>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</si>
  <si>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</si>
  <si>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</si>
  <si>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</si>
  <si>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</si>
  <si>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</si>
  <si>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</si>
  <si>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</si>
  <si>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</si>
  <si>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</si>
  <si>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</si>
  <si>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</si>
  <si>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</si>
  <si>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</si>
  <si>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</si>
  <si>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</si>
  <si>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</si>
  <si>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</si>
  <si>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</si>
  <si>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</si>
  <si>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</si>
  <si>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</si>
  <si>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</si>
  <si>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</si>
  <si>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</si>
  <si>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</si>
  <si>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</si>
  <si>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</si>
  <si>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</si>
  <si>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</si>
  <si>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</si>
  <si>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</si>
  <si>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</si>
  <si>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</si>
  <si>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</si>
  <si>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</si>
  <si>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</si>
  <si>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</si>
  <si>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</si>
  <si>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</si>
  <si>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</si>
  <si>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</si>
  <si>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</si>
  <si>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</si>
  <si>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</si>
  <si>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</si>
  <si>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</si>
  <si>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</si>
  <si>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</si>
  <si>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</si>
  <si>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</si>
  <si>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</si>
  <si>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</si>
  <si>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</si>
  <si>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</si>
  <si>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</si>
  <si>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</si>
  <si>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</si>
  <si>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</si>
  <si>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</si>
  <si>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</si>
  <si>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</si>
  <si>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</si>
  <si>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</si>
  <si>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</si>
  <si>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</si>
  <si>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</si>
  <si>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</si>
  <si>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</si>
  <si>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</si>
  <si>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</si>
  <si>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</si>
  <si>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</si>
  <si>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</si>
  <si>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</si>
  <si>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</si>
  <si>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</si>
  <si>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</si>
  <si>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</si>
  <si>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</si>
  <si>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</si>
  <si>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</si>
  <si>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</si>
  <si>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</si>
  <si>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</si>
  <si>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</si>
  <si>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</si>
  <si>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</si>
  <si>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</si>
  <si>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</si>
  <si>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</si>
  <si>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</si>
  <si>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</si>
  <si>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</si>
  <si>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</si>
  <si>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</si>
  <si>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</si>
  <si>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</si>
  <si>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</si>
  <si>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</si>
  <si>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</si>
  <si>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</si>
  <si>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</si>
  <si>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</si>
  <si>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</si>
  <si>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</si>
  <si>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</si>
  <si>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</si>
  <si>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</si>
  <si>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</si>
  <si>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</si>
  <si>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</si>
  <si>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</si>
  <si>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</si>
  <si>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</si>
  <si>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</si>
  <si>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</si>
  <si>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</si>
  <si>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</si>
  <si>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</si>
  <si>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</si>
  <si>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</si>
  <si>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</si>
  <si>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</si>
  <si>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</si>
  <si>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</si>
  <si>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</si>
  <si>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</si>
  <si>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</si>
  <si>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</si>
  <si>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</si>
  <si>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</si>
  <si>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</si>
  <si>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</si>
  <si>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</si>
  <si>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</si>
  <si>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</si>
  <si>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</si>
  <si>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</si>
  <si>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</si>
  <si>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</si>
  <si>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</si>
  <si>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</si>
  <si>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</si>
  <si>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</si>
  <si>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</si>
  <si>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</si>
  <si>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</si>
  <si>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</si>
  <si>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</si>
  <si>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</si>
  <si>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</si>
  <si>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</si>
  <si>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</si>
  <si>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</si>
  <si>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</si>
  <si>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</si>
  <si>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</si>
  <si>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</si>
  <si>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</si>
  <si>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</si>
  <si>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</si>
  <si>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</si>
  <si>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</si>
  <si>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</si>
  <si>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</si>
  <si>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</si>
  <si>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</si>
  <si>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</si>
  <si>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</si>
  <si>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</si>
  <si>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</si>
  <si>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</si>
  <si>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</si>
  <si>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</si>
  <si>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</si>
  <si>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</si>
  <si>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</si>
  <si>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</si>
  <si>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</si>
  <si>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</si>
  <si>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</si>
  <si>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</si>
  <si>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</si>
  <si>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</si>
  <si>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</si>
  <si>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</si>
  <si>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</si>
  <si>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</si>
  <si>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</si>
  <si>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</si>
  <si>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</si>
  <si>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</si>
  <si>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</si>
  <si>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</si>
  <si>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</si>
  <si>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</si>
  <si>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</si>
  <si>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</si>
  <si>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</si>
  <si>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</si>
  <si>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</si>
  <si>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</si>
  <si>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</si>
  <si>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</si>
  <si>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</si>
  <si>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</si>
  <si>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</si>
  <si>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</si>
  <si>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</si>
  <si>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</si>
  <si>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</si>
  <si>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</si>
  <si>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</si>
  <si>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</si>
  <si>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</si>
  <si>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</si>
  <si>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</si>
  <si>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</si>
  <si>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</si>
  <si>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</si>
  <si>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</si>
  <si>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</si>
  <si>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</si>
  <si>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</si>
  <si>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</si>
  <si>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</si>
  <si>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</si>
  <si>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</si>
  <si>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</si>
  <si>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</si>
  <si>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</si>
  <si>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</si>
  <si>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</si>
  <si>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</si>
  <si>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</si>
  <si>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</si>
  <si>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</si>
  <si>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</si>
  <si>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</si>
  <si>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</si>
  <si>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</si>
  <si>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</si>
  <si>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</si>
  <si>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</si>
  <si>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</si>
  <si>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</si>
  <si>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</si>
  <si>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</si>
  <si>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</si>
  <si>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</si>
  <si>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</si>
  <si>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</si>
  <si>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</si>
  <si>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</si>
  <si>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</si>
  <si>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</si>
  <si>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</si>
  <si>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</si>
  <si>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</si>
  <si>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</si>
  <si>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</si>
  <si>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</si>
  <si>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</si>
  <si>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</si>
  <si>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</si>
  <si>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</si>
  <si>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</si>
  <si>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</si>
  <si>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</si>
  <si>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</si>
  <si>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</si>
  <si>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</si>
  <si>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</si>
  <si>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</si>
  <si>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</si>
  <si>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</si>
  <si>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</si>
  <si>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</si>
  <si>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</si>
  <si>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</si>
  <si>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</si>
  <si>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</si>
  <si>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</si>
  <si>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</si>
  <si>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</si>
  <si>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</si>
  <si>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</si>
  <si>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</si>
  <si>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</si>
  <si>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</si>
  <si>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</si>
  <si>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</si>
  <si>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</si>
  <si>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</si>
  <si>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</si>
  <si>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</si>
  <si>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</si>
  <si>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</si>
  <si>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</si>
  <si>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</si>
  <si>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</si>
  <si>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</si>
  <si>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</si>
  <si>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</si>
  <si>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</si>
  <si>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</si>
  <si>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</si>
  <si>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</si>
  <si>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</si>
  <si>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</si>
  <si>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</si>
  <si>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</si>
  <si>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</si>
  <si>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</si>
  <si>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</si>
  <si>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</si>
  <si>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</si>
  <si>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</si>
  <si>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</si>
  <si>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</si>
  <si>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</si>
  <si>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</si>
  <si>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</si>
  <si>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</si>
  <si>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</si>
  <si>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</si>
  <si>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</si>
  <si>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</si>
  <si>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</si>
  <si>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</si>
  <si>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</si>
  <si>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</si>
  <si>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</si>
  <si>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</si>
  <si>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</si>
  <si>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</si>
  <si>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</si>
  <si>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</si>
  <si>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</si>
  <si>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</si>
  <si>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</si>
  <si>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</si>
  <si>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</si>
  <si>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</si>
  <si>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</si>
  <si>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</si>
  <si>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</si>
  <si>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</si>
  <si>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</si>
  <si>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</si>
  <si>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</si>
  <si>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</si>
  <si>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</si>
  <si>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</si>
  <si>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</si>
  <si>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</si>
  <si>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</si>
  <si>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</si>
  <si>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</si>
  <si>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</si>
  <si>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</si>
  <si>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</si>
  <si>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</si>
  <si>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</si>
  <si>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</si>
  <si>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</si>
  <si>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</si>
  <si>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</si>
  <si>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</si>
  <si>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</si>
  <si>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</si>
  <si>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</si>
  <si>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</si>
  <si>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</si>
  <si>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</si>
  <si>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</si>
  <si>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</si>
  <si>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</si>
  <si>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</si>
  <si>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</si>
  <si>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</si>
  <si>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</si>
  <si>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</si>
  <si>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</si>
  <si>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</si>
  <si>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</si>
  <si>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</si>
  <si>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</si>
  <si>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</si>
  <si>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</si>
  <si>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</si>
  <si>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</si>
  <si>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</si>
  <si>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</si>
  <si>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</si>
  <si>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</si>
  <si>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</si>
  <si>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</si>
  <si>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</si>
  <si>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</si>
  <si>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</si>
  <si>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</si>
  <si>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</si>
  <si>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</si>
  <si>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</si>
  <si>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</si>
  <si>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</si>
  <si>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</si>
  <si>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</si>
  <si>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</si>
  <si>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</si>
  <si>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</si>
  <si>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</si>
  <si>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</si>
  <si>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</si>
  <si>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</si>
  <si>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</si>
  <si>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</si>
  <si>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</si>
  <si>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</si>
  <si>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</si>
  <si>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</si>
  <si>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</si>
  <si>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</si>
  <si>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</si>
  <si>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</si>
  <si>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</si>
  <si>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</si>
  <si>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</si>
  <si>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</si>
  <si>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</si>
  <si>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</si>
  <si>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</si>
  <si>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</si>
  <si>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</si>
  <si>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</si>
  <si>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</si>
  <si>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</si>
  <si>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</si>
  <si>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</si>
  <si>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</si>
  <si>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</si>
  <si>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</si>
  <si>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</si>
  <si>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</si>
  <si>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</si>
  <si>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</si>
  <si>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</si>
  <si>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</si>
  <si>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</si>
  <si>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</si>
  <si>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</si>
  <si>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</si>
  <si>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</si>
  <si>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</si>
  <si>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</si>
  <si>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</si>
  <si>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</si>
  <si>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</si>
  <si>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</si>
  <si>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</si>
  <si>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</si>
  <si>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</si>
  <si>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</si>
  <si>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</si>
  <si>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</si>
  <si>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</si>
  <si>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</si>
  <si>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</si>
  <si>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</si>
  <si>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</si>
  <si>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</si>
  <si>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</si>
  <si>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</si>
  <si>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</si>
  <si>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</si>
  <si>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</si>
  <si>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</si>
  <si>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</si>
  <si>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</si>
  <si>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</si>
  <si>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</si>
  <si>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</si>
  <si>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</si>
  <si>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</si>
  <si>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</si>
  <si>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</si>
  <si>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</si>
  <si>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</si>
  <si>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</si>
  <si>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</si>
  <si>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</si>
  <si>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</si>
  <si>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</si>
  <si>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</si>
  <si>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</si>
  <si>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</si>
  <si>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</si>
  <si>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</si>
  <si>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</si>
  <si>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</si>
  <si>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</si>
  <si>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</si>
  <si>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</si>
  <si>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</si>
  <si>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</si>
  <si>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</si>
  <si>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</si>
  <si>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</si>
  <si>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</si>
  <si>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</si>
  <si>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</si>
  <si>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</si>
  <si>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</si>
  <si>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</si>
  <si>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</si>
  <si>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</si>
  <si>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</si>
  <si>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</si>
  <si>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</si>
  <si>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</si>
  <si>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</si>
  <si>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</si>
  <si>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</si>
  <si>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</si>
  <si>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</si>
  <si>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</si>
  <si>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</si>
  <si>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</si>
  <si>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</si>
  <si>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</si>
  <si>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</si>
  <si>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</si>
  <si>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</si>
  <si>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</si>
  <si>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</si>
  <si>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</si>
  <si>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</si>
  <si>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</si>
  <si>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</si>
  <si>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</si>
  <si>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</si>
  <si>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</si>
  <si>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</si>
  <si>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</si>
  <si>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</si>
  <si>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</si>
  <si>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</si>
  <si>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</si>
  <si>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</si>
  <si>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</si>
  <si>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</si>
  <si>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</si>
  <si>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</si>
  <si>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</si>
  <si>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</si>
  <si>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</si>
  <si>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</si>
  <si>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</si>
  <si>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</si>
  <si>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</si>
  <si>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</si>
  <si>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</si>
  <si>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</si>
  <si>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</si>
  <si>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</si>
  <si>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</si>
  <si>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</si>
  <si>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</si>
  <si>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</si>
  <si>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</si>
  <si>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</si>
  <si>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</si>
  <si>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</si>
  <si>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</si>
  <si>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</si>
  <si>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</si>
  <si>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</si>
  <si>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</si>
  <si>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</si>
  <si>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</si>
  <si>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</si>
  <si>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</si>
  <si>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</si>
  <si>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</si>
  <si>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</si>
  <si>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</si>
  <si>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</si>
  <si>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</si>
  <si>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</si>
  <si>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</si>
  <si>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</si>
  <si>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</si>
  <si>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</si>
  <si>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</si>
  <si>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</si>
  <si>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</si>
  <si>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</si>
  <si>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</si>
  <si>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</si>
  <si>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</si>
  <si>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</si>
  <si>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</si>
  <si>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</si>
  <si>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</si>
  <si>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</si>
  <si>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</si>
  <si>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hljg;j.hj.j.j.j.j..jn ``\</t>
  </si>
  <si>
    <t>IdeaPad 5 Pro 14ACN6</t>
  </si>
  <si>
    <t>IdeaPad 5 Pro 14ITL6</t>
  </si>
  <si>
    <t>82L7CTO1WW</t>
  </si>
  <si>
    <t>82L3CTO1WW</t>
  </si>
  <si>
    <t>WebCTO</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</si>
  <si>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</si>
  <si>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</si>
  <si>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</si>
  <si>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</si>
  <si>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</si>
  <si>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</si>
  <si>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</si>
  <si>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</si>
  <si>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</si>
  <si>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</si>
  <si>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</si>
  <si>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</si>
  <si>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</si>
  <si>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</si>
  <si>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</si>
  <si>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</si>
  <si>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</si>
  <si>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</si>
  <si>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</si>
  <si>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</si>
  <si>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</si>
  <si>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</si>
  <si>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</si>
  <si>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</si>
  <si>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</si>
  <si>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</si>
  <si>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</si>
  <si>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</si>
  <si>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</si>
  <si>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</si>
  <si>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</si>
  <si>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</si>
  <si>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</si>
  <si>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</si>
  <si>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</si>
  <si>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</si>
  <si>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</si>
  <si>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</si>
  <si>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</si>
  <si>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</si>
  <si>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</si>
  <si>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</si>
  <si>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</si>
  <si>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</si>
  <si>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</si>
  <si>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</si>
  <si>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</si>
  <si>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</si>
  <si>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</si>
  <si>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</si>
  <si>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</si>
  <si>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</si>
  <si>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</si>
  <si>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</si>
  <si>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</si>
  <si>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</si>
  <si>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</si>
  <si>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</si>
  <si>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</si>
  <si>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</si>
  <si>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</si>
  <si>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</si>
  <si>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</si>
  <si>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</si>
  <si>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</si>
  <si>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</si>
  <si>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</si>
  <si>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</si>
  <si>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project name</t>
  </si>
  <si>
    <t>Flex 5 14ALC05</t>
  </si>
  <si>
    <t>Flex 5 15ALC05</t>
  </si>
  <si>
    <t>Legion7 16ACH6</t>
  </si>
  <si>
    <t>82HUCTO1WW</t>
  </si>
  <si>
    <t>82HVCTO1WW</t>
  </si>
  <si>
    <t>82M0CTO1WW</t>
  </si>
  <si>
    <t>Jason_K_Lin</t>
  </si>
  <si>
    <t>2021/3/12(TBD)</t>
  </si>
  <si>
    <t>2021/3/19(TBD)</t>
  </si>
  <si>
    <t>techspec release at 8/10</t>
  </si>
  <si>
    <t>MKT Spec released at 8/10</t>
  </si>
  <si>
    <t>Mkt spec released at 8/6</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</si>
  <si>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</si>
  <si>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</si>
  <si>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</si>
  <si>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</si>
  <si>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</si>
  <si>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</si>
  <si>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r>
      <t>CTO# Sales Status Modify in ECC/</t>
    </r>
    <r>
      <rPr>
        <sz val="11"/>
        <color rgb="FFFF0000"/>
        <rFont val="Calibri"/>
        <family val="2"/>
        <scheme val="minor"/>
      </rPr>
      <t>CV Long Maintain</t>
    </r>
  </si>
  <si>
    <t xml:space="preserve">MTM Review/Final </t>
  </si>
  <si>
    <t>SBB Maintain</t>
    <phoneticPr fontId="63" type="noConversion"/>
  </si>
  <si>
    <t>MTM Maintain</t>
    <phoneticPr fontId="63" type="noConversion"/>
  </si>
  <si>
    <t>Modeling</t>
    <phoneticPr fontId="63" type="noConversion"/>
  </si>
  <si>
    <r>
      <t>MTM maintain, SVT Models Sales Status Modify in ECC/</t>
    </r>
    <r>
      <rPr>
        <sz val="10"/>
        <color rgb="FFFF0000"/>
        <rFont val="Arial"/>
        <family val="2"/>
      </rPr>
      <t>Maintain CV</t>
    </r>
  </si>
  <si>
    <r>
      <t>MTM maintain/</t>
    </r>
    <r>
      <rPr>
        <sz val="11"/>
        <color rgb="FFFF0000"/>
        <rFont val="Calibri"/>
        <family val="2"/>
        <scheme val="minor"/>
      </rPr>
      <t>KO</t>
    </r>
  </si>
  <si>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</si>
  <si>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</si>
  <si>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</si>
  <si>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</si>
  <si>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</si>
  <si>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t>Sub</t>
  </si>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</sst>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4">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71">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4"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4" fillId="2" borderId="0" xfId="0" applyFont="1" applyFill="1" applyAlignment="1">
      <alignment vertical="top"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4"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6" fillId="0" borderId="14" xfId="0" applyFont="1" applyBorder="1"/>
    <xf numFmtId="166" fontId="57"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7"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8" fillId="0" borderId="2" xfId="0" applyFont="1" applyBorder="1" applyAlignment="1">
      <alignment wrapText="1"/>
    </xf>
    <xf numFmtId="14" fontId="22" fillId="0" borderId="2" xfId="0" applyNumberFormat="1" applyFont="1" applyFill="1" applyBorder="1" applyAlignment="1">
      <alignmen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6"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6"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6"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3"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6" fillId="0" borderId="0" xfId="0" applyFont="1"/>
    <xf numFmtId="166" fontId="56"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6"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6"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7"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59"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0" fillId="0" borderId="0" xfId="0" applyNumberFormat="1" applyFont="1"/>
    <xf numFmtId="14" fontId="60" fillId="0" borderId="14" xfId="0" applyNumberFormat="1" applyFont="1" applyBorder="1"/>
    <xf numFmtId="166" fontId="56"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66" fontId="57" fillId="0" borderId="14" xfId="0" applyFont="1" applyBorder="1"/>
    <xf numFmtId="14" fontId="0" fillId="0" borderId="14" xfId="0" applyNumberFormat="1" applyBorder="1" applyAlignment="1">
      <alignment horizontal="left"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0" fillId="2" borderId="2" xfId="0" applyFill="1" applyBorder="1" applyAlignment="1">
      <alignment horizontal="center"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22" fillId="0" borderId="0" xfId="0" applyNumberFormat="1" applyFont="1"/>
    <xf numFmtId="14" fontId="61" fillId="0" borderId="14" xfId="0" applyNumberFormat="1" applyFont="1" applyBorder="1" applyAlignment="1">
      <alignment horizontal="left" vertical="center"/>
    </xf>
    <xf numFmtId="49" fontId="0" fillId="0" borderId="14" xfId="0" applyNumberFormat="1" applyBorder="1" applyAlignment="1">
      <alignment vertical="center"/>
    </xf>
    <xf numFmtId="166" fontId="23" fillId="0" borderId="14" xfId="0" applyFont="1" applyBorder="1" applyAlignment="1">
      <alignment vertical="center" wrapText="1"/>
    </xf>
    <xf numFmtId="14" fontId="0" fillId="0" borderId="14" xfId="0" applyNumberForma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4" fontId="22" fillId="0" borderId="17" xfId="0" applyNumberFormat="1" applyFont="1" applyBorder="1" applyAlignment="1">
      <alignment wrapText="1"/>
    </xf>
    <xf numFmtId="166" fontId="50" fillId="0" borderId="0" xfId="0" applyFont="1" applyAlignment="1">
      <alignment wrapText="1"/>
    </xf>
    <xf numFmtId="166" fontId="50" fillId="0" borderId="0" xfId="0" applyFont="1"/>
    <xf numFmtId="166" fontId="62" fillId="0" borderId="2" xfId="0" applyFont="1" applyBorder="1" applyAlignment="1">
      <alignment wrapText="1"/>
    </xf>
    <xf numFmtId="166" fontId="22" fillId="2" borderId="17" xfId="0" applyFont="1" applyFill="1" applyBorder="1" applyAlignment="1">
      <alignment wrapText="1"/>
    </xf>
    <xf numFmtId="14" fontId="22" fillId="0" borderId="2" xfId="0" applyNumberFormat="1" applyFont="1" applyFill="1" applyBorder="1" applyAlignment="1">
      <alignment horizontal="left" wrapText="1"/>
    </xf>
    <xf numFmtId="14" fontId="58"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66" fontId="23" fillId="0" borderId="14" xfId="0" applyFont="1" applyFill="1" applyBorder="1" applyAlignment="1">
      <alignment horizontal="center" vertical="center" wrapText="1"/>
    </xf>
    <xf numFmtId="14" fontId="23" fillId="0" borderId="0" xfId="0" applyNumberFormat="1" applyFont="1"/>
    <xf numFmtId="14" fontId="3" fillId="0" borderId="14" xfId="0" applyNumberFormat="1" applyFont="1" applyBorder="1" applyAlignment="1">
      <alignment horizontal="left" vertical="center"/>
    </xf>
    <xf numFmtId="166" fontId="0" fillId="0" borderId="15" xfId="0" applyFill="1" applyBorder="1" applyAlignment="1">
      <alignment horizontal="center" wrapText="1"/>
    </xf>
    <xf numFmtId="14" fontId="23" fillId="0" borderId="3" xfId="0" applyNumberFormat="1" applyFont="1" applyBorder="1" applyAlignment="1">
      <alignment wrapText="1"/>
    </xf>
    <xf numFmtId="166" fontId="3" fillId="0" borderId="14" xfId="0" applyFont="1" applyBorder="1"/>
    <xf numFmtId="49" fontId="0" fillId="0" borderId="17" xfId="0" applyNumberFormat="1" applyBorder="1" applyAlignment="1">
      <alignment vertical="center"/>
    </xf>
    <xf numFmtId="166" fontId="3" fillId="0" borderId="17" xfId="0" applyFont="1" applyBorder="1" applyAlignment="1">
      <alignment vertical="center" wrapText="1"/>
    </xf>
    <xf numFmtId="166" fontId="3" fillId="0" borderId="17" xfId="0" applyFont="1" applyBorder="1" applyAlignment="1">
      <alignment horizontal="left" vertical="center"/>
    </xf>
    <xf numFmtId="166" fontId="23" fillId="0" borderId="17" xfId="0" applyFont="1" applyBorder="1" applyAlignment="1">
      <alignment vertical="center" wrapText="1"/>
    </xf>
    <xf numFmtId="14" fontId="61" fillId="0" borderId="17" xfId="0" applyNumberFormat="1" applyFont="1" applyBorder="1" applyAlignment="1">
      <alignment horizontal="left" vertical="center"/>
    </xf>
    <xf numFmtId="14" fontId="0" fillId="0" borderId="17" xfId="0" applyNumberFormat="1" applyBorder="1" applyAlignment="1">
      <alignment vertical="center" wrapText="1"/>
    </xf>
    <xf numFmtId="166" fontId="0" fillId="2" borderId="17" xfId="0" applyFill="1" applyBorder="1" applyAlignment="1">
      <alignment vertical="center" wrapText="1"/>
    </xf>
    <xf numFmtId="166" fontId="0" fillId="0" borderId="17" xfId="0" applyBorder="1" applyAlignment="1">
      <alignment vertical="center"/>
    </xf>
    <xf numFmtId="166" fontId="7" fillId="0" borderId="17" xfId="2" applyFont="1" applyBorder="1" applyAlignment="1">
      <alignment horizontal="center" vertical="center" wrapText="1" readingOrder="1"/>
    </xf>
    <xf numFmtId="166" fontId="51" fillId="0" borderId="17" xfId="2" applyFont="1" applyBorder="1" applyAlignment="1">
      <alignment horizontal="center" vertical="center" wrapText="1" readingOrder="1"/>
    </xf>
    <xf numFmtId="14" fontId="22" fillId="0" borderId="14" xfId="0" applyNumberFormat="1" applyFont="1" applyBorder="1" applyAlignment="1">
      <alignment vertical="center" wrapText="1"/>
    </xf>
    <xf numFmtId="166" fontId="22" fillId="0" borderId="8" xfId="0" applyFont="1" applyFill="1" applyBorder="1" applyAlignment="1">
      <alignment wrapText="1"/>
    </xf>
    <xf numFmtId="166" fontId="3" fillId="6" borderId="2" xfId="2" applyFont="1" applyFill="1" applyBorder="1" applyAlignment="1">
      <alignment horizontal="center" vertical="center" wrapText="1" readingOrder="1"/>
    </xf>
    <xf numFmtId="166" fontId="23" fillId="2" borderId="2" xfId="0" applyFont="1" applyFill="1" applyBorder="1" applyAlignment="1">
      <alignment horizontal="center" vertical="center" wrapText="1"/>
    </xf>
    <xf numFmtId="14" fontId="61"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23" fillId="2" borderId="17" xfId="0" applyFont="1" applyFill="1" applyBorder="1" applyAlignment="1">
      <alignment horizontal="center" wrapText="1"/>
    </xf>
    <xf numFmtId="166" fontId="47" fillId="6" borderId="17" xfId="2" applyFont="1" applyFill="1" applyBorder="1" applyAlignment="1">
      <alignment horizontal="center" vertical="center" wrapText="1" readingOrder="1"/>
    </xf>
    <xf numFmtId="166" fontId="47" fillId="6" borderId="2" xfId="2" applyFont="1" applyFill="1" applyBorder="1" applyAlignment="1">
      <alignment horizontal="center" vertical="center" wrapText="1" readingOrder="1"/>
    </xf>
    <xf numFmtId="166" fontId="0" fillId="2" borderId="1" xfId="0" applyFill="1" applyBorder="1" applyAlignment="1">
      <alignment horizontal="center" wrapText="1"/>
    </xf>
    <xf numFmtId="166" fontId="3" fillId="0" borderId="18" xfId="2" applyFont="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5" fontId="14" fillId="0"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23" fillId="0" borderId="17" xfId="0" applyFont="1" applyFill="1" applyBorder="1" applyAlignment="1">
      <alignment horizontal="left" wrapText="1"/>
    </xf>
    <xf numFmtId="166" fontId="54" fillId="2" borderId="0" xfId="0" applyFont="1" applyFill="1" applyAlignment="1">
      <alignment vertical="center" wrapText="1"/>
    </xf>
    <xf numFmtId="14" fontId="0" fillId="2" borderId="0" xfId="0" applyNumberFormat="1" applyFill="1" applyAlignment="1">
      <alignment horizontal="center" vertical="center"/>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Timeline_20200811.xlsx]Pivot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Timeline_20200811.xlsx]Pivot Table!PivotTable6</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delete val="1"/>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delete val="1"/>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delete val="1"/>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Timeline_20200811.xlsx]Pivot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16</c:v>
                </c:pt>
                <c:pt idx="1">
                  <c:v>45</c:v>
                </c:pt>
                <c:pt idx="2">
                  <c:v>81</c:v>
                </c:pt>
                <c:pt idx="3">
                  <c:v>27</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8</c:v>
                </c:pt>
                <c:pt idx="1">
                  <c:v>12</c:v>
                </c:pt>
                <c:pt idx="2">
                  <c:v>13</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Table'!$B$2:$N$2</c:f>
              <c:numCache>
                <c:formatCode>General</c:formatCode>
                <c:ptCount val="13"/>
                <c:pt idx="0">
                  <c:v>2</c:v>
                </c:pt>
                <c:pt idx="1">
                  <c:v>3</c:v>
                </c:pt>
                <c:pt idx="2">
                  <c:v>4</c:v>
                </c:pt>
                <c:pt idx="3">
                  <c:v>1</c:v>
                </c:pt>
                <c:pt idx="4">
                  <c:v>2</c:v>
                </c:pt>
                <c:pt idx="5">
                  <c:v>2</c:v>
                </c:pt>
                <c:pt idx="6">
                  <c:v>6</c:v>
                </c:pt>
                <c:pt idx="7">
                  <c:v>6</c:v>
                </c:pt>
                <c:pt idx="8">
                  <c:v>7</c:v>
                </c:pt>
                <c:pt idx="9">
                  <c:v>0</c:v>
                </c:pt>
                <c:pt idx="10">
                  <c:v>13</c:v>
                </c:pt>
                <c:pt idx="11">
                  <c:v>7</c:v>
                </c:pt>
                <c:pt idx="12">
                  <c:v>1</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Table'!$B$3:$N$3</c:f>
              <c:numCache>
                <c:formatCode>General</c:formatCode>
                <c:ptCount val="13"/>
                <c:pt idx="0">
                  <c:v>14</c:v>
                </c:pt>
                <c:pt idx="1">
                  <c:v>12</c:v>
                </c:pt>
                <c:pt idx="2">
                  <c:v>6</c:v>
                </c:pt>
                <c:pt idx="3">
                  <c:v>3</c:v>
                </c:pt>
                <c:pt idx="4">
                  <c:v>1</c:v>
                </c:pt>
                <c:pt idx="5">
                  <c:v>3</c:v>
                </c:pt>
                <c:pt idx="6">
                  <c:v>3</c:v>
                </c:pt>
                <c:pt idx="7">
                  <c:v>3</c:v>
                </c:pt>
                <c:pt idx="8">
                  <c:v>1</c:v>
                </c:pt>
                <c:pt idx="9">
                  <c:v>0</c:v>
                </c:pt>
                <c:pt idx="10">
                  <c:v>2</c:v>
                </c:pt>
                <c:pt idx="11">
                  <c:v>2</c:v>
                </c:pt>
                <c:pt idx="12">
                  <c:v>6</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Table'!$B$4:$N$4</c:f>
              <c:numCache>
                <c:formatCode>General</c:formatCode>
                <c:ptCount val="13"/>
                <c:pt idx="0">
                  <c:v>3</c:v>
                </c:pt>
                <c:pt idx="1">
                  <c:v>5</c:v>
                </c:pt>
                <c:pt idx="2">
                  <c:v>5</c:v>
                </c:pt>
                <c:pt idx="3">
                  <c:v>5</c:v>
                </c:pt>
                <c:pt idx="4">
                  <c:v>6</c:v>
                </c:pt>
                <c:pt idx="5">
                  <c:v>7</c:v>
                </c:pt>
                <c:pt idx="6">
                  <c:v>3</c:v>
                </c:pt>
                <c:pt idx="7">
                  <c:v>2</c:v>
                </c:pt>
                <c:pt idx="8">
                  <c:v>1</c:v>
                </c:pt>
                <c:pt idx="9">
                  <c:v>0</c:v>
                </c:pt>
                <c:pt idx="10">
                  <c:v>0</c:v>
                </c:pt>
                <c:pt idx="11">
                  <c:v>0</c:v>
                </c:pt>
                <c:pt idx="12">
                  <c:v>1</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Table'!$B$5:$N$5</c:f>
              <c:numCache>
                <c:formatCode>General</c:formatCode>
                <c:ptCount val="13"/>
                <c:pt idx="0">
                  <c:v>0</c:v>
                </c:pt>
                <c:pt idx="1">
                  <c:v>1</c:v>
                </c:pt>
                <c:pt idx="2">
                  <c:v>3</c:v>
                </c:pt>
                <c:pt idx="3">
                  <c:v>8</c:v>
                </c:pt>
                <c:pt idx="4">
                  <c:v>10</c:v>
                </c:pt>
                <c:pt idx="5">
                  <c:v>10</c:v>
                </c:pt>
                <c:pt idx="6">
                  <c:v>11</c:v>
                </c:pt>
                <c:pt idx="7">
                  <c:v>13</c:v>
                </c:pt>
                <c:pt idx="8">
                  <c:v>10</c:v>
                </c:pt>
                <c:pt idx="9">
                  <c:v>0</c:v>
                </c:pt>
                <c:pt idx="10">
                  <c:v>5</c:v>
                </c:pt>
                <c:pt idx="11">
                  <c:v>3</c:v>
                </c:pt>
                <c:pt idx="12">
                  <c:v>0</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Sub</c:v>
                </c:pt>
              </c:strCache>
            </c:strRef>
          </c:tx>
          <c:spPr>
            <a:ln w="28575" cap="rnd">
              <a:solidFill>
                <a:schemeClr val="accent5"/>
              </a:solidFill>
              <a:round/>
            </a:ln>
            <a:effectLst/>
          </c:spPr>
          <c:marker>
            <c:symbol val="none"/>
          </c:marker>
          <c:cat>
            <c:numRef>
              <c:f>'Pivot Table'!$B$1:$N$1</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'Pivot Table'!$B$6:$N$6</c:f>
              <c:numCache>
                <c:formatCode>General</c:formatCode>
                <c:ptCount val="13"/>
                <c:pt idx="0">
                  <c:v>19</c:v>
                </c:pt>
                <c:pt idx="1">
                  <c:v>21</c:v>
                </c:pt>
                <c:pt idx="2">
                  <c:v>18</c:v>
                </c:pt>
                <c:pt idx="3">
                  <c:v>17</c:v>
                </c:pt>
                <c:pt idx="4">
                  <c:v>19</c:v>
                </c:pt>
                <c:pt idx="5">
                  <c:v>22</c:v>
                </c:pt>
                <c:pt idx="6">
                  <c:v>23</c:v>
                </c:pt>
                <c:pt idx="7">
                  <c:v>24</c:v>
                </c:pt>
                <c:pt idx="8">
                  <c:v>19</c:v>
                </c:pt>
                <c:pt idx="9">
                  <c:v>0</c:v>
                </c:pt>
                <c:pt idx="10">
                  <c:v>20</c:v>
                </c:pt>
                <c:pt idx="11">
                  <c:v>12</c:v>
                </c:pt>
                <c:pt idx="12">
                  <c:v>8</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 Team WL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Workload!$A$20</c:f>
              <c:strCache>
                <c:ptCount val="1"/>
                <c:pt idx="0">
                  <c:v>SBB Maintain</c:v>
                </c:pt>
              </c:strCache>
            </c:strRef>
          </c:tx>
          <c:spPr>
            <a:ln w="28575" cap="rnd">
              <a:solidFill>
                <a:schemeClr val="accent1"/>
              </a:solidFill>
              <a:round/>
            </a:ln>
            <a:effectLst/>
          </c:spPr>
          <c:marker>
            <c:symbol val="none"/>
          </c:marker>
          <c:cat>
            <c:numRef>
              <c:f>Workload!$B$19:$N$19</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Workload!$B$20:$N$20</c:f>
              <c:numCache>
                <c:formatCode>General</c:formatCode>
                <c:ptCount val="13"/>
                <c:pt idx="0">
                  <c:v>2</c:v>
                </c:pt>
                <c:pt idx="1">
                  <c:v>3</c:v>
                </c:pt>
                <c:pt idx="2">
                  <c:v>4</c:v>
                </c:pt>
                <c:pt idx="3">
                  <c:v>1</c:v>
                </c:pt>
                <c:pt idx="4">
                  <c:v>2</c:v>
                </c:pt>
                <c:pt idx="5">
                  <c:v>2</c:v>
                </c:pt>
                <c:pt idx="6">
                  <c:v>6</c:v>
                </c:pt>
                <c:pt idx="7">
                  <c:v>6</c:v>
                </c:pt>
                <c:pt idx="8">
                  <c:v>7</c:v>
                </c:pt>
                <c:pt idx="9">
                  <c:v>0</c:v>
                </c:pt>
                <c:pt idx="10">
                  <c:v>13</c:v>
                </c:pt>
                <c:pt idx="11">
                  <c:v>7</c:v>
                </c:pt>
                <c:pt idx="12">
                  <c:v>1</c:v>
                </c:pt>
              </c:numCache>
            </c:numRef>
          </c:val>
          <c:smooth val="0"/>
          <c:extLst>
            <c:ext xmlns:c16="http://schemas.microsoft.com/office/drawing/2014/chart" uri="{C3380CC4-5D6E-409C-BE32-E72D297353CC}">
              <c16:uniqueId val="{00000000-9817-44B0-9A43-6D7BD94C1085}"/>
            </c:ext>
          </c:extLst>
        </c:ser>
        <c:ser>
          <c:idx val="1"/>
          <c:order val="1"/>
          <c:tx>
            <c:strRef>
              <c:f>Workload!$A$21</c:f>
              <c:strCache>
                <c:ptCount val="1"/>
                <c:pt idx="0">
                  <c:v>MTM Maintain</c:v>
                </c:pt>
              </c:strCache>
            </c:strRef>
          </c:tx>
          <c:spPr>
            <a:ln w="28575" cap="rnd">
              <a:solidFill>
                <a:schemeClr val="accent2"/>
              </a:solidFill>
              <a:round/>
            </a:ln>
            <a:effectLst/>
          </c:spPr>
          <c:marker>
            <c:symbol val="none"/>
          </c:marker>
          <c:cat>
            <c:numRef>
              <c:f>Workload!$B$19:$N$19</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Workload!$B$21:$N$21</c:f>
              <c:numCache>
                <c:formatCode>General</c:formatCode>
                <c:ptCount val="13"/>
                <c:pt idx="0">
                  <c:v>14</c:v>
                </c:pt>
                <c:pt idx="1">
                  <c:v>12</c:v>
                </c:pt>
                <c:pt idx="2">
                  <c:v>6</c:v>
                </c:pt>
                <c:pt idx="3">
                  <c:v>3</c:v>
                </c:pt>
                <c:pt idx="4">
                  <c:v>1</c:v>
                </c:pt>
                <c:pt idx="5">
                  <c:v>3</c:v>
                </c:pt>
                <c:pt idx="6">
                  <c:v>3</c:v>
                </c:pt>
                <c:pt idx="7">
                  <c:v>3</c:v>
                </c:pt>
                <c:pt idx="8">
                  <c:v>1</c:v>
                </c:pt>
                <c:pt idx="9">
                  <c:v>0</c:v>
                </c:pt>
                <c:pt idx="10">
                  <c:v>2</c:v>
                </c:pt>
                <c:pt idx="11">
                  <c:v>2</c:v>
                </c:pt>
                <c:pt idx="12">
                  <c:v>6</c:v>
                </c:pt>
              </c:numCache>
            </c:numRef>
          </c:val>
          <c:smooth val="0"/>
          <c:extLst>
            <c:ext xmlns:c16="http://schemas.microsoft.com/office/drawing/2014/chart" uri="{C3380CC4-5D6E-409C-BE32-E72D297353CC}">
              <c16:uniqueId val="{00000001-9817-44B0-9A43-6D7BD94C1085}"/>
            </c:ext>
          </c:extLst>
        </c:ser>
        <c:ser>
          <c:idx val="2"/>
          <c:order val="2"/>
          <c:tx>
            <c:strRef>
              <c:f>Workload!$A$22</c:f>
              <c:strCache>
                <c:ptCount val="1"/>
                <c:pt idx="0">
                  <c:v>PM KO</c:v>
                </c:pt>
              </c:strCache>
            </c:strRef>
          </c:tx>
          <c:spPr>
            <a:ln w="28575" cap="rnd">
              <a:solidFill>
                <a:schemeClr val="accent3"/>
              </a:solidFill>
              <a:round/>
            </a:ln>
            <a:effectLst/>
          </c:spPr>
          <c:marker>
            <c:symbol val="none"/>
          </c:marker>
          <c:cat>
            <c:numRef>
              <c:f>Workload!$B$19:$N$19</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Workload!$B$22:$N$22</c:f>
              <c:numCache>
                <c:formatCode>General</c:formatCode>
                <c:ptCount val="13"/>
                <c:pt idx="0">
                  <c:v>3</c:v>
                </c:pt>
                <c:pt idx="1">
                  <c:v>5</c:v>
                </c:pt>
                <c:pt idx="2">
                  <c:v>5</c:v>
                </c:pt>
                <c:pt idx="3">
                  <c:v>5</c:v>
                </c:pt>
                <c:pt idx="4">
                  <c:v>6</c:v>
                </c:pt>
                <c:pt idx="5">
                  <c:v>7</c:v>
                </c:pt>
                <c:pt idx="6">
                  <c:v>3</c:v>
                </c:pt>
                <c:pt idx="7">
                  <c:v>2</c:v>
                </c:pt>
                <c:pt idx="8">
                  <c:v>1</c:v>
                </c:pt>
                <c:pt idx="9">
                  <c:v>0</c:v>
                </c:pt>
                <c:pt idx="10">
                  <c:v>0</c:v>
                </c:pt>
                <c:pt idx="11">
                  <c:v>0</c:v>
                </c:pt>
                <c:pt idx="12">
                  <c:v>1</c:v>
                </c:pt>
              </c:numCache>
            </c:numRef>
          </c:val>
          <c:smooth val="0"/>
          <c:extLst>
            <c:ext xmlns:c16="http://schemas.microsoft.com/office/drawing/2014/chart" uri="{C3380CC4-5D6E-409C-BE32-E72D297353CC}">
              <c16:uniqueId val="{00000002-9817-44B0-9A43-6D7BD94C1085}"/>
            </c:ext>
          </c:extLst>
        </c:ser>
        <c:ser>
          <c:idx val="3"/>
          <c:order val="3"/>
          <c:tx>
            <c:strRef>
              <c:f>Workload!$A$23</c:f>
              <c:strCache>
                <c:ptCount val="1"/>
                <c:pt idx="0">
                  <c:v>Modeling</c:v>
                </c:pt>
              </c:strCache>
            </c:strRef>
          </c:tx>
          <c:spPr>
            <a:ln w="28575" cap="rnd">
              <a:solidFill>
                <a:schemeClr val="accent4"/>
              </a:solidFill>
              <a:round/>
            </a:ln>
            <a:effectLst/>
          </c:spPr>
          <c:marker>
            <c:symbol val="none"/>
          </c:marker>
          <c:cat>
            <c:numRef>
              <c:f>Workload!$B$19:$N$19</c:f>
              <c:numCache>
                <c:formatCode>yyyy/m/d;@</c:formatCode>
                <c:ptCount val="13"/>
                <c:pt idx="0">
                  <c:v>44047</c:v>
                </c:pt>
                <c:pt idx="1">
                  <c:v>44054</c:v>
                </c:pt>
                <c:pt idx="2">
                  <c:v>44061</c:v>
                </c:pt>
                <c:pt idx="3">
                  <c:v>44068</c:v>
                </c:pt>
                <c:pt idx="4">
                  <c:v>44075</c:v>
                </c:pt>
                <c:pt idx="5">
                  <c:v>44082</c:v>
                </c:pt>
                <c:pt idx="6">
                  <c:v>44089</c:v>
                </c:pt>
                <c:pt idx="7">
                  <c:v>44096</c:v>
                </c:pt>
                <c:pt idx="8">
                  <c:v>44103</c:v>
                </c:pt>
                <c:pt idx="9">
                  <c:v>44110</c:v>
                </c:pt>
                <c:pt idx="10">
                  <c:v>44117</c:v>
                </c:pt>
                <c:pt idx="11">
                  <c:v>44124</c:v>
                </c:pt>
                <c:pt idx="12">
                  <c:v>44131</c:v>
                </c:pt>
              </c:numCache>
            </c:numRef>
          </c:cat>
          <c:val>
            <c:numRef>
              <c:f>Workload!$B$23:$N$23</c:f>
              <c:numCache>
                <c:formatCode>General</c:formatCode>
                <c:ptCount val="13"/>
                <c:pt idx="0">
                  <c:v>0</c:v>
                </c:pt>
                <c:pt idx="1">
                  <c:v>1</c:v>
                </c:pt>
                <c:pt idx="2">
                  <c:v>3</c:v>
                </c:pt>
                <c:pt idx="3">
                  <c:v>8</c:v>
                </c:pt>
                <c:pt idx="4">
                  <c:v>10</c:v>
                </c:pt>
                <c:pt idx="5">
                  <c:v>10</c:v>
                </c:pt>
                <c:pt idx="6">
                  <c:v>11</c:v>
                </c:pt>
                <c:pt idx="7">
                  <c:v>13</c:v>
                </c:pt>
                <c:pt idx="8">
                  <c:v>10</c:v>
                </c:pt>
                <c:pt idx="9">
                  <c:v>0</c:v>
                </c:pt>
                <c:pt idx="10">
                  <c:v>5</c:v>
                </c:pt>
                <c:pt idx="11">
                  <c:v>3</c:v>
                </c:pt>
                <c:pt idx="12">
                  <c:v>0</c:v>
                </c:pt>
              </c:numCache>
            </c:numRef>
          </c:val>
          <c:smooth val="0"/>
          <c:extLst>
            <c:ext xmlns:c16="http://schemas.microsoft.com/office/drawing/2014/chart" uri="{C3380CC4-5D6E-409C-BE32-E72D297353CC}">
              <c16:uniqueId val="{00000003-9817-44B0-9A43-6D7BD94C1085}"/>
            </c:ext>
          </c:extLst>
        </c:ser>
        <c:dLbls>
          <c:showLegendKey val="0"/>
          <c:showVal val="0"/>
          <c:showCatName val="0"/>
          <c:showSerName val="0"/>
          <c:showPercent val="0"/>
          <c:showBubbleSize val="0"/>
        </c:dLbls>
        <c:smooth val="0"/>
        <c:axId val="1589357296"/>
        <c:axId val="1725600848"/>
      </c:lineChart>
      <c:dateAx>
        <c:axId val="1589357296"/>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00848"/>
        <c:crosses val="autoZero"/>
        <c:auto val="1"/>
        <c:lblOffset val="100"/>
        <c:baseTimeUnit val="days"/>
        <c:majorUnit val="5"/>
        <c:majorTimeUnit val="days"/>
      </c:dateAx>
      <c:valAx>
        <c:axId val="172560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5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xdr:row>
      <xdr:rowOff>38100</xdr:rowOff>
    </xdr:from>
    <xdr:to>
      <xdr:col>14</xdr:col>
      <xdr:colOff>0</xdr:colOff>
      <xdr:row>22</xdr:row>
      <xdr:rowOff>47625</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362484</xdr:colOff>
      <xdr:row>0</xdr:row>
      <xdr:rowOff>0</xdr:rowOff>
    </xdr:from>
    <xdr:to>
      <xdr:col>31</xdr:col>
      <xdr:colOff>552450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18115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23</xdr:row>
      <xdr:rowOff>90486</xdr:rowOff>
    </xdr:from>
    <xdr:to>
      <xdr:col>14</xdr:col>
      <xdr:colOff>0</xdr:colOff>
      <xdr:row>48</xdr:row>
      <xdr:rowOff>19049</xdr:rowOff>
    </xdr:to>
    <xdr:graphicFrame macro="">
      <xdr:nvGraphicFramePr>
        <xdr:cNvPr id="2" name="Chart 1">
          <a:extLst>
            <a:ext uri="{FF2B5EF4-FFF2-40B4-BE49-F238E27FC236}">
              <a16:creationId xmlns:a16="http://schemas.microsoft.com/office/drawing/2014/main" id="{19600229-353B-42CD-8F3E-5E0A21C4F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G1:G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47.574093518517"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12" type="button" dataOnly="0" labelOnly="1" outline="0" axis="axisCol" fieldPosition="0"/>
    </format>
    <format dxfId="51">
      <pivotArea type="topRight" dataOnly="0" labelOnly="1" outline="0" fieldPosition="0"/>
    </format>
    <format dxfId="50">
      <pivotArea field="15" type="button" dataOnly="0" labelOnly="1" outline="0" axis="axisRow" fieldPosition="0"/>
    </format>
    <format dxfId="49">
      <pivotArea dataOnly="0" labelOnly="1" fieldPosition="0">
        <references count="1">
          <reference field="15" count="4">
            <x v="0"/>
            <x v="1"/>
            <x v="2"/>
            <x v="3"/>
          </reference>
        </references>
      </pivotArea>
    </format>
    <format dxfId="48">
      <pivotArea dataOnly="0" labelOnly="1" grandRow="1" outline="0" fieldPosition="0"/>
    </format>
    <format dxfId="47">
      <pivotArea dataOnly="0" labelOnly="1" fieldPosition="0">
        <references count="1">
          <reference field="12" count="3">
            <x v="0"/>
            <x v="1"/>
            <x v="2"/>
          </reference>
        </references>
      </pivotArea>
    </format>
    <format dxfId="46">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58">
      <pivotArea outline="0" collapsedLevelsAreSubtotals="1" fieldPosition="0"/>
    </format>
    <format dxfId="57">
      <pivotArea dataOnly="0" labelOnly="1" fieldPosition="0">
        <references count="1">
          <reference field="15" count="4">
            <x v="0"/>
            <x v="1"/>
            <x v="2"/>
            <x v="3"/>
          </reference>
        </references>
      </pivotArea>
    </format>
    <format dxfId="56">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9">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Z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sd="0"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1">
    <i>
      <x/>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O173"/>
  <sheetViews>
    <sheetView topLeftCell="A58" workbookViewId="0">
      <selection activeCell="P44" sqref="P44"/>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4" s="48" customFormat="1">
      <c r="B1" s="550">
        <v>44047</v>
      </c>
      <c r="C1" s="550">
        <v>44054</v>
      </c>
      <c r="D1" s="550">
        <v>44061</v>
      </c>
      <c r="E1" s="550">
        <v>44068</v>
      </c>
      <c r="F1" s="550">
        <v>44075</v>
      </c>
      <c r="G1" s="550">
        <v>44082</v>
      </c>
      <c r="H1" s="550">
        <v>44089</v>
      </c>
      <c r="I1" s="550">
        <v>44096</v>
      </c>
      <c r="J1" s="550">
        <v>44103</v>
      </c>
      <c r="K1" s="550">
        <f>J1+7</f>
        <v>44110</v>
      </c>
      <c r="L1" s="550">
        <f>K1+7</f>
        <v>44117</v>
      </c>
      <c r="M1" s="550">
        <f>L1+7</f>
        <v>44124</v>
      </c>
      <c r="N1" s="550">
        <f>M1+7</f>
        <v>44131</v>
      </c>
    </row>
    <row r="2" spans="1:14" s="48" customFormat="1">
      <c r="A2" s="48" t="s">
        <v>3716</v>
      </c>
      <c r="B2" s="292">
        <f>COUNTIF('FY2021 Workload Planning'!AE:AE,"*SBB Maintain*")</f>
        <v>2</v>
      </c>
      <c r="C2" s="292">
        <f>COUNTIF('FY2021 Workload Planning'!AF:AF,"*SBB Maintain*")</f>
        <v>3</v>
      </c>
      <c r="D2" s="292">
        <f>COUNTIF('FY2021 Workload Planning'!AG:AG,"*SBB Maintain*")</f>
        <v>4</v>
      </c>
      <c r="E2" s="292">
        <f>COUNTIF('FY2021 Workload Planning'!AH:AH,"*SBB Maintain*")</f>
        <v>1</v>
      </c>
      <c r="F2" s="292">
        <f>COUNTIF('FY2021 Workload Planning'!AI:AI,"*SBB Maintain*")</f>
        <v>2</v>
      </c>
      <c r="G2" s="292">
        <f>COUNTIF('FY2021 Workload Planning'!AJ:AJ,"*SBB Maintain*")</f>
        <v>2</v>
      </c>
      <c r="H2" s="292">
        <f>COUNTIF('FY2021 Workload Planning'!AK:AK,"*SBB Maintain*")</f>
        <v>6</v>
      </c>
      <c r="I2" s="292">
        <f>COUNTIF('FY2021 Workload Planning'!AL:AL,"*SBB Maintain*")</f>
        <v>6</v>
      </c>
      <c r="J2" s="292">
        <f>COUNTIF('FY2021 Workload Planning'!AM:AM,"*SBB Maintain*")</f>
        <v>7</v>
      </c>
      <c r="K2" s="292">
        <f>COUNTIF('FY2021 Workload Planning'!AN:AN,"*SBB Maintain*")</f>
        <v>0</v>
      </c>
      <c r="L2" s="292">
        <f>COUNTIF('FY2021 Workload Planning'!AO:AO,"*SBB Maintain*")</f>
        <v>13</v>
      </c>
      <c r="M2" s="292">
        <f>COUNTIF('FY2021 Workload Planning'!AP:AP,"*SBB Maintain*")</f>
        <v>7</v>
      </c>
      <c r="N2" s="292">
        <f>COUNTIF('FY2021 Workload Planning'!AQ:AQ,"*SBB Maintain*")</f>
        <v>1</v>
      </c>
    </row>
    <row r="3" spans="1:14" s="48" customFormat="1">
      <c r="A3" s="48" t="s">
        <v>3717</v>
      </c>
      <c r="B3" s="292">
        <f>COUNTIF('FY2021 Workload Planning'!AE:AE,"*MTM Maintain*")</f>
        <v>14</v>
      </c>
      <c r="C3" s="292">
        <f>COUNTIF('FY2021 Workload Planning'!AF:AF,"*MTM Maintain*")</f>
        <v>12</v>
      </c>
      <c r="D3" s="292">
        <f>COUNTIF('FY2021 Workload Planning'!AG:AG,"*MTM Maintain*")</f>
        <v>6</v>
      </c>
      <c r="E3" s="292">
        <f>COUNTIF('FY2021 Workload Planning'!AH:AH,"*MTM Maintain*")</f>
        <v>3</v>
      </c>
      <c r="F3" s="292">
        <f>COUNTIF('FY2021 Workload Planning'!AI:AI,"*MTM Maintain*")</f>
        <v>1</v>
      </c>
      <c r="G3" s="292">
        <f>COUNTIF('FY2021 Workload Planning'!AJ:AJ,"*MTM Maintain*")</f>
        <v>3</v>
      </c>
      <c r="H3" s="292">
        <f>COUNTIF('FY2021 Workload Planning'!AK:AK,"*MTM Maintain*")</f>
        <v>3</v>
      </c>
      <c r="I3" s="292">
        <f>COUNTIF('FY2021 Workload Planning'!AL:AL,"*MTM Maintain*")</f>
        <v>3</v>
      </c>
      <c r="J3" s="292">
        <f>COUNTIF('FY2021 Workload Planning'!AM:AM,"*MTM Maintain*")</f>
        <v>1</v>
      </c>
      <c r="K3" s="292">
        <f>COUNTIF('FY2021 Workload Planning'!AN:AN,"*MTM Maintain*")</f>
        <v>0</v>
      </c>
      <c r="L3" s="292">
        <f>COUNTIF('FY2021 Workload Planning'!AO:AO,"*MTM Maintain*")</f>
        <v>2</v>
      </c>
      <c r="M3" s="292">
        <f>COUNTIF('FY2021 Workload Planning'!AP:AP,"*MTM Maintain*")</f>
        <v>2</v>
      </c>
      <c r="N3" s="292">
        <f>COUNTIF('FY2021 Workload Planning'!AQ:AQ,"*MTM Maintain*")</f>
        <v>6</v>
      </c>
    </row>
    <row r="4" spans="1:14" s="48" customFormat="1">
      <c r="A4" s="137" t="s">
        <v>1239</v>
      </c>
      <c r="B4" s="292">
        <f>COUNTIF('FY2021 Workload Planning'!AE:AE,"*KO*")</f>
        <v>3</v>
      </c>
      <c r="C4" s="292">
        <f>COUNTIF('FY2021 Workload Planning'!AF:AF,"*KO*")</f>
        <v>5</v>
      </c>
      <c r="D4" s="292">
        <f>COUNTIF('FY2021 Workload Planning'!AG:AG,"*KO*")</f>
        <v>5</v>
      </c>
      <c r="E4" s="292">
        <f>COUNTIF('FY2021 Workload Planning'!AH:AH,"*KO*")</f>
        <v>5</v>
      </c>
      <c r="F4" s="292">
        <f>COUNTIF('FY2021 Workload Planning'!AI:AI,"*KO*")</f>
        <v>6</v>
      </c>
      <c r="G4" s="292">
        <f>COUNTIF('FY2021 Workload Planning'!AJ:AJ,"*KO*")</f>
        <v>7</v>
      </c>
      <c r="H4" s="292">
        <f>COUNTIF('FY2021 Workload Planning'!AK:AK,"*KO*")</f>
        <v>3</v>
      </c>
      <c r="I4" s="292">
        <f>COUNTIF('FY2021 Workload Planning'!AL:AL,"*KO*")</f>
        <v>2</v>
      </c>
      <c r="J4" s="292">
        <f>COUNTIF('FY2021 Workload Planning'!AM:AM,"*KO*")</f>
        <v>1</v>
      </c>
      <c r="K4" s="292">
        <f>COUNTIF('FY2021 Workload Planning'!AN:AN,"*KO*")</f>
        <v>0</v>
      </c>
      <c r="L4" s="292">
        <f>COUNTIF('FY2021 Workload Planning'!AO:AO,"*KO*")</f>
        <v>0</v>
      </c>
      <c r="M4" s="292">
        <f>COUNTIF('FY2021 Workload Planning'!AP:AP,"*KO*")</f>
        <v>0</v>
      </c>
      <c r="N4" s="292">
        <f>COUNTIF('FY2021 Workload Planning'!AQ:AQ,"*KO*")</f>
        <v>1</v>
      </c>
    </row>
    <row r="5" spans="1:14" s="48" customFormat="1">
      <c r="A5" s="48" t="s">
        <v>3718</v>
      </c>
      <c r="B5" s="292">
        <f>COUNTIF('FY2021 Workload Planning'!AE:AE,"*Modeling*")</f>
        <v>0</v>
      </c>
      <c r="C5" s="292">
        <f>COUNTIF('FY2021 Workload Planning'!AF:AF,"*Modeling*")</f>
        <v>1</v>
      </c>
      <c r="D5" s="292">
        <f>COUNTIF('FY2021 Workload Planning'!AG:AG,"*Modeling*")</f>
        <v>3</v>
      </c>
      <c r="E5" s="292">
        <f>COUNTIF('FY2021 Workload Planning'!AH:AH,"*Modeling*")</f>
        <v>8</v>
      </c>
      <c r="F5" s="292">
        <f>COUNTIF('FY2021 Workload Planning'!AI:AI,"*Modeling*")</f>
        <v>10</v>
      </c>
      <c r="G5" s="292">
        <f>COUNTIF('FY2021 Workload Planning'!AJ:AJ,"*Modeling*")</f>
        <v>10</v>
      </c>
      <c r="H5" s="292">
        <f>COUNTIF('FY2021 Workload Planning'!AK:AK,"*Modeling*")</f>
        <v>11</v>
      </c>
      <c r="I5" s="292">
        <f>COUNTIF('FY2021 Workload Planning'!AL:AL,"*Modeling*")</f>
        <v>13</v>
      </c>
      <c r="J5" s="292">
        <f>COUNTIF('FY2021 Workload Planning'!AM:AM,"*Modeling*")</f>
        <v>10</v>
      </c>
      <c r="K5" s="292">
        <f>COUNTIF('FY2021 Workload Planning'!AN:AN,"*Modeling*")</f>
        <v>0</v>
      </c>
      <c r="L5" s="292">
        <f>COUNTIF('FY2021 Workload Planning'!AO:AO,"*Modeling*")</f>
        <v>5</v>
      </c>
      <c r="M5" s="292">
        <f>COUNTIF('FY2021 Workload Planning'!AP:AP,"*Modeling*")</f>
        <v>3</v>
      </c>
      <c r="N5" s="292">
        <f>COUNTIF('FY2021 Workload Planning'!AQ:AQ,"*Modeling*")</f>
        <v>0</v>
      </c>
    </row>
    <row r="6" spans="1:14" s="48" customFormat="1">
      <c r="A6" s="553" t="s">
        <v>3726</v>
      </c>
      <c r="B6" s="292">
        <f t="shared" ref="B6:N6" si="0">SUM(B2:B5)</f>
        <v>19</v>
      </c>
      <c r="C6" s="292">
        <f t="shared" si="0"/>
        <v>21</v>
      </c>
      <c r="D6" s="292">
        <f t="shared" si="0"/>
        <v>18</v>
      </c>
      <c r="E6" s="292">
        <f t="shared" si="0"/>
        <v>17</v>
      </c>
      <c r="F6" s="292">
        <f t="shared" si="0"/>
        <v>19</v>
      </c>
      <c r="G6" s="292">
        <f t="shared" si="0"/>
        <v>22</v>
      </c>
      <c r="H6" s="292">
        <f t="shared" si="0"/>
        <v>23</v>
      </c>
      <c r="I6" s="292">
        <f t="shared" si="0"/>
        <v>24</v>
      </c>
      <c r="J6" s="292">
        <f t="shared" si="0"/>
        <v>19</v>
      </c>
      <c r="K6" s="292">
        <f t="shared" si="0"/>
        <v>0</v>
      </c>
      <c r="L6" s="292">
        <f t="shared" si="0"/>
        <v>20</v>
      </c>
      <c r="M6" s="292">
        <f t="shared" si="0"/>
        <v>12</v>
      </c>
      <c r="N6" s="292">
        <f t="shared" si="0"/>
        <v>8</v>
      </c>
    </row>
    <row r="7" spans="1:14" s="48" customFormat="1"/>
    <row r="8" spans="1:14" s="48" customFormat="1"/>
    <row r="9" spans="1:14" s="48" customFormat="1"/>
    <row r="10" spans="1:14" s="48" customFormat="1"/>
    <row r="11" spans="1:14" s="48" customFormat="1"/>
    <row r="12" spans="1:14" s="48" customFormat="1"/>
    <row r="13" spans="1:14" s="48" customFormat="1"/>
    <row r="14" spans="1:14" s="48" customFormat="1"/>
    <row r="15" spans="1:14" s="48" customFormat="1"/>
    <row r="16" spans="1:14" s="48" customFormat="1"/>
    <row r="17" spans="1:5" s="48" customFormat="1"/>
    <row r="18" spans="1:5" s="48" customFormat="1"/>
    <row r="19" spans="1:5" s="48" customFormat="1"/>
    <row r="20" spans="1:5" s="48" customFormat="1"/>
    <row r="21" spans="1:5" s="48" customFormat="1"/>
    <row r="22" spans="1:5" s="48" customFormat="1"/>
    <row r="23" spans="1:5" s="48" customFormat="1"/>
    <row r="24" spans="1:5" s="48" customFormat="1"/>
    <row r="25" spans="1:5">
      <c r="A25" s="407" t="s">
        <v>3562</v>
      </c>
      <c r="B25" s="48" t="s">
        <v>331</v>
      </c>
    </row>
    <row r="27" spans="1:5">
      <c r="A27" s="407" t="s">
        <v>1960</v>
      </c>
      <c r="B27" s="407" t="s">
        <v>1961</v>
      </c>
    </row>
    <row r="28" spans="1:5">
      <c r="A28" s="407" t="s">
        <v>1943</v>
      </c>
      <c r="B28" s="48" t="s">
        <v>3561</v>
      </c>
      <c r="C28" s="48" t="s">
        <v>330</v>
      </c>
      <c r="D28" s="48" t="s">
        <v>400</v>
      </c>
      <c r="E28" s="48" t="s">
        <v>1944</v>
      </c>
    </row>
    <row r="29" spans="1:5">
      <c r="A29" s="293" t="s">
        <v>1953</v>
      </c>
      <c r="B29" s="292"/>
      <c r="C29" s="292">
        <v>27</v>
      </c>
      <c r="D29" s="292">
        <v>1</v>
      </c>
      <c r="E29" s="292">
        <v>28</v>
      </c>
    </row>
    <row r="30" spans="1:5">
      <c r="A30" s="552" t="s">
        <v>351</v>
      </c>
      <c r="B30" s="292"/>
      <c r="C30" s="292">
        <v>3</v>
      </c>
      <c r="D30" s="292">
        <v>1</v>
      </c>
      <c r="E30" s="292">
        <v>4</v>
      </c>
    </row>
    <row r="31" spans="1:5">
      <c r="A31" s="552" t="s">
        <v>334</v>
      </c>
      <c r="B31" s="292"/>
      <c r="C31" s="292">
        <v>24</v>
      </c>
      <c r="D31" s="292"/>
      <c r="E31" s="292">
        <v>24</v>
      </c>
    </row>
    <row r="32" spans="1:5">
      <c r="A32" s="293" t="s">
        <v>1945</v>
      </c>
      <c r="B32" s="292">
        <v>10</v>
      </c>
      <c r="C32" s="292">
        <v>27</v>
      </c>
      <c r="D32" s="292">
        <v>1</v>
      </c>
      <c r="E32" s="292">
        <v>38</v>
      </c>
    </row>
    <row r="33" spans="1:5">
      <c r="A33" s="552" t="s">
        <v>351</v>
      </c>
      <c r="B33" s="292">
        <v>10</v>
      </c>
      <c r="C33" s="292">
        <v>2</v>
      </c>
      <c r="D33" s="292">
        <v>1</v>
      </c>
      <c r="E33" s="292">
        <v>13</v>
      </c>
    </row>
    <row r="34" spans="1:5">
      <c r="A34" s="552" t="s">
        <v>334</v>
      </c>
      <c r="B34" s="292"/>
      <c r="C34" s="292">
        <v>25</v>
      </c>
      <c r="D34" s="292"/>
      <c r="E34" s="292">
        <v>25</v>
      </c>
    </row>
    <row r="35" spans="1:5">
      <c r="A35" s="293" t="s">
        <v>1949</v>
      </c>
      <c r="B35" s="292">
        <v>4</v>
      </c>
      <c r="C35" s="292">
        <v>40</v>
      </c>
      <c r="D35" s="292"/>
      <c r="E35" s="292">
        <v>44</v>
      </c>
    </row>
    <row r="36" spans="1:5">
      <c r="A36" s="552" t="s">
        <v>351</v>
      </c>
      <c r="B36" s="292">
        <v>4</v>
      </c>
      <c r="C36" s="292">
        <v>6</v>
      </c>
      <c r="D36" s="292"/>
      <c r="E36" s="292">
        <v>10</v>
      </c>
    </row>
    <row r="37" spans="1:5">
      <c r="A37" s="552" t="s">
        <v>334</v>
      </c>
      <c r="B37" s="292"/>
      <c r="C37" s="292">
        <v>34</v>
      </c>
      <c r="D37" s="292"/>
      <c r="E37" s="292">
        <v>34</v>
      </c>
    </row>
    <row r="38" spans="1:5">
      <c r="A38" s="293" t="s">
        <v>3424</v>
      </c>
      <c r="B38" s="292">
        <v>7</v>
      </c>
      <c r="C38" s="292">
        <v>5</v>
      </c>
      <c r="D38" s="292"/>
      <c r="E38" s="292">
        <v>12</v>
      </c>
    </row>
    <row r="39" spans="1:5">
      <c r="A39" s="552" t="s">
        <v>351</v>
      </c>
      <c r="B39" s="292">
        <v>1</v>
      </c>
      <c r="C39" s="292"/>
      <c r="D39" s="292"/>
      <c r="E39" s="292">
        <v>1</v>
      </c>
    </row>
    <row r="40" spans="1:5">
      <c r="A40" s="552" t="s">
        <v>334</v>
      </c>
      <c r="B40" s="292">
        <v>6</v>
      </c>
      <c r="C40" s="292">
        <v>5</v>
      </c>
      <c r="D40" s="292"/>
      <c r="E40" s="292">
        <v>11</v>
      </c>
    </row>
    <row r="41" spans="1:5">
      <c r="A41" s="293" t="s">
        <v>1944</v>
      </c>
      <c r="B41" s="292">
        <v>21</v>
      </c>
      <c r="C41" s="292">
        <v>99</v>
      </c>
      <c r="D41" s="292">
        <v>2</v>
      </c>
      <c r="E41" s="292">
        <v>122</v>
      </c>
    </row>
    <row r="42" spans="1:5" s="48" customFormat="1">
      <c r="A42" s="293"/>
      <c r="B42" s="292"/>
      <c r="C42" s="292"/>
      <c r="D42" s="292"/>
      <c r="E42" s="292"/>
    </row>
    <row r="43" spans="1:5" s="48" customFormat="1">
      <c r="A43" s="293"/>
      <c r="B43" s="292"/>
      <c r="C43" s="292"/>
      <c r="D43" s="292"/>
      <c r="E43" s="292"/>
    </row>
    <row r="44" spans="1:5">
      <c r="A44" s="291" t="s">
        <v>1960</v>
      </c>
      <c r="B44" s="291" t="s">
        <v>1961</v>
      </c>
      <c r="C44" s="292"/>
      <c r="D44" s="292"/>
      <c r="E44" s="292"/>
    </row>
    <row r="45" spans="1:5">
      <c r="A45" s="291" t="s">
        <v>1943</v>
      </c>
      <c r="B45" s="292" t="s">
        <v>351</v>
      </c>
      <c r="C45" s="292" t="s">
        <v>560</v>
      </c>
      <c r="D45" s="292" t="s">
        <v>334</v>
      </c>
      <c r="E45" s="292" t="s">
        <v>1944</v>
      </c>
    </row>
    <row r="46" spans="1:5">
      <c r="A46" s="293" t="s">
        <v>1953</v>
      </c>
      <c r="B46" s="292">
        <v>93</v>
      </c>
      <c r="C46" s="292"/>
      <c r="D46" s="292">
        <v>48</v>
      </c>
      <c r="E46" s="292">
        <v>141</v>
      </c>
    </row>
    <row r="47" spans="1:5">
      <c r="A47" s="293" t="s">
        <v>1945</v>
      </c>
      <c r="B47" s="292">
        <v>81</v>
      </c>
      <c r="C47" s="292"/>
      <c r="D47" s="292">
        <v>82</v>
      </c>
      <c r="E47" s="292">
        <v>163</v>
      </c>
    </row>
    <row r="48" spans="1:5">
      <c r="A48" s="293" t="s">
        <v>1949</v>
      </c>
      <c r="B48" s="292">
        <v>49</v>
      </c>
      <c r="C48" s="292">
        <v>6</v>
      </c>
      <c r="D48" s="292">
        <v>128</v>
      </c>
      <c r="E48" s="292">
        <v>183</v>
      </c>
    </row>
    <row r="49" spans="1:5">
      <c r="A49" s="293" t="s">
        <v>3424</v>
      </c>
      <c r="B49" s="292">
        <v>7</v>
      </c>
      <c r="C49" s="292">
        <v>5</v>
      </c>
      <c r="D49" s="292">
        <v>40</v>
      </c>
      <c r="E49" s="292">
        <v>52</v>
      </c>
    </row>
    <row r="50" spans="1:5">
      <c r="A50" s="293" t="s">
        <v>1944</v>
      </c>
      <c r="B50" s="292">
        <v>230</v>
      </c>
      <c r="C50" s="292">
        <v>11</v>
      </c>
      <c r="D50" s="292">
        <v>298</v>
      </c>
      <c r="E50" s="292">
        <v>539</v>
      </c>
    </row>
    <row r="60" spans="1:5">
      <c r="A60" s="291" t="s">
        <v>321</v>
      </c>
      <c r="B60" s="292" t="s">
        <v>334</v>
      </c>
    </row>
    <row r="62" spans="1:5">
      <c r="A62" s="291" t="s">
        <v>1960</v>
      </c>
      <c r="B62" s="291" t="s">
        <v>1961</v>
      </c>
      <c r="C62" s="292"/>
      <c r="D62" s="292"/>
      <c r="E62" s="292"/>
    </row>
    <row r="63" spans="1:5">
      <c r="A63" s="291" t="s">
        <v>1943</v>
      </c>
      <c r="B63" s="292" t="s">
        <v>331</v>
      </c>
      <c r="C63" s="292" t="s">
        <v>361</v>
      </c>
      <c r="D63" s="292" t="s">
        <v>349</v>
      </c>
      <c r="E63" s="292" t="s">
        <v>1944</v>
      </c>
    </row>
    <row r="64" spans="1:5">
      <c r="A64" s="293" t="s">
        <v>1953</v>
      </c>
      <c r="B64" s="292">
        <v>24</v>
      </c>
      <c r="C64" s="292">
        <v>16</v>
      </c>
      <c r="D64" s="292">
        <v>8</v>
      </c>
      <c r="E64" s="292">
        <v>48</v>
      </c>
    </row>
    <row r="65" spans="1:197">
      <c r="A65" s="293" t="s">
        <v>1945</v>
      </c>
      <c r="B65" s="292">
        <v>25</v>
      </c>
      <c r="C65" s="292">
        <v>45</v>
      </c>
      <c r="D65" s="292">
        <v>12</v>
      </c>
      <c r="E65" s="292">
        <v>82</v>
      </c>
    </row>
    <row r="66" spans="1:197">
      <c r="A66" s="293" t="s">
        <v>1949</v>
      </c>
      <c r="B66" s="292">
        <v>34</v>
      </c>
      <c r="C66" s="292">
        <v>81</v>
      </c>
      <c r="D66" s="292">
        <v>13</v>
      </c>
      <c r="E66" s="292">
        <v>128</v>
      </c>
    </row>
    <row r="67" spans="1:197">
      <c r="A67" s="293" t="s">
        <v>3424</v>
      </c>
      <c r="B67" s="292">
        <v>11</v>
      </c>
      <c r="C67" s="292">
        <v>27</v>
      </c>
      <c r="D67" s="292">
        <v>2</v>
      </c>
      <c r="E67" s="292">
        <v>40</v>
      </c>
    </row>
    <row r="68" spans="1:197">
      <c r="A68" s="293" t="s">
        <v>1944</v>
      </c>
      <c r="B68" s="292">
        <v>94</v>
      </c>
      <c r="C68" s="292">
        <v>169</v>
      </c>
      <c r="D68" s="292">
        <v>35</v>
      </c>
      <c r="E68" s="292">
        <v>298</v>
      </c>
    </row>
    <row r="77" spans="1:197">
      <c r="CU77" s="48"/>
      <c r="CV77" s="24"/>
      <c r="CW77" s="48"/>
      <c r="CX77" s="24"/>
      <c r="CY77" s="48"/>
      <c r="CZ77" s="24"/>
      <c r="DA77" s="48"/>
      <c r="DB77" s="24"/>
      <c r="DC77" s="48"/>
      <c r="DD77" s="24"/>
      <c r="DE77" s="48"/>
      <c r="DF77" s="24"/>
      <c r="DG77" s="48"/>
      <c r="DH77" s="24"/>
      <c r="DI77" s="48"/>
      <c r="DJ77" s="24"/>
      <c r="DK77" s="48"/>
      <c r="DL77" s="24"/>
      <c r="DM77" s="48"/>
      <c r="DN77" s="24"/>
      <c r="DO77" s="48"/>
      <c r="DP77" s="24"/>
      <c r="DQ77" s="48"/>
      <c r="DR77" s="24"/>
      <c r="DS77" s="48"/>
      <c r="DT77" s="24"/>
      <c r="DU77" s="48"/>
      <c r="DV77" s="24"/>
      <c r="DW77" s="48"/>
      <c r="DX77" s="24"/>
      <c r="DY77" s="48"/>
      <c r="DZ77" s="24"/>
      <c r="EB77" s="48"/>
      <c r="EC77" s="24"/>
      <c r="ED77" s="48"/>
      <c r="EE77" s="24"/>
      <c r="EF77" s="48"/>
      <c r="EG77" s="24"/>
      <c r="EH77" s="48"/>
      <c r="EI77" s="24"/>
      <c r="EJ77" s="48"/>
      <c r="EK77" s="24"/>
      <c r="EL77" s="48"/>
      <c r="EM77" s="24"/>
      <c r="EN77" s="48"/>
      <c r="EO77" s="24"/>
      <c r="EP77" s="48"/>
      <c r="EQ77" s="24"/>
      <c r="ER77" s="48"/>
      <c r="ES77" s="24"/>
      <c r="ET77" s="48"/>
      <c r="EU77" s="24"/>
      <c r="EV77" s="48"/>
      <c r="EW77" s="24"/>
      <c r="EX77" s="48"/>
      <c r="EY77" s="24"/>
      <c r="EZ77" s="48"/>
      <c r="FA77" s="24"/>
      <c r="FB77" s="48"/>
      <c r="FC77" s="24"/>
      <c r="FD77" s="48"/>
      <c r="FE77" s="24"/>
      <c r="FF77" s="48"/>
      <c r="FG77" s="24"/>
      <c r="FH77" s="48"/>
      <c r="FI77" s="24"/>
      <c r="FJ77" s="48"/>
      <c r="FK77" s="24"/>
      <c r="FL77" s="48"/>
      <c r="FM77" s="24"/>
      <c r="FN77" s="48"/>
      <c r="FO77" s="24"/>
      <c r="FP77" s="48"/>
      <c r="FQ77" s="24"/>
      <c r="FR77" s="48"/>
      <c r="FS77" s="24"/>
      <c r="FT77" s="48"/>
      <c r="FU77" s="24"/>
      <c r="FV77" s="48"/>
      <c r="FW77" s="24"/>
      <c r="FX77" s="48"/>
      <c r="FY77" s="24"/>
      <c r="FZ77" s="48"/>
      <c r="GA77" s="24"/>
      <c r="GB77" s="48"/>
      <c r="GC77" s="24"/>
      <c r="GD77" s="48"/>
      <c r="GE77" s="24"/>
      <c r="GF77" s="48"/>
      <c r="GG77" s="24"/>
      <c r="GH77" s="48"/>
      <c r="GI77" s="24"/>
      <c r="GJ77" s="48"/>
      <c r="GK77" s="24"/>
      <c r="GL77" s="48"/>
      <c r="GM77" s="48"/>
      <c r="GN77" s="48"/>
      <c r="GO77" s="48"/>
    </row>
    <row r="78" spans="1:197">
      <c r="CV78" s="48"/>
      <c r="CX78" s="48"/>
      <c r="CZ78" s="48"/>
      <c r="DB78" s="48"/>
      <c r="DD78" s="48"/>
      <c r="DF78" s="48"/>
      <c r="DH78" s="48"/>
      <c r="DJ78" s="48"/>
      <c r="DL78" s="48"/>
      <c r="DN78" s="48"/>
      <c r="DP78" s="48"/>
      <c r="DR78" s="48"/>
      <c r="DT78" s="48"/>
      <c r="DV78" s="48"/>
      <c r="DX78" s="48"/>
      <c r="DZ78" s="48"/>
      <c r="EA78" s="48"/>
      <c r="EC78" s="48"/>
      <c r="EE78" s="48"/>
      <c r="EG78" s="48"/>
      <c r="EI78" s="48"/>
      <c r="EK78" s="48"/>
      <c r="EM78" s="48"/>
      <c r="EO78" s="48"/>
      <c r="EQ78" s="48"/>
      <c r="ES78" s="48"/>
      <c r="EU78" s="48"/>
      <c r="EW78" s="48"/>
      <c r="EY78" s="48"/>
      <c r="FA78" s="48"/>
      <c r="FC78" s="48"/>
      <c r="FE78" s="48"/>
      <c r="FG78" s="48"/>
      <c r="FI78" s="48"/>
      <c r="FK78" s="48"/>
      <c r="FM78" s="48"/>
      <c r="FO78" s="48"/>
      <c r="FQ78" s="48"/>
      <c r="FS78" s="48"/>
      <c r="FU78" s="48"/>
      <c r="FW78" s="48"/>
      <c r="FY78" s="48"/>
      <c r="GA78" s="48"/>
      <c r="GC78" s="48"/>
      <c r="GE78" s="48"/>
      <c r="GG78" s="48"/>
      <c r="GI78" s="48"/>
      <c r="GK78" s="48"/>
      <c r="GM78" s="48"/>
    </row>
    <row r="79" spans="1:197">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c r="DV79" s="61"/>
      <c r="DW79" s="61"/>
      <c r="DX79" s="61"/>
      <c r="DY79" s="61"/>
      <c r="DZ79" s="61"/>
      <c r="EA79" s="61"/>
      <c r="EB79" s="61"/>
      <c r="EC79" s="61"/>
      <c r="ED79" s="61"/>
      <c r="EE79" s="61"/>
      <c r="EF79" s="61"/>
      <c r="EG79" s="61"/>
      <c r="EH79" s="61"/>
      <c r="EI79" s="61"/>
      <c r="EJ79" s="61"/>
      <c r="EK79" s="61"/>
      <c r="EL79" s="61"/>
      <c r="EM79" s="61"/>
      <c r="EN79" s="61"/>
      <c r="EO79" s="61"/>
      <c r="EP79" s="61"/>
      <c r="EQ79" s="61"/>
      <c r="ER79" s="61"/>
      <c r="ES79" s="61"/>
      <c r="ET79" s="61"/>
      <c r="EU79" s="61"/>
      <c r="EV79" s="61"/>
      <c r="EW79" s="61"/>
      <c r="EX79" s="61"/>
      <c r="EY79" s="61"/>
      <c r="EZ79" s="61"/>
      <c r="FA79" s="61"/>
      <c r="FB79" s="61"/>
      <c r="FC79" s="61"/>
      <c r="FD79" s="61"/>
      <c r="FE79" s="61"/>
      <c r="FF79" s="61"/>
      <c r="FG79" s="61"/>
      <c r="FH79" s="61"/>
      <c r="FI79" s="61"/>
      <c r="FJ79" s="61"/>
      <c r="FK79" s="61"/>
      <c r="FL79" s="61"/>
      <c r="FM79" s="61"/>
      <c r="FN79" s="61"/>
      <c r="FO79" s="61"/>
      <c r="FP79" s="61"/>
      <c r="FQ79" s="61"/>
      <c r="FR79" s="61"/>
      <c r="FS79" s="61"/>
      <c r="FT79" s="61"/>
      <c r="FU79" s="61"/>
      <c r="FV79" s="61"/>
      <c r="FW79" s="61"/>
      <c r="FX79" s="61"/>
      <c r="FY79" s="61"/>
      <c r="FZ79" s="61"/>
      <c r="GA79" s="61"/>
      <c r="GB79" s="61"/>
      <c r="GC79" s="61"/>
      <c r="GD79" s="61"/>
      <c r="GE79" s="61"/>
      <c r="GF79" s="61"/>
      <c r="GG79" s="61"/>
      <c r="GH79" s="61"/>
      <c r="GI79" s="61"/>
      <c r="GJ79" s="61"/>
      <c r="GK79" s="61"/>
      <c r="GL79" s="61"/>
      <c r="GM79" s="61"/>
      <c r="GN79" s="61"/>
      <c r="GO79" s="61"/>
    </row>
    <row r="80" spans="1:197">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c r="DV80" s="61"/>
      <c r="DW80" s="61"/>
      <c r="DX80" s="61"/>
      <c r="DY80" s="61"/>
      <c r="DZ80" s="61"/>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61"/>
      <c r="FA80" s="61"/>
      <c r="FB80" s="61"/>
      <c r="FC80" s="61"/>
      <c r="FD80" s="61"/>
      <c r="FE80" s="61"/>
      <c r="FF80" s="61"/>
      <c r="FG80" s="61"/>
      <c r="FH80" s="61"/>
      <c r="FI80" s="61"/>
      <c r="FJ80" s="61"/>
      <c r="FK80" s="61"/>
      <c r="FL80" s="61"/>
      <c r="FM80" s="61"/>
      <c r="FN80" s="61"/>
      <c r="FO80" s="61"/>
      <c r="FP80" s="61"/>
      <c r="FQ80" s="61"/>
      <c r="FR80" s="61"/>
      <c r="FS80" s="61"/>
      <c r="FT80" s="61"/>
      <c r="FU80" s="61"/>
      <c r="FV80" s="61"/>
      <c r="FW80" s="61"/>
      <c r="FX80" s="61"/>
      <c r="FY80" s="61"/>
      <c r="FZ80" s="61"/>
      <c r="GA80" s="61"/>
      <c r="GB80" s="61"/>
      <c r="GC80" s="61"/>
      <c r="GD80" s="61"/>
      <c r="GE80" s="61"/>
      <c r="GF80" s="61"/>
      <c r="GG80" s="61"/>
      <c r="GH80" s="61"/>
      <c r="GI80" s="61"/>
      <c r="GJ80" s="61"/>
      <c r="GK80" s="61"/>
      <c r="GL80" s="61"/>
      <c r="GM80" s="61"/>
      <c r="GN80" s="61"/>
      <c r="GO80" s="61"/>
    </row>
    <row r="81" spans="99:197">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c r="FB81" s="61"/>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c r="GM81" s="61"/>
      <c r="GN81" s="61"/>
      <c r="GO81" s="61"/>
    </row>
    <row r="82" spans="99:197">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c r="DV82" s="61"/>
      <c r="DW82" s="61"/>
      <c r="DX82" s="61"/>
      <c r="DY82" s="61"/>
      <c r="DZ82" s="61"/>
      <c r="EA82" s="61"/>
      <c r="EB82" s="61"/>
      <c r="EC82" s="61"/>
      <c r="ED82" s="61"/>
      <c r="EE82" s="61"/>
      <c r="EF82" s="61"/>
      <c r="EG82" s="61"/>
      <c r="EH82" s="61"/>
      <c r="EI82" s="61"/>
      <c r="EJ82" s="61"/>
      <c r="EK82" s="61"/>
      <c r="EL82" s="61"/>
      <c r="EM82" s="61"/>
      <c r="EN82" s="61"/>
      <c r="EO82" s="61"/>
      <c r="EP82" s="61"/>
      <c r="EQ82" s="61"/>
      <c r="ER82" s="61"/>
      <c r="ES82" s="61"/>
      <c r="ET82" s="61"/>
      <c r="EU82" s="61"/>
      <c r="EV82" s="61"/>
      <c r="EW82" s="61"/>
      <c r="EX82" s="61"/>
      <c r="EY82" s="61"/>
      <c r="EZ82" s="61"/>
      <c r="FA82" s="61"/>
      <c r="FB82" s="61"/>
      <c r="FC82" s="61"/>
      <c r="FD82" s="61"/>
      <c r="FE82" s="61"/>
      <c r="FF82" s="61"/>
      <c r="FG82" s="61"/>
      <c r="FH82" s="61"/>
      <c r="FI82" s="61"/>
      <c r="FJ82" s="61"/>
      <c r="FK82" s="61"/>
      <c r="FL82" s="61"/>
      <c r="FM82" s="61"/>
      <c r="FN82" s="61"/>
      <c r="FO82" s="61"/>
      <c r="FP82" s="61"/>
      <c r="FQ82" s="61"/>
      <c r="FR82" s="61"/>
      <c r="FS82" s="61"/>
      <c r="FT82" s="61"/>
      <c r="FU82" s="61"/>
      <c r="FV82" s="61"/>
      <c r="FW82" s="61"/>
      <c r="FX82" s="61"/>
      <c r="FY82" s="61"/>
      <c r="FZ82" s="61"/>
      <c r="GA82" s="61"/>
      <c r="GB82" s="61"/>
      <c r="GC82" s="61"/>
      <c r="GD82" s="61"/>
      <c r="GE82" s="61"/>
      <c r="GF82" s="61"/>
      <c r="GG82" s="61"/>
      <c r="GH82" s="61"/>
      <c r="GI82" s="61"/>
      <c r="GJ82" s="61"/>
      <c r="GK82" s="61"/>
      <c r="GL82" s="61"/>
      <c r="GM82" s="61"/>
      <c r="GN82" s="61"/>
      <c r="GO82" s="61"/>
    </row>
    <row r="83" spans="99:197">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c r="DV83" s="61"/>
      <c r="DW83" s="61"/>
      <c r="DX83" s="61"/>
      <c r="DY83" s="61"/>
      <c r="DZ83" s="61"/>
      <c r="EA83" s="61"/>
      <c r="EB83" s="61"/>
      <c r="EC83" s="61"/>
      <c r="ED83" s="61"/>
      <c r="EE83" s="61"/>
      <c r="EF83" s="61"/>
      <c r="EG83" s="61"/>
      <c r="EH83" s="61"/>
      <c r="EI83" s="61"/>
      <c r="EJ83" s="61"/>
      <c r="EK83" s="61"/>
      <c r="EL83" s="61"/>
      <c r="EM83" s="61"/>
      <c r="EN83" s="61"/>
      <c r="EO83" s="61"/>
      <c r="EP83" s="61"/>
      <c r="EQ83" s="61"/>
      <c r="ER83" s="61"/>
      <c r="ES83" s="61"/>
      <c r="ET83" s="61"/>
      <c r="EU83" s="61"/>
      <c r="EV83" s="61"/>
      <c r="EW83" s="61"/>
      <c r="EX83" s="61"/>
      <c r="EY83" s="61"/>
      <c r="EZ83" s="61"/>
      <c r="FA83" s="61"/>
      <c r="FB83" s="61"/>
      <c r="FC83" s="61"/>
      <c r="FD83" s="61"/>
      <c r="FE83" s="61"/>
      <c r="FF83" s="61"/>
      <c r="FG83" s="61"/>
      <c r="FH83" s="61"/>
      <c r="FI83" s="61"/>
      <c r="FJ83" s="61"/>
      <c r="FK83" s="61"/>
      <c r="FL83" s="61"/>
      <c r="FM83" s="61"/>
      <c r="FN83" s="61"/>
      <c r="FO83" s="61"/>
      <c r="FP83" s="61"/>
      <c r="FQ83" s="61"/>
      <c r="FR83" s="61"/>
      <c r="FS83" s="61"/>
      <c r="FT83" s="61"/>
      <c r="FU83" s="61"/>
      <c r="FV83" s="61"/>
      <c r="FW83" s="61"/>
      <c r="FX83" s="61"/>
      <c r="FY83" s="61"/>
      <c r="FZ83" s="61"/>
      <c r="GA83" s="61"/>
      <c r="GB83" s="61"/>
      <c r="GC83" s="61"/>
      <c r="GD83" s="61"/>
      <c r="GE83" s="61"/>
      <c r="GF83" s="61"/>
      <c r="GG83" s="61"/>
      <c r="GH83" s="61"/>
      <c r="GI83" s="61"/>
      <c r="GJ83" s="61"/>
      <c r="GK83" s="61"/>
      <c r="GL83" s="61"/>
      <c r="GM83" s="61"/>
      <c r="GN83" s="61"/>
      <c r="GO83" s="61"/>
    </row>
    <row r="102" spans="7:14">
      <c r="G102" s="74"/>
      <c r="H102" s="74"/>
      <c r="I102" s="74"/>
      <c r="J102" s="74"/>
      <c r="K102" s="74"/>
      <c r="L102" s="74"/>
      <c r="M102" s="74"/>
      <c r="N102" s="74"/>
    </row>
    <row r="103" spans="7:14">
      <c r="G103" s="74"/>
      <c r="H103" s="74"/>
      <c r="I103" s="74"/>
      <c r="J103" s="74"/>
      <c r="K103" s="74"/>
      <c r="L103" s="74"/>
      <c r="M103" s="74"/>
      <c r="N103" s="74"/>
    </row>
    <row r="104" spans="7:14">
      <c r="G104" s="74"/>
      <c r="H104" s="74"/>
      <c r="I104" s="74"/>
      <c r="J104" s="74"/>
      <c r="K104" s="74"/>
      <c r="L104" s="74"/>
      <c r="M104" s="74"/>
      <c r="N104" s="74"/>
    </row>
    <row r="105" spans="7:14">
      <c r="G105" s="74"/>
      <c r="H105" s="74"/>
      <c r="I105" s="74"/>
      <c r="J105" s="74"/>
      <c r="K105" s="74"/>
      <c r="L105" s="74"/>
      <c r="M105" s="74"/>
      <c r="N105" s="74"/>
    </row>
    <row r="106" spans="7:14">
      <c r="G106" s="74"/>
      <c r="H106" s="74"/>
      <c r="I106" s="74"/>
      <c r="J106" s="74"/>
      <c r="K106" s="74"/>
      <c r="L106" s="74"/>
      <c r="M106" s="74"/>
      <c r="N106" s="74"/>
    </row>
    <row r="107" spans="7:14">
      <c r="G107" s="74"/>
      <c r="H107" s="74"/>
      <c r="I107" s="74"/>
      <c r="J107" s="74"/>
      <c r="K107" s="74"/>
      <c r="L107" s="74"/>
      <c r="M107" s="74"/>
      <c r="N107" s="74"/>
    </row>
    <row r="108" spans="7:14">
      <c r="G108" s="74"/>
      <c r="H108" s="74"/>
      <c r="I108" s="74"/>
      <c r="J108" s="74"/>
      <c r="K108" s="74"/>
      <c r="L108" s="74"/>
      <c r="M108" s="74"/>
      <c r="N108" s="74"/>
    </row>
    <row r="109" spans="7:14">
      <c r="G109" s="74"/>
      <c r="H109" s="74"/>
      <c r="I109" s="74"/>
      <c r="J109" s="74"/>
      <c r="K109" s="74"/>
      <c r="L109" s="74"/>
      <c r="M109" s="74"/>
      <c r="N109" s="74"/>
    </row>
    <row r="110" spans="7:14">
      <c r="G110" s="74"/>
      <c r="H110" s="74"/>
      <c r="I110" s="74"/>
      <c r="J110" s="74"/>
      <c r="K110" s="74"/>
      <c r="L110" s="74"/>
      <c r="M110" s="74"/>
      <c r="N110" s="74"/>
    </row>
    <row r="111" spans="7:14">
      <c r="G111" s="74"/>
      <c r="H111" s="74"/>
      <c r="I111" s="74"/>
      <c r="J111" s="74"/>
      <c r="K111" s="74"/>
      <c r="L111" s="74"/>
      <c r="M111" s="74"/>
      <c r="N111" s="74"/>
    </row>
    <row r="112" spans="7:14">
      <c r="G112" s="74"/>
      <c r="H112" s="74"/>
      <c r="I112" s="74"/>
      <c r="J112" s="74"/>
      <c r="K112" s="74"/>
      <c r="L112" s="74"/>
      <c r="M112" s="74"/>
      <c r="N112" s="74"/>
    </row>
    <row r="113" spans="7:14">
      <c r="G113" s="74"/>
      <c r="H113" s="74"/>
      <c r="I113" s="74"/>
      <c r="J113" s="74"/>
      <c r="K113" s="74"/>
      <c r="L113" s="74"/>
      <c r="M113" s="74"/>
      <c r="N113" s="74"/>
    </row>
    <row r="114" spans="7:14">
      <c r="G114" s="74"/>
      <c r="H114" s="74"/>
      <c r="I114" s="74"/>
      <c r="J114" s="74"/>
      <c r="K114" s="74"/>
      <c r="L114" s="74"/>
      <c r="M114" s="74"/>
      <c r="N114" s="74"/>
    </row>
    <row r="115" spans="7:14">
      <c r="G115" s="74"/>
      <c r="H115" s="74"/>
      <c r="I115" s="74"/>
      <c r="J115" s="74"/>
      <c r="K115" s="74"/>
      <c r="L115" s="74"/>
      <c r="M115" s="74"/>
      <c r="N115" s="74"/>
    </row>
    <row r="116" spans="7:14">
      <c r="G116" s="74"/>
      <c r="H116" s="74"/>
      <c r="I116" s="74"/>
      <c r="J116" s="74"/>
      <c r="K116" s="74"/>
      <c r="L116" s="74"/>
      <c r="M116" s="74"/>
      <c r="N116" s="74"/>
    </row>
    <row r="117" spans="7:14">
      <c r="G117" s="74"/>
      <c r="H117" s="74"/>
      <c r="I117" s="74"/>
      <c r="J117" s="74"/>
      <c r="K117" s="74"/>
      <c r="L117" s="74"/>
      <c r="M117" s="74"/>
      <c r="N117" s="74"/>
    </row>
    <row r="118" spans="7:14">
      <c r="G118" s="74"/>
      <c r="H118" s="74"/>
      <c r="I118" s="74"/>
      <c r="J118" s="74"/>
      <c r="K118" s="74"/>
      <c r="L118" s="74"/>
      <c r="M118" s="74"/>
      <c r="N118" s="74"/>
    </row>
    <row r="119" spans="7:14">
      <c r="G119" s="74"/>
      <c r="H119" s="74"/>
      <c r="I119" s="74"/>
      <c r="J119" s="74"/>
      <c r="K119" s="74"/>
      <c r="L119" s="74"/>
      <c r="M119" s="74"/>
      <c r="N119" s="74"/>
    </row>
    <row r="120" spans="7:14">
      <c r="G120" s="74"/>
      <c r="H120" s="74"/>
      <c r="I120" s="74"/>
      <c r="J120" s="74"/>
      <c r="K120" s="74"/>
      <c r="L120" s="74"/>
      <c r="M120" s="74"/>
      <c r="N120" s="74"/>
    </row>
    <row r="121" spans="7:14">
      <c r="G121" s="74"/>
      <c r="H121" s="74"/>
      <c r="I121" s="74"/>
      <c r="J121" s="74"/>
      <c r="K121" s="74"/>
      <c r="L121" s="74"/>
      <c r="M121" s="74"/>
      <c r="N121" s="74"/>
    </row>
    <row r="122" spans="7:14">
      <c r="G122" s="74"/>
      <c r="H122" s="74"/>
      <c r="I122" s="74"/>
      <c r="J122" s="74"/>
      <c r="K122" s="74"/>
      <c r="L122" s="74"/>
      <c r="M122" s="74"/>
      <c r="N122" s="74"/>
    </row>
    <row r="123" spans="7:14">
      <c r="G123" s="74"/>
      <c r="H123" s="74"/>
      <c r="I123" s="74"/>
      <c r="J123" s="74"/>
      <c r="K123" s="74"/>
      <c r="L123" s="74"/>
      <c r="M123" s="74"/>
      <c r="N123" s="74"/>
    </row>
    <row r="124" spans="7:14">
      <c r="G124" s="74"/>
      <c r="H124" s="74"/>
      <c r="I124" s="74"/>
      <c r="J124" s="74"/>
      <c r="K124" s="74"/>
      <c r="L124" s="74"/>
      <c r="M124" s="74"/>
      <c r="N124" s="74"/>
    </row>
    <row r="125" spans="7:14">
      <c r="G125" s="74"/>
      <c r="H125" s="74"/>
      <c r="I125" s="74"/>
      <c r="J125" s="74"/>
      <c r="K125" s="74"/>
      <c r="L125" s="74"/>
      <c r="M125" s="74"/>
      <c r="N125" s="74"/>
    </row>
    <row r="126" spans="7:14">
      <c r="G126" s="74"/>
      <c r="H126" s="74"/>
      <c r="I126" s="74"/>
      <c r="J126" s="74"/>
      <c r="K126" s="74"/>
      <c r="L126" s="74"/>
      <c r="M126" s="74"/>
      <c r="N126" s="74"/>
    </row>
    <row r="127" spans="7:14">
      <c r="G127" s="74"/>
      <c r="H127" s="74"/>
      <c r="I127" s="74"/>
      <c r="J127" s="74"/>
      <c r="K127" s="74"/>
      <c r="L127" s="74"/>
      <c r="M127" s="74"/>
      <c r="N127" s="74"/>
    </row>
    <row r="128" spans="7:14">
      <c r="G128" s="74"/>
      <c r="H128" s="74"/>
      <c r="I128" s="74"/>
      <c r="J128" s="74"/>
      <c r="K128" s="74"/>
      <c r="L128" s="74"/>
      <c r="M128" s="74"/>
      <c r="N128" s="74"/>
    </row>
    <row r="129" spans="3:14">
      <c r="G129" s="74"/>
      <c r="H129" s="74"/>
      <c r="I129" s="74"/>
      <c r="J129" s="74"/>
      <c r="K129" s="74"/>
      <c r="L129" s="74"/>
      <c r="M129" s="74"/>
      <c r="N129" s="74"/>
    </row>
    <row r="130" spans="3:14">
      <c r="G130" s="74"/>
      <c r="H130" s="74"/>
      <c r="I130" s="74"/>
      <c r="J130" s="74"/>
      <c r="K130" s="74"/>
      <c r="L130" s="74"/>
      <c r="M130" s="74"/>
      <c r="N130" s="74"/>
    </row>
    <row r="131" spans="3:14">
      <c r="G131" s="74"/>
      <c r="H131" s="74"/>
      <c r="I131" s="74"/>
      <c r="J131" s="74"/>
      <c r="K131" s="74"/>
      <c r="L131" s="74"/>
      <c r="M131" s="74"/>
      <c r="N131" s="74"/>
    </row>
    <row r="132" spans="3:1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row r="149" spans="3:14">
      <c r="C149" s="74"/>
      <c r="D149" s="74"/>
      <c r="E149" s="74"/>
      <c r="F149" s="74"/>
      <c r="G149" s="74"/>
      <c r="H149" s="74"/>
      <c r="I149" s="74"/>
      <c r="J149" s="74"/>
      <c r="K149" s="74"/>
      <c r="L149" s="74"/>
      <c r="M149" s="74"/>
      <c r="N149" s="74"/>
    </row>
    <row r="150" spans="3:14">
      <c r="C150" s="74"/>
      <c r="D150" s="74"/>
      <c r="E150" s="74"/>
      <c r="F150" s="74"/>
      <c r="G150" s="74"/>
      <c r="H150" s="74"/>
      <c r="I150" s="74"/>
      <c r="J150" s="74"/>
      <c r="K150" s="74"/>
      <c r="L150" s="74"/>
      <c r="M150" s="74"/>
      <c r="N150" s="74"/>
    </row>
    <row r="151" spans="3:14">
      <c r="C151" s="74"/>
      <c r="D151" s="74"/>
      <c r="E151" s="74"/>
      <c r="F151" s="74"/>
      <c r="G151" s="74"/>
      <c r="H151" s="74"/>
      <c r="I151" s="74"/>
      <c r="J151" s="74"/>
      <c r="K151" s="74"/>
      <c r="L151" s="74"/>
      <c r="M151" s="74"/>
      <c r="N151" s="74"/>
    </row>
    <row r="152" spans="3:14">
      <c r="C152" s="74"/>
      <c r="D152" s="74"/>
      <c r="E152" s="74"/>
      <c r="F152" s="74"/>
      <c r="G152" s="74"/>
      <c r="H152" s="74"/>
      <c r="I152" s="74"/>
      <c r="J152" s="74"/>
      <c r="K152" s="74"/>
      <c r="L152" s="74"/>
      <c r="M152" s="74"/>
      <c r="N152" s="74"/>
    </row>
    <row r="153" spans="3:14">
      <c r="C153" s="74"/>
      <c r="D153" s="74"/>
      <c r="E153" s="74"/>
      <c r="F153" s="74"/>
      <c r="G153" s="74"/>
      <c r="H153" s="74"/>
      <c r="I153" s="74"/>
      <c r="J153" s="74"/>
      <c r="K153" s="74"/>
      <c r="L153" s="74"/>
      <c r="M153" s="74"/>
      <c r="N153" s="74"/>
    </row>
    <row r="154" spans="3:14">
      <c r="C154" s="74"/>
      <c r="D154" s="74"/>
      <c r="E154" s="74"/>
      <c r="F154" s="74"/>
      <c r="G154" s="74"/>
      <c r="H154" s="74"/>
      <c r="I154" s="74"/>
      <c r="J154" s="74"/>
      <c r="K154" s="74"/>
      <c r="L154" s="74"/>
      <c r="M154" s="74"/>
      <c r="N154" s="74"/>
    </row>
    <row r="155" spans="3:14">
      <c r="C155" s="74"/>
      <c r="D155" s="74"/>
      <c r="E155" s="74"/>
      <c r="F155" s="74"/>
      <c r="G155" s="74"/>
      <c r="H155" s="74"/>
      <c r="I155" s="74"/>
      <c r="J155" s="74"/>
      <c r="K155" s="74"/>
      <c r="L155" s="74"/>
      <c r="M155" s="74"/>
      <c r="N155" s="74"/>
    </row>
    <row r="156" spans="3:14">
      <c r="C156" s="74"/>
      <c r="D156" s="74"/>
      <c r="E156" s="74"/>
      <c r="F156" s="74"/>
      <c r="G156" s="74"/>
      <c r="H156" s="74"/>
      <c r="I156" s="74"/>
      <c r="J156" s="74"/>
      <c r="K156" s="74"/>
      <c r="L156" s="74"/>
      <c r="M156" s="74"/>
      <c r="N156" s="74"/>
    </row>
    <row r="157" spans="3:14">
      <c r="C157" s="74"/>
      <c r="D157" s="74"/>
      <c r="E157" s="74"/>
      <c r="F157" s="74"/>
      <c r="G157" s="74"/>
      <c r="H157" s="74"/>
      <c r="I157" s="74"/>
      <c r="J157" s="74"/>
      <c r="K157" s="74"/>
      <c r="L157" s="74"/>
      <c r="M157" s="74"/>
      <c r="N157" s="74"/>
    </row>
    <row r="158" spans="3:14">
      <c r="C158" s="74"/>
      <c r="D158" s="74"/>
      <c r="E158" s="74"/>
      <c r="F158" s="74"/>
      <c r="G158" s="74"/>
      <c r="H158" s="74"/>
      <c r="I158" s="74"/>
      <c r="J158" s="74"/>
      <c r="K158" s="74"/>
      <c r="L158" s="74"/>
      <c r="M158" s="74"/>
      <c r="N158" s="74"/>
    </row>
    <row r="159" spans="3:14">
      <c r="C159" s="74"/>
      <c r="D159" s="74"/>
      <c r="E159" s="74"/>
      <c r="F159" s="74"/>
      <c r="G159" s="74"/>
      <c r="H159" s="74"/>
      <c r="I159" s="74"/>
      <c r="J159" s="74"/>
      <c r="K159" s="74"/>
      <c r="L159" s="74"/>
      <c r="M159" s="74"/>
      <c r="N159" s="74"/>
    </row>
    <row r="160" spans="3:14">
      <c r="C160" s="74"/>
      <c r="D160" s="74"/>
      <c r="E160" s="74"/>
      <c r="F160" s="74"/>
      <c r="G160" s="74"/>
      <c r="H160" s="74"/>
      <c r="I160" s="74"/>
      <c r="J160" s="74"/>
      <c r="K160" s="74"/>
      <c r="L160" s="74"/>
      <c r="M160" s="74"/>
      <c r="N160" s="74"/>
    </row>
    <row r="161" spans="3:14">
      <c r="C161" s="74"/>
      <c r="D161" s="74"/>
      <c r="E161" s="74"/>
      <c r="F161" s="74"/>
      <c r="G161" s="74"/>
      <c r="H161" s="74"/>
      <c r="I161" s="74"/>
      <c r="J161" s="74"/>
      <c r="K161" s="74"/>
      <c r="L161" s="74"/>
      <c r="M161" s="74"/>
      <c r="N161" s="74"/>
    </row>
    <row r="162" spans="3:14">
      <c r="C162" s="74"/>
      <c r="D162" s="74"/>
      <c r="E162" s="74"/>
      <c r="F162" s="74"/>
      <c r="G162" s="74"/>
      <c r="H162" s="74"/>
      <c r="I162" s="74"/>
      <c r="J162" s="74"/>
      <c r="K162" s="74"/>
      <c r="L162" s="74"/>
      <c r="M162" s="74"/>
      <c r="N162" s="74"/>
    </row>
    <row r="163" spans="3:14">
      <c r="C163" s="74"/>
      <c r="D163" s="74"/>
      <c r="E163" s="74"/>
      <c r="F163" s="74"/>
      <c r="G163" s="74"/>
      <c r="H163" s="74"/>
      <c r="I163" s="74"/>
      <c r="J163" s="74"/>
      <c r="K163" s="74"/>
      <c r="L163" s="74"/>
      <c r="M163" s="74"/>
      <c r="N163" s="74"/>
    </row>
    <row r="164" spans="3:14">
      <c r="C164" s="74"/>
      <c r="D164" s="74"/>
      <c r="E164" s="74"/>
      <c r="F164" s="74"/>
      <c r="G164" s="74"/>
      <c r="H164" s="74"/>
      <c r="I164" s="74"/>
      <c r="J164" s="74"/>
      <c r="K164" s="74"/>
      <c r="L164" s="74"/>
      <c r="M164" s="74"/>
      <c r="N164" s="74"/>
    </row>
    <row r="165" spans="3:14">
      <c r="C165" s="74"/>
      <c r="D165" s="74"/>
      <c r="E165" s="74"/>
      <c r="F165" s="74"/>
      <c r="G165" s="74"/>
      <c r="H165" s="74"/>
      <c r="I165" s="74"/>
      <c r="J165" s="74"/>
      <c r="K165" s="74"/>
      <c r="L165" s="74"/>
      <c r="M165" s="74"/>
      <c r="N165" s="74"/>
    </row>
    <row r="166" spans="3:14">
      <c r="C166" s="74"/>
      <c r="D166" s="74"/>
      <c r="E166" s="74"/>
      <c r="F166" s="74"/>
      <c r="G166" s="74"/>
      <c r="H166" s="74"/>
      <c r="I166" s="74"/>
      <c r="J166" s="74"/>
      <c r="K166" s="74"/>
      <c r="L166" s="74"/>
      <c r="M166" s="74"/>
      <c r="N166" s="74"/>
    </row>
    <row r="167" spans="3:14">
      <c r="C167" s="74"/>
      <c r="D167" s="74"/>
      <c r="E167" s="74"/>
      <c r="F167" s="74"/>
      <c r="G167" s="74"/>
      <c r="H167" s="74"/>
      <c r="I167" s="74"/>
      <c r="J167" s="74"/>
      <c r="K167" s="74"/>
      <c r="L167" s="74"/>
      <c r="M167" s="74"/>
      <c r="N167" s="74"/>
    </row>
    <row r="168" spans="3:14">
      <c r="C168" s="74"/>
      <c r="D168" s="74"/>
      <c r="E168" s="74"/>
      <c r="F168" s="74"/>
      <c r="G168" s="74"/>
      <c r="H168" s="74"/>
      <c r="I168" s="74"/>
      <c r="J168" s="74"/>
      <c r="K168" s="74"/>
      <c r="L168" s="74"/>
      <c r="M168" s="74"/>
      <c r="N168" s="74"/>
    </row>
    <row r="169" spans="3:14">
      <c r="C169" s="74"/>
      <c r="D169" s="74"/>
      <c r="E169" s="74"/>
      <c r="F169" s="74"/>
      <c r="G169" s="74"/>
      <c r="H169" s="74"/>
      <c r="I169" s="74"/>
      <c r="J169" s="74"/>
      <c r="K169" s="74"/>
      <c r="L169" s="74"/>
      <c r="M169" s="74"/>
      <c r="N169" s="74"/>
    </row>
    <row r="170" spans="3:14">
      <c r="C170" s="74"/>
      <c r="D170" s="74"/>
      <c r="E170" s="74"/>
      <c r="F170" s="74"/>
      <c r="G170" s="74"/>
      <c r="H170" s="74"/>
      <c r="I170" s="74"/>
      <c r="J170" s="74"/>
      <c r="K170" s="74"/>
      <c r="L170" s="74"/>
      <c r="M170" s="74"/>
      <c r="N170" s="74"/>
    </row>
    <row r="171" spans="3:14">
      <c r="C171" s="74"/>
      <c r="D171" s="74"/>
      <c r="E171" s="74"/>
      <c r="F171" s="74"/>
      <c r="G171" s="74"/>
      <c r="H171" s="74"/>
      <c r="I171" s="74"/>
      <c r="J171" s="74"/>
      <c r="K171" s="74"/>
      <c r="L171" s="74"/>
      <c r="M171" s="74"/>
      <c r="N171" s="74"/>
    </row>
    <row r="172" spans="3:14">
      <c r="C172" s="74"/>
      <c r="D172" s="74"/>
      <c r="E172" s="74"/>
      <c r="F172" s="74"/>
      <c r="G172" s="74"/>
      <c r="H172" s="74"/>
      <c r="I172" s="74"/>
      <c r="J172" s="74"/>
      <c r="K172" s="74"/>
      <c r="L172" s="74"/>
      <c r="M172" s="74"/>
      <c r="N172" s="74"/>
    </row>
    <row r="173" spans="3:14">
      <c r="C173" s="74"/>
      <c r="D173" s="74"/>
      <c r="E173" s="74"/>
      <c r="F173" s="74"/>
      <c r="G173" s="74"/>
      <c r="H173" s="74"/>
      <c r="I173" s="74"/>
      <c r="J173" s="74"/>
      <c r="K173" s="74"/>
      <c r="L173" s="74"/>
      <c r="M173" s="74"/>
      <c r="N173"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22"/>
  <sheetViews>
    <sheetView topLeftCell="A418" workbookViewId="0">
      <selection activeCell="B432" sqref="B432"/>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1993</v>
      </c>
    </row>
    <row r="321" spans="1:2" ht="64.5" hidden="1">
      <c r="A321" s="9"/>
      <c r="B321" s="4" t="s">
        <v>1991</v>
      </c>
    </row>
    <row r="322" spans="1:2" ht="26.25" hidden="1">
      <c r="A322" s="9"/>
      <c r="B322" s="4" t="s">
        <v>1992</v>
      </c>
    </row>
    <row r="323" spans="1:2" ht="115.5" hidden="1">
      <c r="A323" s="3">
        <v>43774</v>
      </c>
      <c r="B323" s="4" t="s">
        <v>2003</v>
      </c>
    </row>
    <row r="324" spans="1:2" ht="39" hidden="1">
      <c r="A324" s="3">
        <v>43781</v>
      </c>
      <c r="B324" s="4" t="s">
        <v>2004</v>
      </c>
    </row>
    <row r="325" spans="1:2" ht="38.25" hidden="1" customHeight="1">
      <c r="A325" s="3">
        <v>43788</v>
      </c>
      <c r="B325" s="4" t="s">
        <v>2014</v>
      </c>
    </row>
    <row r="326" spans="1:2" ht="26.25" hidden="1">
      <c r="A326" s="9"/>
      <c r="B326" s="4" t="s">
        <v>2015</v>
      </c>
    </row>
    <row r="327" spans="1:2" ht="115.5" hidden="1">
      <c r="A327" s="3">
        <v>43795</v>
      </c>
      <c r="B327" s="4" t="s">
        <v>2068</v>
      </c>
    </row>
    <row r="328" spans="1:2" ht="39" hidden="1">
      <c r="A328" s="9"/>
      <c r="B328" s="4" t="s">
        <v>2070</v>
      </c>
    </row>
    <row r="329" spans="1:2" ht="26.25" hidden="1">
      <c r="A329" s="9"/>
      <c r="B329" s="4" t="s">
        <v>2071</v>
      </c>
    </row>
    <row r="330" spans="1:2" ht="115.5" hidden="1">
      <c r="A330" s="3">
        <v>43802</v>
      </c>
      <c r="B330" s="4" t="s">
        <v>2085</v>
      </c>
    </row>
    <row r="331" spans="1:2" ht="26.25" hidden="1">
      <c r="A331" s="9"/>
      <c r="B331" s="4" t="s">
        <v>2086</v>
      </c>
    </row>
    <row r="332" spans="1:2" ht="26.25" hidden="1">
      <c r="A332" s="9"/>
      <c r="B332" s="4" t="s">
        <v>2087</v>
      </c>
    </row>
    <row r="333" spans="1:2" ht="26.25" hidden="1">
      <c r="A333" s="9"/>
      <c r="B333" s="4" t="s">
        <v>2088</v>
      </c>
    </row>
    <row r="334" spans="1:2" ht="26.25" hidden="1">
      <c r="A334" s="3">
        <v>43810</v>
      </c>
      <c r="B334" s="4" t="s">
        <v>2091</v>
      </c>
    </row>
    <row r="335" spans="1:2" ht="102.75" hidden="1">
      <c r="A335" s="9"/>
      <c r="B335" s="4" t="s">
        <v>2093</v>
      </c>
    </row>
    <row r="336" spans="1:2" ht="26.25" hidden="1">
      <c r="A336" s="9"/>
      <c r="B336" s="4" t="s">
        <v>2092</v>
      </c>
    </row>
    <row r="337" spans="1:2" ht="26.25" hidden="1">
      <c r="A337" s="3">
        <v>43816</v>
      </c>
      <c r="B337" s="4" t="s">
        <v>2095</v>
      </c>
    </row>
    <row r="338" spans="1:2" ht="115.5" hidden="1">
      <c r="A338" s="9"/>
      <c r="B338" s="4" t="s">
        <v>2096</v>
      </c>
    </row>
    <row r="339" spans="1:2" ht="26.25" hidden="1">
      <c r="A339" s="9"/>
      <c r="B339" s="4" t="s">
        <v>2097</v>
      </c>
    </row>
    <row r="340" spans="1:2" ht="90" hidden="1">
      <c r="A340" s="3">
        <v>43823</v>
      </c>
      <c r="B340" s="4" t="s">
        <v>2142</v>
      </c>
    </row>
    <row r="341" spans="1:2" ht="90" hidden="1">
      <c r="A341" s="9"/>
      <c r="B341" s="4" t="s">
        <v>2143</v>
      </c>
    </row>
    <row r="342" spans="1:2" ht="51.75" hidden="1">
      <c r="A342" s="9"/>
      <c r="B342" s="4" t="s">
        <v>2144</v>
      </c>
    </row>
    <row r="343" spans="1:2" ht="64.5" hidden="1">
      <c r="A343" s="3">
        <v>43830</v>
      </c>
      <c r="B343" s="4" t="s">
        <v>2151</v>
      </c>
    </row>
    <row r="344" spans="1:2" ht="77.25" hidden="1">
      <c r="A344" s="9"/>
      <c r="B344" s="4" t="s">
        <v>2152</v>
      </c>
    </row>
    <row r="345" spans="1:2" ht="26.25" hidden="1">
      <c r="A345" s="9"/>
      <c r="B345" s="4" t="s">
        <v>2153</v>
      </c>
    </row>
    <row r="346" spans="1:2" ht="80.25" hidden="1" customHeight="1">
      <c r="A346" s="3">
        <v>43837</v>
      </c>
      <c r="B346" s="4" t="s">
        <v>2167</v>
      </c>
    </row>
    <row r="347" spans="1:2" ht="114.75" hidden="1" customHeight="1">
      <c r="A347" s="9"/>
      <c r="B347" s="4" t="s">
        <v>2168</v>
      </c>
    </row>
    <row r="348" spans="1:2" ht="26.25" hidden="1">
      <c r="A348" s="9"/>
      <c r="B348" s="4" t="s">
        <v>2169</v>
      </c>
    </row>
    <row r="349" spans="1:2" ht="51.75" hidden="1">
      <c r="A349" s="3">
        <v>43845</v>
      </c>
      <c r="B349" s="4" t="s">
        <v>2172</v>
      </c>
    </row>
    <row r="350" spans="1:2" ht="26.25" hidden="1">
      <c r="A350" s="9"/>
      <c r="B350" s="4" t="s">
        <v>2173</v>
      </c>
    </row>
    <row r="351" spans="1:2" ht="90" hidden="1">
      <c r="A351" s="3">
        <v>43851</v>
      </c>
      <c r="B351" s="4" t="s">
        <v>2203</v>
      </c>
    </row>
    <row r="352" spans="1:2" ht="26.25" hidden="1">
      <c r="A352" s="9"/>
      <c r="B352" s="4" t="s">
        <v>2202</v>
      </c>
    </row>
    <row r="353" spans="1:2" ht="102.75" hidden="1">
      <c r="A353" s="3">
        <v>43865</v>
      </c>
      <c r="B353" s="4" t="s">
        <v>2208</v>
      </c>
    </row>
    <row r="354" spans="1:2" ht="115.5" hidden="1">
      <c r="A354" s="3">
        <v>43873</v>
      </c>
      <c r="B354" s="4" t="s">
        <v>2379</v>
      </c>
    </row>
    <row r="355" spans="1:2" ht="179.25" hidden="1">
      <c r="A355" s="9"/>
      <c r="B355" s="4" t="s">
        <v>2380</v>
      </c>
    </row>
    <row r="356" spans="1:2" ht="115.5" hidden="1">
      <c r="A356" s="3">
        <v>43879</v>
      </c>
      <c r="B356" s="4" t="s">
        <v>2398</v>
      </c>
    </row>
    <row r="357" spans="1:2" ht="39" hidden="1">
      <c r="A357" s="9"/>
      <c r="B357" s="4" t="s">
        <v>2399</v>
      </c>
    </row>
    <row r="358" spans="1:2" ht="102.75" hidden="1">
      <c r="A358" s="3">
        <v>43886</v>
      </c>
      <c r="B358" s="4" t="s">
        <v>2797</v>
      </c>
    </row>
    <row r="359" spans="1:2" ht="115.5" hidden="1">
      <c r="A359" s="9"/>
      <c r="B359" s="4" t="s">
        <v>2798</v>
      </c>
    </row>
    <row r="360" spans="1:2" ht="39" hidden="1">
      <c r="A360" s="9"/>
      <c r="B360" s="4" t="s">
        <v>2799</v>
      </c>
    </row>
    <row r="361" spans="1:2" ht="51.75" hidden="1">
      <c r="A361" s="3">
        <v>43893</v>
      </c>
      <c r="B361" s="4" t="s">
        <v>2841</v>
      </c>
    </row>
    <row r="362" spans="1:2" ht="217.5" hidden="1">
      <c r="A362" s="9"/>
      <c r="B362" s="4" t="s">
        <v>2842</v>
      </c>
    </row>
    <row r="363" spans="1:2" ht="39" hidden="1">
      <c r="A363" s="9"/>
      <c r="B363" s="4" t="s">
        <v>2843</v>
      </c>
    </row>
    <row r="364" spans="1:2" ht="102.75" hidden="1">
      <c r="A364" s="3">
        <v>43900</v>
      </c>
      <c r="B364" s="4" t="s">
        <v>2867</v>
      </c>
    </row>
    <row r="365" spans="1:2" ht="26.25" hidden="1">
      <c r="A365" s="9"/>
      <c r="B365" s="4" t="s">
        <v>2868</v>
      </c>
    </row>
    <row r="366" spans="1:2" ht="51.75" hidden="1">
      <c r="A366" s="3">
        <v>43907</v>
      </c>
      <c r="B366" s="4" t="s">
        <v>2906</v>
      </c>
    </row>
    <row r="367" spans="1:2" ht="90" hidden="1">
      <c r="A367" s="9"/>
      <c r="B367" s="4" t="s">
        <v>2908</v>
      </c>
    </row>
    <row r="368" spans="1:2" ht="26.25" hidden="1">
      <c r="A368" s="9"/>
      <c r="B368" s="4" t="s">
        <v>2907</v>
      </c>
    </row>
    <row r="369" spans="1:2" ht="39" hidden="1">
      <c r="A369" s="3">
        <v>43914</v>
      </c>
      <c r="B369" s="4" t="s">
        <v>2913</v>
      </c>
    </row>
    <row r="370" spans="1:2" ht="115.5" hidden="1">
      <c r="A370" s="9"/>
      <c r="B370" s="4" t="s">
        <v>2915</v>
      </c>
    </row>
    <row r="371" spans="1:2" ht="26.25" hidden="1">
      <c r="A371" s="3">
        <v>43921</v>
      </c>
      <c r="B371" s="4" t="s">
        <v>2925</v>
      </c>
    </row>
    <row r="372" spans="1:2" ht="64.5" hidden="1">
      <c r="A372" s="9"/>
      <c r="B372" s="4" t="s">
        <v>2926</v>
      </c>
    </row>
    <row r="373" spans="1:2" ht="25.5">
      <c r="A373" s="558">
        <v>43929</v>
      </c>
      <c r="B373" s="212" t="s">
        <v>2932</v>
      </c>
    </row>
    <row r="374" spans="1:2" ht="140.25">
      <c r="A374" s="558"/>
      <c r="B374" s="212" t="s">
        <v>2933</v>
      </c>
    </row>
    <row r="375" spans="1:2" ht="25.5">
      <c r="A375" s="558"/>
      <c r="B375" s="212" t="s">
        <v>2934</v>
      </c>
    </row>
    <row r="376" spans="1:2" ht="38.25">
      <c r="A376" s="558">
        <v>43935</v>
      </c>
      <c r="B376" s="212" t="s">
        <v>2971</v>
      </c>
    </row>
    <row r="377" spans="1:2" ht="102">
      <c r="A377" s="558"/>
      <c r="B377" s="212" t="s">
        <v>2972</v>
      </c>
    </row>
    <row r="378" spans="1:2" ht="25.5">
      <c r="A378" s="558"/>
      <c r="B378" s="212" t="s">
        <v>2973</v>
      </c>
    </row>
    <row r="379" spans="1:2" ht="51">
      <c r="A379" s="558">
        <v>43942</v>
      </c>
      <c r="B379" s="212" t="s">
        <v>3021</v>
      </c>
    </row>
    <row r="380" spans="1:2" ht="102">
      <c r="A380" s="558"/>
      <c r="B380" s="212" t="s">
        <v>3023</v>
      </c>
    </row>
    <row r="381" spans="1:2" ht="38.25">
      <c r="A381" s="558"/>
      <c r="B381" s="212" t="s">
        <v>3022</v>
      </c>
    </row>
    <row r="382" spans="1:2" ht="25.5">
      <c r="A382" s="558">
        <v>43949</v>
      </c>
      <c r="B382" s="212" t="s">
        <v>3106</v>
      </c>
    </row>
    <row r="383" spans="1:2" ht="114.75">
      <c r="A383" s="558"/>
      <c r="B383" s="212" t="s">
        <v>3107</v>
      </c>
    </row>
    <row r="384" spans="1:2" ht="38.25">
      <c r="A384" s="558"/>
      <c r="B384" s="212" t="s">
        <v>3108</v>
      </c>
    </row>
    <row r="385" spans="1:2" ht="51">
      <c r="A385" s="558">
        <v>43963</v>
      </c>
      <c r="B385" s="262" t="s">
        <v>3263</v>
      </c>
    </row>
    <row r="386" spans="1:2" ht="89.25">
      <c r="A386" s="558"/>
      <c r="B386" s="262" t="s">
        <v>3264</v>
      </c>
    </row>
    <row r="387" spans="1:2" ht="38.25">
      <c r="A387" s="558"/>
      <c r="B387" s="262" t="s">
        <v>3265</v>
      </c>
    </row>
    <row r="388" spans="1:2" ht="25.5">
      <c r="A388" s="558">
        <v>43970</v>
      </c>
      <c r="B388" s="262" t="s">
        <v>3275</v>
      </c>
    </row>
    <row r="389" spans="1:2" ht="76.5">
      <c r="A389" s="558"/>
      <c r="B389" s="262" t="s">
        <v>3276</v>
      </c>
    </row>
    <row r="390" spans="1:2" ht="25.5">
      <c r="A390" s="558">
        <v>43977</v>
      </c>
      <c r="B390" s="262" t="s">
        <v>3336</v>
      </c>
    </row>
    <row r="391" spans="1:2" ht="140.25">
      <c r="A391" s="558"/>
      <c r="B391" s="262" t="s">
        <v>3337</v>
      </c>
    </row>
    <row r="392" spans="1:2" ht="51">
      <c r="A392" s="558"/>
      <c r="B392" s="262" t="s">
        <v>3338</v>
      </c>
    </row>
    <row r="393" spans="1:2" ht="25.5">
      <c r="A393" s="558">
        <v>43984</v>
      </c>
      <c r="B393" s="262" t="s">
        <v>3420</v>
      </c>
    </row>
    <row r="394" spans="1:2" ht="114.75">
      <c r="A394" s="558"/>
      <c r="B394" s="262" t="s">
        <v>3421</v>
      </c>
    </row>
    <row r="395" spans="1:2" ht="51">
      <c r="A395" s="558">
        <v>43991</v>
      </c>
      <c r="B395" s="262" t="s">
        <v>3443</v>
      </c>
    </row>
    <row r="396" spans="1:2" ht="165.75">
      <c r="A396" s="558"/>
      <c r="B396" s="327" t="s">
        <v>3450</v>
      </c>
    </row>
    <row r="397" spans="1:2" ht="51">
      <c r="A397" s="558"/>
      <c r="B397" s="262" t="s">
        <v>3451</v>
      </c>
    </row>
    <row r="398" spans="1:2" ht="51">
      <c r="A398" s="558">
        <v>43998</v>
      </c>
      <c r="B398" s="262" t="s">
        <v>3484</v>
      </c>
    </row>
    <row r="399" spans="1:2" ht="63.75">
      <c r="A399" s="558"/>
      <c r="B399" s="327" t="s">
        <v>3485</v>
      </c>
    </row>
    <row r="400" spans="1:2" ht="25.5">
      <c r="A400" s="558"/>
      <c r="B400" s="262" t="s">
        <v>3486</v>
      </c>
    </row>
    <row r="401" spans="1:2" ht="38.25">
      <c r="A401" s="558">
        <v>44005</v>
      </c>
      <c r="B401" s="262" t="s">
        <v>3505</v>
      </c>
    </row>
    <row r="402" spans="1:2" ht="38.25">
      <c r="A402" s="558"/>
      <c r="B402" s="327" t="s">
        <v>3506</v>
      </c>
    </row>
    <row r="403" spans="1:2" ht="25.5">
      <c r="A403" s="558"/>
      <c r="B403" s="262" t="s">
        <v>3507</v>
      </c>
    </row>
    <row r="404" spans="1:2" ht="38.25">
      <c r="A404" s="557">
        <v>44012</v>
      </c>
      <c r="B404" s="262" t="s">
        <v>3534</v>
      </c>
    </row>
    <row r="405" spans="1:2" ht="114.75">
      <c r="A405" s="557"/>
      <c r="B405" s="327" t="s">
        <v>3535</v>
      </c>
    </row>
    <row r="406" spans="1:2" ht="51">
      <c r="A406" s="557">
        <v>44019</v>
      </c>
      <c r="B406" s="262" t="s">
        <v>3580</v>
      </c>
    </row>
    <row r="407" spans="1:2" ht="114.75">
      <c r="A407" s="557"/>
      <c r="B407" s="327" t="s">
        <v>3581</v>
      </c>
    </row>
    <row r="408" spans="1:2" ht="38.25">
      <c r="A408" s="557"/>
      <c r="B408" s="262" t="s">
        <v>3582</v>
      </c>
    </row>
    <row r="409" spans="1:2" ht="25.5">
      <c r="A409" s="557">
        <v>44026</v>
      </c>
      <c r="B409" s="262" t="s">
        <v>3618</v>
      </c>
    </row>
    <row r="410" spans="1:2" ht="89.25">
      <c r="A410" s="557"/>
      <c r="B410" s="327" t="s">
        <v>3619</v>
      </c>
    </row>
    <row r="411" spans="1:2" ht="38.25">
      <c r="A411" s="557"/>
      <c r="B411" s="262" t="s">
        <v>3620</v>
      </c>
    </row>
    <row r="412" spans="1:2" ht="25.5">
      <c r="A412" s="557">
        <v>44033</v>
      </c>
      <c r="B412" s="262" t="s">
        <v>3636</v>
      </c>
    </row>
    <row r="413" spans="1:2" ht="63.75">
      <c r="A413" s="557"/>
      <c r="B413" s="327" t="s">
        <v>3637</v>
      </c>
    </row>
    <row r="414" spans="1:2" ht="51">
      <c r="A414" s="557"/>
      <c r="B414" s="262" t="s">
        <v>3638</v>
      </c>
    </row>
    <row r="415" spans="1:2" ht="38.25">
      <c r="A415" s="557">
        <v>44040</v>
      </c>
      <c r="B415" s="327" t="s">
        <v>3654</v>
      </c>
    </row>
    <row r="416" spans="1:2" ht="63.75">
      <c r="A416" s="557"/>
      <c r="B416" s="327" t="s">
        <v>3655</v>
      </c>
    </row>
    <row r="417" spans="1:2" ht="25.5">
      <c r="A417" s="557"/>
      <c r="B417" s="262" t="s">
        <v>3656</v>
      </c>
    </row>
    <row r="418" spans="1:2" ht="89.25">
      <c r="A418" s="557">
        <v>44046</v>
      </c>
      <c r="B418" s="262" t="s">
        <v>3689</v>
      </c>
    </row>
    <row r="419" spans="1:2" ht="51">
      <c r="A419" s="557"/>
      <c r="B419" s="262" t="s">
        <v>3691</v>
      </c>
    </row>
    <row r="420" spans="1:2" ht="25.5">
      <c r="A420" s="556">
        <v>44054</v>
      </c>
      <c r="B420" s="555" t="s">
        <v>3739</v>
      </c>
    </row>
    <row r="421" spans="1:2" ht="127.5">
      <c r="A421" s="556"/>
      <c r="B421" s="555" t="s">
        <v>3740</v>
      </c>
    </row>
    <row r="422" spans="1:2" ht="38.25">
      <c r="A422" s="556"/>
      <c r="B422" s="320" t="s">
        <v>3741</v>
      </c>
    </row>
  </sheetData>
  <mergeCells count="18">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 ref="A420:A422"/>
    <mergeCell ref="A418:A419"/>
    <mergeCell ref="A415:A417"/>
    <mergeCell ref="A412:A414"/>
    <mergeCell ref="A409:A411"/>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549"/>
  <sheetViews>
    <sheetView topLeftCell="A535" workbookViewId="0">
      <selection activeCell="A546" sqref="A546:M549"/>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2" customWidth="1"/>
    <col min="10" max="10" width="15" style="222" customWidth="1"/>
    <col min="11" max="11" width="13" style="222" customWidth="1"/>
    <col min="12" max="12" width="10.5703125" style="78" customWidth="1"/>
    <col min="13" max="13" width="11" style="77" customWidth="1"/>
    <col min="14" max="14" width="22.85546875" style="86" customWidth="1"/>
  </cols>
  <sheetData>
    <row r="1" spans="1:14" ht="24">
      <c r="A1" s="121" t="s">
        <v>2137</v>
      </c>
      <c r="B1" s="182" t="s">
        <v>315</v>
      </c>
      <c r="C1" s="121" t="s">
        <v>1191</v>
      </c>
      <c r="D1" s="15" t="s">
        <v>1192</v>
      </c>
      <c r="E1" s="15" t="s">
        <v>1193</v>
      </c>
      <c r="F1" s="15" t="s">
        <v>1194</v>
      </c>
      <c r="G1" s="16" t="s">
        <v>1195</v>
      </c>
      <c r="H1" s="16" t="s">
        <v>2198</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27">
        <v>43115</v>
      </c>
      <c r="J2" s="427"/>
      <c r="K2" s="427">
        <v>43084</v>
      </c>
      <c r="L2" s="427">
        <v>43077</v>
      </c>
      <c r="M2" s="46" t="s">
        <v>351</v>
      </c>
      <c r="N2" s="46"/>
    </row>
    <row r="3" spans="1:14">
      <c r="A3" s="46" t="s">
        <v>1886</v>
      </c>
      <c r="B3" s="46" t="s">
        <v>1887</v>
      </c>
      <c r="C3" s="46" t="s">
        <v>1887</v>
      </c>
      <c r="D3" s="46" t="s">
        <v>347</v>
      </c>
      <c r="E3" s="46" t="s">
        <v>348</v>
      </c>
      <c r="F3" s="46" t="s">
        <v>349</v>
      </c>
      <c r="G3" s="46" t="s">
        <v>387</v>
      </c>
      <c r="H3" s="46" t="s">
        <v>333</v>
      </c>
      <c r="I3" s="427">
        <v>43126</v>
      </c>
      <c r="J3" s="427"/>
      <c r="K3" s="427">
        <v>42963</v>
      </c>
      <c r="L3" s="427"/>
      <c r="M3" s="46" t="s">
        <v>351</v>
      </c>
      <c r="N3" s="46" t="s">
        <v>335</v>
      </c>
    </row>
    <row r="4" spans="1:14">
      <c r="A4" s="46" t="s">
        <v>1889</v>
      </c>
      <c r="B4" s="46" t="s">
        <v>1890</v>
      </c>
      <c r="C4" s="46" t="s">
        <v>1890</v>
      </c>
      <c r="D4" s="46" t="s">
        <v>347</v>
      </c>
      <c r="E4" s="46" t="s">
        <v>348</v>
      </c>
      <c r="F4" s="46" t="s">
        <v>349</v>
      </c>
      <c r="G4" s="46" t="s">
        <v>387</v>
      </c>
      <c r="H4" s="46" t="s">
        <v>333</v>
      </c>
      <c r="I4" s="427">
        <v>43126</v>
      </c>
      <c r="J4" s="427"/>
      <c r="K4" s="427">
        <v>43084</v>
      </c>
      <c r="L4" s="427"/>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1864</v>
      </c>
      <c r="H6" s="46" t="s">
        <v>333</v>
      </c>
      <c r="I6" s="427">
        <v>43133</v>
      </c>
      <c r="J6" s="427"/>
      <c r="K6" s="427">
        <v>43109</v>
      </c>
      <c r="L6" s="427"/>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1915</v>
      </c>
      <c r="B9" s="67" t="s">
        <v>1916</v>
      </c>
      <c r="C9" s="53" t="s">
        <v>1458</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1923</v>
      </c>
      <c r="B13" s="67" t="s">
        <v>1924</v>
      </c>
      <c r="C13" s="53" t="s">
        <v>1925</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27">
        <v>43143</v>
      </c>
      <c r="J18" s="427"/>
      <c r="K18" s="427">
        <v>43115</v>
      </c>
      <c r="L18" s="427">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2588</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2588</v>
      </c>
      <c r="H22" s="53" t="s">
        <v>333</v>
      </c>
      <c r="I22" s="47">
        <v>43144</v>
      </c>
      <c r="J22" s="47">
        <v>43144</v>
      </c>
      <c r="K22" s="47">
        <v>43102</v>
      </c>
      <c r="L22" s="47"/>
      <c r="M22" s="53" t="s">
        <v>334</v>
      </c>
      <c r="N22" s="53" t="s">
        <v>393</v>
      </c>
    </row>
    <row r="23" spans="1:14">
      <c r="A23" s="46" t="s">
        <v>1854</v>
      </c>
      <c r="B23" s="46" t="s">
        <v>1855</v>
      </c>
      <c r="C23" s="46" t="s">
        <v>1855</v>
      </c>
      <c r="D23" s="46" t="s">
        <v>359</v>
      </c>
      <c r="E23" s="46" t="s">
        <v>348</v>
      </c>
      <c r="F23" s="46" t="s">
        <v>361</v>
      </c>
      <c r="G23" s="46" t="s">
        <v>579</v>
      </c>
      <c r="H23" s="46" t="s">
        <v>333</v>
      </c>
      <c r="I23" s="427">
        <v>43154</v>
      </c>
      <c r="J23" s="427"/>
      <c r="K23" s="427">
        <v>43115</v>
      </c>
      <c r="L23" s="427"/>
      <c r="M23" s="46" t="s">
        <v>351</v>
      </c>
      <c r="N23" s="46"/>
    </row>
    <row r="24" spans="1:14">
      <c r="A24" s="46" t="s">
        <v>1856</v>
      </c>
      <c r="B24" s="46" t="s">
        <v>1857</v>
      </c>
      <c r="C24" s="46" t="s">
        <v>1857</v>
      </c>
      <c r="D24" s="46" t="s">
        <v>359</v>
      </c>
      <c r="E24" s="46" t="s">
        <v>348</v>
      </c>
      <c r="F24" s="46" t="s">
        <v>361</v>
      </c>
      <c r="G24" s="46" t="s">
        <v>579</v>
      </c>
      <c r="H24" s="46" t="s">
        <v>333</v>
      </c>
      <c r="I24" s="427">
        <v>43154</v>
      </c>
      <c r="J24" s="427"/>
      <c r="K24" s="427">
        <v>43115</v>
      </c>
      <c r="L24" s="427"/>
      <c r="M24" s="46" t="s">
        <v>351</v>
      </c>
      <c r="N24" s="46"/>
    </row>
    <row r="25" spans="1:14">
      <c r="A25" s="46" t="s">
        <v>445</v>
      </c>
      <c r="B25" s="46" t="s">
        <v>446</v>
      </c>
      <c r="C25" s="46" t="s">
        <v>447</v>
      </c>
      <c r="D25" s="46" t="s">
        <v>347</v>
      </c>
      <c r="E25" s="46" t="s">
        <v>348</v>
      </c>
      <c r="F25" s="46" t="s">
        <v>349</v>
      </c>
      <c r="G25" s="46" t="s">
        <v>387</v>
      </c>
      <c r="H25" s="46" t="s">
        <v>333</v>
      </c>
      <c r="I25" s="427">
        <v>43166</v>
      </c>
      <c r="J25" s="427"/>
      <c r="K25" s="427">
        <v>43138</v>
      </c>
      <c r="L25" s="427">
        <v>43131</v>
      </c>
      <c r="M25" s="46" t="s">
        <v>351</v>
      </c>
      <c r="N25" s="46"/>
    </row>
    <row r="26" spans="1:14">
      <c r="A26" s="46" t="s">
        <v>1896</v>
      </c>
      <c r="B26" s="46" t="s">
        <v>1897</v>
      </c>
      <c r="C26" s="46" t="s">
        <v>1897</v>
      </c>
      <c r="D26" s="46" t="s">
        <v>359</v>
      </c>
      <c r="E26" s="46" t="s">
        <v>348</v>
      </c>
      <c r="F26" s="46" t="s">
        <v>361</v>
      </c>
      <c r="G26" s="46" t="s">
        <v>522</v>
      </c>
      <c r="H26" s="46" t="s">
        <v>333</v>
      </c>
      <c r="I26" s="427">
        <v>43168</v>
      </c>
      <c r="J26" s="427"/>
      <c r="K26" s="427">
        <v>43080</v>
      </c>
      <c r="L26" s="427"/>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27">
        <v>43178</v>
      </c>
      <c r="J28" s="427" t="s">
        <v>1052</v>
      </c>
      <c r="K28" s="427">
        <v>43140</v>
      </c>
      <c r="L28" s="427"/>
      <c r="M28" s="46" t="s">
        <v>351</v>
      </c>
      <c r="N28" s="46" t="s">
        <v>352</v>
      </c>
    </row>
    <row r="29" spans="1:14">
      <c r="A29" s="46" t="s">
        <v>456</v>
      </c>
      <c r="B29" s="46" t="s">
        <v>457</v>
      </c>
      <c r="C29" s="46" t="s">
        <v>457</v>
      </c>
      <c r="D29" s="46" t="s">
        <v>359</v>
      </c>
      <c r="E29" s="46" t="s">
        <v>360</v>
      </c>
      <c r="F29" s="46" t="s">
        <v>361</v>
      </c>
      <c r="G29" s="46" t="s">
        <v>454</v>
      </c>
      <c r="H29" s="46"/>
      <c r="I29" s="427">
        <v>43178</v>
      </c>
      <c r="J29" s="427" t="s">
        <v>1052</v>
      </c>
      <c r="K29" s="427">
        <v>43140</v>
      </c>
      <c r="L29" s="427"/>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1899</v>
      </c>
      <c r="B32" s="46" t="s">
        <v>1900</v>
      </c>
      <c r="C32" s="46" t="s">
        <v>1900</v>
      </c>
      <c r="D32" s="46" t="s">
        <v>359</v>
      </c>
      <c r="E32" s="46" t="s">
        <v>360</v>
      </c>
      <c r="F32" s="46" t="s">
        <v>361</v>
      </c>
      <c r="G32" s="46" t="s">
        <v>460</v>
      </c>
      <c r="H32" s="46" t="s">
        <v>333</v>
      </c>
      <c r="I32" s="427">
        <v>43180</v>
      </c>
      <c r="J32" s="427"/>
      <c r="K32" s="427">
        <v>43136</v>
      </c>
      <c r="L32" s="427"/>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27">
        <v>43181</v>
      </c>
      <c r="J35" s="427" t="s">
        <v>1052</v>
      </c>
      <c r="K35" s="427">
        <v>43139</v>
      </c>
      <c r="L35" s="427"/>
      <c r="M35" s="46" t="s">
        <v>351</v>
      </c>
      <c r="N35" s="46" t="s">
        <v>416</v>
      </c>
    </row>
    <row r="36" spans="1:14">
      <c r="A36" s="46" t="s">
        <v>468</v>
      </c>
      <c r="B36" s="46" t="s">
        <v>469</v>
      </c>
      <c r="C36" s="46" t="s">
        <v>469</v>
      </c>
      <c r="D36" s="46" t="s">
        <v>359</v>
      </c>
      <c r="E36" s="46" t="s">
        <v>360</v>
      </c>
      <c r="F36" s="46" t="s">
        <v>361</v>
      </c>
      <c r="G36" s="46" t="s">
        <v>467</v>
      </c>
      <c r="H36" s="46" t="s">
        <v>333</v>
      </c>
      <c r="I36" s="427">
        <v>43181</v>
      </c>
      <c r="J36" s="427" t="s">
        <v>1052</v>
      </c>
      <c r="K36" s="427">
        <v>43139</v>
      </c>
      <c r="L36" s="427"/>
      <c r="M36" s="46" t="s">
        <v>351</v>
      </c>
      <c r="N36" s="46" t="s">
        <v>352</v>
      </c>
    </row>
    <row r="37" spans="1:14">
      <c r="A37" s="46" t="s">
        <v>465</v>
      </c>
      <c r="B37" s="46" t="s">
        <v>466</v>
      </c>
      <c r="C37" s="46" t="s">
        <v>466</v>
      </c>
      <c r="D37" s="46" t="s">
        <v>359</v>
      </c>
      <c r="E37" s="46" t="s">
        <v>360</v>
      </c>
      <c r="F37" s="46" t="s">
        <v>361</v>
      </c>
      <c r="G37" s="46" t="s">
        <v>467</v>
      </c>
      <c r="H37" s="46"/>
      <c r="I37" s="427">
        <v>43181</v>
      </c>
      <c r="J37" s="427" t="s">
        <v>1052</v>
      </c>
      <c r="K37" s="427">
        <v>43139</v>
      </c>
      <c r="L37" s="427"/>
      <c r="M37" s="46" t="s">
        <v>351</v>
      </c>
      <c r="N37" s="46" t="s">
        <v>416</v>
      </c>
    </row>
    <row r="38" spans="1:14">
      <c r="A38" s="46" t="s">
        <v>468</v>
      </c>
      <c r="B38" s="46" t="s">
        <v>469</v>
      </c>
      <c r="C38" s="46" t="s">
        <v>469</v>
      </c>
      <c r="D38" s="46" t="s">
        <v>359</v>
      </c>
      <c r="E38" s="46" t="s">
        <v>360</v>
      </c>
      <c r="F38" s="46" t="s">
        <v>361</v>
      </c>
      <c r="G38" s="46" t="s">
        <v>467</v>
      </c>
      <c r="H38" s="46"/>
      <c r="I38" s="427">
        <v>43181</v>
      </c>
      <c r="J38" s="427" t="s">
        <v>1052</v>
      </c>
      <c r="K38" s="427">
        <v>43139</v>
      </c>
      <c r="L38" s="427"/>
      <c r="M38" s="46" t="s">
        <v>351</v>
      </c>
      <c r="N38" s="46" t="s">
        <v>352</v>
      </c>
    </row>
    <row r="39" spans="1:14">
      <c r="A39" s="46" t="s">
        <v>1901</v>
      </c>
      <c r="B39" s="46" t="s">
        <v>1902</v>
      </c>
      <c r="C39" s="46" t="s">
        <v>1902</v>
      </c>
      <c r="D39" s="46" t="s">
        <v>359</v>
      </c>
      <c r="E39" s="46" t="s">
        <v>360</v>
      </c>
      <c r="F39" s="46" t="s">
        <v>361</v>
      </c>
      <c r="G39" s="46" t="s">
        <v>522</v>
      </c>
      <c r="H39" s="46" t="s">
        <v>333</v>
      </c>
      <c r="I39" s="427">
        <v>43185</v>
      </c>
      <c r="J39" s="427"/>
      <c r="K39" s="427">
        <v>43080</v>
      </c>
      <c r="L39" s="427"/>
      <c r="M39" s="46" t="s">
        <v>351</v>
      </c>
      <c r="N39" s="46" t="s">
        <v>356</v>
      </c>
    </row>
    <row r="40" spans="1:14" ht="30">
      <c r="A40" s="53" t="s">
        <v>470</v>
      </c>
      <c r="B40" s="53" t="s">
        <v>471</v>
      </c>
      <c r="C40" s="53" t="s">
        <v>472</v>
      </c>
      <c r="D40" s="53" t="s">
        <v>329</v>
      </c>
      <c r="E40" s="53" t="s">
        <v>330</v>
      </c>
      <c r="F40" s="53" t="s">
        <v>331</v>
      </c>
      <c r="G40" s="53" t="s">
        <v>2588</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27">
        <v>43199</v>
      </c>
      <c r="J42" s="427" t="s">
        <v>1052</v>
      </c>
      <c r="K42" s="427">
        <v>43136</v>
      </c>
      <c r="L42" s="427"/>
      <c r="M42" s="46" t="s">
        <v>351</v>
      </c>
      <c r="N42" s="46" t="s">
        <v>426</v>
      </c>
    </row>
    <row r="43" spans="1:14">
      <c r="A43" s="46" t="s">
        <v>479</v>
      </c>
      <c r="B43" s="46" t="s">
        <v>480</v>
      </c>
      <c r="C43" s="46" t="s">
        <v>480</v>
      </c>
      <c r="D43" s="46" t="s">
        <v>359</v>
      </c>
      <c r="E43" s="46" t="s">
        <v>360</v>
      </c>
      <c r="F43" s="46" t="s">
        <v>361</v>
      </c>
      <c r="G43" s="46" t="s">
        <v>460</v>
      </c>
      <c r="H43" s="46" t="s">
        <v>333</v>
      </c>
      <c r="I43" s="427">
        <v>43199</v>
      </c>
      <c r="J43" s="427" t="s">
        <v>1052</v>
      </c>
      <c r="K43" s="427">
        <v>43136</v>
      </c>
      <c r="L43" s="427"/>
      <c r="M43" s="46" t="s">
        <v>351</v>
      </c>
      <c r="N43" s="46" t="s">
        <v>352</v>
      </c>
    </row>
    <row r="44" spans="1:14">
      <c r="A44" s="46" t="s">
        <v>477</v>
      </c>
      <c r="B44" s="46" t="s">
        <v>478</v>
      </c>
      <c r="C44" s="46" t="s">
        <v>478</v>
      </c>
      <c r="D44" s="46" t="s">
        <v>359</v>
      </c>
      <c r="E44" s="46" t="s">
        <v>360</v>
      </c>
      <c r="F44" s="46" t="s">
        <v>361</v>
      </c>
      <c r="G44" s="46" t="s">
        <v>460</v>
      </c>
      <c r="H44" s="46"/>
      <c r="I44" s="427">
        <v>43199</v>
      </c>
      <c r="J44" s="427" t="s">
        <v>1052</v>
      </c>
      <c r="K44" s="427">
        <v>43136</v>
      </c>
      <c r="L44" s="427"/>
      <c r="M44" s="46" t="s">
        <v>351</v>
      </c>
      <c r="N44" s="46" t="s">
        <v>426</v>
      </c>
    </row>
    <row r="45" spans="1:14">
      <c r="A45" s="46" t="s">
        <v>479</v>
      </c>
      <c r="B45" s="46" t="s">
        <v>480</v>
      </c>
      <c r="C45" s="46" t="s">
        <v>480</v>
      </c>
      <c r="D45" s="46" t="s">
        <v>359</v>
      </c>
      <c r="E45" s="46" t="s">
        <v>360</v>
      </c>
      <c r="F45" s="46" t="s">
        <v>361</v>
      </c>
      <c r="G45" s="46" t="s">
        <v>460</v>
      </c>
      <c r="H45" s="46"/>
      <c r="I45" s="427">
        <v>43199</v>
      </c>
      <c r="J45" s="427" t="s">
        <v>1052</v>
      </c>
      <c r="K45" s="427">
        <v>43136</v>
      </c>
      <c r="L45" s="427"/>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27">
        <v>43203</v>
      </c>
      <c r="J47" s="427" t="s">
        <v>1052</v>
      </c>
      <c r="K47" s="427">
        <v>43150</v>
      </c>
      <c r="L47" s="427"/>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3440</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27">
        <v>43215</v>
      </c>
      <c r="J53" s="427"/>
      <c r="K53" s="427">
        <v>43172</v>
      </c>
      <c r="L53" s="427"/>
      <c r="M53" s="46" t="s">
        <v>351</v>
      </c>
      <c r="N53" s="46" t="s">
        <v>393</v>
      </c>
    </row>
    <row r="54" spans="1:14">
      <c r="A54" s="46" t="s">
        <v>502</v>
      </c>
      <c r="B54" s="46" t="s">
        <v>503</v>
      </c>
      <c r="C54" s="46" t="s">
        <v>503</v>
      </c>
      <c r="D54" s="46" t="s">
        <v>359</v>
      </c>
      <c r="E54" s="46" t="s">
        <v>360</v>
      </c>
      <c r="F54" s="46" t="s">
        <v>361</v>
      </c>
      <c r="G54" s="46" t="s">
        <v>504</v>
      </c>
      <c r="H54" s="46" t="s">
        <v>333</v>
      </c>
      <c r="I54" s="427">
        <v>43215</v>
      </c>
      <c r="J54" s="427" t="s">
        <v>1052</v>
      </c>
      <c r="K54" s="427">
        <v>43172</v>
      </c>
      <c r="L54" s="427"/>
      <c r="M54" s="46" t="s">
        <v>351</v>
      </c>
      <c r="N54" s="46" t="s">
        <v>352</v>
      </c>
    </row>
    <row r="55" spans="1:14">
      <c r="A55" s="46" t="s">
        <v>502</v>
      </c>
      <c r="B55" s="46" t="s">
        <v>503</v>
      </c>
      <c r="C55" s="46" t="s">
        <v>503</v>
      </c>
      <c r="D55" s="46" t="s">
        <v>359</v>
      </c>
      <c r="E55" s="46" t="s">
        <v>360</v>
      </c>
      <c r="F55" s="46" t="s">
        <v>361</v>
      </c>
      <c r="G55" s="46" t="s">
        <v>504</v>
      </c>
      <c r="H55" s="46"/>
      <c r="I55" s="427">
        <v>43215</v>
      </c>
      <c r="J55" s="427" t="s">
        <v>1052</v>
      </c>
      <c r="K55" s="427">
        <v>43172</v>
      </c>
      <c r="L55" s="427"/>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27">
        <v>43228</v>
      </c>
      <c r="J62" s="427"/>
      <c r="K62" s="427">
        <v>43159</v>
      </c>
      <c r="L62" s="427"/>
      <c r="M62" s="46" t="s">
        <v>351</v>
      </c>
      <c r="N62" s="46" t="s">
        <v>416</v>
      </c>
    </row>
    <row r="63" spans="1:14">
      <c r="A63" s="46" t="s">
        <v>518</v>
      </c>
      <c r="B63" s="46" t="s">
        <v>519</v>
      </c>
      <c r="C63" s="46" t="s">
        <v>519</v>
      </c>
      <c r="D63" s="46" t="s">
        <v>359</v>
      </c>
      <c r="E63" s="46" t="s">
        <v>360</v>
      </c>
      <c r="F63" s="46" t="s">
        <v>361</v>
      </c>
      <c r="G63" s="46" t="s">
        <v>504</v>
      </c>
      <c r="H63" s="46" t="s">
        <v>333</v>
      </c>
      <c r="I63" s="427">
        <v>43228</v>
      </c>
      <c r="J63" s="427"/>
      <c r="K63" s="427">
        <v>43159</v>
      </c>
      <c r="L63" s="427"/>
      <c r="M63" s="46" t="s">
        <v>351</v>
      </c>
      <c r="N63" s="46" t="s">
        <v>393</v>
      </c>
    </row>
    <row r="64" spans="1:14">
      <c r="A64" s="46" t="s">
        <v>516</v>
      </c>
      <c r="B64" s="46" t="s">
        <v>517</v>
      </c>
      <c r="C64" s="46" t="s">
        <v>517</v>
      </c>
      <c r="D64" s="46" t="s">
        <v>359</v>
      </c>
      <c r="E64" s="46" t="s">
        <v>360</v>
      </c>
      <c r="F64" s="46" t="s">
        <v>361</v>
      </c>
      <c r="G64" s="46" t="s">
        <v>504</v>
      </c>
      <c r="H64" s="46"/>
      <c r="I64" s="427">
        <v>43228</v>
      </c>
      <c r="J64" s="427" t="s">
        <v>1052</v>
      </c>
      <c r="K64" s="427">
        <v>43159</v>
      </c>
      <c r="L64" s="427"/>
      <c r="M64" s="46" t="s">
        <v>351</v>
      </c>
      <c r="N64" s="46" t="s">
        <v>416</v>
      </c>
    </row>
    <row r="65" spans="1:14">
      <c r="A65" s="46" t="s">
        <v>518</v>
      </c>
      <c r="B65" s="46" t="s">
        <v>519</v>
      </c>
      <c r="C65" s="46" t="s">
        <v>519</v>
      </c>
      <c r="D65" s="46" t="s">
        <v>359</v>
      </c>
      <c r="E65" s="46" t="s">
        <v>360</v>
      </c>
      <c r="F65" s="46" t="s">
        <v>361</v>
      </c>
      <c r="G65" s="46" t="s">
        <v>504</v>
      </c>
      <c r="H65" s="46"/>
      <c r="I65" s="427">
        <v>43228</v>
      </c>
      <c r="J65" s="427" t="s">
        <v>1052</v>
      </c>
      <c r="K65" s="427">
        <v>43159</v>
      </c>
      <c r="L65" s="427"/>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27">
        <v>43236</v>
      </c>
      <c r="J67" s="427">
        <v>43236</v>
      </c>
      <c r="K67" s="427">
        <v>43202</v>
      </c>
      <c r="L67" s="427"/>
      <c r="M67" s="46" t="s">
        <v>334</v>
      </c>
      <c r="N67" s="46" t="s">
        <v>352</v>
      </c>
    </row>
    <row r="68" spans="1:14">
      <c r="A68" s="46" t="s">
        <v>524</v>
      </c>
      <c r="B68" s="46" t="s">
        <v>525</v>
      </c>
      <c r="C68" s="46" t="s">
        <v>525</v>
      </c>
      <c r="D68" s="46" t="s">
        <v>359</v>
      </c>
      <c r="E68" s="46" t="s">
        <v>348</v>
      </c>
      <c r="F68" s="46" t="s">
        <v>361</v>
      </c>
      <c r="G68" s="46" t="s">
        <v>460</v>
      </c>
      <c r="H68" s="46"/>
      <c r="I68" s="427">
        <v>43236</v>
      </c>
      <c r="J68" s="427">
        <v>43236</v>
      </c>
      <c r="K68" s="427">
        <v>43202</v>
      </c>
      <c r="L68" s="427"/>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27">
        <v>43255</v>
      </c>
      <c r="J71" s="427"/>
      <c r="K71" s="427">
        <v>43179</v>
      </c>
      <c r="L71" s="427"/>
      <c r="M71" s="46" t="s">
        <v>351</v>
      </c>
      <c r="N71" s="46" t="s">
        <v>335</v>
      </c>
    </row>
    <row r="72" spans="1:14">
      <c r="A72" s="46" t="s">
        <v>530</v>
      </c>
      <c r="B72" s="46" t="s">
        <v>531</v>
      </c>
      <c r="C72" s="46" t="s">
        <v>531</v>
      </c>
      <c r="D72" s="46" t="s">
        <v>359</v>
      </c>
      <c r="E72" s="46" t="s">
        <v>360</v>
      </c>
      <c r="F72" s="46" t="s">
        <v>361</v>
      </c>
      <c r="G72" s="48" t="s">
        <v>362</v>
      </c>
      <c r="H72" s="46"/>
      <c r="I72" s="427">
        <v>43255</v>
      </c>
      <c r="J72" s="427" t="s">
        <v>1052</v>
      </c>
      <c r="K72" s="427">
        <v>43179</v>
      </c>
      <c r="L72" s="427"/>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27">
        <v>43259</v>
      </c>
      <c r="J74" s="427"/>
      <c r="K74" s="24">
        <v>43179</v>
      </c>
      <c r="L74" s="427"/>
      <c r="M74" s="46" t="s">
        <v>351</v>
      </c>
      <c r="N74" s="46" t="s">
        <v>393</v>
      </c>
    </row>
    <row r="75" spans="1:14">
      <c r="A75" s="46" t="s">
        <v>538</v>
      </c>
      <c r="B75" s="46" t="s">
        <v>539</v>
      </c>
      <c r="C75" s="46" t="s">
        <v>539</v>
      </c>
      <c r="D75" s="46" t="s">
        <v>359</v>
      </c>
      <c r="E75" s="46" t="s">
        <v>360</v>
      </c>
      <c r="F75" s="46" t="s">
        <v>361</v>
      </c>
      <c r="G75" s="46" t="s">
        <v>454</v>
      </c>
      <c r="H75" s="46" t="s">
        <v>333</v>
      </c>
      <c r="I75" s="427">
        <v>43259</v>
      </c>
      <c r="J75" s="427"/>
      <c r="K75" s="427">
        <v>43187</v>
      </c>
      <c r="L75" s="427">
        <v>43180</v>
      </c>
      <c r="M75" s="46" t="s">
        <v>351</v>
      </c>
      <c r="N75" s="46" t="s">
        <v>356</v>
      </c>
    </row>
    <row r="76" spans="1:14">
      <c r="A76" s="46" t="s">
        <v>540</v>
      </c>
      <c r="B76" s="46" t="s">
        <v>541</v>
      </c>
      <c r="C76" s="46" t="s">
        <v>541</v>
      </c>
      <c r="D76" s="46" t="s">
        <v>359</v>
      </c>
      <c r="E76" s="46" t="s">
        <v>348</v>
      </c>
      <c r="F76" s="46" t="s">
        <v>361</v>
      </c>
      <c r="G76" s="122" t="s">
        <v>454</v>
      </c>
      <c r="H76" s="46" t="s">
        <v>333</v>
      </c>
      <c r="I76" s="427">
        <v>43259</v>
      </c>
      <c r="J76" s="427"/>
      <c r="K76" s="427">
        <v>43187</v>
      </c>
      <c r="L76" s="427">
        <v>43180</v>
      </c>
      <c r="M76" s="46" t="s">
        <v>351</v>
      </c>
      <c r="N76" s="46" t="s">
        <v>378</v>
      </c>
    </row>
    <row r="77" spans="1:14">
      <c r="A77" s="46" t="s">
        <v>542</v>
      </c>
      <c r="B77" s="46" t="s">
        <v>543</v>
      </c>
      <c r="C77" s="46" t="s">
        <v>543</v>
      </c>
      <c r="D77" s="46" t="s">
        <v>359</v>
      </c>
      <c r="E77" s="46" t="s">
        <v>360</v>
      </c>
      <c r="F77" s="46" t="s">
        <v>361</v>
      </c>
      <c r="G77" s="46" t="s">
        <v>467</v>
      </c>
      <c r="H77" s="46" t="s">
        <v>333</v>
      </c>
      <c r="I77" s="427">
        <v>43259</v>
      </c>
      <c r="J77" s="427"/>
      <c r="K77" s="427">
        <v>43221</v>
      </c>
      <c r="L77" s="427">
        <v>43214</v>
      </c>
      <c r="M77" s="46" t="s">
        <v>351</v>
      </c>
      <c r="N77" s="46" t="s">
        <v>382</v>
      </c>
    </row>
    <row r="78" spans="1:14">
      <c r="A78" s="46" t="s">
        <v>536</v>
      </c>
      <c r="B78" s="46" t="s">
        <v>537</v>
      </c>
      <c r="C78" s="46" t="s">
        <v>537</v>
      </c>
      <c r="D78" s="46" t="s">
        <v>359</v>
      </c>
      <c r="E78" s="46" t="s">
        <v>360</v>
      </c>
      <c r="F78" s="46" t="s">
        <v>361</v>
      </c>
      <c r="G78" s="46" t="s">
        <v>362</v>
      </c>
      <c r="H78" s="46"/>
      <c r="I78" s="427">
        <v>43259</v>
      </c>
      <c r="J78" s="427" t="s">
        <v>1052</v>
      </c>
      <c r="K78" s="427">
        <v>43179</v>
      </c>
      <c r="L78" s="427"/>
      <c r="M78" s="46" t="s">
        <v>351</v>
      </c>
      <c r="N78" s="46" t="s">
        <v>352</v>
      </c>
    </row>
    <row r="79" spans="1:14">
      <c r="A79" s="46" t="s">
        <v>542</v>
      </c>
      <c r="B79" s="46" t="s">
        <v>543</v>
      </c>
      <c r="C79" s="46" t="s">
        <v>543</v>
      </c>
      <c r="D79" s="46" t="s">
        <v>359</v>
      </c>
      <c r="E79" s="46" t="s">
        <v>360</v>
      </c>
      <c r="F79" s="46" t="s">
        <v>361</v>
      </c>
      <c r="G79" s="46" t="s">
        <v>467</v>
      </c>
      <c r="H79" s="46"/>
      <c r="I79" s="427">
        <v>43259</v>
      </c>
      <c r="J79" s="427" t="s">
        <v>1052</v>
      </c>
      <c r="K79" s="427">
        <v>43221</v>
      </c>
      <c r="L79" s="427">
        <v>43214</v>
      </c>
      <c r="M79" s="46" t="s">
        <v>351</v>
      </c>
      <c r="N79" s="46" t="s">
        <v>382</v>
      </c>
    </row>
    <row r="80" spans="1:14">
      <c r="A80" s="46" t="s">
        <v>538</v>
      </c>
      <c r="B80" s="46" t="s">
        <v>539</v>
      </c>
      <c r="C80" s="46" t="s">
        <v>539</v>
      </c>
      <c r="D80" s="46" t="s">
        <v>359</v>
      </c>
      <c r="E80" s="46" t="s">
        <v>360</v>
      </c>
      <c r="F80" s="46" t="s">
        <v>361</v>
      </c>
      <c r="G80" s="46" t="s">
        <v>454</v>
      </c>
      <c r="H80" s="46"/>
      <c r="I80" s="427">
        <v>43259</v>
      </c>
      <c r="J80" s="427" t="s">
        <v>1052</v>
      </c>
      <c r="K80" s="427">
        <v>43187</v>
      </c>
      <c r="L80" s="427">
        <v>43180</v>
      </c>
      <c r="M80" s="46" t="s">
        <v>351</v>
      </c>
      <c r="N80" s="46" t="s">
        <v>356</v>
      </c>
    </row>
    <row r="81" spans="1:14">
      <c r="A81" s="46" t="s">
        <v>540</v>
      </c>
      <c r="B81" s="46" t="s">
        <v>541</v>
      </c>
      <c r="C81" s="46" t="s">
        <v>541</v>
      </c>
      <c r="D81" s="46" t="s">
        <v>359</v>
      </c>
      <c r="E81" s="46" t="s">
        <v>348</v>
      </c>
      <c r="F81" s="46" t="s">
        <v>361</v>
      </c>
      <c r="G81" s="46" t="s">
        <v>454</v>
      </c>
      <c r="H81" s="46"/>
      <c r="I81" s="427">
        <v>43259</v>
      </c>
      <c r="J81" s="427" t="s">
        <v>1052</v>
      </c>
      <c r="K81" s="427">
        <v>43187</v>
      </c>
      <c r="L81" s="427">
        <v>43180</v>
      </c>
      <c r="M81" s="46" t="s">
        <v>351</v>
      </c>
      <c r="N81" s="46" t="s">
        <v>378</v>
      </c>
    </row>
    <row r="82" spans="1:14">
      <c r="A82" s="46" t="s">
        <v>544</v>
      </c>
      <c r="B82" s="46" t="s">
        <v>545</v>
      </c>
      <c r="C82" s="46" t="s">
        <v>546</v>
      </c>
      <c r="D82" s="46" t="s">
        <v>375</v>
      </c>
      <c r="E82" s="46" t="s">
        <v>330</v>
      </c>
      <c r="F82" s="46" t="s">
        <v>349</v>
      </c>
      <c r="G82" s="46" t="s">
        <v>547</v>
      </c>
      <c r="H82" s="46" t="s">
        <v>333</v>
      </c>
      <c r="I82" s="427">
        <v>43263</v>
      </c>
      <c r="J82" s="427">
        <v>43263</v>
      </c>
      <c r="K82" s="427">
        <v>43235</v>
      </c>
      <c r="L82" s="427">
        <v>43228</v>
      </c>
      <c r="M82" s="46" t="s">
        <v>334</v>
      </c>
      <c r="N82" s="46" t="s">
        <v>426</v>
      </c>
    </row>
    <row r="83" spans="1:14">
      <c r="A83" s="46" t="s">
        <v>548</v>
      </c>
      <c r="B83" s="46" t="s">
        <v>549</v>
      </c>
      <c r="C83" s="46" t="s">
        <v>550</v>
      </c>
      <c r="D83" s="46" t="s">
        <v>375</v>
      </c>
      <c r="E83" s="46" t="s">
        <v>330</v>
      </c>
      <c r="F83" s="46" t="s">
        <v>349</v>
      </c>
      <c r="G83" s="46" t="s">
        <v>547</v>
      </c>
      <c r="H83" s="46" t="s">
        <v>333</v>
      </c>
      <c r="I83" s="427">
        <v>43263</v>
      </c>
      <c r="J83" s="427">
        <v>43263</v>
      </c>
      <c r="K83" s="427">
        <v>43235</v>
      </c>
      <c r="L83" s="427">
        <v>43228</v>
      </c>
      <c r="M83" s="46" t="s">
        <v>334</v>
      </c>
      <c r="N83" s="46" t="s">
        <v>335</v>
      </c>
    </row>
    <row r="84" spans="1:14">
      <c r="A84" s="46" t="s">
        <v>548</v>
      </c>
      <c r="B84" s="46" t="s">
        <v>549</v>
      </c>
      <c r="C84" s="46" t="s">
        <v>550</v>
      </c>
      <c r="D84" s="46" t="s">
        <v>375</v>
      </c>
      <c r="E84" s="46" t="s">
        <v>330</v>
      </c>
      <c r="F84" s="46" t="s">
        <v>349</v>
      </c>
      <c r="G84" s="46" t="s">
        <v>547</v>
      </c>
      <c r="H84" s="46" t="s">
        <v>333</v>
      </c>
      <c r="I84" s="427">
        <v>43263</v>
      </c>
      <c r="J84" s="427">
        <v>43263</v>
      </c>
      <c r="K84" s="427">
        <v>43235</v>
      </c>
      <c r="L84" s="427">
        <v>43228</v>
      </c>
      <c r="M84" s="46" t="s">
        <v>334</v>
      </c>
      <c r="N84" s="46" t="s">
        <v>335</v>
      </c>
    </row>
    <row r="85" spans="1:14">
      <c r="A85" s="46" t="s">
        <v>544</v>
      </c>
      <c r="B85" s="46" t="s">
        <v>545</v>
      </c>
      <c r="C85" s="46" t="s">
        <v>546</v>
      </c>
      <c r="D85" s="46" t="s">
        <v>375</v>
      </c>
      <c r="E85" s="46" t="s">
        <v>330</v>
      </c>
      <c r="F85" s="46" t="s">
        <v>349</v>
      </c>
      <c r="G85" s="46" t="s">
        <v>547</v>
      </c>
      <c r="H85" s="46"/>
      <c r="I85" s="427">
        <v>43263</v>
      </c>
      <c r="J85" s="427">
        <v>43263</v>
      </c>
      <c r="K85" s="427">
        <v>43235</v>
      </c>
      <c r="L85" s="427">
        <v>43228</v>
      </c>
      <c r="M85" s="46" t="s">
        <v>334</v>
      </c>
      <c r="N85" s="46" t="s">
        <v>426</v>
      </c>
    </row>
    <row r="86" spans="1:14">
      <c r="A86" s="46" t="s">
        <v>548</v>
      </c>
      <c r="B86" s="46" t="s">
        <v>549</v>
      </c>
      <c r="C86" s="46" t="s">
        <v>550</v>
      </c>
      <c r="D86" s="46" t="s">
        <v>375</v>
      </c>
      <c r="E86" s="46" t="s">
        <v>330</v>
      </c>
      <c r="F86" s="46" t="s">
        <v>349</v>
      </c>
      <c r="G86" s="46" t="s">
        <v>547</v>
      </c>
      <c r="H86" s="46"/>
      <c r="I86" s="427">
        <v>43263</v>
      </c>
      <c r="J86" s="427">
        <v>43263</v>
      </c>
      <c r="K86" s="427">
        <v>43235</v>
      </c>
      <c r="L86" s="427">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27">
        <v>43272</v>
      </c>
      <c r="J88" s="427"/>
      <c r="K88" s="427">
        <v>43202</v>
      </c>
      <c r="L88" s="427"/>
      <c r="M88" s="46" t="s">
        <v>351</v>
      </c>
      <c r="N88" s="46" t="s">
        <v>393</v>
      </c>
    </row>
    <row r="89" spans="1:14">
      <c r="A89" s="46" t="s">
        <v>556</v>
      </c>
      <c r="B89" s="46" t="s">
        <v>557</v>
      </c>
      <c r="C89" s="46" t="s">
        <v>557</v>
      </c>
      <c r="D89" s="46" t="s">
        <v>359</v>
      </c>
      <c r="E89" s="46" t="s">
        <v>360</v>
      </c>
      <c r="F89" s="46" t="s">
        <v>361</v>
      </c>
      <c r="G89" s="46" t="s">
        <v>460</v>
      </c>
      <c r="H89" s="46" t="s">
        <v>333</v>
      </c>
      <c r="I89" s="427">
        <v>43272</v>
      </c>
      <c r="J89" s="427"/>
      <c r="K89" s="427">
        <v>43202</v>
      </c>
      <c r="L89" s="427"/>
      <c r="M89" s="46" t="s">
        <v>351</v>
      </c>
      <c r="N89" s="46" t="s">
        <v>356</v>
      </c>
    </row>
    <row r="90" spans="1:14">
      <c r="A90" s="46" t="s">
        <v>554</v>
      </c>
      <c r="B90" s="46" t="s">
        <v>555</v>
      </c>
      <c r="C90" s="46" t="s">
        <v>555</v>
      </c>
      <c r="D90" s="46" t="s">
        <v>359</v>
      </c>
      <c r="E90" s="46" t="s">
        <v>360</v>
      </c>
      <c r="F90" s="46" t="s">
        <v>361</v>
      </c>
      <c r="G90" s="46" t="s">
        <v>460</v>
      </c>
      <c r="H90" s="46"/>
      <c r="I90" s="427">
        <v>43272</v>
      </c>
      <c r="J90" s="427" t="s">
        <v>1052</v>
      </c>
      <c r="K90" s="427">
        <v>43202</v>
      </c>
      <c r="L90" s="427"/>
      <c r="M90" s="46" t="s">
        <v>351</v>
      </c>
      <c r="N90" s="46" t="s">
        <v>352</v>
      </c>
    </row>
    <row r="91" spans="1:14">
      <c r="A91" s="46" t="s">
        <v>556</v>
      </c>
      <c r="B91" s="46" t="s">
        <v>557</v>
      </c>
      <c r="C91" s="46" t="s">
        <v>557</v>
      </c>
      <c r="D91" s="46" t="s">
        <v>359</v>
      </c>
      <c r="E91" s="46" t="s">
        <v>360</v>
      </c>
      <c r="F91" s="46" t="s">
        <v>361</v>
      </c>
      <c r="G91" s="46" t="s">
        <v>460</v>
      </c>
      <c r="H91" s="46"/>
      <c r="I91" s="427">
        <v>43272</v>
      </c>
      <c r="J91" s="427" t="s">
        <v>1052</v>
      </c>
      <c r="K91" s="427">
        <v>43202</v>
      </c>
      <c r="L91" s="427"/>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2146</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27">
        <v>43310</v>
      </c>
      <c r="J94" s="427"/>
      <c r="K94" s="427">
        <v>43278</v>
      </c>
      <c r="L94" s="427"/>
      <c r="M94" s="46" t="s">
        <v>351</v>
      </c>
      <c r="N94" s="46" t="s">
        <v>426</v>
      </c>
    </row>
    <row r="95" spans="1:14">
      <c r="A95" s="46" t="s">
        <v>564</v>
      </c>
      <c r="B95" s="46" t="s">
        <v>565</v>
      </c>
      <c r="C95" s="46" t="s">
        <v>565</v>
      </c>
      <c r="D95" s="46" t="s">
        <v>359</v>
      </c>
      <c r="E95" s="46" t="s">
        <v>348</v>
      </c>
      <c r="F95" s="46" t="s">
        <v>361</v>
      </c>
      <c r="G95" s="46" t="s">
        <v>460</v>
      </c>
      <c r="H95" s="46"/>
      <c r="I95" s="427">
        <v>43310</v>
      </c>
      <c r="J95" s="427" t="s">
        <v>1052</v>
      </c>
      <c r="K95" s="427">
        <v>43278</v>
      </c>
      <c r="L95" s="427"/>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27">
        <v>43318</v>
      </c>
      <c r="J97" s="427" t="s">
        <v>1052</v>
      </c>
      <c r="K97" s="427">
        <v>43272</v>
      </c>
      <c r="L97" s="427"/>
      <c r="M97" s="46" t="s">
        <v>351</v>
      </c>
      <c r="N97" s="46" t="s">
        <v>352</v>
      </c>
    </row>
    <row r="98" spans="1:14">
      <c r="A98" s="46" t="s">
        <v>568</v>
      </c>
      <c r="B98" s="46" t="s">
        <v>569</v>
      </c>
      <c r="C98" s="46" t="s">
        <v>569</v>
      </c>
      <c r="D98" s="46" t="s">
        <v>359</v>
      </c>
      <c r="E98" s="46" t="s">
        <v>360</v>
      </c>
      <c r="F98" s="46" t="s">
        <v>361</v>
      </c>
      <c r="G98" s="46" t="s">
        <v>467</v>
      </c>
      <c r="H98" s="46"/>
      <c r="I98" s="427">
        <v>43318</v>
      </c>
      <c r="J98" s="427" t="s">
        <v>1052</v>
      </c>
      <c r="K98" s="427">
        <v>43262</v>
      </c>
      <c r="L98" s="427"/>
      <c r="M98" s="46" t="s">
        <v>351</v>
      </c>
      <c r="N98" s="46" t="s">
        <v>416</v>
      </c>
    </row>
    <row r="99" spans="1:14">
      <c r="A99" s="46" t="s">
        <v>577</v>
      </c>
      <c r="B99" s="46" t="s">
        <v>578</v>
      </c>
      <c r="C99" s="46" t="s">
        <v>578</v>
      </c>
      <c r="D99" s="46" t="s">
        <v>359</v>
      </c>
      <c r="E99" s="46" t="s">
        <v>348</v>
      </c>
      <c r="F99" s="46" t="s">
        <v>361</v>
      </c>
      <c r="G99" s="46" t="s">
        <v>579</v>
      </c>
      <c r="H99" s="46" t="s">
        <v>333</v>
      </c>
      <c r="I99" s="427">
        <v>43326</v>
      </c>
      <c r="J99" s="427">
        <v>43360</v>
      </c>
      <c r="K99" s="427">
        <v>43278</v>
      </c>
      <c r="L99" s="427">
        <v>43270</v>
      </c>
      <c r="M99" s="46" t="s">
        <v>334</v>
      </c>
      <c r="N99" s="46" t="s">
        <v>356</v>
      </c>
    </row>
    <row r="100" spans="1:14">
      <c r="A100" s="46" t="s">
        <v>575</v>
      </c>
      <c r="B100" s="46" t="s">
        <v>576</v>
      </c>
      <c r="C100" s="46" t="s">
        <v>576</v>
      </c>
      <c r="D100" s="46" t="s">
        <v>359</v>
      </c>
      <c r="E100" s="46" t="s">
        <v>360</v>
      </c>
      <c r="F100" s="46" t="s">
        <v>361</v>
      </c>
      <c r="G100" s="46" t="s">
        <v>467</v>
      </c>
      <c r="H100" s="46"/>
      <c r="I100" s="427">
        <v>43326</v>
      </c>
      <c r="J100" s="427" t="s">
        <v>1052</v>
      </c>
      <c r="K100" s="427">
        <v>43272</v>
      </c>
      <c r="L100" s="427"/>
      <c r="M100" s="46" t="s">
        <v>351</v>
      </c>
      <c r="N100" s="46" t="s">
        <v>363</v>
      </c>
    </row>
    <row r="101" spans="1:14">
      <c r="A101" s="46" t="s">
        <v>577</v>
      </c>
      <c r="B101" s="46" t="s">
        <v>578</v>
      </c>
      <c r="C101" s="46" t="s">
        <v>578</v>
      </c>
      <c r="D101" s="46" t="s">
        <v>359</v>
      </c>
      <c r="E101" s="46" t="s">
        <v>348</v>
      </c>
      <c r="F101" s="46" t="s">
        <v>361</v>
      </c>
      <c r="G101" s="46" t="s">
        <v>579</v>
      </c>
      <c r="H101" s="46"/>
      <c r="I101" s="427">
        <v>43326</v>
      </c>
      <c r="J101" s="427">
        <v>43360</v>
      </c>
      <c r="K101" s="427">
        <v>43278</v>
      </c>
      <c r="L101" s="427">
        <v>43270</v>
      </c>
      <c r="M101" s="46" t="s">
        <v>334</v>
      </c>
      <c r="N101" s="46" t="s">
        <v>356</v>
      </c>
    </row>
    <row r="102" spans="1:14">
      <c r="A102" s="46" t="s">
        <v>573</v>
      </c>
      <c r="B102" s="46" t="s">
        <v>574</v>
      </c>
      <c r="C102" s="46" t="s">
        <v>574</v>
      </c>
      <c r="D102" s="46" t="s">
        <v>359</v>
      </c>
      <c r="E102" s="46" t="s">
        <v>360</v>
      </c>
      <c r="F102" s="46" t="s">
        <v>361</v>
      </c>
      <c r="G102" s="46" t="s">
        <v>467</v>
      </c>
      <c r="H102" s="46"/>
      <c r="I102" s="427">
        <v>43326</v>
      </c>
      <c r="J102" s="427" t="s">
        <v>1052</v>
      </c>
      <c r="K102" s="427">
        <v>43262</v>
      </c>
      <c r="L102" s="427"/>
      <c r="M102" s="46" t="s">
        <v>351</v>
      </c>
      <c r="N102" s="46" t="s">
        <v>378</v>
      </c>
    </row>
    <row r="103" spans="1:14">
      <c r="A103" s="46" t="s">
        <v>580</v>
      </c>
      <c r="B103" s="46" t="s">
        <v>581</v>
      </c>
      <c r="C103" s="46" t="s">
        <v>581</v>
      </c>
      <c r="D103" s="46" t="s">
        <v>359</v>
      </c>
      <c r="E103" s="46" t="s">
        <v>348</v>
      </c>
      <c r="F103" s="46" t="s">
        <v>361</v>
      </c>
      <c r="G103" s="46" t="s">
        <v>460</v>
      </c>
      <c r="H103" s="46" t="s">
        <v>333</v>
      </c>
      <c r="I103" s="427">
        <v>43328</v>
      </c>
      <c r="J103" s="427"/>
      <c r="K103" s="427">
        <v>43300</v>
      </c>
      <c r="L103" s="427"/>
      <c r="M103" s="46" t="s">
        <v>351</v>
      </c>
      <c r="N103" s="46" t="s">
        <v>426</v>
      </c>
    </row>
    <row r="104" spans="1:14">
      <c r="A104" s="46" t="s">
        <v>580</v>
      </c>
      <c r="B104" s="46" t="s">
        <v>581</v>
      </c>
      <c r="C104" s="46" t="s">
        <v>581</v>
      </c>
      <c r="D104" s="46" t="s">
        <v>359</v>
      </c>
      <c r="E104" s="46" t="s">
        <v>348</v>
      </c>
      <c r="F104" s="46" t="s">
        <v>361</v>
      </c>
      <c r="G104" s="46" t="s">
        <v>460</v>
      </c>
      <c r="H104" s="46"/>
      <c r="I104" s="427">
        <v>43328</v>
      </c>
      <c r="J104" s="427" t="s">
        <v>1052</v>
      </c>
      <c r="K104" s="427">
        <v>43300</v>
      </c>
      <c r="L104" s="427"/>
      <c r="M104" s="46" t="s">
        <v>351</v>
      </c>
      <c r="N104" s="46" t="s">
        <v>426</v>
      </c>
    </row>
    <row r="105" spans="1:14">
      <c r="A105" s="46" t="s">
        <v>584</v>
      </c>
      <c r="B105" s="46" t="s">
        <v>585</v>
      </c>
      <c r="C105" s="46" t="s">
        <v>585</v>
      </c>
      <c r="D105" s="46" t="s">
        <v>359</v>
      </c>
      <c r="E105" s="46" t="s">
        <v>348</v>
      </c>
      <c r="F105" s="46" t="s">
        <v>361</v>
      </c>
      <c r="G105" s="46" t="s">
        <v>579</v>
      </c>
      <c r="H105" s="46" t="s">
        <v>333</v>
      </c>
      <c r="I105" s="427">
        <v>43332</v>
      </c>
      <c r="J105" s="427">
        <v>43360</v>
      </c>
      <c r="K105" s="427">
        <v>43278</v>
      </c>
      <c r="L105" s="427">
        <v>43270</v>
      </c>
      <c r="M105" s="46" t="s">
        <v>334</v>
      </c>
      <c r="N105" s="46" t="s">
        <v>416</v>
      </c>
    </row>
    <row r="106" spans="1:14">
      <c r="A106" s="46" t="s">
        <v>582</v>
      </c>
      <c r="B106" s="46" t="s">
        <v>583</v>
      </c>
      <c r="C106" s="46" t="s">
        <v>583</v>
      </c>
      <c r="D106" s="46" t="s">
        <v>359</v>
      </c>
      <c r="E106" s="46" t="s">
        <v>348</v>
      </c>
      <c r="F106" s="46" t="s">
        <v>361</v>
      </c>
      <c r="G106" s="46" t="s">
        <v>579</v>
      </c>
      <c r="H106" s="46" t="s">
        <v>333</v>
      </c>
      <c r="I106" s="427">
        <v>43332</v>
      </c>
      <c r="J106" s="427">
        <v>43332</v>
      </c>
      <c r="K106" s="427">
        <v>43287</v>
      </c>
      <c r="L106" s="427">
        <v>43280</v>
      </c>
      <c r="M106" s="46" t="s">
        <v>334</v>
      </c>
      <c r="N106" s="46" t="s">
        <v>335</v>
      </c>
    </row>
    <row r="107" spans="1:14">
      <c r="A107" s="46" t="s">
        <v>584</v>
      </c>
      <c r="B107" s="46" t="s">
        <v>585</v>
      </c>
      <c r="C107" s="46" t="s">
        <v>585</v>
      </c>
      <c r="D107" s="46" t="s">
        <v>359</v>
      </c>
      <c r="E107" s="46" t="s">
        <v>348</v>
      </c>
      <c r="F107" s="46" t="s">
        <v>361</v>
      </c>
      <c r="G107" s="46" t="s">
        <v>579</v>
      </c>
      <c r="H107" s="46"/>
      <c r="I107" s="427">
        <v>43332</v>
      </c>
      <c r="J107" s="427">
        <v>43360</v>
      </c>
      <c r="K107" s="427">
        <v>43278</v>
      </c>
      <c r="L107" s="427">
        <v>43270</v>
      </c>
      <c r="M107" s="46" t="s">
        <v>334</v>
      </c>
      <c r="N107" s="46" t="s">
        <v>416</v>
      </c>
    </row>
    <row r="108" spans="1:14">
      <c r="A108" s="46" t="s">
        <v>582</v>
      </c>
      <c r="B108" s="46" t="s">
        <v>583</v>
      </c>
      <c r="C108" s="46" t="s">
        <v>583</v>
      </c>
      <c r="D108" s="46" t="s">
        <v>359</v>
      </c>
      <c r="E108" s="46" t="s">
        <v>348</v>
      </c>
      <c r="F108" s="46" t="s">
        <v>361</v>
      </c>
      <c r="G108" s="46" t="s">
        <v>579</v>
      </c>
      <c r="H108" s="46"/>
      <c r="I108" s="427">
        <v>43332</v>
      </c>
      <c r="J108" s="427">
        <v>43332</v>
      </c>
      <c r="K108" s="427">
        <v>43287</v>
      </c>
      <c r="L108" s="427">
        <v>43280</v>
      </c>
      <c r="M108" s="46" t="s">
        <v>334</v>
      </c>
      <c r="N108" s="46" t="s">
        <v>335</v>
      </c>
    </row>
    <row r="109" spans="1:14">
      <c r="A109" s="46" t="s">
        <v>586</v>
      </c>
      <c r="B109" s="46" t="s">
        <v>587</v>
      </c>
      <c r="C109" s="46" t="s">
        <v>587</v>
      </c>
      <c r="D109" s="46" t="s">
        <v>359</v>
      </c>
      <c r="E109" s="46" t="s">
        <v>348</v>
      </c>
      <c r="F109" s="46" t="s">
        <v>361</v>
      </c>
      <c r="G109" s="46" t="s">
        <v>460</v>
      </c>
      <c r="H109" s="46" t="s">
        <v>333</v>
      </c>
      <c r="I109" s="427">
        <v>43335</v>
      </c>
      <c r="J109" s="427">
        <v>43335</v>
      </c>
      <c r="K109" s="427">
        <v>43295</v>
      </c>
      <c r="L109" s="427">
        <v>43288</v>
      </c>
      <c r="M109" s="46" t="s">
        <v>334</v>
      </c>
      <c r="N109" s="46" t="s">
        <v>393</v>
      </c>
    </row>
    <row r="110" spans="1:14">
      <c r="A110" s="46" t="s">
        <v>586</v>
      </c>
      <c r="B110" s="46" t="s">
        <v>587</v>
      </c>
      <c r="C110" s="46" t="s">
        <v>587</v>
      </c>
      <c r="D110" s="46" t="s">
        <v>359</v>
      </c>
      <c r="E110" s="46" t="s">
        <v>348</v>
      </c>
      <c r="F110" s="46" t="s">
        <v>361</v>
      </c>
      <c r="G110" s="46" t="s">
        <v>460</v>
      </c>
      <c r="H110" s="46"/>
      <c r="I110" s="427">
        <v>43335</v>
      </c>
      <c r="J110" s="427">
        <v>43335</v>
      </c>
      <c r="K110" s="427">
        <v>43295</v>
      </c>
      <c r="L110" s="427">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2146</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27">
        <v>43342</v>
      </c>
      <c r="J114" s="427">
        <v>43360</v>
      </c>
      <c r="K114" s="427">
        <v>43301</v>
      </c>
      <c r="L114" s="427"/>
      <c r="M114" s="46" t="s">
        <v>334</v>
      </c>
      <c r="N114" s="46" t="s">
        <v>426</v>
      </c>
    </row>
    <row r="115" spans="1:14">
      <c r="A115" s="46" t="s">
        <v>600</v>
      </c>
      <c r="B115" s="46" t="s">
        <v>601</v>
      </c>
      <c r="C115" s="46" t="s">
        <v>601</v>
      </c>
      <c r="D115" s="46" t="s">
        <v>359</v>
      </c>
      <c r="E115" s="46" t="s">
        <v>348</v>
      </c>
      <c r="F115" s="46" t="s">
        <v>361</v>
      </c>
      <c r="G115" s="46" t="s">
        <v>579</v>
      </c>
      <c r="H115" s="46" t="s">
        <v>333</v>
      </c>
      <c r="I115" s="427">
        <v>43342</v>
      </c>
      <c r="J115" s="427">
        <v>43360</v>
      </c>
      <c r="K115" s="427">
        <v>43301</v>
      </c>
      <c r="L115" s="427">
        <v>43294</v>
      </c>
      <c r="M115" s="46" t="s">
        <v>334</v>
      </c>
      <c r="N115" s="46" t="s">
        <v>352</v>
      </c>
    </row>
    <row r="116" spans="1:14">
      <c r="A116" s="46" t="s">
        <v>598</v>
      </c>
      <c r="B116" s="46" t="s">
        <v>599</v>
      </c>
      <c r="C116" s="46" t="s">
        <v>599</v>
      </c>
      <c r="D116" s="46" t="s">
        <v>359</v>
      </c>
      <c r="E116" s="46" t="s">
        <v>348</v>
      </c>
      <c r="F116" s="46" t="s">
        <v>361</v>
      </c>
      <c r="G116" s="46" t="s">
        <v>579</v>
      </c>
      <c r="H116" s="46"/>
      <c r="I116" s="427">
        <v>43342</v>
      </c>
      <c r="J116" s="427">
        <v>43360</v>
      </c>
      <c r="K116" s="427">
        <v>43301</v>
      </c>
      <c r="L116" s="427"/>
      <c r="M116" s="46" t="s">
        <v>334</v>
      </c>
      <c r="N116" s="46" t="s">
        <v>426</v>
      </c>
    </row>
    <row r="117" spans="1:14">
      <c r="A117" s="46" t="s">
        <v>600</v>
      </c>
      <c r="B117" s="46" t="s">
        <v>601</v>
      </c>
      <c r="C117" s="46" t="s">
        <v>601</v>
      </c>
      <c r="D117" s="46" t="s">
        <v>359</v>
      </c>
      <c r="E117" s="46" t="s">
        <v>348</v>
      </c>
      <c r="F117" s="46" t="s">
        <v>361</v>
      </c>
      <c r="G117" s="46" t="s">
        <v>579</v>
      </c>
      <c r="H117" s="46"/>
      <c r="I117" s="427">
        <v>43342</v>
      </c>
      <c r="J117" s="427">
        <v>43360</v>
      </c>
      <c r="K117" s="427">
        <v>43301</v>
      </c>
      <c r="L117" s="427">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2000</v>
      </c>
      <c r="B120" s="46" t="s">
        <v>607</v>
      </c>
      <c r="C120" s="46" t="s">
        <v>607</v>
      </c>
      <c r="D120" s="46" t="s">
        <v>359</v>
      </c>
      <c r="E120" s="46" t="s">
        <v>348</v>
      </c>
      <c r="F120" s="46" t="s">
        <v>361</v>
      </c>
      <c r="G120" s="46" t="s">
        <v>579</v>
      </c>
      <c r="H120" s="46" t="s">
        <v>333</v>
      </c>
      <c r="I120" s="427">
        <v>43350</v>
      </c>
      <c r="J120" s="427">
        <v>43350</v>
      </c>
      <c r="K120" s="427">
        <v>43301</v>
      </c>
      <c r="L120" s="427">
        <v>43294</v>
      </c>
      <c r="M120" s="46" t="s">
        <v>334</v>
      </c>
      <c r="N120" s="46" t="s">
        <v>356</v>
      </c>
    </row>
    <row r="121" spans="1:14">
      <c r="A121" s="46" t="s">
        <v>2000</v>
      </c>
      <c r="B121" s="46" t="s">
        <v>607</v>
      </c>
      <c r="C121" s="46" t="s">
        <v>607</v>
      </c>
      <c r="D121" s="46" t="s">
        <v>359</v>
      </c>
      <c r="E121" s="46" t="s">
        <v>348</v>
      </c>
      <c r="F121" s="46" t="s">
        <v>361</v>
      </c>
      <c r="G121" s="46" t="s">
        <v>579</v>
      </c>
      <c r="H121" s="46"/>
      <c r="I121" s="427">
        <v>43350</v>
      </c>
      <c r="J121" s="427">
        <v>43350</v>
      </c>
      <c r="K121" s="427">
        <v>43301</v>
      </c>
      <c r="L121" s="427">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27">
        <v>43362</v>
      </c>
      <c r="J124" s="427" t="s">
        <v>1052</v>
      </c>
      <c r="K124" s="427">
        <v>43322</v>
      </c>
      <c r="L124" s="427"/>
      <c r="M124" s="46" t="s">
        <v>351</v>
      </c>
      <c r="N124" s="46" t="s">
        <v>426</v>
      </c>
    </row>
    <row r="125" spans="1:14">
      <c r="A125" s="46" t="s">
        <v>613</v>
      </c>
      <c r="B125" s="46" t="s">
        <v>614</v>
      </c>
      <c r="C125" s="46" t="s">
        <v>614</v>
      </c>
      <c r="D125" s="46" t="s">
        <v>359</v>
      </c>
      <c r="E125" s="46" t="s">
        <v>348</v>
      </c>
      <c r="F125" s="46" t="s">
        <v>361</v>
      </c>
      <c r="G125" s="46" t="s">
        <v>467</v>
      </c>
      <c r="H125" s="46" t="s">
        <v>333</v>
      </c>
      <c r="I125" s="427">
        <v>43362</v>
      </c>
      <c r="J125" s="427" t="s">
        <v>1052</v>
      </c>
      <c r="K125" s="427">
        <v>43322</v>
      </c>
      <c r="L125" s="427"/>
      <c r="M125" s="46" t="s">
        <v>351</v>
      </c>
      <c r="N125" s="46" t="s">
        <v>335</v>
      </c>
    </row>
    <row r="126" spans="1:14">
      <c r="A126" s="46" t="s">
        <v>615</v>
      </c>
      <c r="B126" s="46" t="s">
        <v>616</v>
      </c>
      <c r="C126" s="46" t="s">
        <v>616</v>
      </c>
      <c r="D126" s="46" t="s">
        <v>359</v>
      </c>
      <c r="E126" s="46" t="s">
        <v>360</v>
      </c>
      <c r="F126" s="46" t="s">
        <v>361</v>
      </c>
      <c r="G126" s="46" t="s">
        <v>467</v>
      </c>
      <c r="H126" s="46"/>
      <c r="I126" s="427">
        <v>43362</v>
      </c>
      <c r="J126" s="427" t="s">
        <v>1052</v>
      </c>
      <c r="K126" s="427">
        <v>43322</v>
      </c>
      <c r="L126" s="427"/>
      <c r="M126" s="46" t="s">
        <v>351</v>
      </c>
      <c r="N126" s="46" t="s">
        <v>426</v>
      </c>
    </row>
    <row r="127" spans="1:14">
      <c r="A127" s="46" t="s">
        <v>613</v>
      </c>
      <c r="B127" s="46" t="s">
        <v>614</v>
      </c>
      <c r="C127" s="46" t="s">
        <v>614</v>
      </c>
      <c r="D127" s="46" t="s">
        <v>359</v>
      </c>
      <c r="E127" s="46" t="s">
        <v>348</v>
      </c>
      <c r="F127" s="46" t="s">
        <v>361</v>
      </c>
      <c r="G127" s="46" t="s">
        <v>467</v>
      </c>
      <c r="H127" s="46"/>
      <c r="I127" s="427">
        <v>43362</v>
      </c>
      <c r="J127" s="427" t="s">
        <v>1052</v>
      </c>
      <c r="K127" s="427">
        <v>43322</v>
      </c>
      <c r="L127" s="427"/>
      <c r="M127" s="46" t="s">
        <v>351</v>
      </c>
      <c r="N127" s="46" t="s">
        <v>335</v>
      </c>
    </row>
    <row r="128" spans="1:14">
      <c r="A128" s="46" t="s">
        <v>617</v>
      </c>
      <c r="B128" s="46" t="s">
        <v>618</v>
      </c>
      <c r="C128" s="46" t="s">
        <v>618</v>
      </c>
      <c r="D128" s="46" t="s">
        <v>359</v>
      </c>
      <c r="E128" s="46" t="s">
        <v>360</v>
      </c>
      <c r="F128" s="46" t="s">
        <v>361</v>
      </c>
      <c r="G128" s="46" t="s">
        <v>467</v>
      </c>
      <c r="H128" s="46" t="s">
        <v>333</v>
      </c>
      <c r="I128" s="427">
        <v>43371</v>
      </c>
      <c r="J128" s="427" t="s">
        <v>1052</v>
      </c>
      <c r="K128" s="427">
        <v>43329</v>
      </c>
      <c r="L128" s="427"/>
      <c r="M128" s="46" t="s">
        <v>351</v>
      </c>
      <c r="N128" s="46" t="s">
        <v>416</v>
      </c>
    </row>
    <row r="129" spans="1:14">
      <c r="A129" s="46" t="s">
        <v>617</v>
      </c>
      <c r="B129" s="46" t="s">
        <v>618</v>
      </c>
      <c r="C129" s="46" t="s">
        <v>618</v>
      </c>
      <c r="D129" s="46" t="s">
        <v>359</v>
      </c>
      <c r="E129" s="46" t="s">
        <v>360</v>
      </c>
      <c r="F129" s="46" t="s">
        <v>361</v>
      </c>
      <c r="G129" s="46" t="s">
        <v>467</v>
      </c>
      <c r="H129" s="46"/>
      <c r="I129" s="427">
        <v>43371</v>
      </c>
      <c r="J129" s="427" t="s">
        <v>1052</v>
      </c>
      <c r="K129" s="427">
        <v>43329</v>
      </c>
      <c r="L129" s="427"/>
      <c r="M129" s="46" t="s">
        <v>351</v>
      </c>
      <c r="N129" s="46" t="s">
        <v>416</v>
      </c>
    </row>
    <row r="130" spans="1:14" ht="30">
      <c r="A130" s="53" t="s">
        <v>2534</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2588</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2588</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2588</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2588</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27">
        <v>43474</v>
      </c>
      <c r="J143" s="427">
        <v>43474</v>
      </c>
      <c r="K143" s="427">
        <v>43440</v>
      </c>
      <c r="L143" s="427">
        <v>43433</v>
      </c>
      <c r="M143" s="46" t="s">
        <v>334</v>
      </c>
      <c r="N143" s="46" t="s">
        <v>416</v>
      </c>
    </row>
    <row r="144" spans="1:14">
      <c r="A144" s="46" t="s">
        <v>660</v>
      </c>
      <c r="B144" s="46" t="s">
        <v>661</v>
      </c>
      <c r="C144" s="46" t="s">
        <v>661</v>
      </c>
      <c r="D144" s="46" t="s">
        <v>359</v>
      </c>
      <c r="E144" s="46" t="s">
        <v>348</v>
      </c>
      <c r="F144" s="46" t="s">
        <v>361</v>
      </c>
      <c r="G144" s="46" t="s">
        <v>579</v>
      </c>
      <c r="H144" s="46" t="s">
        <v>333</v>
      </c>
      <c r="I144" s="427">
        <v>43474</v>
      </c>
      <c r="J144" s="427">
        <v>43474</v>
      </c>
      <c r="K144" s="427">
        <v>43440</v>
      </c>
      <c r="L144" s="427">
        <v>43433</v>
      </c>
      <c r="M144" s="46" t="s">
        <v>334</v>
      </c>
      <c r="N144" s="46" t="s">
        <v>393</v>
      </c>
    </row>
    <row r="145" spans="1:14">
      <c r="A145" s="46" t="s">
        <v>657</v>
      </c>
      <c r="B145" s="46" t="s">
        <v>658</v>
      </c>
      <c r="C145" s="46" t="s">
        <v>658</v>
      </c>
      <c r="D145" s="46" t="s">
        <v>359</v>
      </c>
      <c r="E145" s="46" t="s">
        <v>348</v>
      </c>
      <c r="F145" s="46" t="s">
        <v>361</v>
      </c>
      <c r="G145" s="46" t="s">
        <v>659</v>
      </c>
      <c r="H145" s="46"/>
      <c r="I145" s="427">
        <v>43474</v>
      </c>
      <c r="J145" s="427">
        <v>43474</v>
      </c>
      <c r="K145" s="427">
        <v>43440</v>
      </c>
      <c r="L145" s="427">
        <v>43433</v>
      </c>
      <c r="M145" s="46" t="s">
        <v>334</v>
      </c>
      <c r="N145" s="46" t="s">
        <v>416</v>
      </c>
    </row>
    <row r="146" spans="1:14">
      <c r="A146" s="46" t="s">
        <v>660</v>
      </c>
      <c r="B146" s="46" t="s">
        <v>661</v>
      </c>
      <c r="C146" s="46" t="s">
        <v>661</v>
      </c>
      <c r="D146" s="46" t="s">
        <v>359</v>
      </c>
      <c r="E146" s="46" t="s">
        <v>348</v>
      </c>
      <c r="F146" s="46" t="s">
        <v>361</v>
      </c>
      <c r="G146" s="46" t="s">
        <v>659</v>
      </c>
      <c r="H146" s="46"/>
      <c r="I146" s="427">
        <v>43474</v>
      </c>
      <c r="J146" s="427">
        <v>43474</v>
      </c>
      <c r="K146" s="427">
        <v>43440</v>
      </c>
      <c r="L146" s="427">
        <v>43433</v>
      </c>
      <c r="M146" s="46" t="s">
        <v>334</v>
      </c>
      <c r="N146" s="46" t="s">
        <v>393</v>
      </c>
    </row>
    <row r="147" spans="1:14" ht="30">
      <c r="A147" s="53" t="s">
        <v>662</v>
      </c>
      <c r="B147" s="53" t="s">
        <v>663</v>
      </c>
      <c r="C147" s="53" t="s">
        <v>663</v>
      </c>
      <c r="D147" s="53" t="s">
        <v>359</v>
      </c>
      <c r="E147" s="53" t="s">
        <v>3561</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3561</v>
      </c>
      <c r="F148" s="53" t="s">
        <v>331</v>
      </c>
      <c r="G148" s="86" t="s">
        <v>3491</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3561</v>
      </c>
      <c r="F150" s="53" t="s">
        <v>331</v>
      </c>
      <c r="G150" s="53" t="s">
        <v>3452</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3561</v>
      </c>
      <c r="F151" s="53" t="s">
        <v>331</v>
      </c>
      <c r="G151" s="53" t="s">
        <v>3452</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2083</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2"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27">
        <v>43515</v>
      </c>
      <c r="J164" s="427" t="s">
        <v>1052</v>
      </c>
      <c r="K164" s="427">
        <v>43496</v>
      </c>
      <c r="L164" s="427"/>
      <c r="M164" s="46" t="s">
        <v>351</v>
      </c>
      <c r="N164" s="46" t="s">
        <v>416</v>
      </c>
    </row>
    <row r="165" spans="1:14">
      <c r="A165" s="46" t="s">
        <v>693</v>
      </c>
      <c r="B165" s="46" t="s">
        <v>694</v>
      </c>
      <c r="C165" s="46" t="s">
        <v>694</v>
      </c>
      <c r="D165" s="46" t="s">
        <v>359</v>
      </c>
      <c r="E165" s="46" t="s">
        <v>360</v>
      </c>
      <c r="F165" s="46" t="s">
        <v>361</v>
      </c>
      <c r="G165" s="46" t="s">
        <v>567</v>
      </c>
      <c r="H165" s="46"/>
      <c r="I165" s="427">
        <v>43515</v>
      </c>
      <c r="J165" s="427" t="s">
        <v>1052</v>
      </c>
      <c r="K165" s="427">
        <v>43496</v>
      </c>
      <c r="L165" s="427"/>
      <c r="M165" s="46" t="s">
        <v>351</v>
      </c>
      <c r="N165" s="46" t="s">
        <v>416</v>
      </c>
    </row>
    <row r="166" spans="1:14" ht="30">
      <c r="A166" s="53" t="s">
        <v>696</v>
      </c>
      <c r="B166" s="53" t="s">
        <v>697</v>
      </c>
      <c r="C166" s="53" t="s">
        <v>697</v>
      </c>
      <c r="D166" s="53" t="s">
        <v>359</v>
      </c>
      <c r="E166" s="53" t="s">
        <v>3561</v>
      </c>
      <c r="F166" s="53" t="s">
        <v>331</v>
      </c>
      <c r="G166" s="53" t="s">
        <v>3452</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3561</v>
      </c>
      <c r="F169" s="53" t="s">
        <v>331</v>
      </c>
      <c r="G169" s="86" t="s">
        <v>3491</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2082</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3561</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3561</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3561</v>
      </c>
      <c r="F184" s="53" t="s">
        <v>331</v>
      </c>
      <c r="G184" s="86" t="s">
        <v>3491</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27">
        <v>43543</v>
      </c>
      <c r="J189" s="427" t="s">
        <v>1052</v>
      </c>
      <c r="K189" s="427">
        <v>43489</v>
      </c>
      <c r="L189" s="427">
        <v>43482</v>
      </c>
      <c r="M189" s="46" t="s">
        <v>351</v>
      </c>
      <c r="N189" s="46" t="s">
        <v>382</v>
      </c>
    </row>
    <row r="190" spans="1:14">
      <c r="A190" s="46" t="s">
        <v>755</v>
      </c>
      <c r="B190" s="46" t="s">
        <v>756</v>
      </c>
      <c r="C190" s="46" t="s">
        <v>756</v>
      </c>
      <c r="D190" s="46" t="s">
        <v>347</v>
      </c>
      <c r="E190" s="46" t="s">
        <v>348</v>
      </c>
      <c r="F190" s="46" t="s">
        <v>349</v>
      </c>
      <c r="G190" s="46" t="s">
        <v>350</v>
      </c>
      <c r="H190" s="46"/>
      <c r="I190" s="427">
        <v>43543</v>
      </c>
      <c r="J190" s="427" t="s">
        <v>1052</v>
      </c>
      <c r="K190" s="427">
        <v>43489</v>
      </c>
      <c r="L190" s="427">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27">
        <v>43552</v>
      </c>
      <c r="J193" s="427">
        <v>43591</v>
      </c>
      <c r="K193" s="427">
        <v>43502</v>
      </c>
      <c r="L193" s="427">
        <v>43495</v>
      </c>
      <c r="M193" s="46" t="s">
        <v>334</v>
      </c>
      <c r="N193" s="46" t="s">
        <v>426</v>
      </c>
    </row>
    <row r="194" spans="1:14">
      <c r="A194" s="46" t="s">
        <v>758</v>
      </c>
      <c r="B194" s="46" t="s">
        <v>759</v>
      </c>
      <c r="C194" s="46" t="s">
        <v>759</v>
      </c>
      <c r="D194" s="46" t="s">
        <v>359</v>
      </c>
      <c r="E194" s="46" t="s">
        <v>348</v>
      </c>
      <c r="F194" s="46" t="s">
        <v>361</v>
      </c>
      <c r="G194" s="46" t="s">
        <v>467</v>
      </c>
      <c r="H194" s="46" t="s">
        <v>333</v>
      </c>
      <c r="I194" s="427">
        <v>43552</v>
      </c>
      <c r="J194" s="427">
        <v>43591</v>
      </c>
      <c r="K194" s="427">
        <v>43502</v>
      </c>
      <c r="L194" s="427">
        <v>43495</v>
      </c>
      <c r="M194" s="46" t="s">
        <v>334</v>
      </c>
      <c r="N194" s="46" t="s">
        <v>335</v>
      </c>
    </row>
    <row r="195" spans="1:14">
      <c r="A195" s="46" t="s">
        <v>760</v>
      </c>
      <c r="B195" s="46" t="s">
        <v>761</v>
      </c>
      <c r="C195" s="46" t="s">
        <v>761</v>
      </c>
      <c r="D195" s="46" t="s">
        <v>359</v>
      </c>
      <c r="E195" s="46" t="s">
        <v>360</v>
      </c>
      <c r="F195" s="46" t="s">
        <v>361</v>
      </c>
      <c r="G195" s="46" t="s">
        <v>467</v>
      </c>
      <c r="H195" s="46"/>
      <c r="I195" s="427">
        <v>43552</v>
      </c>
      <c r="J195" s="427">
        <v>43591</v>
      </c>
      <c r="K195" s="427">
        <v>43502</v>
      </c>
      <c r="L195" s="427">
        <v>43495</v>
      </c>
      <c r="M195" s="46" t="s">
        <v>334</v>
      </c>
      <c r="N195" s="46" t="s">
        <v>426</v>
      </c>
    </row>
    <row r="196" spans="1:14">
      <c r="A196" s="46" t="s">
        <v>758</v>
      </c>
      <c r="B196" s="46" t="s">
        <v>759</v>
      </c>
      <c r="C196" s="46" t="s">
        <v>759</v>
      </c>
      <c r="D196" s="46" t="s">
        <v>359</v>
      </c>
      <c r="E196" s="46" t="s">
        <v>348</v>
      </c>
      <c r="F196" s="46" t="s">
        <v>361</v>
      </c>
      <c r="G196" s="46" t="s">
        <v>467</v>
      </c>
      <c r="H196" s="46"/>
      <c r="I196" s="427">
        <v>43552</v>
      </c>
      <c r="J196" s="427">
        <v>43591</v>
      </c>
      <c r="K196" s="427">
        <v>43502</v>
      </c>
      <c r="L196" s="427">
        <v>43495</v>
      </c>
      <c r="M196" s="46" t="s">
        <v>334</v>
      </c>
      <c r="N196" s="46" t="s">
        <v>335</v>
      </c>
    </row>
    <row r="197" spans="1:14" ht="45">
      <c r="A197" s="53" t="s">
        <v>770</v>
      </c>
      <c r="B197" s="53" t="s">
        <v>771</v>
      </c>
      <c r="C197" s="53" t="s">
        <v>771</v>
      </c>
      <c r="D197" s="53" t="s">
        <v>347</v>
      </c>
      <c r="E197" s="53" t="s">
        <v>3561</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1989</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1989</v>
      </c>
      <c r="H201" s="53" t="s">
        <v>333</v>
      </c>
      <c r="I201" s="47">
        <v>43583</v>
      </c>
      <c r="J201" s="47">
        <v>43601</v>
      </c>
      <c r="K201" s="47">
        <v>43551</v>
      </c>
      <c r="L201" s="47">
        <v>43544</v>
      </c>
      <c r="M201" s="53" t="s">
        <v>334</v>
      </c>
      <c r="N201" s="53" t="s">
        <v>378</v>
      </c>
    </row>
    <row r="202" spans="1:14" ht="30">
      <c r="A202" s="53" t="s">
        <v>2834</v>
      </c>
      <c r="B202" s="53" t="s">
        <v>785</v>
      </c>
      <c r="C202" s="53" t="s">
        <v>785</v>
      </c>
      <c r="D202" s="53" t="s">
        <v>359</v>
      </c>
      <c r="E202" s="53" t="s">
        <v>348</v>
      </c>
      <c r="F202" s="53" t="s">
        <v>361</v>
      </c>
      <c r="G202" s="53" t="s">
        <v>1989</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1989</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1989</v>
      </c>
      <c r="H204" s="53" t="s">
        <v>333</v>
      </c>
      <c r="I204" s="47">
        <v>43583</v>
      </c>
      <c r="J204" s="47">
        <v>43627</v>
      </c>
      <c r="K204" s="47">
        <v>43558</v>
      </c>
      <c r="L204" s="47">
        <v>43551</v>
      </c>
      <c r="M204" s="53" t="s">
        <v>334</v>
      </c>
      <c r="N204" s="53" t="s">
        <v>356</v>
      </c>
    </row>
    <row r="205" spans="1:14" ht="30">
      <c r="A205" s="53" t="s">
        <v>3426</v>
      </c>
      <c r="B205" s="53" t="s">
        <v>773</v>
      </c>
      <c r="C205" s="53" t="s">
        <v>773</v>
      </c>
      <c r="D205" s="53" t="s">
        <v>359</v>
      </c>
      <c r="E205" s="53" t="s">
        <v>348</v>
      </c>
      <c r="F205" s="53" t="s">
        <v>361</v>
      </c>
      <c r="G205" s="53" t="s">
        <v>1989</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27">
        <v>43584</v>
      </c>
      <c r="J206" s="427" t="s">
        <v>1052</v>
      </c>
      <c r="K206" s="427">
        <v>43539</v>
      </c>
      <c r="L206" s="427">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1990</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1990</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2835</v>
      </c>
      <c r="B215" s="53" t="s">
        <v>865</v>
      </c>
      <c r="C215" s="53" t="s">
        <v>865</v>
      </c>
      <c r="D215" s="53" t="s">
        <v>359</v>
      </c>
      <c r="E215" s="53" t="s">
        <v>348</v>
      </c>
      <c r="F215" s="53" t="s">
        <v>361</v>
      </c>
      <c r="G215" s="53" t="s">
        <v>1989</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1989</v>
      </c>
      <c r="H216" s="53" t="s">
        <v>333</v>
      </c>
      <c r="I216" s="47">
        <v>43608</v>
      </c>
      <c r="J216" s="47">
        <v>43608</v>
      </c>
      <c r="K216" s="47">
        <v>43570</v>
      </c>
      <c r="L216" s="47">
        <v>43563</v>
      </c>
      <c r="M216" s="53" t="s">
        <v>334</v>
      </c>
      <c r="N216" s="53" t="s">
        <v>416</v>
      </c>
    </row>
    <row r="217" spans="1:14" ht="30">
      <c r="A217" s="53" t="s">
        <v>2836</v>
      </c>
      <c r="B217" s="53" t="s">
        <v>814</v>
      </c>
      <c r="C217" s="53" t="s">
        <v>814</v>
      </c>
      <c r="D217" s="53" t="s">
        <v>359</v>
      </c>
      <c r="E217" s="53" t="s">
        <v>348</v>
      </c>
      <c r="F217" s="53" t="s">
        <v>361</v>
      </c>
      <c r="G217" s="53" t="s">
        <v>1989</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2848</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1990</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3266</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1990</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2837</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0"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28">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2833</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3513</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6">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27">
        <v>43794</v>
      </c>
      <c r="J305" s="427">
        <v>43808</v>
      </c>
      <c r="K305" s="427">
        <v>43752</v>
      </c>
      <c r="L305" s="448">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3561</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18" t="s">
        <v>1965</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1967</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2021</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2" t="s">
        <v>2019</v>
      </c>
      <c r="B315" s="75" t="s">
        <v>1059</v>
      </c>
      <c r="C315" s="75" t="s">
        <v>1059</v>
      </c>
      <c r="D315" s="75" t="s">
        <v>359</v>
      </c>
      <c r="E315" s="75" t="s">
        <v>348</v>
      </c>
      <c r="F315" s="75" t="s">
        <v>361</v>
      </c>
      <c r="G315" s="75" t="s">
        <v>454</v>
      </c>
      <c r="H315" s="75" t="s">
        <v>333</v>
      </c>
      <c r="I315" s="109">
        <v>43853</v>
      </c>
      <c r="J315" s="346">
        <v>44074</v>
      </c>
      <c r="K315" s="109">
        <v>43805</v>
      </c>
      <c r="L315" s="447">
        <v>43798</v>
      </c>
      <c r="M315" s="451"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46">
        <v>44074</v>
      </c>
      <c r="K316" s="47">
        <v>43805</v>
      </c>
      <c r="L316" s="110">
        <v>43798</v>
      </c>
      <c r="M316" s="118" t="s">
        <v>334</v>
      </c>
      <c r="N316" s="53" t="s">
        <v>393</v>
      </c>
    </row>
    <row r="317" spans="1:14" ht="30">
      <c r="A317" s="232" t="s">
        <v>2020</v>
      </c>
      <c r="B317" s="75" t="s">
        <v>1060</v>
      </c>
      <c r="C317" s="75" t="s">
        <v>1060</v>
      </c>
      <c r="D317" s="75" t="s">
        <v>359</v>
      </c>
      <c r="E317" s="75" t="s">
        <v>348</v>
      </c>
      <c r="F317" s="75" t="s">
        <v>361</v>
      </c>
      <c r="G317" s="75" t="s">
        <v>454</v>
      </c>
      <c r="H317" s="75" t="s">
        <v>333</v>
      </c>
      <c r="I317" s="109">
        <v>43853</v>
      </c>
      <c r="J317" s="346">
        <v>44074</v>
      </c>
      <c r="K317" s="109">
        <v>43805</v>
      </c>
      <c r="L317" s="447">
        <v>43798</v>
      </c>
      <c r="M317" s="451"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46">
        <v>44074</v>
      </c>
      <c r="K318" s="47">
        <v>43805</v>
      </c>
      <c r="L318" s="110">
        <v>43798</v>
      </c>
      <c r="M318" s="118" t="s">
        <v>334</v>
      </c>
      <c r="N318" s="53" t="s">
        <v>363</v>
      </c>
    </row>
    <row r="319" spans="1:14" ht="30">
      <c r="A319" s="232" t="s">
        <v>1966</v>
      </c>
      <c r="B319" s="75" t="s">
        <v>1061</v>
      </c>
      <c r="C319" s="75" t="s">
        <v>1061</v>
      </c>
      <c r="D319" s="75" t="s">
        <v>359</v>
      </c>
      <c r="E319" s="75" t="s">
        <v>360</v>
      </c>
      <c r="F319" s="75" t="s">
        <v>361</v>
      </c>
      <c r="G319" s="75" t="s">
        <v>504</v>
      </c>
      <c r="H319" s="75" t="s">
        <v>333</v>
      </c>
      <c r="I319" s="109">
        <v>43885</v>
      </c>
      <c r="J319" s="113">
        <v>43899</v>
      </c>
      <c r="K319" s="109">
        <v>43792</v>
      </c>
      <c r="L319" s="447">
        <f>K319-7</f>
        <v>43785</v>
      </c>
      <c r="M319" s="451" t="s">
        <v>334</v>
      </c>
      <c r="N319" s="75" t="s">
        <v>378</v>
      </c>
    </row>
    <row r="320" spans="1:14" ht="30">
      <c r="A320" s="172" t="s">
        <v>1972</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1970</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2353</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2" t="s">
        <v>1968</v>
      </c>
      <c r="B323" s="75" t="s">
        <v>1064</v>
      </c>
      <c r="C323" s="75" t="s">
        <v>1064</v>
      </c>
      <c r="D323" s="75" t="s">
        <v>359</v>
      </c>
      <c r="E323" s="75" t="s">
        <v>360</v>
      </c>
      <c r="F323" s="75" t="s">
        <v>361</v>
      </c>
      <c r="G323" s="75" t="s">
        <v>504</v>
      </c>
      <c r="H323" s="75" t="s">
        <v>333</v>
      </c>
      <c r="I323" s="109">
        <v>43893</v>
      </c>
      <c r="J323" s="113">
        <v>43907</v>
      </c>
      <c r="K323" s="109">
        <v>43796</v>
      </c>
      <c r="L323" s="447">
        <f>K323-7</f>
        <v>43789</v>
      </c>
      <c r="M323" s="451" t="s">
        <v>334</v>
      </c>
      <c r="N323" s="75" t="s">
        <v>382</v>
      </c>
    </row>
    <row r="324" spans="1:14" ht="30">
      <c r="A324" s="232" t="s">
        <v>1969</v>
      </c>
      <c r="B324" s="75" t="s">
        <v>1065</v>
      </c>
      <c r="C324" s="75" t="s">
        <v>1065</v>
      </c>
      <c r="D324" s="75" t="s">
        <v>359</v>
      </c>
      <c r="E324" s="75" t="s">
        <v>360</v>
      </c>
      <c r="F324" s="75" t="s">
        <v>361</v>
      </c>
      <c r="G324" s="75" t="s">
        <v>504</v>
      </c>
      <c r="H324" s="75" t="s">
        <v>333</v>
      </c>
      <c r="I324" s="109">
        <v>43893</v>
      </c>
      <c r="J324" s="174" t="s">
        <v>977</v>
      </c>
      <c r="K324" s="109">
        <v>43796</v>
      </c>
      <c r="L324" s="447">
        <f>K324-7</f>
        <v>43789</v>
      </c>
      <c r="M324" s="451" t="s">
        <v>351</v>
      </c>
      <c r="N324" s="75" t="s">
        <v>382</v>
      </c>
    </row>
    <row r="325" spans="1:14" ht="30">
      <c r="A325" s="172" t="s">
        <v>1973</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1971</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3561</v>
      </c>
      <c r="F329" s="53" t="s">
        <v>331</v>
      </c>
      <c r="G329" s="86" t="s">
        <v>3491</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3561</v>
      </c>
      <c r="F330" s="53" t="s">
        <v>331</v>
      </c>
      <c r="G330" s="86" t="s">
        <v>3491</v>
      </c>
      <c r="H330" s="53" t="s">
        <v>333</v>
      </c>
      <c r="I330" s="47">
        <v>43898</v>
      </c>
      <c r="J330" s="47" t="s">
        <v>1052</v>
      </c>
      <c r="K330" s="47">
        <v>43884</v>
      </c>
      <c r="L330" s="110">
        <v>43877</v>
      </c>
      <c r="M330" s="172" t="s">
        <v>351</v>
      </c>
      <c r="N330" s="53" t="s">
        <v>393</v>
      </c>
    </row>
    <row r="331" spans="1:14" ht="30">
      <c r="A331" s="172" t="s">
        <v>1977</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1975</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1976</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1996</v>
      </c>
      <c r="B336" s="53" t="s">
        <v>1994</v>
      </c>
      <c r="C336" s="53" t="s">
        <v>1995</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1974</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2147</v>
      </c>
      <c r="B338" s="53" t="s">
        <v>2067</v>
      </c>
      <c r="C338" s="53" t="s">
        <v>2067</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1981</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1980</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1982</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1983</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1984</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1978</v>
      </c>
      <c r="B345" s="53" t="s">
        <v>1079</v>
      </c>
      <c r="C345" s="53" t="s">
        <v>1079</v>
      </c>
      <c r="D345" s="53" t="s">
        <v>359</v>
      </c>
      <c r="E345" s="53" t="s">
        <v>360</v>
      </c>
      <c r="F345" s="53" t="s">
        <v>361</v>
      </c>
      <c r="G345" s="53" t="s">
        <v>504</v>
      </c>
      <c r="H345" s="53" t="s">
        <v>333</v>
      </c>
      <c r="I345" s="71">
        <v>43934</v>
      </c>
      <c r="J345" s="71" t="s">
        <v>977</v>
      </c>
      <c r="K345" s="47">
        <v>43847</v>
      </c>
      <c r="L345" s="110">
        <v>43840</v>
      </c>
      <c r="M345" s="398"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2017</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1985</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08" t="s">
        <v>2166</v>
      </c>
      <c r="B353" s="400" t="s">
        <v>2161</v>
      </c>
      <c r="C353" s="62" t="s">
        <v>2161</v>
      </c>
      <c r="D353" s="63" t="s">
        <v>359</v>
      </c>
      <c r="E353" s="63" t="s">
        <v>348</v>
      </c>
      <c r="F353" s="53" t="s">
        <v>361</v>
      </c>
      <c r="G353" s="62" t="s">
        <v>467</v>
      </c>
      <c r="H353" s="155" t="s">
        <v>333</v>
      </c>
      <c r="I353" s="207">
        <v>43936</v>
      </c>
      <c r="J353" s="164" t="s">
        <v>977</v>
      </c>
      <c r="K353" s="114">
        <v>43894</v>
      </c>
      <c r="L353" s="450">
        <f>K353-7</f>
        <v>43887</v>
      </c>
      <c r="M353" s="399"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6">
        <f>K357-7</f>
        <v>43889</v>
      </c>
      <c r="M357" s="111" t="s">
        <v>334</v>
      </c>
      <c r="N357" s="53" t="s">
        <v>382</v>
      </c>
    </row>
    <row r="358" spans="1:14">
      <c r="A358" s="48" t="s">
        <v>2162</v>
      </c>
      <c r="B358" s="48" t="s">
        <v>2157</v>
      </c>
      <c r="C358" s="48" t="s">
        <v>2157</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2163</v>
      </c>
      <c r="B359" s="48" t="s">
        <v>2158</v>
      </c>
      <c r="C359" s="48" t="s">
        <v>2158</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1986</v>
      </c>
      <c r="B360" s="118" t="s">
        <v>1164</v>
      </c>
      <c r="C360" s="118" t="s">
        <v>1164</v>
      </c>
      <c r="D360" s="118" t="s">
        <v>359</v>
      </c>
      <c r="E360" s="118" t="s">
        <v>360</v>
      </c>
      <c r="F360" s="118" t="s">
        <v>361</v>
      </c>
      <c r="G360" s="118" t="s">
        <v>567</v>
      </c>
      <c r="H360" s="118" t="s">
        <v>333</v>
      </c>
      <c r="I360" s="59">
        <v>43945</v>
      </c>
      <c r="J360" s="438"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0" t="s">
        <v>2791</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0" t="s">
        <v>2791</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38" t="s">
        <v>977</v>
      </c>
      <c r="K363" s="59">
        <v>43906</v>
      </c>
      <c r="L363" s="59">
        <v>43892</v>
      </c>
      <c r="M363" s="118" t="s">
        <v>351</v>
      </c>
      <c r="N363" s="118" t="s">
        <v>382</v>
      </c>
    </row>
    <row r="364" spans="1:14" ht="30">
      <c r="A364" s="118" t="s">
        <v>1147</v>
      </c>
      <c r="B364" s="118" t="s">
        <v>2828</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2829</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2022</v>
      </c>
      <c r="B366" s="118" t="s">
        <v>1086</v>
      </c>
      <c r="C366" s="118" t="s">
        <v>1086</v>
      </c>
      <c r="D366" s="118" t="s">
        <v>359</v>
      </c>
      <c r="E366" s="118" t="s">
        <v>348</v>
      </c>
      <c r="F366" s="118" t="s">
        <v>361</v>
      </c>
      <c r="G366" s="118" t="s">
        <v>454</v>
      </c>
      <c r="H366" s="118" t="s">
        <v>333</v>
      </c>
      <c r="I366" s="59">
        <v>43951</v>
      </c>
      <c r="J366" s="439">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39">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13" t="s">
        <v>2164</v>
      </c>
      <c r="B369" s="413" t="s">
        <v>2159</v>
      </c>
      <c r="C369" s="413" t="s">
        <v>2159</v>
      </c>
      <c r="D369" s="423" t="s">
        <v>359</v>
      </c>
      <c r="E369" s="194" t="s">
        <v>360</v>
      </c>
      <c r="F369" s="194" t="s">
        <v>361</v>
      </c>
      <c r="G369" s="423" t="s">
        <v>504</v>
      </c>
      <c r="H369" s="194" t="s">
        <v>333</v>
      </c>
      <c r="I369" s="435">
        <v>43951</v>
      </c>
      <c r="J369" s="443" t="s">
        <v>977</v>
      </c>
      <c r="K369" s="435">
        <v>43909</v>
      </c>
      <c r="L369" s="435">
        <v>43902</v>
      </c>
      <c r="M369" s="423" t="s">
        <v>1066</v>
      </c>
      <c r="N369" s="194" t="s">
        <v>363</v>
      </c>
    </row>
    <row r="370" spans="1:14" ht="30">
      <c r="A370" s="118" t="s">
        <v>2120</v>
      </c>
      <c r="B370" s="118" t="s">
        <v>2354</v>
      </c>
      <c r="C370" s="118" t="s">
        <v>2127</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2121</v>
      </c>
      <c r="B371" s="118" t="s">
        <v>2354</v>
      </c>
      <c r="C371" s="118" t="s">
        <v>2128</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2110</v>
      </c>
      <c r="B372" s="118" t="s">
        <v>2355</v>
      </c>
      <c r="C372" s="118" t="s">
        <v>2115</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2357</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2209</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2356</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2101</v>
      </c>
      <c r="B377" s="118" t="s">
        <v>2360</v>
      </c>
      <c r="C377" s="118" t="s">
        <v>2102</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2104</v>
      </c>
      <c r="B378" s="118" t="s">
        <v>2361</v>
      </c>
      <c r="C378" s="118" t="s">
        <v>2105</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0">
        <v>43920</v>
      </c>
      <c r="L380" s="430">
        <f>K380-7</f>
        <v>43913</v>
      </c>
      <c r="M380" s="118" t="s">
        <v>334</v>
      </c>
      <c r="N380" s="118" t="s">
        <v>378</v>
      </c>
    </row>
    <row r="381" spans="1:14" ht="30">
      <c r="A381" s="118" t="s">
        <v>1154</v>
      </c>
      <c r="B381" s="118" t="s">
        <v>2358</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2359</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08" t="s">
        <v>2023</v>
      </c>
      <c r="B383" s="400" t="s">
        <v>2012</v>
      </c>
      <c r="C383" s="400" t="s">
        <v>2012</v>
      </c>
      <c r="D383" s="422" t="s">
        <v>359</v>
      </c>
      <c r="E383" s="118" t="s">
        <v>360</v>
      </c>
      <c r="F383" s="422" t="s">
        <v>361</v>
      </c>
      <c r="G383" s="408" t="s">
        <v>467</v>
      </c>
      <c r="H383" s="422" t="s">
        <v>333</v>
      </c>
      <c r="I383" s="430">
        <v>43973</v>
      </c>
      <c r="J383" s="438" t="s">
        <v>977</v>
      </c>
      <c r="K383" s="430">
        <v>43931</v>
      </c>
      <c r="L383" s="177">
        <f>K383-7</f>
        <v>43924</v>
      </c>
      <c r="M383" s="408" t="s">
        <v>351</v>
      </c>
      <c r="N383" s="118" t="s">
        <v>393</v>
      </c>
    </row>
    <row r="384" spans="1:14" ht="30">
      <c r="A384" s="118" t="s">
        <v>1182</v>
      </c>
      <c r="B384" s="118" t="s">
        <v>1183</v>
      </c>
      <c r="C384" s="118" t="s">
        <v>1183</v>
      </c>
      <c r="D384" s="118" t="s">
        <v>359</v>
      </c>
      <c r="E384" s="118" t="s">
        <v>348</v>
      </c>
      <c r="F384" s="118" t="s">
        <v>361</v>
      </c>
      <c r="G384" s="118" t="s">
        <v>567</v>
      </c>
      <c r="H384" s="118" t="s">
        <v>333</v>
      </c>
      <c r="I384" s="431">
        <v>43978</v>
      </c>
      <c r="J384" s="438" t="s">
        <v>977</v>
      </c>
      <c r="K384" s="59">
        <v>43942</v>
      </c>
      <c r="L384" s="59">
        <f>K384-7</f>
        <v>43935</v>
      </c>
      <c r="M384" s="118" t="s">
        <v>351</v>
      </c>
      <c r="N384" s="118" t="s">
        <v>363</v>
      </c>
    </row>
    <row r="385" spans="1:14" ht="30">
      <c r="A385" s="408" t="s">
        <v>2141</v>
      </c>
      <c r="B385" s="408" t="s">
        <v>2140</v>
      </c>
      <c r="C385" s="408" t="s">
        <v>2140</v>
      </c>
      <c r="D385" s="422" t="s">
        <v>359</v>
      </c>
      <c r="E385" s="118" t="s">
        <v>348</v>
      </c>
      <c r="F385" s="118" t="s">
        <v>361</v>
      </c>
      <c r="G385" s="408" t="s">
        <v>567</v>
      </c>
      <c r="H385" s="118" t="s">
        <v>333</v>
      </c>
      <c r="I385" s="431">
        <v>43978</v>
      </c>
      <c r="J385" s="430" t="s">
        <v>977</v>
      </c>
      <c r="K385" s="59">
        <v>43942</v>
      </c>
      <c r="L385" s="430">
        <f>K385-7</f>
        <v>43935</v>
      </c>
      <c r="M385" s="422" t="s">
        <v>1066</v>
      </c>
      <c r="N385" s="118" t="s">
        <v>356</v>
      </c>
    </row>
    <row r="386" spans="1:14" ht="30">
      <c r="A386" s="118" t="s">
        <v>2122</v>
      </c>
      <c r="B386" s="118" t="s">
        <v>2368</v>
      </c>
      <c r="C386" s="118" t="s">
        <v>2129</v>
      </c>
      <c r="D386" s="118" t="s">
        <v>329</v>
      </c>
      <c r="E386" s="118" t="s">
        <v>330</v>
      </c>
      <c r="F386" s="118" t="s">
        <v>331</v>
      </c>
      <c r="G386" s="118" t="s">
        <v>2146</v>
      </c>
      <c r="H386" s="118" t="s">
        <v>333</v>
      </c>
      <c r="I386" s="59">
        <v>43984</v>
      </c>
      <c r="J386" s="59">
        <v>43984</v>
      </c>
      <c r="K386" s="59">
        <v>43928</v>
      </c>
      <c r="L386" s="59">
        <v>43921</v>
      </c>
      <c r="M386" s="118" t="s">
        <v>334</v>
      </c>
      <c r="N386" s="451" t="s">
        <v>426</v>
      </c>
    </row>
    <row r="387" spans="1:14" ht="30">
      <c r="A387" s="118" t="s">
        <v>2124</v>
      </c>
      <c r="B387" s="118" t="s">
        <v>2374</v>
      </c>
      <c r="C387" s="118" t="s">
        <v>2132</v>
      </c>
      <c r="D387" s="118" t="s">
        <v>329</v>
      </c>
      <c r="E387" s="118" t="s">
        <v>330</v>
      </c>
      <c r="F387" s="118" t="s">
        <v>331</v>
      </c>
      <c r="G387" s="118" t="s">
        <v>2146</v>
      </c>
      <c r="H387" s="118" t="s">
        <v>333</v>
      </c>
      <c r="I387" s="59">
        <v>43984</v>
      </c>
      <c r="J387" s="59">
        <v>43984</v>
      </c>
      <c r="K387" s="59">
        <v>43928</v>
      </c>
      <c r="L387" s="59">
        <v>43921</v>
      </c>
      <c r="M387" s="118" t="s">
        <v>334</v>
      </c>
      <c r="N387" s="451" t="s">
        <v>356</v>
      </c>
    </row>
    <row r="388" spans="1:14" ht="30">
      <c r="A388" s="118" t="s">
        <v>2123</v>
      </c>
      <c r="B388" s="118" t="s">
        <v>2366</v>
      </c>
      <c r="C388" s="118" t="s">
        <v>2130</v>
      </c>
      <c r="D388" s="118" t="s">
        <v>329</v>
      </c>
      <c r="E388" s="118" t="s">
        <v>330</v>
      </c>
      <c r="F388" s="118" t="s">
        <v>331</v>
      </c>
      <c r="G388" s="118" t="s">
        <v>2146</v>
      </c>
      <c r="H388" s="118" t="s">
        <v>333</v>
      </c>
      <c r="I388" s="59">
        <v>43984</v>
      </c>
      <c r="J388" s="59">
        <v>43984</v>
      </c>
      <c r="K388" s="59">
        <v>43928</v>
      </c>
      <c r="L388" s="59">
        <v>43921</v>
      </c>
      <c r="M388" s="118" t="s">
        <v>334</v>
      </c>
      <c r="N388" s="451"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2084</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08" t="s">
        <v>2199</v>
      </c>
      <c r="B392" s="400" t="s">
        <v>2200</v>
      </c>
      <c r="C392" s="400" t="s">
        <v>2200</v>
      </c>
      <c r="D392" s="422" t="s">
        <v>359</v>
      </c>
      <c r="E392" s="422" t="s">
        <v>360</v>
      </c>
      <c r="F392" s="422" t="s">
        <v>361</v>
      </c>
      <c r="G392" s="400" t="s">
        <v>460</v>
      </c>
      <c r="H392" s="422" t="s">
        <v>333</v>
      </c>
      <c r="I392" s="430">
        <v>44005</v>
      </c>
      <c r="J392" s="431">
        <v>44019</v>
      </c>
      <c r="K392" s="430">
        <v>43970</v>
      </c>
      <c r="L392" s="430">
        <f>K392-7</f>
        <v>43963</v>
      </c>
      <c r="M392" s="400" t="s">
        <v>1115</v>
      </c>
      <c r="N392" s="422" t="s">
        <v>426</v>
      </c>
    </row>
    <row r="393" spans="1:14" ht="30">
      <c r="A393" s="416" t="s">
        <v>2785</v>
      </c>
      <c r="B393" s="413" t="s">
        <v>2788</v>
      </c>
      <c r="C393" s="415" t="s">
        <v>2788</v>
      </c>
      <c r="D393" s="194" t="s">
        <v>359</v>
      </c>
      <c r="E393" s="194" t="s">
        <v>360</v>
      </c>
      <c r="F393" s="194" t="s">
        <v>361</v>
      </c>
      <c r="G393" s="413" t="s">
        <v>460</v>
      </c>
      <c r="H393" s="52"/>
      <c r="I393" s="435">
        <v>44018</v>
      </c>
      <c r="J393" s="444" t="s">
        <v>977</v>
      </c>
      <c r="K393" s="446">
        <v>43976</v>
      </c>
      <c r="L393" s="446">
        <v>43969</v>
      </c>
      <c r="M393" s="413" t="s">
        <v>1066</v>
      </c>
      <c r="N393" s="452" t="s">
        <v>363</v>
      </c>
    </row>
    <row r="394" spans="1:14" ht="30">
      <c r="A394" s="118" t="s">
        <v>2101</v>
      </c>
      <c r="B394" s="118" t="s">
        <v>2362</v>
      </c>
      <c r="C394" s="118" t="s">
        <v>2103</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2104</v>
      </c>
      <c r="B395" s="118" t="s">
        <v>2363</v>
      </c>
      <c r="C395" s="118" t="s">
        <v>2106</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0" t="s">
        <v>2897</v>
      </c>
      <c r="B396" s="408" t="s">
        <v>2900</v>
      </c>
      <c r="C396" s="408" t="s">
        <v>2900</v>
      </c>
      <c r="D396" s="422" t="s">
        <v>359</v>
      </c>
      <c r="E396" s="118" t="s">
        <v>360</v>
      </c>
      <c r="F396" s="118" t="s">
        <v>361</v>
      </c>
      <c r="G396" s="408" t="s">
        <v>504</v>
      </c>
      <c r="H396" s="118" t="s">
        <v>333</v>
      </c>
      <c r="I396" s="59">
        <v>44019</v>
      </c>
      <c r="J396" s="59">
        <v>44033</v>
      </c>
      <c r="K396" s="59">
        <v>43977</v>
      </c>
      <c r="L396" s="59">
        <f>K396-7</f>
        <v>43970</v>
      </c>
      <c r="M396" s="118" t="s">
        <v>1115</v>
      </c>
      <c r="N396" s="118" t="s">
        <v>363</v>
      </c>
    </row>
    <row r="397" spans="1:14" ht="45">
      <c r="A397" s="52" t="s">
        <v>2979</v>
      </c>
      <c r="B397" s="52" t="s">
        <v>2980</v>
      </c>
      <c r="C397" s="52" t="s">
        <v>2980</v>
      </c>
      <c r="D397" s="118" t="s">
        <v>347</v>
      </c>
      <c r="E397" s="118" t="s">
        <v>348</v>
      </c>
      <c r="F397" s="118" t="s">
        <v>349</v>
      </c>
      <c r="G397" s="52" t="s">
        <v>350</v>
      </c>
      <c r="H397" s="118" t="s">
        <v>333</v>
      </c>
      <c r="I397" s="432">
        <v>44019</v>
      </c>
      <c r="J397" s="432" t="s">
        <v>977</v>
      </c>
      <c r="K397" s="432">
        <v>43977</v>
      </c>
      <c r="L397" s="432">
        <v>43970</v>
      </c>
      <c r="M397" s="52" t="s">
        <v>351</v>
      </c>
      <c r="N397" s="408" t="s">
        <v>416</v>
      </c>
    </row>
    <row r="398" spans="1:14" ht="30">
      <c r="A398" s="118" t="s">
        <v>2016</v>
      </c>
      <c r="B398" s="118" t="s">
        <v>1167</v>
      </c>
      <c r="C398" s="118" t="s">
        <v>1167</v>
      </c>
      <c r="D398" s="118" t="s">
        <v>359</v>
      </c>
      <c r="E398" s="118" t="s">
        <v>348</v>
      </c>
      <c r="F398" s="118" t="s">
        <v>361</v>
      </c>
      <c r="G398" s="118" t="s">
        <v>620</v>
      </c>
      <c r="H398" s="118" t="s">
        <v>333</v>
      </c>
      <c r="I398" s="59">
        <v>44022</v>
      </c>
      <c r="J398" s="440" t="s">
        <v>1052</v>
      </c>
      <c r="K398" s="59">
        <v>43893</v>
      </c>
      <c r="L398" s="59">
        <f>K398-7</f>
        <v>43886</v>
      </c>
      <c r="M398" s="118" t="s">
        <v>351</v>
      </c>
      <c r="N398" s="118" t="s">
        <v>335</v>
      </c>
    </row>
    <row r="399" spans="1:14" ht="30">
      <c r="A399" s="118" t="s">
        <v>3078</v>
      </c>
      <c r="B399" s="118" t="s">
        <v>1186</v>
      </c>
      <c r="C399" s="118" t="s">
        <v>1186</v>
      </c>
      <c r="D399" s="118" t="s">
        <v>359</v>
      </c>
      <c r="E399" s="118" t="s">
        <v>348</v>
      </c>
      <c r="F399" s="118" t="s">
        <v>361</v>
      </c>
      <c r="G399" s="118" t="s">
        <v>567</v>
      </c>
      <c r="H399" s="118" t="s">
        <v>333</v>
      </c>
      <c r="I399" s="59">
        <v>44025</v>
      </c>
      <c r="J399" s="438" t="s">
        <v>977</v>
      </c>
      <c r="K399" s="59">
        <v>43985</v>
      </c>
      <c r="L399" s="59">
        <v>43910</v>
      </c>
      <c r="M399" s="118" t="s">
        <v>351</v>
      </c>
      <c r="N399" s="118" t="s">
        <v>356</v>
      </c>
    </row>
    <row r="400" spans="1:14" ht="30">
      <c r="A400" s="408" t="s">
        <v>2165</v>
      </c>
      <c r="B400" s="408" t="s">
        <v>2160</v>
      </c>
      <c r="C400" s="408" t="s">
        <v>2160</v>
      </c>
      <c r="D400" s="422" t="s">
        <v>359</v>
      </c>
      <c r="E400" s="422" t="s">
        <v>348</v>
      </c>
      <c r="F400" s="118" t="s">
        <v>361</v>
      </c>
      <c r="G400" s="408" t="s">
        <v>1114</v>
      </c>
      <c r="H400" s="118" t="s">
        <v>333</v>
      </c>
      <c r="I400" s="430">
        <v>44029</v>
      </c>
      <c r="J400" s="430">
        <v>44043</v>
      </c>
      <c r="K400" s="438" t="s">
        <v>3083</v>
      </c>
      <c r="L400" s="430">
        <v>43969</v>
      </c>
      <c r="M400" s="408"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0">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0">
        <v>44047</v>
      </c>
      <c r="K402" s="59">
        <v>43903</v>
      </c>
      <c r="L402" s="59">
        <f>K402-7</f>
        <v>43896</v>
      </c>
      <c r="M402" s="118" t="s">
        <v>334</v>
      </c>
      <c r="N402" s="118" t="s">
        <v>356</v>
      </c>
    </row>
    <row r="403" spans="1:14" ht="30">
      <c r="A403" s="400" t="s">
        <v>2080</v>
      </c>
      <c r="B403" s="400" t="s">
        <v>2081</v>
      </c>
      <c r="C403" s="400" t="s">
        <v>2081</v>
      </c>
      <c r="D403" s="118" t="s">
        <v>359</v>
      </c>
      <c r="E403" s="118" t="s">
        <v>348</v>
      </c>
      <c r="F403" s="118" t="s">
        <v>361</v>
      </c>
      <c r="G403" s="408" t="s">
        <v>454</v>
      </c>
      <c r="H403" s="118"/>
      <c r="I403" s="59">
        <v>44032</v>
      </c>
      <c r="J403" s="430">
        <v>44047</v>
      </c>
      <c r="K403" s="59">
        <v>43903</v>
      </c>
      <c r="L403" s="59">
        <f>K403-7</f>
        <v>43896</v>
      </c>
      <c r="M403" s="118" t="s">
        <v>334</v>
      </c>
      <c r="N403" s="118" t="s">
        <v>426</v>
      </c>
    </row>
    <row r="404" spans="1:14" ht="30">
      <c r="A404" s="118" t="s">
        <v>2111</v>
      </c>
      <c r="B404" s="118" t="s">
        <v>2373</v>
      </c>
      <c r="C404" s="118" t="s">
        <v>2116</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2207</v>
      </c>
      <c r="B405" s="118" t="s">
        <v>2370</v>
      </c>
      <c r="C405" s="118" t="s">
        <v>2830</v>
      </c>
      <c r="D405" s="118" t="s">
        <v>329</v>
      </c>
      <c r="E405" s="118" t="s">
        <v>330</v>
      </c>
      <c r="F405" s="118" t="s">
        <v>331</v>
      </c>
      <c r="G405" s="118" t="s">
        <v>535</v>
      </c>
      <c r="H405" s="422" t="s">
        <v>333</v>
      </c>
      <c r="I405" s="59">
        <v>44033</v>
      </c>
      <c r="J405" s="59">
        <v>44033</v>
      </c>
      <c r="K405" s="59">
        <v>44005</v>
      </c>
      <c r="L405" s="59">
        <v>43998</v>
      </c>
      <c r="M405" s="59" t="s">
        <v>1115</v>
      </c>
      <c r="N405" s="118" t="s">
        <v>356</v>
      </c>
    </row>
    <row r="406" spans="1:14">
      <c r="A406" s="48" t="s">
        <v>2112</v>
      </c>
      <c r="B406" s="48" t="s">
        <v>2372</v>
      </c>
      <c r="C406" s="48" t="s">
        <v>2117</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2114</v>
      </c>
      <c r="B407" s="118" t="s">
        <v>2367</v>
      </c>
      <c r="C407" s="118" t="s">
        <v>2119</v>
      </c>
      <c r="D407" s="118" t="s">
        <v>329</v>
      </c>
      <c r="E407" s="118" t="s">
        <v>330</v>
      </c>
      <c r="F407" s="118" t="s">
        <v>331</v>
      </c>
      <c r="G407" s="425" t="s">
        <v>822</v>
      </c>
      <c r="H407" s="118" t="s">
        <v>333</v>
      </c>
      <c r="I407" s="59">
        <v>44040</v>
      </c>
      <c r="J407" s="59">
        <v>44040</v>
      </c>
      <c r="K407" s="59">
        <v>43998</v>
      </c>
      <c r="L407" s="59">
        <v>44005</v>
      </c>
      <c r="M407" s="118" t="s">
        <v>334</v>
      </c>
      <c r="N407" s="118" t="s">
        <v>382</v>
      </c>
    </row>
    <row r="408" spans="1:14" ht="30">
      <c r="A408" s="118" t="s">
        <v>2919</v>
      </c>
      <c r="B408" s="118" t="s">
        <v>2922</v>
      </c>
      <c r="C408" s="118" t="s">
        <v>2922</v>
      </c>
      <c r="D408" s="118" t="s">
        <v>359</v>
      </c>
      <c r="E408" s="118" t="s">
        <v>348</v>
      </c>
      <c r="F408" s="118" t="s">
        <v>361</v>
      </c>
      <c r="G408" s="400" t="s">
        <v>1114</v>
      </c>
      <c r="H408" s="118" t="s">
        <v>333</v>
      </c>
      <c r="I408" s="430">
        <v>44042</v>
      </c>
      <c r="J408" s="430">
        <v>44056</v>
      </c>
      <c r="K408" s="430">
        <v>44012</v>
      </c>
      <c r="L408" s="430">
        <f>K408-7</f>
        <v>44005</v>
      </c>
      <c r="M408" s="408" t="s">
        <v>1115</v>
      </c>
      <c r="N408" s="408" t="s">
        <v>378</v>
      </c>
    </row>
    <row r="409" spans="1:14" ht="30">
      <c r="A409" s="400" t="s">
        <v>2921</v>
      </c>
      <c r="B409" s="408" t="s">
        <v>2924</v>
      </c>
      <c r="C409" s="408" t="s">
        <v>2924</v>
      </c>
      <c r="D409" s="118" t="s">
        <v>359</v>
      </c>
      <c r="E409" s="118" t="s">
        <v>348</v>
      </c>
      <c r="F409" s="118" t="s">
        <v>361</v>
      </c>
      <c r="G409" s="400" t="s">
        <v>1114</v>
      </c>
      <c r="H409" s="118" t="s">
        <v>333</v>
      </c>
      <c r="I409" s="430">
        <v>44042</v>
      </c>
      <c r="J409" s="430">
        <v>44056</v>
      </c>
      <c r="K409" s="430">
        <v>44012</v>
      </c>
      <c r="L409" s="430">
        <f>K409-7</f>
        <v>44005</v>
      </c>
      <c r="M409" s="408" t="s">
        <v>1115</v>
      </c>
      <c r="N409" s="408" t="s">
        <v>426</v>
      </c>
    </row>
    <row r="410" spans="1:14">
      <c r="A410" s="48" t="s">
        <v>1988</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2205</v>
      </c>
      <c r="B411" s="118" t="s">
        <v>2371</v>
      </c>
      <c r="C411" s="118" t="s">
        <v>2206</v>
      </c>
      <c r="D411" s="118" t="s">
        <v>329</v>
      </c>
      <c r="E411" s="118" t="s">
        <v>330</v>
      </c>
      <c r="F411" s="118" t="s">
        <v>331</v>
      </c>
      <c r="G411" s="118" t="s">
        <v>535</v>
      </c>
      <c r="H411" s="422" t="s">
        <v>333</v>
      </c>
      <c r="I411" s="59">
        <v>44047</v>
      </c>
      <c r="J411" s="59">
        <v>44047</v>
      </c>
      <c r="K411" s="59">
        <v>44005</v>
      </c>
      <c r="L411" s="59">
        <v>43998</v>
      </c>
      <c r="M411" s="118" t="s">
        <v>1115</v>
      </c>
      <c r="N411" s="118" t="s">
        <v>426</v>
      </c>
    </row>
    <row r="412" spans="1:14" ht="30">
      <c r="A412" s="118" t="s">
        <v>2113</v>
      </c>
      <c r="B412" s="118" t="s">
        <v>2376</v>
      </c>
      <c r="C412" s="118" t="s">
        <v>2131</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2113</v>
      </c>
      <c r="B413" s="118" t="s">
        <v>2375</v>
      </c>
      <c r="C413" s="118" t="s">
        <v>2118</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08" t="s">
        <v>3079</v>
      </c>
      <c r="B414" s="408" t="s">
        <v>2011</v>
      </c>
      <c r="C414" s="408" t="s">
        <v>2011</v>
      </c>
      <c r="D414" s="422" t="s">
        <v>359</v>
      </c>
      <c r="E414" s="422" t="s">
        <v>348</v>
      </c>
      <c r="F414" s="422" t="s">
        <v>361</v>
      </c>
      <c r="G414" s="408" t="s">
        <v>579</v>
      </c>
      <c r="H414" s="422" t="s">
        <v>333</v>
      </c>
      <c r="I414" s="59">
        <v>44050</v>
      </c>
      <c r="J414" s="59">
        <v>44064</v>
      </c>
      <c r="K414" s="59">
        <v>44008</v>
      </c>
      <c r="L414" s="59">
        <f>K414-7</f>
        <v>44001</v>
      </c>
      <c r="M414" s="408" t="s">
        <v>334</v>
      </c>
      <c r="N414" s="118" t="s">
        <v>378</v>
      </c>
    </row>
    <row r="415" spans="1:14" ht="30">
      <c r="A415" s="400" t="s">
        <v>3324</v>
      </c>
      <c r="B415" s="118" t="s">
        <v>3326</v>
      </c>
      <c r="C415" s="118" t="s">
        <v>3326</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0" t="s">
        <v>2786</v>
      </c>
      <c r="B416" s="408" t="s">
        <v>2789</v>
      </c>
      <c r="C416" s="408" t="s">
        <v>2789</v>
      </c>
      <c r="D416" s="422" t="s">
        <v>359</v>
      </c>
      <c r="E416" s="118" t="s">
        <v>360</v>
      </c>
      <c r="F416" s="118" t="s">
        <v>361</v>
      </c>
      <c r="G416" s="408" t="s">
        <v>567</v>
      </c>
      <c r="H416" s="118" t="s">
        <v>333</v>
      </c>
      <c r="I416" s="430">
        <v>44057</v>
      </c>
      <c r="J416" s="438" t="s">
        <v>977</v>
      </c>
      <c r="K416" s="430">
        <v>44015</v>
      </c>
      <c r="L416" s="430">
        <f>K416-7</f>
        <v>44008</v>
      </c>
      <c r="M416" s="118" t="s">
        <v>351</v>
      </c>
      <c r="N416" s="118" t="s">
        <v>2901</v>
      </c>
    </row>
    <row r="417" spans="1:14" ht="30">
      <c r="A417" s="400" t="s">
        <v>2920</v>
      </c>
      <c r="B417" s="408" t="s">
        <v>2923</v>
      </c>
      <c r="C417" s="408" t="s">
        <v>2923</v>
      </c>
      <c r="D417" s="118" t="s">
        <v>359</v>
      </c>
      <c r="E417" s="118" t="s">
        <v>348</v>
      </c>
      <c r="F417" s="118" t="s">
        <v>361</v>
      </c>
      <c r="G417" s="400" t="s">
        <v>1114</v>
      </c>
      <c r="H417" s="118" t="s">
        <v>333</v>
      </c>
      <c r="I417" s="430">
        <v>44060</v>
      </c>
      <c r="J417" s="430">
        <v>44074</v>
      </c>
      <c r="K417" s="430">
        <v>44021</v>
      </c>
      <c r="L417" s="430">
        <f>K417-7</f>
        <v>44014</v>
      </c>
      <c r="M417" s="408" t="s">
        <v>1115</v>
      </c>
      <c r="N417" s="408" t="s">
        <v>363</v>
      </c>
    </row>
    <row r="418" spans="1:14" ht="30">
      <c r="A418" s="400" t="s">
        <v>3325</v>
      </c>
      <c r="B418" s="118" t="s">
        <v>3327</v>
      </c>
      <c r="C418" s="118" t="s">
        <v>3327</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09" t="s">
        <v>2943</v>
      </c>
      <c r="B419" s="409" t="s">
        <v>2944</v>
      </c>
      <c r="C419" s="421" t="s">
        <v>2945</v>
      </c>
      <c r="D419" s="118" t="s">
        <v>329</v>
      </c>
      <c r="E419" s="118" t="s">
        <v>330</v>
      </c>
      <c r="F419" s="118" t="s">
        <v>331</v>
      </c>
      <c r="G419" s="52" t="s">
        <v>3491</v>
      </c>
      <c r="H419" s="118" t="s">
        <v>333</v>
      </c>
      <c r="I419" s="59">
        <v>44067</v>
      </c>
      <c r="J419" s="59" t="s">
        <v>1052</v>
      </c>
      <c r="K419" s="59">
        <v>44039</v>
      </c>
      <c r="L419" s="59">
        <v>44032</v>
      </c>
      <c r="M419" s="118" t="s">
        <v>351</v>
      </c>
      <c r="N419" s="118" t="s">
        <v>393</v>
      </c>
    </row>
    <row r="420" spans="1:14" ht="30">
      <c r="A420" s="409" t="s">
        <v>2946</v>
      </c>
      <c r="B420" s="418" t="s">
        <v>2947</v>
      </c>
      <c r="C420" s="421" t="s">
        <v>2948</v>
      </c>
      <c r="D420" s="118" t="s">
        <v>329</v>
      </c>
      <c r="E420" s="118" t="s">
        <v>330</v>
      </c>
      <c r="F420" s="118" t="s">
        <v>331</v>
      </c>
      <c r="G420" s="52" t="s">
        <v>3491</v>
      </c>
      <c r="H420" s="118" t="s">
        <v>333</v>
      </c>
      <c r="I420" s="59">
        <v>44067</v>
      </c>
      <c r="J420" s="59" t="s">
        <v>1052</v>
      </c>
      <c r="K420" s="59">
        <v>44039</v>
      </c>
      <c r="L420" s="59">
        <v>44032</v>
      </c>
      <c r="M420" s="118" t="s">
        <v>351</v>
      </c>
      <c r="N420" s="118" t="s">
        <v>382</v>
      </c>
    </row>
    <row r="421" spans="1:14" ht="30">
      <c r="A421" s="118" t="s">
        <v>1987</v>
      </c>
      <c r="B421" s="118" t="s">
        <v>1168</v>
      </c>
      <c r="C421" s="118" t="s">
        <v>1168</v>
      </c>
      <c r="D421" s="118" t="s">
        <v>359</v>
      </c>
      <c r="E421" s="118" t="s">
        <v>348</v>
      </c>
      <c r="F421" s="118" t="s">
        <v>361</v>
      </c>
      <c r="G421" s="118" t="s">
        <v>620</v>
      </c>
      <c r="H421" s="118" t="s">
        <v>333</v>
      </c>
      <c r="I421" s="59">
        <v>44067</v>
      </c>
      <c r="J421" s="440" t="s">
        <v>1052</v>
      </c>
      <c r="K421" s="59">
        <v>43893</v>
      </c>
      <c r="L421" s="59">
        <f>K421-7</f>
        <v>43886</v>
      </c>
      <c r="M421" s="118" t="s">
        <v>351</v>
      </c>
      <c r="N421" s="118" t="s">
        <v>363</v>
      </c>
    </row>
    <row r="422" spans="1:14" ht="30">
      <c r="A422" s="415" t="s">
        <v>2392</v>
      </c>
      <c r="B422" s="415" t="s">
        <v>2395</v>
      </c>
      <c r="C422" s="415" t="s">
        <v>2395</v>
      </c>
      <c r="D422" s="423" t="s">
        <v>359</v>
      </c>
      <c r="E422" s="423" t="s">
        <v>348</v>
      </c>
      <c r="F422" s="194" t="s">
        <v>361</v>
      </c>
      <c r="G422" s="426" t="s">
        <v>467</v>
      </c>
      <c r="H422" s="48"/>
      <c r="I422" s="436">
        <v>44071</v>
      </c>
      <c r="J422" s="436">
        <v>44085</v>
      </c>
      <c r="K422" s="436">
        <v>44029</v>
      </c>
      <c r="L422" s="429">
        <v>44022</v>
      </c>
      <c r="M422" s="194" t="s">
        <v>334</v>
      </c>
      <c r="N422" s="194" t="s">
        <v>352</v>
      </c>
    </row>
    <row r="423" spans="1:14" ht="30">
      <c r="A423" s="118" t="s">
        <v>3110</v>
      </c>
      <c r="B423" s="118" t="s">
        <v>1187</v>
      </c>
      <c r="C423" s="118" t="s">
        <v>1187</v>
      </c>
      <c r="D423" s="118" t="s">
        <v>359</v>
      </c>
      <c r="E423" s="118" t="s">
        <v>348</v>
      </c>
      <c r="F423" s="118" t="s">
        <v>361</v>
      </c>
      <c r="G423" s="118" t="s">
        <v>1114</v>
      </c>
      <c r="H423" s="118" t="s">
        <v>333</v>
      </c>
      <c r="I423" s="437">
        <v>44074</v>
      </c>
      <c r="J423" s="437">
        <v>44095</v>
      </c>
      <c r="K423" s="59">
        <v>44046</v>
      </c>
      <c r="L423" s="59">
        <f>K423-7</f>
        <v>44039</v>
      </c>
      <c r="M423" s="118" t="s">
        <v>1115</v>
      </c>
      <c r="N423" s="118" t="s">
        <v>378</v>
      </c>
    </row>
    <row r="424" spans="1:14" ht="30">
      <c r="A424" s="400" t="s">
        <v>2895</v>
      </c>
      <c r="B424" s="408" t="s">
        <v>2898</v>
      </c>
      <c r="C424" s="408" t="s">
        <v>2898</v>
      </c>
      <c r="D424" s="422" t="s">
        <v>359</v>
      </c>
      <c r="E424" s="118" t="s">
        <v>360</v>
      </c>
      <c r="F424" s="118" t="s">
        <v>361</v>
      </c>
      <c r="G424" s="408" t="s">
        <v>451</v>
      </c>
      <c r="H424" s="118" t="s">
        <v>333</v>
      </c>
      <c r="I424" s="430">
        <v>44074</v>
      </c>
      <c r="J424" s="438" t="s">
        <v>977</v>
      </c>
      <c r="K424" s="59">
        <v>44032</v>
      </c>
      <c r="L424" s="430">
        <f>K424-7</f>
        <v>44025</v>
      </c>
      <c r="M424" s="118" t="s">
        <v>351</v>
      </c>
      <c r="N424" s="118" t="s">
        <v>352</v>
      </c>
    </row>
    <row r="425" spans="1:14" ht="30">
      <c r="A425" s="400" t="s">
        <v>2896</v>
      </c>
      <c r="B425" s="408" t="s">
        <v>2899</v>
      </c>
      <c r="C425" s="408" t="s">
        <v>2899</v>
      </c>
      <c r="D425" s="422" t="s">
        <v>359</v>
      </c>
      <c r="E425" s="118" t="s">
        <v>360</v>
      </c>
      <c r="F425" s="118" t="s">
        <v>361</v>
      </c>
      <c r="G425" s="408" t="s">
        <v>451</v>
      </c>
      <c r="H425" s="118" t="s">
        <v>333</v>
      </c>
      <c r="I425" s="430">
        <v>44074</v>
      </c>
      <c r="J425" s="438" t="s">
        <v>977</v>
      </c>
      <c r="K425" s="59">
        <v>44032</v>
      </c>
      <c r="L425" s="430">
        <f>K425-7</f>
        <v>44025</v>
      </c>
      <c r="M425" s="118" t="s">
        <v>351</v>
      </c>
      <c r="N425" s="118" t="s">
        <v>352</v>
      </c>
    </row>
    <row r="426" spans="1:14" ht="30">
      <c r="A426" s="413" t="s">
        <v>2349</v>
      </c>
      <c r="B426" s="413" t="s">
        <v>2352</v>
      </c>
      <c r="C426" s="413" t="s">
        <v>2352</v>
      </c>
      <c r="D426" s="194" t="s">
        <v>359</v>
      </c>
      <c r="E426" s="194" t="s">
        <v>348</v>
      </c>
      <c r="F426" s="194" t="s">
        <v>361</v>
      </c>
      <c r="G426" s="423" t="s">
        <v>467</v>
      </c>
      <c r="H426" s="48"/>
      <c r="I426" s="429">
        <v>44078</v>
      </c>
      <c r="J426" s="429">
        <v>44085</v>
      </c>
      <c r="K426" s="429">
        <v>44036</v>
      </c>
      <c r="L426" s="429">
        <v>44029</v>
      </c>
      <c r="M426" s="194" t="s">
        <v>334</v>
      </c>
      <c r="N426" s="194" t="s">
        <v>393</v>
      </c>
    </row>
    <row r="427" spans="1:14" ht="45">
      <c r="A427" s="118" t="s">
        <v>3569</v>
      </c>
      <c r="B427" s="118" t="s">
        <v>2382</v>
      </c>
      <c r="C427" s="118" t="s">
        <v>2382</v>
      </c>
      <c r="D427" s="118" t="s">
        <v>347</v>
      </c>
      <c r="E427" s="118" t="s">
        <v>808</v>
      </c>
      <c r="F427" s="118" t="s">
        <v>349</v>
      </c>
      <c r="G427" s="118" t="s">
        <v>1172</v>
      </c>
      <c r="H427" s="118" t="s">
        <v>333</v>
      </c>
      <c r="I427" s="392">
        <v>44088</v>
      </c>
      <c r="J427" s="392">
        <v>44088</v>
      </c>
      <c r="K427" s="392">
        <v>44041</v>
      </c>
      <c r="L427" s="433">
        <f t="shared" ref="L427:L435" si="0">K427-7</f>
        <v>44034</v>
      </c>
      <c r="M427" s="118" t="s">
        <v>334</v>
      </c>
      <c r="N427" s="118" t="s">
        <v>426</v>
      </c>
    </row>
    <row r="428" spans="1:14" ht="30">
      <c r="A428" s="410" t="s">
        <v>2787</v>
      </c>
      <c r="B428" s="408" t="s">
        <v>2790</v>
      </c>
      <c r="C428" s="400" t="s">
        <v>2790</v>
      </c>
      <c r="D428" s="118" t="s">
        <v>359</v>
      </c>
      <c r="E428" s="422" t="s">
        <v>348</v>
      </c>
      <c r="F428" s="118" t="s">
        <v>361</v>
      </c>
      <c r="G428" s="408" t="s">
        <v>567</v>
      </c>
      <c r="H428" s="118" t="s">
        <v>333</v>
      </c>
      <c r="I428" s="430">
        <v>44089</v>
      </c>
      <c r="J428" s="430">
        <v>44104</v>
      </c>
      <c r="K428" s="59">
        <v>44047</v>
      </c>
      <c r="L428" s="59">
        <f t="shared" si="0"/>
        <v>44040</v>
      </c>
      <c r="M428" s="422" t="s">
        <v>1115</v>
      </c>
      <c r="N428" s="118" t="s">
        <v>363</v>
      </c>
    </row>
    <row r="429" spans="1:14" ht="45">
      <c r="A429" s="118" t="s">
        <v>3563</v>
      </c>
      <c r="B429" s="118" t="s">
        <v>2385</v>
      </c>
      <c r="C429" s="118" t="s">
        <v>2385</v>
      </c>
      <c r="D429" s="118" t="s">
        <v>347</v>
      </c>
      <c r="E429" s="118" t="s">
        <v>808</v>
      </c>
      <c r="F429" s="118" t="s">
        <v>349</v>
      </c>
      <c r="G429" s="118" t="s">
        <v>986</v>
      </c>
      <c r="H429" s="118" t="s">
        <v>333</v>
      </c>
      <c r="I429" s="428">
        <v>44095</v>
      </c>
      <c r="J429" s="428">
        <v>44095</v>
      </c>
      <c r="K429" s="428">
        <v>44053</v>
      </c>
      <c r="L429" s="59">
        <f t="shared" si="0"/>
        <v>44046</v>
      </c>
      <c r="M429" s="118" t="s">
        <v>334</v>
      </c>
      <c r="N429" s="118" t="s">
        <v>426</v>
      </c>
    </row>
    <row r="430" spans="1:14" ht="45">
      <c r="A430" s="118" t="s">
        <v>3564</v>
      </c>
      <c r="B430" s="118" t="s">
        <v>2386</v>
      </c>
      <c r="C430" s="118" t="s">
        <v>2386</v>
      </c>
      <c r="D430" s="118" t="s">
        <v>347</v>
      </c>
      <c r="E430" s="118" t="s">
        <v>808</v>
      </c>
      <c r="F430" s="118" t="s">
        <v>349</v>
      </c>
      <c r="G430" s="118" t="s">
        <v>986</v>
      </c>
      <c r="H430" s="118" t="s">
        <v>333</v>
      </c>
      <c r="I430" s="428">
        <v>44095</v>
      </c>
      <c r="J430" s="428">
        <v>44095</v>
      </c>
      <c r="K430" s="428">
        <v>44053</v>
      </c>
      <c r="L430" s="59">
        <f t="shared" si="0"/>
        <v>44046</v>
      </c>
      <c r="M430" s="118" t="s">
        <v>334</v>
      </c>
      <c r="N430" s="118" t="s">
        <v>335</v>
      </c>
    </row>
    <row r="431" spans="1:14" ht="30">
      <c r="A431" s="118" t="s">
        <v>3080</v>
      </c>
      <c r="B431" s="118" t="s">
        <v>1189</v>
      </c>
      <c r="C431" s="118" t="s">
        <v>1189</v>
      </c>
      <c r="D431" s="118" t="s">
        <v>359</v>
      </c>
      <c r="E431" s="118" t="s">
        <v>348</v>
      </c>
      <c r="F431" s="118" t="s">
        <v>361</v>
      </c>
      <c r="G431" s="118" t="s">
        <v>579</v>
      </c>
      <c r="H431" s="118" t="s">
        <v>333</v>
      </c>
      <c r="I431" s="59">
        <v>44099</v>
      </c>
      <c r="J431" s="428">
        <v>44113</v>
      </c>
      <c r="K431" s="59">
        <v>44039</v>
      </c>
      <c r="L431" s="59">
        <f t="shared" si="0"/>
        <v>44032</v>
      </c>
      <c r="M431" s="118" t="s">
        <v>334</v>
      </c>
      <c r="N431" s="118" t="s">
        <v>382</v>
      </c>
    </row>
    <row r="432" spans="1:14" ht="30">
      <c r="A432" s="411" t="s">
        <v>3489</v>
      </c>
      <c r="B432" s="52" t="s">
        <v>3490</v>
      </c>
      <c r="C432" s="52" t="s">
        <v>3490</v>
      </c>
      <c r="D432" s="52"/>
      <c r="E432" s="118" t="s">
        <v>3561</v>
      </c>
      <c r="F432" s="118" t="s">
        <v>331</v>
      </c>
      <c r="G432" s="52" t="s">
        <v>3491</v>
      </c>
      <c r="H432" s="118" t="s">
        <v>333</v>
      </c>
      <c r="I432" s="432">
        <v>44102</v>
      </c>
      <c r="J432" s="441" t="s">
        <v>977</v>
      </c>
      <c r="K432" s="432">
        <v>44071</v>
      </c>
      <c r="L432" s="432">
        <f t="shared" si="0"/>
        <v>44064</v>
      </c>
      <c r="M432" s="400" t="s">
        <v>1066</v>
      </c>
      <c r="N432" s="452" t="s">
        <v>335</v>
      </c>
    </row>
    <row r="433" spans="1:14" ht="30">
      <c r="A433" s="400" t="s">
        <v>3006</v>
      </c>
      <c r="B433" s="400" t="s">
        <v>2351</v>
      </c>
      <c r="C433" s="400" t="s">
        <v>2351</v>
      </c>
      <c r="D433" s="118" t="s">
        <v>359</v>
      </c>
      <c r="E433" s="118" t="s">
        <v>348</v>
      </c>
      <c r="F433" s="118" t="s">
        <v>361</v>
      </c>
      <c r="G433" s="400" t="s">
        <v>467</v>
      </c>
      <c r="H433" s="118" t="s">
        <v>333</v>
      </c>
      <c r="I433" s="433">
        <v>44102</v>
      </c>
      <c r="J433" s="392">
        <v>44116</v>
      </c>
      <c r="K433" s="59">
        <v>44043</v>
      </c>
      <c r="L433" s="59">
        <f t="shared" si="0"/>
        <v>44036</v>
      </c>
      <c r="M433" s="118" t="s">
        <v>334</v>
      </c>
      <c r="N433" s="118" t="s">
        <v>352</v>
      </c>
    </row>
    <row r="434" spans="1:14" ht="30">
      <c r="A434" s="400" t="s">
        <v>3260</v>
      </c>
      <c r="B434" s="400" t="s">
        <v>2350</v>
      </c>
      <c r="C434" s="400" t="s">
        <v>2350</v>
      </c>
      <c r="D434" s="118" t="s">
        <v>359</v>
      </c>
      <c r="E434" s="118" t="s">
        <v>360</v>
      </c>
      <c r="F434" s="118" t="s">
        <v>361</v>
      </c>
      <c r="G434" s="400" t="s">
        <v>467</v>
      </c>
      <c r="H434" s="118" t="s">
        <v>333</v>
      </c>
      <c r="I434" s="433">
        <v>44102</v>
      </c>
      <c r="J434" s="392">
        <v>44116</v>
      </c>
      <c r="K434" s="59">
        <v>44043</v>
      </c>
      <c r="L434" s="59">
        <f t="shared" si="0"/>
        <v>44036</v>
      </c>
      <c r="M434" s="118" t="s">
        <v>334</v>
      </c>
      <c r="N434" s="118" t="s">
        <v>352</v>
      </c>
    </row>
    <row r="435" spans="1:14" ht="30">
      <c r="A435" s="400" t="s">
        <v>3008</v>
      </c>
      <c r="B435" s="408" t="s">
        <v>2397</v>
      </c>
      <c r="C435" s="408" t="s">
        <v>2397</v>
      </c>
      <c r="D435" s="422" t="s">
        <v>359</v>
      </c>
      <c r="E435" s="422" t="s">
        <v>348</v>
      </c>
      <c r="F435" s="118" t="s">
        <v>361</v>
      </c>
      <c r="G435" s="408" t="s">
        <v>467</v>
      </c>
      <c r="H435" s="118" t="s">
        <v>333</v>
      </c>
      <c r="I435" s="428">
        <v>44102</v>
      </c>
      <c r="J435" s="445" t="s">
        <v>977</v>
      </c>
      <c r="K435" s="428">
        <v>44060</v>
      </c>
      <c r="L435" s="59">
        <f t="shared" si="0"/>
        <v>44053</v>
      </c>
      <c r="M435" s="118" t="s">
        <v>1066</v>
      </c>
      <c r="N435" s="118" t="s">
        <v>363</v>
      </c>
    </row>
    <row r="436" spans="1:14" ht="30">
      <c r="A436" s="52" t="s">
        <v>2994</v>
      </c>
      <c r="B436" s="52" t="s">
        <v>2995</v>
      </c>
      <c r="C436" s="52" t="s">
        <v>2996</v>
      </c>
      <c r="D436" s="118" t="s">
        <v>329</v>
      </c>
      <c r="E436" s="118" t="s">
        <v>330</v>
      </c>
      <c r="F436" s="118" t="s">
        <v>331</v>
      </c>
      <c r="G436" s="118" t="s">
        <v>535</v>
      </c>
      <c r="H436" s="118" t="s">
        <v>333</v>
      </c>
      <c r="I436" s="432">
        <v>44103</v>
      </c>
      <c r="J436" s="432">
        <v>44103</v>
      </c>
      <c r="K436" s="432">
        <v>44075</v>
      </c>
      <c r="L436" s="432">
        <v>44068</v>
      </c>
      <c r="M436" s="52" t="s">
        <v>1115</v>
      </c>
      <c r="N436" s="118" t="s">
        <v>356</v>
      </c>
    </row>
    <row r="437" spans="1:14">
      <c r="A437" s="48" t="s">
        <v>2005</v>
      </c>
      <c r="B437" s="48" t="s">
        <v>2007</v>
      </c>
      <c r="C437" s="48" t="s">
        <v>2008</v>
      </c>
      <c r="D437" s="48" t="s">
        <v>375</v>
      </c>
      <c r="E437" s="48" t="s">
        <v>330</v>
      </c>
      <c r="F437" s="48" t="s">
        <v>349</v>
      </c>
      <c r="G437" s="48" t="s">
        <v>376</v>
      </c>
      <c r="H437" s="48"/>
      <c r="I437" s="24">
        <v>44103</v>
      </c>
      <c r="J437" s="24">
        <v>44103</v>
      </c>
      <c r="K437" s="24">
        <v>44061</v>
      </c>
      <c r="L437" s="24">
        <v>44054</v>
      </c>
      <c r="M437" s="48" t="s">
        <v>334</v>
      </c>
      <c r="N437" s="48" t="s">
        <v>363</v>
      </c>
    </row>
    <row r="438" spans="1:14" ht="30">
      <c r="A438" s="408" t="s">
        <v>3081</v>
      </c>
      <c r="B438" s="408" t="s">
        <v>1998</v>
      </c>
      <c r="C438" s="408" t="s">
        <v>1998</v>
      </c>
      <c r="D438" s="118" t="s">
        <v>359</v>
      </c>
      <c r="E438" s="118" t="s">
        <v>348</v>
      </c>
      <c r="F438" s="118" t="s">
        <v>361</v>
      </c>
      <c r="G438" s="400" t="s">
        <v>579</v>
      </c>
      <c r="H438" s="118" t="s">
        <v>333</v>
      </c>
      <c r="I438" s="59">
        <v>44104</v>
      </c>
      <c r="J438" s="59">
        <v>44118</v>
      </c>
      <c r="K438" s="433">
        <v>44048</v>
      </c>
      <c r="L438" s="59">
        <f t="shared" ref="L438:L446" si="1">K438-7</f>
        <v>44041</v>
      </c>
      <c r="M438" s="118" t="s">
        <v>334</v>
      </c>
      <c r="N438" s="118" t="s">
        <v>363</v>
      </c>
    </row>
    <row r="439" spans="1:14" ht="30">
      <c r="A439" s="408" t="s">
        <v>3082</v>
      </c>
      <c r="B439" s="408" t="s">
        <v>1999</v>
      </c>
      <c r="C439" s="408" t="s">
        <v>1999</v>
      </c>
      <c r="D439" s="118" t="s">
        <v>359</v>
      </c>
      <c r="E439" s="118" t="s">
        <v>348</v>
      </c>
      <c r="F439" s="118" t="s">
        <v>361</v>
      </c>
      <c r="G439" s="400" t="s">
        <v>579</v>
      </c>
      <c r="H439" s="118" t="s">
        <v>333</v>
      </c>
      <c r="I439" s="59">
        <v>44104</v>
      </c>
      <c r="J439" s="59">
        <v>44118</v>
      </c>
      <c r="K439" s="433">
        <v>44048</v>
      </c>
      <c r="L439" s="59">
        <f t="shared" si="1"/>
        <v>44041</v>
      </c>
      <c r="M439" s="118" t="s">
        <v>334</v>
      </c>
      <c r="N439" s="118" t="s">
        <v>393</v>
      </c>
    </row>
    <row r="440" spans="1:14" ht="30">
      <c r="A440" s="408" t="s">
        <v>2390</v>
      </c>
      <c r="B440" s="408" t="s">
        <v>2393</v>
      </c>
      <c r="C440" s="408" t="s">
        <v>2393</v>
      </c>
      <c r="D440" s="422" t="s">
        <v>359</v>
      </c>
      <c r="E440" s="118" t="s">
        <v>360</v>
      </c>
      <c r="F440" s="118" t="s">
        <v>361</v>
      </c>
      <c r="G440" s="400" t="s">
        <v>467</v>
      </c>
      <c r="H440" s="118" t="s">
        <v>333</v>
      </c>
      <c r="I440" s="428">
        <v>44104</v>
      </c>
      <c r="J440" s="430">
        <v>44111</v>
      </c>
      <c r="K440" s="428">
        <v>44055</v>
      </c>
      <c r="L440" s="59">
        <f t="shared" si="1"/>
        <v>44048</v>
      </c>
      <c r="M440" s="118" t="s">
        <v>334</v>
      </c>
      <c r="N440" s="118" t="s">
        <v>356</v>
      </c>
    </row>
    <row r="441" spans="1:14" ht="30">
      <c r="A441" s="400" t="s">
        <v>2391</v>
      </c>
      <c r="B441" s="400" t="s">
        <v>2394</v>
      </c>
      <c r="C441" s="400" t="s">
        <v>2394</v>
      </c>
      <c r="D441" s="422" t="s">
        <v>359</v>
      </c>
      <c r="E441" s="118" t="s">
        <v>360</v>
      </c>
      <c r="F441" s="118" t="s">
        <v>361</v>
      </c>
      <c r="G441" s="400" t="s">
        <v>467</v>
      </c>
      <c r="H441" s="118" t="s">
        <v>333</v>
      </c>
      <c r="I441" s="428">
        <v>44104</v>
      </c>
      <c r="J441" s="430">
        <v>44113</v>
      </c>
      <c r="K441" s="428">
        <v>44057</v>
      </c>
      <c r="L441" s="59">
        <f t="shared" si="1"/>
        <v>44050</v>
      </c>
      <c r="M441" s="118" t="s">
        <v>334</v>
      </c>
      <c r="N441" s="118" t="s">
        <v>416</v>
      </c>
    </row>
    <row r="442" spans="1:14" ht="30">
      <c r="A442" s="118" t="s">
        <v>3328</v>
      </c>
      <c r="B442" s="118" t="s">
        <v>2857</v>
      </c>
      <c r="C442" s="118" t="s">
        <v>2857</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3565</v>
      </c>
      <c r="B443" s="118" t="s">
        <v>2383</v>
      </c>
      <c r="C443" s="118" t="s">
        <v>2383</v>
      </c>
      <c r="D443" s="118" t="s">
        <v>347</v>
      </c>
      <c r="E443" s="118" t="s">
        <v>808</v>
      </c>
      <c r="F443" s="118" t="s">
        <v>349</v>
      </c>
      <c r="G443" s="118" t="s">
        <v>986</v>
      </c>
      <c r="H443" s="118" t="s">
        <v>333</v>
      </c>
      <c r="I443" s="428">
        <v>44104</v>
      </c>
      <c r="J443" s="428">
        <v>44104</v>
      </c>
      <c r="K443" s="428">
        <v>44062</v>
      </c>
      <c r="L443" s="59">
        <f t="shared" si="1"/>
        <v>44055</v>
      </c>
      <c r="M443" s="118" t="s">
        <v>334</v>
      </c>
      <c r="N443" s="118" t="s">
        <v>393</v>
      </c>
    </row>
    <row r="444" spans="1:14" ht="45">
      <c r="A444" s="118" t="s">
        <v>3566</v>
      </c>
      <c r="B444" s="118" t="s">
        <v>2384</v>
      </c>
      <c r="C444" s="118" t="s">
        <v>2384</v>
      </c>
      <c r="D444" s="118" t="s">
        <v>347</v>
      </c>
      <c r="E444" s="118" t="s">
        <v>808</v>
      </c>
      <c r="F444" s="118" t="s">
        <v>349</v>
      </c>
      <c r="G444" s="118" t="s">
        <v>986</v>
      </c>
      <c r="H444" s="118" t="s">
        <v>333</v>
      </c>
      <c r="I444" s="428">
        <v>44104</v>
      </c>
      <c r="J444" s="428">
        <v>44104</v>
      </c>
      <c r="K444" s="428">
        <v>44062</v>
      </c>
      <c r="L444" s="59">
        <f t="shared" si="1"/>
        <v>44055</v>
      </c>
      <c r="M444" s="118" t="s">
        <v>334</v>
      </c>
      <c r="N444" s="118" t="s">
        <v>382</v>
      </c>
    </row>
    <row r="445" spans="1:14" ht="45">
      <c r="A445" s="118" t="s">
        <v>3567</v>
      </c>
      <c r="B445" s="420" t="s">
        <v>2792</v>
      </c>
      <c r="C445" s="420" t="s">
        <v>2582</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3570</v>
      </c>
      <c r="B446" s="420" t="s">
        <v>2583</v>
      </c>
      <c r="C446" s="420" t="s">
        <v>2583</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2862</v>
      </c>
      <c r="B447" s="118" t="s">
        <v>2853</v>
      </c>
      <c r="C447" s="118" t="s">
        <v>2853</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2862</v>
      </c>
      <c r="B448" s="194" t="s">
        <v>2853</v>
      </c>
      <c r="C448" s="194" t="s">
        <v>2853</v>
      </c>
      <c r="D448" s="48"/>
      <c r="E448" s="48"/>
      <c r="F448" s="194" t="s">
        <v>361</v>
      </c>
      <c r="G448" s="194" t="s">
        <v>454</v>
      </c>
      <c r="H448" s="194" t="s">
        <v>560</v>
      </c>
      <c r="I448" s="429">
        <v>44104</v>
      </c>
      <c r="J448" s="429">
        <v>44118</v>
      </c>
      <c r="K448" s="429">
        <v>44062</v>
      </c>
      <c r="L448" s="449">
        <v>44055</v>
      </c>
      <c r="M448" s="194" t="s">
        <v>334</v>
      </c>
      <c r="N448" s="194" t="s">
        <v>378</v>
      </c>
    </row>
    <row r="449" spans="1:14" ht="30">
      <c r="A449" s="408" t="s">
        <v>2936</v>
      </c>
      <c r="B449" s="408" t="s">
        <v>2937</v>
      </c>
      <c r="C449" s="400" t="s">
        <v>2937</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2" t="s">
        <v>3342</v>
      </c>
      <c r="B450" s="412" t="s">
        <v>3257</v>
      </c>
      <c r="C450" s="412" t="s">
        <v>3341</v>
      </c>
      <c r="D450" s="118" t="s">
        <v>359</v>
      </c>
      <c r="E450" s="422" t="s">
        <v>348</v>
      </c>
      <c r="F450" s="422" t="s">
        <v>361</v>
      </c>
      <c r="G450" s="424" t="s">
        <v>1114</v>
      </c>
      <c r="H450" s="118" t="s">
        <v>333</v>
      </c>
      <c r="I450" s="434">
        <v>44117</v>
      </c>
      <c r="J450" s="439">
        <v>44131</v>
      </c>
      <c r="K450" s="434">
        <v>44088</v>
      </c>
      <c r="L450" s="430">
        <f t="shared" si="2"/>
        <v>44081</v>
      </c>
      <c r="M450" s="177" t="s">
        <v>334</v>
      </c>
      <c r="N450" s="118" t="s">
        <v>378</v>
      </c>
    </row>
    <row r="451" spans="1:14" ht="30">
      <c r="A451" s="400" t="s">
        <v>3259</v>
      </c>
      <c r="B451" s="408" t="s">
        <v>2396</v>
      </c>
      <c r="C451" s="408" t="s">
        <v>2396</v>
      </c>
      <c r="D451" s="422" t="s">
        <v>359</v>
      </c>
      <c r="E451" s="422" t="s">
        <v>348</v>
      </c>
      <c r="F451" s="118" t="s">
        <v>361</v>
      </c>
      <c r="G451" s="408" t="s">
        <v>467</v>
      </c>
      <c r="H451" s="118" t="s">
        <v>333</v>
      </c>
      <c r="I451" s="428">
        <v>44120</v>
      </c>
      <c r="J451" s="118" t="e">
        <v>#N/A</v>
      </c>
      <c r="K451" s="428">
        <v>44046</v>
      </c>
      <c r="L451" s="59">
        <f t="shared" si="2"/>
        <v>44039</v>
      </c>
      <c r="M451" s="118" t="s">
        <v>1066</v>
      </c>
      <c r="N451" s="118" t="s">
        <v>393</v>
      </c>
    </row>
    <row r="452" spans="1:14" ht="30">
      <c r="A452" s="400" t="s">
        <v>3343</v>
      </c>
      <c r="B452" s="118" t="s">
        <v>3352</v>
      </c>
      <c r="C452" s="118" t="s">
        <v>3352</v>
      </c>
      <c r="D452" s="118" t="s">
        <v>359</v>
      </c>
      <c r="E452" s="118" t="s">
        <v>360</v>
      </c>
      <c r="F452" s="118" t="s">
        <v>361</v>
      </c>
      <c r="G452" s="52" t="s">
        <v>579</v>
      </c>
      <c r="H452" s="118" t="s">
        <v>333</v>
      </c>
      <c r="I452" s="59">
        <v>44120</v>
      </c>
      <c r="J452" s="59">
        <v>44134</v>
      </c>
      <c r="K452" s="59">
        <v>44078</v>
      </c>
      <c r="L452" s="59">
        <f t="shared" si="2"/>
        <v>44071</v>
      </c>
      <c r="M452" s="400" t="s">
        <v>1115</v>
      </c>
      <c r="N452" s="118" t="s">
        <v>426</v>
      </c>
    </row>
    <row r="453" spans="1:14" ht="30">
      <c r="A453" s="400" t="s">
        <v>3344</v>
      </c>
      <c r="B453" s="118" t="s">
        <v>3353</v>
      </c>
      <c r="C453" s="118" t="s">
        <v>3353</v>
      </c>
      <c r="D453" s="118" t="s">
        <v>359</v>
      </c>
      <c r="E453" s="118" t="s">
        <v>360</v>
      </c>
      <c r="F453" s="118" t="s">
        <v>361</v>
      </c>
      <c r="G453" s="52" t="s">
        <v>579</v>
      </c>
      <c r="H453" s="118" t="s">
        <v>333</v>
      </c>
      <c r="I453" s="59">
        <v>44120</v>
      </c>
      <c r="J453" s="59">
        <v>44134</v>
      </c>
      <c r="K453" s="59">
        <v>44078</v>
      </c>
      <c r="L453" s="59">
        <f t="shared" si="2"/>
        <v>44071</v>
      </c>
      <c r="M453" s="400" t="s">
        <v>1115</v>
      </c>
      <c r="N453" s="452" t="s">
        <v>378</v>
      </c>
    </row>
    <row r="454" spans="1:14" ht="30">
      <c r="A454" s="118" t="s">
        <v>2865</v>
      </c>
      <c r="B454" s="118" t="s">
        <v>2858</v>
      </c>
      <c r="C454" s="118" t="s">
        <v>2858</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2860</v>
      </c>
      <c r="B455" s="118" t="s">
        <v>2851</v>
      </c>
      <c r="C455" s="118" t="s">
        <v>2851</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2866</v>
      </c>
      <c r="B456" s="118" t="s">
        <v>2859</v>
      </c>
      <c r="C456" s="118" t="s">
        <v>2859</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2863</v>
      </c>
      <c r="B457" s="172" t="s">
        <v>2854</v>
      </c>
      <c r="C457" s="172" t="s">
        <v>2854</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3540</v>
      </c>
      <c r="B458" s="86" t="s">
        <v>3541</v>
      </c>
      <c r="C458" s="86" t="s">
        <v>3536</v>
      </c>
      <c r="D458" s="53" t="s">
        <v>329</v>
      </c>
      <c r="E458" s="53" t="s">
        <v>330</v>
      </c>
      <c r="F458" s="53" t="s">
        <v>331</v>
      </c>
      <c r="G458" s="86" t="s">
        <v>3491</v>
      </c>
      <c r="H458" s="118" t="s">
        <v>333</v>
      </c>
      <c r="I458" s="222">
        <v>44130</v>
      </c>
      <c r="J458" s="47" t="s">
        <v>1052</v>
      </c>
      <c r="L458" s="222"/>
      <c r="M458" s="53" t="s">
        <v>351</v>
      </c>
      <c r="N458" s="86" t="s">
        <v>560</v>
      </c>
    </row>
    <row r="459" spans="1:14" ht="45">
      <c r="A459" s="414" t="s">
        <v>3538</v>
      </c>
      <c r="B459" s="86" t="s">
        <v>3539</v>
      </c>
      <c r="C459" s="86" t="s">
        <v>3537</v>
      </c>
      <c r="D459" s="53" t="s">
        <v>329</v>
      </c>
      <c r="E459" s="53" t="s">
        <v>330</v>
      </c>
      <c r="F459" s="53" t="s">
        <v>331</v>
      </c>
      <c r="G459" s="86" t="s">
        <v>3491</v>
      </c>
      <c r="H459" s="118" t="s">
        <v>333</v>
      </c>
      <c r="I459" s="222">
        <v>44130</v>
      </c>
      <c r="J459" s="47" t="s">
        <v>1052</v>
      </c>
      <c r="L459" s="222"/>
      <c r="M459" s="53" t="s">
        <v>351</v>
      </c>
      <c r="N459" s="86" t="s">
        <v>560</v>
      </c>
    </row>
    <row r="460" spans="1:14" ht="30">
      <c r="A460" s="62" t="s">
        <v>3516</v>
      </c>
      <c r="B460" s="62" t="s">
        <v>3517</v>
      </c>
      <c r="C460" s="62" t="s">
        <v>3517</v>
      </c>
      <c r="D460" s="53" t="s">
        <v>359</v>
      </c>
      <c r="E460" s="62" t="s">
        <v>348</v>
      </c>
      <c r="F460" s="62" t="s">
        <v>361</v>
      </c>
      <c r="G460" s="62" t="s">
        <v>454</v>
      </c>
      <c r="H460" s="53" t="s">
        <v>333</v>
      </c>
      <c r="I460" s="391">
        <v>44135</v>
      </c>
      <c r="J460" s="391">
        <v>44149</v>
      </c>
      <c r="K460" s="391">
        <v>44093</v>
      </c>
      <c r="L460" s="222">
        <f>K460-7</f>
        <v>44086</v>
      </c>
      <c r="M460" s="62" t="s">
        <v>1115</v>
      </c>
      <c r="N460" s="90" t="s">
        <v>416</v>
      </c>
    </row>
    <row r="461" spans="1:14" ht="30">
      <c r="A461" s="53" t="s">
        <v>2126</v>
      </c>
      <c r="B461" s="172" t="s">
        <v>2369</v>
      </c>
      <c r="C461" s="172" t="s">
        <v>2134</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2997</v>
      </c>
      <c r="B462" s="86" t="s">
        <v>2998</v>
      </c>
      <c r="C462" s="86" t="s">
        <v>3002</v>
      </c>
      <c r="D462" s="53" t="s">
        <v>329</v>
      </c>
      <c r="E462" s="53" t="s">
        <v>330</v>
      </c>
      <c r="F462" s="53" t="s">
        <v>331</v>
      </c>
      <c r="G462" s="53" t="s">
        <v>387</v>
      </c>
      <c r="H462" s="53" t="s">
        <v>333</v>
      </c>
      <c r="I462" s="222">
        <v>44138</v>
      </c>
      <c r="J462" s="222">
        <v>44138</v>
      </c>
      <c r="K462" s="222">
        <v>44082</v>
      </c>
      <c r="L462" s="222">
        <v>44075</v>
      </c>
      <c r="M462" s="77" t="s">
        <v>334</v>
      </c>
      <c r="N462" s="53" t="s">
        <v>363</v>
      </c>
    </row>
    <row r="463" spans="1:14" ht="30">
      <c r="A463" s="86" t="s">
        <v>2997</v>
      </c>
      <c r="B463" s="86" t="s">
        <v>2999</v>
      </c>
      <c r="C463" s="86" t="s">
        <v>3003</v>
      </c>
      <c r="D463" s="118" t="s">
        <v>329</v>
      </c>
      <c r="E463" s="118" t="s">
        <v>330</v>
      </c>
      <c r="F463" s="53" t="s">
        <v>331</v>
      </c>
      <c r="G463" s="53" t="s">
        <v>387</v>
      </c>
      <c r="H463" s="53" t="s">
        <v>333</v>
      </c>
      <c r="I463" s="222">
        <v>44138</v>
      </c>
      <c r="J463" s="222">
        <v>44138</v>
      </c>
      <c r="K463" s="222">
        <v>44082</v>
      </c>
      <c r="L463" s="222">
        <v>44075</v>
      </c>
      <c r="M463" s="86" t="s">
        <v>334</v>
      </c>
      <c r="N463" s="53" t="s">
        <v>352</v>
      </c>
    </row>
    <row r="464" spans="1:14" ht="30">
      <c r="A464" s="86" t="s">
        <v>2997</v>
      </c>
      <c r="B464" s="86" t="s">
        <v>3000</v>
      </c>
      <c r="C464" s="86" t="s">
        <v>3004</v>
      </c>
      <c r="D464" s="118" t="s">
        <v>329</v>
      </c>
      <c r="E464" s="118" t="s">
        <v>330</v>
      </c>
      <c r="F464" s="53" t="s">
        <v>331</v>
      </c>
      <c r="G464" s="53" t="s">
        <v>387</v>
      </c>
      <c r="H464" s="53" t="s">
        <v>333</v>
      </c>
      <c r="I464" s="222">
        <v>44138</v>
      </c>
      <c r="J464" s="60" t="s">
        <v>977</v>
      </c>
      <c r="K464" s="222">
        <v>44082</v>
      </c>
      <c r="L464" s="222">
        <v>44075</v>
      </c>
      <c r="M464" s="86" t="s">
        <v>351</v>
      </c>
      <c r="N464" s="53" t="s">
        <v>363</v>
      </c>
    </row>
    <row r="465" spans="1:14" ht="30">
      <c r="A465" s="86" t="s">
        <v>2997</v>
      </c>
      <c r="B465" s="86" t="s">
        <v>3001</v>
      </c>
      <c r="C465" s="86" t="s">
        <v>3005</v>
      </c>
      <c r="D465" s="118" t="s">
        <v>329</v>
      </c>
      <c r="E465" s="118" t="s">
        <v>330</v>
      </c>
      <c r="F465" s="53" t="s">
        <v>331</v>
      </c>
      <c r="G465" s="53" t="s">
        <v>387</v>
      </c>
      <c r="H465" s="53" t="s">
        <v>333</v>
      </c>
      <c r="I465" s="222">
        <v>44138</v>
      </c>
      <c r="J465" s="60" t="s">
        <v>977</v>
      </c>
      <c r="K465" s="222">
        <v>44082</v>
      </c>
      <c r="L465" s="222">
        <v>44075</v>
      </c>
      <c r="M465" s="86" t="s">
        <v>351</v>
      </c>
      <c r="N465" s="53" t="s">
        <v>352</v>
      </c>
    </row>
    <row r="466" spans="1:14" ht="30">
      <c r="A466" s="62" t="s">
        <v>2005</v>
      </c>
      <c r="B466" s="62" t="s">
        <v>2917</v>
      </c>
      <c r="C466" s="62" t="s">
        <v>2006</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2005</v>
      </c>
      <c r="B467" s="62" t="s">
        <v>3438</v>
      </c>
      <c r="C467" s="62" t="s">
        <v>3439</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2009</v>
      </c>
      <c r="B468" s="62" t="s">
        <v>2918</v>
      </c>
      <c r="C468" s="62" t="s">
        <v>2010</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3329</v>
      </c>
      <c r="B469" s="53" t="s">
        <v>2856</v>
      </c>
      <c r="C469" s="53" t="s">
        <v>2856</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3330</v>
      </c>
      <c r="B470" s="385" t="s">
        <v>3269</v>
      </c>
      <c r="C470" s="382" t="s">
        <v>3269</v>
      </c>
      <c r="D470" s="118" t="s">
        <v>359</v>
      </c>
      <c r="E470" s="118" t="s">
        <v>360</v>
      </c>
      <c r="F470" s="53" t="s">
        <v>361</v>
      </c>
      <c r="G470" s="424" t="s">
        <v>620</v>
      </c>
      <c r="H470" s="53" t="s">
        <v>333</v>
      </c>
      <c r="I470" s="47">
        <v>44165</v>
      </c>
      <c r="J470" s="47">
        <v>44179</v>
      </c>
      <c r="K470" s="395">
        <v>44123</v>
      </c>
      <c r="L470" s="47">
        <f>K470-7</f>
        <v>44116</v>
      </c>
      <c r="M470" s="60" t="s">
        <v>334</v>
      </c>
      <c r="N470" s="53" t="s">
        <v>378</v>
      </c>
    </row>
    <row r="471" spans="1:14" ht="30">
      <c r="A471" s="53" t="s">
        <v>2861</v>
      </c>
      <c r="B471" s="53" t="s">
        <v>2852</v>
      </c>
      <c r="C471" s="53" t="s">
        <v>2852</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2861</v>
      </c>
      <c r="B472" s="65" t="s">
        <v>2852</v>
      </c>
      <c r="C472" s="65" t="s">
        <v>2852</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2155</v>
      </c>
      <c r="B473" s="53" t="s">
        <v>2364</v>
      </c>
      <c r="C473" s="53" t="s">
        <v>2100</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2975</v>
      </c>
      <c r="B474" s="46" t="s">
        <v>972</v>
      </c>
      <c r="C474" s="86" t="s">
        <v>2974</v>
      </c>
      <c r="D474" s="48" t="s">
        <v>375</v>
      </c>
      <c r="E474" s="48" t="s">
        <v>330</v>
      </c>
      <c r="F474" s="46" t="s">
        <v>349</v>
      </c>
      <c r="G474" s="46" t="s">
        <v>376</v>
      </c>
      <c r="H474" s="46" t="s">
        <v>333</v>
      </c>
      <c r="I474" s="427">
        <v>44166</v>
      </c>
      <c r="J474" s="427">
        <v>44166</v>
      </c>
      <c r="K474" s="427">
        <v>44124</v>
      </c>
      <c r="L474" s="427">
        <v>44117</v>
      </c>
      <c r="M474" s="46" t="s">
        <v>351</v>
      </c>
      <c r="N474" s="46" t="s">
        <v>382</v>
      </c>
    </row>
    <row r="475" spans="1:14" ht="30">
      <c r="A475" s="215" t="s">
        <v>3432</v>
      </c>
      <c r="B475" s="53" t="s">
        <v>3299</v>
      </c>
      <c r="C475" s="53" t="s">
        <v>3299</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3434</v>
      </c>
      <c r="B476" s="53" t="s">
        <v>3300</v>
      </c>
      <c r="C476" s="53" t="s">
        <v>3300</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3459</v>
      </c>
      <c r="B477" s="108" t="s">
        <v>3460</v>
      </c>
      <c r="C477" s="108" t="s">
        <v>3461</v>
      </c>
      <c r="D477" s="118" t="s">
        <v>329</v>
      </c>
      <c r="E477" s="118" t="s">
        <v>330</v>
      </c>
      <c r="F477" s="53" t="s">
        <v>331</v>
      </c>
      <c r="G477" s="108" t="s">
        <v>409</v>
      </c>
      <c r="H477" s="53" t="s">
        <v>333</v>
      </c>
      <c r="I477" s="222">
        <v>44194</v>
      </c>
      <c r="J477" s="222">
        <v>44194</v>
      </c>
      <c r="K477" s="222">
        <v>44152</v>
      </c>
      <c r="L477" s="78">
        <v>44145</v>
      </c>
      <c r="M477" s="53" t="s">
        <v>334</v>
      </c>
      <c r="N477" s="53" t="s">
        <v>378</v>
      </c>
    </row>
    <row r="478" spans="1:14" ht="30">
      <c r="A478" s="86" t="s">
        <v>3465</v>
      </c>
      <c r="B478" s="86" t="s">
        <v>3466</v>
      </c>
      <c r="C478" s="86" t="s">
        <v>3467</v>
      </c>
      <c r="D478" s="118" t="s">
        <v>329</v>
      </c>
      <c r="E478" s="118" t="s">
        <v>330</v>
      </c>
      <c r="F478" s="53" t="s">
        <v>331</v>
      </c>
      <c r="G478" s="86" t="s">
        <v>409</v>
      </c>
      <c r="H478" s="53" t="s">
        <v>333</v>
      </c>
      <c r="I478" s="222">
        <v>44194</v>
      </c>
      <c r="J478" s="222">
        <v>44194</v>
      </c>
      <c r="K478" s="222">
        <v>44152</v>
      </c>
      <c r="L478" s="222">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2107</v>
      </c>
      <c r="B482" s="46" t="s">
        <v>2108</v>
      </c>
      <c r="C482" s="46" t="s">
        <v>2109</v>
      </c>
      <c r="D482" s="46" t="s">
        <v>329</v>
      </c>
      <c r="E482" s="46" t="s">
        <v>330</v>
      </c>
      <c r="F482" s="46" t="s">
        <v>331</v>
      </c>
      <c r="G482" s="46"/>
      <c r="H482" s="46"/>
      <c r="I482" s="427">
        <v>44196</v>
      </c>
      <c r="J482" s="427" t="s">
        <v>560</v>
      </c>
      <c r="K482" s="427" t="s">
        <v>560</v>
      </c>
      <c r="L482" s="427" t="s">
        <v>560</v>
      </c>
      <c r="M482" s="46" t="s">
        <v>334</v>
      </c>
      <c r="N482" s="46" t="s">
        <v>560</v>
      </c>
    </row>
    <row r="483" spans="1:14" ht="30">
      <c r="A483" s="62" t="s">
        <v>3455</v>
      </c>
      <c r="B483" s="86" t="s">
        <v>3457</v>
      </c>
      <c r="C483" s="86" t="s">
        <v>3457</v>
      </c>
      <c r="D483" s="53" t="s">
        <v>359</v>
      </c>
      <c r="E483" s="53" t="s">
        <v>360</v>
      </c>
      <c r="F483" s="53" t="s">
        <v>361</v>
      </c>
      <c r="G483" s="86" t="s">
        <v>467</v>
      </c>
      <c r="H483" s="53" t="s">
        <v>333</v>
      </c>
      <c r="I483" s="47">
        <v>44197</v>
      </c>
      <c r="J483" s="393" t="s">
        <v>977</v>
      </c>
      <c r="K483" s="47">
        <v>44159</v>
      </c>
      <c r="L483" s="47">
        <f t="shared" ref="L483:L506" si="3">K483-7</f>
        <v>44152</v>
      </c>
      <c r="M483" s="53" t="s">
        <v>560</v>
      </c>
      <c r="N483" s="86" t="s">
        <v>560</v>
      </c>
    </row>
    <row r="484" spans="1:14" ht="30">
      <c r="A484" s="62" t="s">
        <v>3456</v>
      </c>
      <c r="B484" s="86" t="s">
        <v>3458</v>
      </c>
      <c r="C484" s="86" t="s">
        <v>3458</v>
      </c>
      <c r="D484" s="53" t="s">
        <v>359</v>
      </c>
      <c r="E484" s="53" t="s">
        <v>360</v>
      </c>
      <c r="F484" s="53" t="s">
        <v>361</v>
      </c>
      <c r="G484" s="86" t="s">
        <v>467</v>
      </c>
      <c r="H484" s="53" t="s">
        <v>333</v>
      </c>
      <c r="I484" s="47">
        <v>44197</v>
      </c>
      <c r="J484" s="393" t="s">
        <v>977</v>
      </c>
      <c r="K484" s="47">
        <v>44159</v>
      </c>
      <c r="L484" s="47">
        <f t="shared" si="3"/>
        <v>44152</v>
      </c>
      <c r="M484" s="53" t="s">
        <v>560</v>
      </c>
      <c r="N484" s="86" t="s">
        <v>560</v>
      </c>
    </row>
    <row r="485" spans="1:14" ht="30">
      <c r="A485" s="62" t="s">
        <v>3290</v>
      </c>
      <c r="B485" s="53" t="s">
        <v>3308</v>
      </c>
      <c r="C485" s="53" t="s">
        <v>3308</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3291</v>
      </c>
      <c r="B486" s="53" t="s">
        <v>3309</v>
      </c>
      <c r="C486" s="53" t="s">
        <v>3309</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3292</v>
      </c>
      <c r="B487" s="53" t="s">
        <v>3310</v>
      </c>
      <c r="C487" s="53" t="s">
        <v>3310</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3293</v>
      </c>
      <c r="B488" s="53" t="s">
        <v>3311</v>
      </c>
      <c r="C488" s="345" t="s">
        <v>3311</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3362</v>
      </c>
      <c r="B489" s="53" t="s">
        <v>3312</v>
      </c>
      <c r="C489" s="53" t="s">
        <v>3312</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3363</v>
      </c>
      <c r="B490" s="53" t="s">
        <v>3313</v>
      </c>
      <c r="C490" s="53" t="s">
        <v>3313</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3364</v>
      </c>
      <c r="B491" s="53" t="s">
        <v>3314</v>
      </c>
      <c r="C491" s="53" t="s">
        <v>3314</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3365</v>
      </c>
      <c r="B492" s="53" t="s">
        <v>3315</v>
      </c>
      <c r="C492" s="53" t="s">
        <v>3315</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3294</v>
      </c>
      <c r="B493" s="53" t="s">
        <v>3316</v>
      </c>
      <c r="C493" s="53" t="s">
        <v>3316</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3295</v>
      </c>
      <c r="B494" s="53" t="s">
        <v>3317</v>
      </c>
      <c r="C494" s="53" t="s">
        <v>3317</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3366</v>
      </c>
      <c r="B495" s="53" t="s">
        <v>3318</v>
      </c>
      <c r="C495" s="53" t="s">
        <v>3318</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3367</v>
      </c>
      <c r="B496" s="53" t="s">
        <v>3319</v>
      </c>
      <c r="C496" s="53" t="s">
        <v>3319</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83" t="s">
        <v>3492</v>
      </c>
      <c r="B497" s="86" t="s">
        <v>3494</v>
      </c>
      <c r="C497" s="86" t="s">
        <v>3494</v>
      </c>
      <c r="E497" s="53" t="s">
        <v>3561</v>
      </c>
      <c r="F497" s="53" t="s">
        <v>331</v>
      </c>
      <c r="G497" s="86" t="s">
        <v>3491</v>
      </c>
      <c r="H497" s="53" t="s">
        <v>333</v>
      </c>
      <c r="I497" s="222">
        <v>44208</v>
      </c>
      <c r="J497" s="393" t="s">
        <v>977</v>
      </c>
      <c r="K497" s="222">
        <v>44180</v>
      </c>
      <c r="L497" s="222">
        <f t="shared" si="3"/>
        <v>44173</v>
      </c>
      <c r="M497" s="62" t="s">
        <v>1066</v>
      </c>
      <c r="N497" s="86" t="s">
        <v>560</v>
      </c>
    </row>
    <row r="498" spans="1:14" ht="30">
      <c r="A498" s="215" t="s">
        <v>3435</v>
      </c>
      <c r="B498" s="53" t="s">
        <v>3304</v>
      </c>
      <c r="C498" s="53" t="s">
        <v>3304</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3436</v>
      </c>
      <c r="B499" s="53" t="s">
        <v>3305</v>
      </c>
      <c r="C499" s="53" t="s">
        <v>3305</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3437</v>
      </c>
      <c r="B500" s="53" t="s">
        <v>3306</v>
      </c>
      <c r="C500" s="53" t="s">
        <v>3306</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3346</v>
      </c>
      <c r="B501" s="53" t="s">
        <v>3355</v>
      </c>
      <c r="C501" s="53" t="s">
        <v>3355</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3347</v>
      </c>
      <c r="B502" s="53" t="s">
        <v>3356</v>
      </c>
      <c r="C502" s="53" t="s">
        <v>3356</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3348</v>
      </c>
      <c r="B503" s="53" t="s">
        <v>3357</v>
      </c>
      <c r="C503" s="53" t="s">
        <v>3357</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3349</v>
      </c>
      <c r="B504" s="53" t="s">
        <v>3358</v>
      </c>
      <c r="C504" s="53" t="s">
        <v>3358</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3350</v>
      </c>
      <c r="B505" s="53" t="s">
        <v>3359</v>
      </c>
      <c r="C505" s="53" t="s">
        <v>3359</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3351</v>
      </c>
      <c r="B506" s="53" t="s">
        <v>3360</v>
      </c>
      <c r="C506" s="53" t="s">
        <v>3360</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3510</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3289</v>
      </c>
      <c r="B508" s="53" t="s">
        <v>3307</v>
      </c>
      <c r="C508" s="53" t="s">
        <v>3307</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2125</v>
      </c>
      <c r="B509" s="53" t="s">
        <v>2365</v>
      </c>
      <c r="C509" s="53" t="s">
        <v>2133</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3287</v>
      </c>
      <c r="B510" s="53" t="s">
        <v>3302</v>
      </c>
      <c r="C510" s="53" t="s">
        <v>3302</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83" t="s">
        <v>3550</v>
      </c>
      <c r="B511" s="417" t="s">
        <v>3551</v>
      </c>
      <c r="C511" s="86" t="s">
        <v>3552</v>
      </c>
      <c r="D511" s="53" t="s">
        <v>359</v>
      </c>
      <c r="E511" s="86" t="s">
        <v>3561</v>
      </c>
      <c r="F511" s="53" t="s">
        <v>331</v>
      </c>
      <c r="G511" s="86" t="s">
        <v>3491</v>
      </c>
      <c r="H511" s="53" t="s">
        <v>333</v>
      </c>
      <c r="I511" s="222">
        <v>44246</v>
      </c>
      <c r="J511" s="222">
        <v>44246</v>
      </c>
      <c r="L511" s="222"/>
      <c r="M511" s="86" t="s">
        <v>334</v>
      </c>
      <c r="N511" s="86" t="s">
        <v>560</v>
      </c>
    </row>
    <row r="512" spans="1:14" ht="30">
      <c r="A512" s="62" t="s">
        <v>3298</v>
      </c>
      <c r="B512" s="53" t="s">
        <v>3322</v>
      </c>
      <c r="C512" s="53" t="s">
        <v>3322</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83" t="s">
        <v>3544</v>
      </c>
      <c r="B513" s="417" t="s">
        <v>3545</v>
      </c>
      <c r="C513" s="86" t="s">
        <v>3546</v>
      </c>
      <c r="D513" s="53" t="s">
        <v>359</v>
      </c>
      <c r="E513" s="86" t="s">
        <v>3561</v>
      </c>
      <c r="F513" s="53" t="s">
        <v>331</v>
      </c>
      <c r="G513" s="86" t="s">
        <v>3491</v>
      </c>
      <c r="H513" s="53" t="s">
        <v>333</v>
      </c>
      <c r="I513" s="222">
        <v>44274</v>
      </c>
      <c r="J513" s="222">
        <v>44274</v>
      </c>
      <c r="K513" s="222">
        <v>44190</v>
      </c>
      <c r="L513" s="222">
        <f>K513-7</f>
        <v>44183</v>
      </c>
      <c r="M513" s="86" t="s">
        <v>334</v>
      </c>
      <c r="N513" s="86" t="s">
        <v>560</v>
      </c>
    </row>
    <row r="514" spans="1:14" ht="30">
      <c r="A514" s="56" t="s">
        <v>2940</v>
      </c>
      <c r="B514" s="86" t="s">
        <v>2941</v>
      </c>
      <c r="C514" s="86" t="s">
        <v>2942</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83" t="s">
        <v>3542</v>
      </c>
      <c r="B515" s="419" t="s">
        <v>3543</v>
      </c>
      <c r="C515" s="86" t="s">
        <v>3556</v>
      </c>
      <c r="D515" s="53" t="s">
        <v>359</v>
      </c>
      <c r="E515" s="86" t="s">
        <v>3561</v>
      </c>
      <c r="F515" s="53" t="s">
        <v>331</v>
      </c>
      <c r="G515" s="86" t="s">
        <v>3491</v>
      </c>
      <c r="H515" s="53" t="s">
        <v>333</v>
      </c>
      <c r="I515" s="222">
        <v>44281</v>
      </c>
      <c r="J515" s="222">
        <v>44281</v>
      </c>
      <c r="L515" s="222"/>
      <c r="M515" s="86" t="s">
        <v>334</v>
      </c>
      <c r="N515" s="86" t="s">
        <v>560</v>
      </c>
    </row>
    <row r="516" spans="1:14" ht="30">
      <c r="A516" s="62" t="s">
        <v>3345</v>
      </c>
      <c r="B516" s="53" t="s">
        <v>3354</v>
      </c>
      <c r="C516" s="53" t="s">
        <v>3354</v>
      </c>
      <c r="D516" s="53" t="s">
        <v>359</v>
      </c>
      <c r="E516" s="53" t="s">
        <v>360</v>
      </c>
      <c r="F516" s="53" t="s">
        <v>361</v>
      </c>
      <c r="G516" s="86" t="s">
        <v>579</v>
      </c>
      <c r="H516" s="53" t="s">
        <v>333</v>
      </c>
      <c r="I516" s="47">
        <v>44285</v>
      </c>
      <c r="J516" s="393" t="s">
        <v>977</v>
      </c>
      <c r="K516" s="47">
        <v>44243</v>
      </c>
      <c r="L516" s="47">
        <f>K516-7</f>
        <v>44236</v>
      </c>
      <c r="M516" s="62" t="s">
        <v>1066</v>
      </c>
      <c r="N516" s="86" t="s">
        <v>560</v>
      </c>
    </row>
    <row r="517" spans="1:14" ht="30">
      <c r="A517" s="383" t="s">
        <v>3547</v>
      </c>
      <c r="B517" s="417" t="s">
        <v>3548</v>
      </c>
      <c r="C517" s="86" t="s">
        <v>3549</v>
      </c>
      <c r="D517" s="53" t="s">
        <v>359</v>
      </c>
      <c r="E517" s="86" t="s">
        <v>3561</v>
      </c>
      <c r="F517" s="53" t="s">
        <v>331</v>
      </c>
      <c r="G517" s="86" t="s">
        <v>3491</v>
      </c>
      <c r="H517" s="53" t="s">
        <v>333</v>
      </c>
      <c r="I517" s="222">
        <v>44285</v>
      </c>
      <c r="J517" s="222">
        <v>44285</v>
      </c>
      <c r="L517" s="222"/>
      <c r="M517" s="86" t="s">
        <v>334</v>
      </c>
      <c r="N517" s="86" t="s">
        <v>560</v>
      </c>
    </row>
    <row r="518" spans="1:14" ht="30">
      <c r="A518" s="383" t="s">
        <v>3553</v>
      </c>
      <c r="B518" s="417" t="s">
        <v>3554</v>
      </c>
      <c r="C518" s="86" t="s">
        <v>3555</v>
      </c>
      <c r="D518" s="53" t="s">
        <v>359</v>
      </c>
      <c r="E518" s="86" t="s">
        <v>3561</v>
      </c>
      <c r="F518" s="53" t="s">
        <v>331</v>
      </c>
      <c r="G518" s="86" t="s">
        <v>3491</v>
      </c>
      <c r="H518" s="53" t="s">
        <v>333</v>
      </c>
      <c r="I518" s="222">
        <v>44285</v>
      </c>
      <c r="J518" s="222">
        <v>44285</v>
      </c>
      <c r="L518" s="222"/>
      <c r="M518" s="86" t="s">
        <v>334</v>
      </c>
      <c r="N518" s="86" t="s">
        <v>560</v>
      </c>
    </row>
    <row r="519" spans="1:14" ht="30">
      <c r="A519" s="383" t="s">
        <v>3557</v>
      </c>
      <c r="B519" s="417" t="s">
        <v>3558</v>
      </c>
      <c r="C519" s="86" t="s">
        <v>3559</v>
      </c>
      <c r="D519" s="53" t="s">
        <v>359</v>
      </c>
      <c r="E519" s="86" t="s">
        <v>3561</v>
      </c>
      <c r="F519" s="53" t="s">
        <v>331</v>
      </c>
      <c r="G519" s="86" t="s">
        <v>3491</v>
      </c>
      <c r="H519" s="53" t="s">
        <v>333</v>
      </c>
      <c r="I519" s="222">
        <v>44285</v>
      </c>
      <c r="J519" s="222">
        <v>44285</v>
      </c>
      <c r="L519" s="222"/>
      <c r="M519" s="86" t="s">
        <v>334</v>
      </c>
      <c r="N519" s="86" t="s">
        <v>560</v>
      </c>
    </row>
    <row r="520" spans="1:14" ht="30">
      <c r="A520" s="86" t="s">
        <v>3462</v>
      </c>
      <c r="B520" s="86" t="s">
        <v>3463</v>
      </c>
      <c r="C520" s="86" t="s">
        <v>3464</v>
      </c>
      <c r="D520" s="53" t="s">
        <v>329</v>
      </c>
      <c r="E520" s="53" t="s">
        <v>330</v>
      </c>
      <c r="F520" s="53" t="s">
        <v>331</v>
      </c>
      <c r="G520" s="86" t="s">
        <v>409</v>
      </c>
      <c r="H520" s="53" t="s">
        <v>333</v>
      </c>
      <c r="I520" s="222">
        <v>44320</v>
      </c>
      <c r="J520" s="222">
        <v>44320</v>
      </c>
      <c r="K520" s="222">
        <v>44285</v>
      </c>
      <c r="L520" s="222">
        <v>44278</v>
      </c>
      <c r="M520" s="53" t="s">
        <v>334</v>
      </c>
      <c r="N520" s="53" t="s">
        <v>382</v>
      </c>
    </row>
    <row r="521" spans="1:14" ht="30">
      <c r="A521" s="86" t="s">
        <v>3468</v>
      </c>
      <c r="B521" s="86" t="s">
        <v>3469</v>
      </c>
      <c r="C521" s="86" t="s">
        <v>3470</v>
      </c>
      <c r="D521" s="53" t="s">
        <v>329</v>
      </c>
      <c r="E521" s="53" t="s">
        <v>330</v>
      </c>
      <c r="F521" s="53" t="s">
        <v>331</v>
      </c>
      <c r="G521" s="86" t="s">
        <v>409</v>
      </c>
      <c r="H521" s="53" t="s">
        <v>333</v>
      </c>
      <c r="I521" s="222">
        <v>44320</v>
      </c>
      <c r="J521" s="222">
        <v>44320</v>
      </c>
      <c r="K521" s="222">
        <v>44285</v>
      </c>
      <c r="L521" s="222">
        <v>44278</v>
      </c>
      <c r="M521" s="53" t="s">
        <v>334</v>
      </c>
      <c r="N521" s="53" t="s">
        <v>335</v>
      </c>
    </row>
    <row r="522" spans="1:14" ht="30">
      <c r="A522" s="62" t="s">
        <v>3296</v>
      </c>
      <c r="B522" s="53" t="s">
        <v>3320</v>
      </c>
      <c r="C522" s="53" t="s">
        <v>3320</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3297</v>
      </c>
      <c r="B523" s="53" t="s">
        <v>3321</v>
      </c>
      <c r="C523" s="53" t="s">
        <v>3321</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3286</v>
      </c>
      <c r="B524" s="53" t="s">
        <v>3301</v>
      </c>
      <c r="C524" s="53" t="s">
        <v>3301</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3288</v>
      </c>
      <c r="B525" s="53" t="s">
        <v>3303</v>
      </c>
      <c r="C525" s="53" t="s">
        <v>3303</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1979</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2982</v>
      </c>
      <c r="B527" s="86" t="s">
        <v>2983</v>
      </c>
      <c r="C527" s="86" t="s">
        <v>2984</v>
      </c>
      <c r="D527" s="53" t="s">
        <v>329</v>
      </c>
      <c r="E527" s="53" t="s">
        <v>330</v>
      </c>
      <c r="F527" s="53" t="s">
        <v>331</v>
      </c>
      <c r="G527" s="53" t="s">
        <v>340</v>
      </c>
      <c r="H527" s="53" t="s">
        <v>333</v>
      </c>
      <c r="I527" s="222">
        <v>55152</v>
      </c>
      <c r="L527" s="222"/>
      <c r="M527" s="86"/>
      <c r="N527" s="86" t="s">
        <v>560</v>
      </c>
    </row>
    <row r="528" spans="1:14" ht="30">
      <c r="A528" s="86" t="s">
        <v>2986</v>
      </c>
      <c r="B528" s="86" t="s">
        <v>2987</v>
      </c>
      <c r="C528" s="86" t="s">
        <v>2988</v>
      </c>
      <c r="D528" s="53" t="s">
        <v>329</v>
      </c>
      <c r="E528" s="53" t="s">
        <v>330</v>
      </c>
      <c r="F528" s="53" t="s">
        <v>331</v>
      </c>
      <c r="G528" s="53" t="s">
        <v>340</v>
      </c>
      <c r="H528" s="53" t="s">
        <v>333</v>
      </c>
      <c r="I528" s="222">
        <v>55152</v>
      </c>
      <c r="K528" s="197"/>
      <c r="L528" s="222"/>
      <c r="M528" s="86"/>
      <c r="N528" s="86" t="s">
        <v>560</v>
      </c>
    </row>
    <row r="529" spans="1:14" ht="30">
      <c r="A529" s="86" t="s">
        <v>2989</v>
      </c>
      <c r="B529" s="86" t="s">
        <v>2990</v>
      </c>
      <c r="C529" s="86" t="s">
        <v>2991</v>
      </c>
      <c r="D529" s="53" t="s">
        <v>329</v>
      </c>
      <c r="E529" s="53" t="s">
        <v>330</v>
      </c>
      <c r="F529" s="53" t="s">
        <v>331</v>
      </c>
      <c r="G529" s="53" t="s">
        <v>340</v>
      </c>
      <c r="H529" s="53" t="s">
        <v>333</v>
      </c>
      <c r="I529" s="222">
        <v>55152</v>
      </c>
      <c r="L529" s="222"/>
      <c r="M529" s="86"/>
      <c r="N529" s="86" t="s">
        <v>560</v>
      </c>
    </row>
    <row r="530" spans="1:14" ht="30">
      <c r="A530" s="86" t="s">
        <v>2992</v>
      </c>
      <c r="B530" s="86" t="s">
        <v>2990</v>
      </c>
      <c r="C530" s="86" t="s">
        <v>2993</v>
      </c>
      <c r="D530" s="53" t="s">
        <v>329</v>
      </c>
      <c r="E530" s="53" t="s">
        <v>330</v>
      </c>
      <c r="F530" s="53" t="s">
        <v>331</v>
      </c>
      <c r="G530" s="53" t="s">
        <v>340</v>
      </c>
      <c r="H530" s="53" t="s">
        <v>333</v>
      </c>
      <c r="I530" s="222">
        <v>55152</v>
      </c>
      <c r="L530" s="222"/>
      <c r="M530" s="86"/>
      <c r="N530" s="86" t="s">
        <v>560</v>
      </c>
    </row>
    <row r="531" spans="1:14" ht="30">
      <c r="A531" s="53" t="s">
        <v>2911</v>
      </c>
      <c r="B531" s="53" t="s">
        <v>2855</v>
      </c>
      <c r="C531" s="53" t="s">
        <v>2855</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93" t="s">
        <v>3254</v>
      </c>
      <c r="B532" s="393" t="s">
        <v>3255</v>
      </c>
      <c r="C532" s="62" t="s">
        <v>3255</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3428</v>
      </c>
      <c r="B533" s="53" t="s">
        <v>3430</v>
      </c>
      <c r="C533" s="53" t="s">
        <v>3430</v>
      </c>
      <c r="D533" s="53" t="s">
        <v>359</v>
      </c>
      <c r="E533" s="53" t="s">
        <v>360</v>
      </c>
      <c r="F533" s="53" t="s">
        <v>361</v>
      </c>
      <c r="G533" s="57" t="s">
        <v>620</v>
      </c>
      <c r="H533" s="53" t="s">
        <v>333</v>
      </c>
      <c r="I533" s="47">
        <v>55152</v>
      </c>
      <c r="J533" s="393" t="s">
        <v>977</v>
      </c>
      <c r="K533" s="393" t="s">
        <v>560</v>
      </c>
      <c r="L533" s="393" t="s">
        <v>560</v>
      </c>
      <c r="M533" s="62" t="s">
        <v>1066</v>
      </c>
      <c r="N533" s="86" t="s">
        <v>560</v>
      </c>
    </row>
    <row r="534" spans="1:14" ht="30">
      <c r="A534" s="62" t="s">
        <v>3429</v>
      </c>
      <c r="B534" s="53" t="s">
        <v>3431</v>
      </c>
      <c r="C534" s="53" t="s">
        <v>3431</v>
      </c>
      <c r="D534" s="53" t="s">
        <v>359</v>
      </c>
      <c r="E534" s="53" t="s">
        <v>360</v>
      </c>
      <c r="F534" s="53" t="s">
        <v>361</v>
      </c>
      <c r="G534" s="57" t="s">
        <v>620</v>
      </c>
      <c r="H534" s="53" t="s">
        <v>333</v>
      </c>
      <c r="I534" s="47">
        <v>55152</v>
      </c>
      <c r="J534" s="393" t="s">
        <v>977</v>
      </c>
      <c r="K534" s="393" t="s">
        <v>560</v>
      </c>
      <c r="L534" s="393" t="s">
        <v>560</v>
      </c>
      <c r="M534" s="62" t="s">
        <v>1066</v>
      </c>
      <c r="N534" s="86" t="s">
        <v>560</v>
      </c>
    </row>
    <row r="535" spans="1:14" ht="45">
      <c r="A535" s="467" t="s">
        <v>3583</v>
      </c>
      <c r="B535" s="467" t="s">
        <v>3586</v>
      </c>
      <c r="C535" s="467" t="s">
        <v>3586</v>
      </c>
      <c r="D535" s="172" t="s">
        <v>347</v>
      </c>
      <c r="E535" s="172" t="s">
        <v>348</v>
      </c>
      <c r="F535" s="467" t="s">
        <v>361</v>
      </c>
      <c r="G535" s="467" t="s">
        <v>567</v>
      </c>
      <c r="H535" s="467" t="s">
        <v>333</v>
      </c>
      <c r="I535" s="464">
        <v>44271</v>
      </c>
      <c r="J535" s="464" t="s">
        <v>977</v>
      </c>
      <c r="K535" s="464">
        <v>44229</v>
      </c>
      <c r="L535" s="464">
        <v>44222</v>
      </c>
      <c r="M535" s="306" t="s">
        <v>1066</v>
      </c>
    </row>
    <row r="536" spans="1:14" ht="45">
      <c r="A536" s="300" t="s">
        <v>3584</v>
      </c>
      <c r="B536" s="300" t="s">
        <v>3587</v>
      </c>
      <c r="C536" s="300" t="s">
        <v>3587</v>
      </c>
      <c r="D536" s="172" t="s">
        <v>347</v>
      </c>
      <c r="E536" s="172" t="s">
        <v>348</v>
      </c>
      <c r="F536" s="300" t="s">
        <v>361</v>
      </c>
      <c r="G536" s="300" t="s">
        <v>567</v>
      </c>
      <c r="H536" s="300" t="s">
        <v>333</v>
      </c>
      <c r="I536" s="186">
        <v>44302</v>
      </c>
      <c r="J536" s="186" t="s">
        <v>977</v>
      </c>
      <c r="K536" s="186">
        <v>44253</v>
      </c>
      <c r="L536" s="186">
        <v>44246</v>
      </c>
      <c r="M536" s="255" t="s">
        <v>1066</v>
      </c>
    </row>
    <row r="537" spans="1:14" ht="45">
      <c r="A537" s="300" t="s">
        <v>3585</v>
      </c>
      <c r="B537" s="300" t="s">
        <v>3588</v>
      </c>
      <c r="C537" s="300" t="s">
        <v>3588</v>
      </c>
      <c r="D537" s="172" t="s">
        <v>347</v>
      </c>
      <c r="E537" s="172" t="s">
        <v>348</v>
      </c>
      <c r="F537" s="300" t="s">
        <v>361</v>
      </c>
      <c r="G537" s="300" t="s">
        <v>567</v>
      </c>
      <c r="H537" s="300" t="s">
        <v>333</v>
      </c>
      <c r="I537" s="186">
        <v>44271</v>
      </c>
      <c r="J537" s="186" t="s">
        <v>977</v>
      </c>
      <c r="K537" s="186">
        <v>44229</v>
      </c>
      <c r="L537" s="186">
        <v>44222</v>
      </c>
      <c r="M537" s="255" t="s">
        <v>1066</v>
      </c>
    </row>
    <row r="538" spans="1:14" ht="45">
      <c r="A538" s="482" t="s">
        <v>3591</v>
      </c>
      <c r="B538" s="483" t="s">
        <v>3597</v>
      </c>
      <c r="C538" s="483" t="s">
        <v>3597</v>
      </c>
      <c r="D538" s="172" t="s">
        <v>347</v>
      </c>
      <c r="E538" s="172" t="s">
        <v>348</v>
      </c>
      <c r="F538" s="172" t="s">
        <v>349</v>
      </c>
      <c r="G538" s="483" t="s">
        <v>2584</v>
      </c>
      <c r="H538" s="53" t="s">
        <v>333</v>
      </c>
      <c r="I538" s="222">
        <v>44195</v>
      </c>
      <c r="J538" s="222" t="s">
        <v>560</v>
      </c>
      <c r="K538" s="222" t="s">
        <v>560</v>
      </c>
      <c r="L538" s="222" t="s">
        <v>560</v>
      </c>
      <c r="M538" s="222" t="s">
        <v>560</v>
      </c>
    </row>
    <row r="539" spans="1:14" ht="45">
      <c r="A539" s="482" t="s">
        <v>3592</v>
      </c>
      <c r="B539" s="483" t="s">
        <v>3598</v>
      </c>
      <c r="C539" s="483" t="s">
        <v>3598</v>
      </c>
      <c r="D539" s="172" t="s">
        <v>347</v>
      </c>
      <c r="E539" s="172" t="s">
        <v>348</v>
      </c>
      <c r="F539" s="172" t="s">
        <v>349</v>
      </c>
      <c r="G539" s="483" t="s">
        <v>3603</v>
      </c>
      <c r="H539" s="53" t="s">
        <v>333</v>
      </c>
      <c r="I539" s="222">
        <v>44195</v>
      </c>
      <c r="J539" s="222" t="s">
        <v>560</v>
      </c>
      <c r="K539" s="222" t="s">
        <v>560</v>
      </c>
      <c r="L539" s="222" t="s">
        <v>560</v>
      </c>
      <c r="M539" s="222" t="s">
        <v>560</v>
      </c>
    </row>
    <row r="540" spans="1:14" ht="45">
      <c r="A540" s="482" t="s">
        <v>3593</v>
      </c>
      <c r="B540" s="483" t="s">
        <v>3599</v>
      </c>
      <c r="C540" s="483" t="s">
        <v>3599</v>
      </c>
      <c r="D540" s="172" t="s">
        <v>347</v>
      </c>
      <c r="E540" s="172" t="s">
        <v>348</v>
      </c>
      <c r="F540" s="172" t="s">
        <v>349</v>
      </c>
      <c r="G540" s="483" t="s">
        <v>3603</v>
      </c>
      <c r="H540" s="53" t="s">
        <v>333</v>
      </c>
      <c r="I540" s="222">
        <v>44195</v>
      </c>
      <c r="J540" s="222" t="s">
        <v>560</v>
      </c>
      <c r="K540" s="222" t="s">
        <v>560</v>
      </c>
      <c r="L540" s="222" t="s">
        <v>560</v>
      </c>
      <c r="M540" s="222" t="s">
        <v>560</v>
      </c>
    </row>
    <row r="541" spans="1:14" ht="45">
      <c r="A541" s="122" t="s">
        <v>3594</v>
      </c>
      <c r="B541" s="122" t="s">
        <v>3600</v>
      </c>
      <c r="C541" s="122" t="s">
        <v>3600</v>
      </c>
      <c r="D541" s="172" t="s">
        <v>347</v>
      </c>
      <c r="E541" s="172" t="s">
        <v>348</v>
      </c>
      <c r="F541" s="172" t="s">
        <v>349</v>
      </c>
      <c r="G541" s="122" t="s">
        <v>1110</v>
      </c>
      <c r="H541" s="53" t="s">
        <v>333</v>
      </c>
      <c r="I541" s="222">
        <v>44195</v>
      </c>
      <c r="J541" s="222" t="s">
        <v>560</v>
      </c>
      <c r="K541" s="222" t="s">
        <v>560</v>
      </c>
      <c r="L541" s="222" t="s">
        <v>560</v>
      </c>
      <c r="M541" s="222" t="s">
        <v>560</v>
      </c>
    </row>
    <row r="542" spans="1:14" ht="45">
      <c r="A542" s="122" t="s">
        <v>3595</v>
      </c>
      <c r="B542" s="122" t="s">
        <v>3601</v>
      </c>
      <c r="C542" s="122" t="s">
        <v>3601</v>
      </c>
      <c r="D542" s="172" t="s">
        <v>347</v>
      </c>
      <c r="E542" s="172" t="s">
        <v>348</v>
      </c>
      <c r="F542" s="172" t="s">
        <v>349</v>
      </c>
      <c r="G542" s="122" t="s">
        <v>3603</v>
      </c>
      <c r="H542" s="53" t="s">
        <v>333</v>
      </c>
      <c r="I542" s="222">
        <v>44195</v>
      </c>
      <c r="J542" s="222" t="s">
        <v>560</v>
      </c>
      <c r="K542" s="222" t="s">
        <v>560</v>
      </c>
      <c r="L542" s="222" t="s">
        <v>560</v>
      </c>
      <c r="M542" s="222" t="s">
        <v>560</v>
      </c>
    </row>
    <row r="543" spans="1:14" ht="45">
      <c r="A543" s="122" t="s">
        <v>3596</v>
      </c>
      <c r="B543" s="122" t="s">
        <v>3602</v>
      </c>
      <c r="C543" s="122" t="s">
        <v>3602</v>
      </c>
      <c r="D543" s="172" t="s">
        <v>347</v>
      </c>
      <c r="E543" s="172" t="s">
        <v>348</v>
      </c>
      <c r="F543" s="172" t="s">
        <v>349</v>
      </c>
      <c r="G543" s="122" t="s">
        <v>3603</v>
      </c>
      <c r="H543" s="53" t="s">
        <v>333</v>
      </c>
      <c r="I543" s="222">
        <v>44195</v>
      </c>
      <c r="J543" s="222" t="s">
        <v>560</v>
      </c>
      <c r="K543" s="222" t="s">
        <v>560</v>
      </c>
      <c r="L543" s="222" t="s">
        <v>560</v>
      </c>
      <c r="M543" s="222" t="s">
        <v>560</v>
      </c>
    </row>
    <row r="544" spans="1:14" ht="30">
      <c r="A544" s="501" t="s">
        <v>3622</v>
      </c>
      <c r="B544" s="86" t="s">
        <v>3624</v>
      </c>
      <c r="C544" s="86" t="s">
        <v>3624</v>
      </c>
      <c r="D544" s="53" t="s">
        <v>359</v>
      </c>
      <c r="E544" s="53" t="s">
        <v>360</v>
      </c>
      <c r="F544" s="53" t="s">
        <v>361</v>
      </c>
      <c r="G544" s="86" t="s">
        <v>454</v>
      </c>
      <c r="H544" s="53" t="s">
        <v>333</v>
      </c>
      <c r="I544" s="222">
        <v>44235</v>
      </c>
      <c r="J544" s="186" t="s">
        <v>977</v>
      </c>
      <c r="K544" s="222">
        <v>44193</v>
      </c>
      <c r="L544" s="78">
        <v>44186</v>
      </c>
      <c r="M544" s="77" t="s">
        <v>334</v>
      </c>
    </row>
    <row r="545" spans="1:13" ht="30">
      <c r="A545" s="501" t="s">
        <v>3623</v>
      </c>
      <c r="B545" s="86" t="s">
        <v>3625</v>
      </c>
      <c r="C545" s="86" t="s">
        <v>3625</v>
      </c>
      <c r="D545" s="53" t="s">
        <v>359</v>
      </c>
      <c r="E545" s="53" t="s">
        <v>360</v>
      </c>
      <c r="F545" s="53" t="s">
        <v>361</v>
      </c>
      <c r="G545" s="86" t="s">
        <v>454</v>
      </c>
      <c r="H545" s="53" t="s">
        <v>333</v>
      </c>
      <c r="I545" s="222">
        <v>44232</v>
      </c>
      <c r="J545" s="186" t="s">
        <v>977</v>
      </c>
      <c r="K545" s="222">
        <v>44190</v>
      </c>
      <c r="L545" s="78">
        <v>44183</v>
      </c>
      <c r="M545" s="77" t="s">
        <v>334</v>
      </c>
    </row>
    <row r="546" spans="1:13" ht="30">
      <c r="A546" s="86" t="s">
        <v>3677</v>
      </c>
      <c r="B546" s="86" t="s">
        <v>3679</v>
      </c>
      <c r="C546" s="86" t="s">
        <v>3679</v>
      </c>
      <c r="D546" s="53" t="s">
        <v>359</v>
      </c>
      <c r="E546" s="53" t="s">
        <v>360</v>
      </c>
      <c r="F546" s="53" t="s">
        <v>361</v>
      </c>
      <c r="G546" s="86" t="s">
        <v>467</v>
      </c>
      <c r="H546" s="53" t="s">
        <v>333</v>
      </c>
      <c r="I546" s="47">
        <v>44207</v>
      </c>
      <c r="J546" s="47">
        <v>44221</v>
      </c>
      <c r="K546" s="222">
        <v>44165</v>
      </c>
      <c r="L546" s="78">
        <v>44158</v>
      </c>
      <c r="M546" s="255" t="s">
        <v>334</v>
      </c>
    </row>
    <row r="547" spans="1:13" ht="30">
      <c r="A547" s="86" t="s">
        <v>3678</v>
      </c>
      <c r="B547" s="86" t="s">
        <v>3680</v>
      </c>
      <c r="C547" s="86" t="s">
        <v>3680</v>
      </c>
      <c r="D547" s="53" t="s">
        <v>359</v>
      </c>
      <c r="E547" s="53" t="s">
        <v>348</v>
      </c>
      <c r="F547" s="53" t="s">
        <v>361</v>
      </c>
      <c r="G547" s="86" t="s">
        <v>567</v>
      </c>
      <c r="H547" s="53" t="s">
        <v>333</v>
      </c>
      <c r="I547" s="47">
        <v>44256</v>
      </c>
      <c r="J547" s="47" t="s">
        <v>1052</v>
      </c>
      <c r="K547" s="222">
        <v>44214</v>
      </c>
      <c r="L547" s="78">
        <v>44207</v>
      </c>
      <c r="M547" s="255" t="s">
        <v>1066</v>
      </c>
    </row>
    <row r="548" spans="1:13" ht="60">
      <c r="A548" s="86" t="s">
        <v>3682</v>
      </c>
      <c r="B548" s="86" t="s">
        <v>3683</v>
      </c>
      <c r="C548" s="86" t="s">
        <v>3687</v>
      </c>
      <c r="D548" s="53" t="s">
        <v>375</v>
      </c>
      <c r="E548" s="53" t="s">
        <v>330</v>
      </c>
      <c r="F548" s="53" t="s">
        <v>349</v>
      </c>
      <c r="G548" s="53" t="s">
        <v>1172</v>
      </c>
      <c r="H548" s="53" t="s">
        <v>333</v>
      </c>
      <c r="I548" s="71">
        <v>44313</v>
      </c>
      <c r="J548" s="71">
        <v>44313</v>
      </c>
      <c r="K548" s="71">
        <v>44278</v>
      </c>
      <c r="L548" s="71">
        <v>44271</v>
      </c>
      <c r="M548" s="111" t="s">
        <v>334</v>
      </c>
    </row>
    <row r="549" spans="1:13" ht="60">
      <c r="A549" s="86" t="s">
        <v>3684</v>
      </c>
      <c r="B549" s="86" t="s">
        <v>3685</v>
      </c>
      <c r="C549" s="86" t="s">
        <v>3688</v>
      </c>
      <c r="D549" s="53" t="s">
        <v>375</v>
      </c>
      <c r="E549" s="53" t="s">
        <v>330</v>
      </c>
      <c r="F549" s="53" t="s">
        <v>349</v>
      </c>
      <c r="G549" s="53" t="s">
        <v>1172</v>
      </c>
      <c r="H549" s="53" t="s">
        <v>333</v>
      </c>
      <c r="I549" s="71">
        <v>44313</v>
      </c>
      <c r="J549" s="71">
        <v>44313</v>
      </c>
      <c r="K549" s="71">
        <v>44278</v>
      </c>
      <c r="L549" s="71">
        <v>44271</v>
      </c>
      <c r="M549" s="111"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XCG376"/>
  <sheetViews>
    <sheetView tabSelected="1" zoomScaleNormal="100" workbookViewId="0">
      <pane xSplit="14" ySplit="1" topLeftCell="O2" activePane="bottomRight" state="frozen"/>
      <selection pane="topRight" activeCell="M1" sqref="M1"/>
      <selection pane="bottomLeft" activeCell="A2" sqref="A2"/>
      <selection pane="bottomRight" activeCell="D369" sqref="D369"/>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19.85546875" style="18" hidden="1" customWidth="1"/>
    <col min="8" max="8" width="10.28515625" style="18" hidden="1" customWidth="1"/>
    <col min="9" max="9" width="14.5703125" style="18" customWidth="1"/>
    <col min="10" max="10" width="16.7109375" style="18" customWidth="1"/>
    <col min="11" max="11" width="19.5703125" style="86" hidden="1" customWidth="1"/>
    <col min="12"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3521</v>
      </c>
      <c r="B1" s="13" t="s">
        <v>314</v>
      </c>
      <c r="C1" s="19" t="s">
        <v>1190</v>
      </c>
      <c r="D1" s="14" t="s">
        <v>2137</v>
      </c>
      <c r="E1" s="182" t="s">
        <v>315</v>
      </c>
      <c r="F1" s="14" t="s">
        <v>1191</v>
      </c>
      <c r="G1" s="15" t="s">
        <v>1192</v>
      </c>
      <c r="H1" s="15" t="s">
        <v>1193</v>
      </c>
      <c r="I1" s="15" t="s">
        <v>1194</v>
      </c>
      <c r="J1" s="16" t="s">
        <v>1195</v>
      </c>
      <c r="K1" s="16" t="s">
        <v>2876</v>
      </c>
      <c r="L1" s="16" t="s">
        <v>2938</v>
      </c>
      <c r="M1" s="16" t="s">
        <v>2198</v>
      </c>
      <c r="N1" s="19" t="s">
        <v>1196</v>
      </c>
      <c r="O1" s="19" t="s">
        <v>1197</v>
      </c>
      <c r="P1" s="19" t="s">
        <v>1198</v>
      </c>
      <c r="Q1" s="79" t="s">
        <v>1199</v>
      </c>
      <c r="R1" s="80" t="s">
        <v>1200</v>
      </c>
      <c r="S1" s="68" t="s">
        <v>2024</v>
      </c>
      <c r="T1" s="11" t="s">
        <v>322</v>
      </c>
      <c r="U1" s="17" t="s">
        <v>323</v>
      </c>
      <c r="V1" s="22" t="s">
        <v>1201</v>
      </c>
      <c r="W1" s="44" t="s">
        <v>325</v>
      </c>
    </row>
    <row r="2" spans="1:23" s="48" customFormat="1" ht="45">
      <c r="A2" s="119"/>
      <c r="B2" s="53" t="s">
        <v>1926</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514">
        <v>44104</v>
      </c>
      <c r="W2" s="49"/>
    </row>
    <row r="3" spans="1:23" s="48" customFormat="1" ht="45">
      <c r="A3" s="119"/>
      <c r="B3" s="53" t="s">
        <v>1926</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514">
        <v>44104</v>
      </c>
      <c r="W3" s="49"/>
    </row>
    <row r="4" spans="1:23" s="48" customFormat="1" ht="30">
      <c r="A4" s="119"/>
      <c r="B4" s="53" t="s">
        <v>3427</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2025</v>
      </c>
      <c r="T4" s="142" t="s">
        <v>377</v>
      </c>
      <c r="U4" s="53" t="s">
        <v>378</v>
      </c>
      <c r="V4" s="514">
        <v>44196</v>
      </c>
      <c r="W4" s="49"/>
    </row>
    <row r="5" spans="1:23" s="48" customFormat="1" ht="30">
      <c r="A5" s="167"/>
      <c r="B5" s="53" t="s">
        <v>1964</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2026</v>
      </c>
      <c r="T5" s="143" t="s">
        <v>405</v>
      </c>
      <c r="U5" s="53" t="s">
        <v>363</v>
      </c>
      <c r="V5" s="73">
        <v>44074</v>
      </c>
      <c r="W5" s="49"/>
    </row>
    <row r="6" spans="1:23" s="48" customFormat="1" ht="30">
      <c r="A6" s="119"/>
      <c r="B6" s="53" t="s">
        <v>3427</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2027</v>
      </c>
      <c r="T6" s="143" t="s">
        <v>1202</v>
      </c>
      <c r="U6" s="53" t="s">
        <v>378</v>
      </c>
      <c r="V6" s="514">
        <v>44104</v>
      </c>
      <c r="W6" s="49"/>
    </row>
    <row r="7" spans="1:23" s="48" customFormat="1" ht="30">
      <c r="A7" s="119"/>
      <c r="B7" s="53" t="s">
        <v>3427</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2027</v>
      </c>
      <c r="T7" s="143" t="s">
        <v>1202</v>
      </c>
      <c r="U7" s="53" t="s">
        <v>352</v>
      </c>
      <c r="V7" s="514">
        <v>44104</v>
      </c>
      <c r="W7" s="49"/>
    </row>
    <row r="8" spans="1:23" s="48" customFormat="1" ht="30">
      <c r="A8" s="75"/>
      <c r="B8" s="53" t="s">
        <v>2535</v>
      </c>
      <c r="C8" s="53"/>
      <c r="D8" s="53" t="s">
        <v>470</v>
      </c>
      <c r="E8" s="53" t="s">
        <v>471</v>
      </c>
      <c r="F8" s="53" t="s">
        <v>472</v>
      </c>
      <c r="G8" s="53" t="s">
        <v>329</v>
      </c>
      <c r="H8" s="53" t="s">
        <v>330</v>
      </c>
      <c r="I8" s="53" t="s">
        <v>331</v>
      </c>
      <c r="J8" s="53" t="s">
        <v>2588</v>
      </c>
      <c r="K8" s="53"/>
      <c r="L8" s="53"/>
      <c r="M8" s="53" t="s">
        <v>333</v>
      </c>
      <c r="N8" s="47">
        <v>43186</v>
      </c>
      <c r="O8" s="47">
        <v>43186</v>
      </c>
      <c r="P8" s="47">
        <v>43123</v>
      </c>
      <c r="Q8" s="47"/>
      <c r="R8" s="53" t="s">
        <v>334</v>
      </c>
      <c r="S8" s="53" t="s">
        <v>2028</v>
      </c>
      <c r="T8" s="143" t="s">
        <v>473</v>
      </c>
      <c r="U8" s="53" t="s">
        <v>378</v>
      </c>
      <c r="V8" s="73">
        <v>44377</v>
      </c>
      <c r="W8" s="49"/>
    </row>
    <row r="9" spans="1:23" s="48" customFormat="1" ht="30">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2050</v>
      </c>
      <c r="T9" s="143" t="s">
        <v>1203</v>
      </c>
      <c r="U9" s="53" t="s">
        <v>416</v>
      </c>
      <c r="V9" s="73">
        <v>44196</v>
      </c>
      <c r="W9" s="49"/>
    </row>
    <row r="10" spans="1:23" s="48" customFormat="1" ht="45">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73">
        <v>44104</v>
      </c>
      <c r="W10" s="49"/>
    </row>
    <row r="11" spans="1:23" s="48" customFormat="1" ht="45">
      <c r="A11" s="75"/>
      <c r="B11" s="53" t="s">
        <v>2089</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73">
        <v>44104</v>
      </c>
      <c r="W11" s="49"/>
    </row>
    <row r="12" spans="1:23" s="48" customFormat="1" ht="45">
      <c r="A12" s="119"/>
      <c r="B12" s="53" t="s">
        <v>2138</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73">
        <v>44104</v>
      </c>
      <c r="W12" s="49"/>
    </row>
    <row r="13" spans="1:23" s="48" customFormat="1" ht="75">
      <c r="A13" s="75"/>
      <c r="B13" s="53" t="s">
        <v>495</v>
      </c>
      <c r="C13" s="75"/>
      <c r="D13" s="53" t="s">
        <v>496</v>
      </c>
      <c r="E13" s="53" t="s">
        <v>497</v>
      </c>
      <c r="F13" s="53" t="s">
        <v>497</v>
      </c>
      <c r="G13" s="53" t="s">
        <v>347</v>
      </c>
      <c r="H13" s="53" t="s">
        <v>348</v>
      </c>
      <c r="I13" s="53" t="s">
        <v>349</v>
      </c>
      <c r="J13" s="53" t="s">
        <v>3440</v>
      </c>
      <c r="K13" s="53" t="e">
        <v>#N/A</v>
      </c>
      <c r="L13" s="53"/>
      <c r="M13" s="53" t="s">
        <v>333</v>
      </c>
      <c r="N13" s="47">
        <v>43213</v>
      </c>
      <c r="O13" s="47" t="s">
        <v>1052</v>
      </c>
      <c r="P13" s="47">
        <v>43171</v>
      </c>
      <c r="Q13" s="47">
        <v>43164</v>
      </c>
      <c r="R13" s="53" t="s">
        <v>351</v>
      </c>
      <c r="S13" s="53"/>
      <c r="T13" s="141"/>
      <c r="U13" s="90" t="s">
        <v>382</v>
      </c>
      <c r="V13" s="73">
        <v>44104</v>
      </c>
      <c r="W13" s="49"/>
    </row>
    <row r="14" spans="1:23" s="48" customFormat="1" ht="30">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514">
        <v>44104</v>
      </c>
      <c r="W14" s="44"/>
    </row>
    <row r="15" spans="1:23" s="48" customFormat="1" ht="45">
      <c r="A15" s="119"/>
      <c r="B15" s="53" t="s">
        <v>1926</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73">
        <v>44195</v>
      </c>
      <c r="W15" s="49"/>
    </row>
    <row r="16" spans="1:23" s="48" customFormat="1" ht="75">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73">
        <v>44104</v>
      </c>
      <c r="W16" s="49"/>
    </row>
    <row r="17" spans="1:23" s="48" customFormat="1" ht="30">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514">
        <v>44104</v>
      </c>
      <c r="W17" s="44"/>
    </row>
    <row r="18" spans="1:23" s="48" customFormat="1" ht="45">
      <c r="A18" s="75"/>
      <c r="B18" s="53" t="s">
        <v>2002</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73">
        <v>44104</v>
      </c>
      <c r="W18" s="44"/>
    </row>
    <row r="19" spans="1:23" s="48" customFormat="1" ht="30">
      <c r="A19" s="75"/>
      <c r="B19" s="53" t="s">
        <v>1926</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73">
        <v>44104</v>
      </c>
      <c r="W19" s="44"/>
    </row>
    <row r="20" spans="1:23" s="48" customFormat="1" ht="30">
      <c r="A20" s="119"/>
      <c r="B20" s="53" t="s">
        <v>3427</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514">
        <v>44196</v>
      </c>
      <c r="W20" s="49"/>
    </row>
    <row r="21" spans="1:23" s="48" customFormat="1" ht="30">
      <c r="A21" s="119"/>
      <c r="B21" s="53" t="s">
        <v>3427</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514">
        <v>44196</v>
      </c>
      <c r="W21" s="49"/>
    </row>
    <row r="22" spans="1:23" s="48" customFormat="1" ht="30">
      <c r="A22" s="119"/>
      <c r="B22" s="53" t="s">
        <v>1926</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73">
        <v>44196</v>
      </c>
      <c r="W22" s="49"/>
    </row>
    <row r="23" spans="1:23" s="48" customFormat="1" ht="75">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73">
        <v>44196</v>
      </c>
      <c r="W23" s="49"/>
    </row>
    <row r="24" spans="1:23" s="48" customFormat="1" ht="75">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73">
        <v>44196</v>
      </c>
      <c r="W24" s="49"/>
    </row>
    <row r="25" spans="1:23" s="48" customFormat="1" ht="30">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2029</v>
      </c>
      <c r="T25" s="145" t="s">
        <v>630</v>
      </c>
      <c r="U25" s="53" t="s">
        <v>382</v>
      </c>
      <c r="V25" s="73">
        <v>44063</v>
      </c>
      <c r="W25" s="49"/>
    </row>
    <row r="26" spans="1:23" s="48" customFormat="1" ht="30">
      <c r="A26" s="75"/>
      <c r="B26" s="53" t="s">
        <v>2535</v>
      </c>
      <c r="C26" s="53"/>
      <c r="D26" s="53" t="s">
        <v>640</v>
      </c>
      <c r="E26" s="53" t="s">
        <v>641</v>
      </c>
      <c r="F26" s="53" t="s">
        <v>642</v>
      </c>
      <c r="G26" s="53" t="s">
        <v>329</v>
      </c>
      <c r="H26" s="53" t="s">
        <v>330</v>
      </c>
      <c r="I26" s="53" t="s">
        <v>331</v>
      </c>
      <c r="J26" s="53" t="s">
        <v>2588</v>
      </c>
      <c r="K26" s="53"/>
      <c r="L26" s="53"/>
      <c r="M26" s="53" t="s">
        <v>333</v>
      </c>
      <c r="N26" s="47">
        <v>43459</v>
      </c>
      <c r="O26" s="47">
        <v>43459</v>
      </c>
      <c r="P26" s="47">
        <v>43417</v>
      </c>
      <c r="Q26" s="47">
        <v>43410</v>
      </c>
      <c r="R26" s="53" t="s">
        <v>334</v>
      </c>
      <c r="S26" s="53" t="s">
        <v>2030</v>
      </c>
      <c r="T26" s="145" t="s">
        <v>1205</v>
      </c>
      <c r="U26" s="53" t="s">
        <v>356</v>
      </c>
      <c r="V26" s="73">
        <v>44196</v>
      </c>
      <c r="W26" s="49"/>
    </row>
    <row r="27" spans="1:23" s="48" customFormat="1" ht="30">
      <c r="A27" s="75"/>
      <c r="B27" s="53" t="s">
        <v>2535</v>
      </c>
      <c r="C27" s="53"/>
      <c r="D27" s="53" t="s">
        <v>643</v>
      </c>
      <c r="E27" s="53" t="s">
        <v>641</v>
      </c>
      <c r="F27" s="53" t="s">
        <v>644</v>
      </c>
      <c r="G27" s="53" t="s">
        <v>329</v>
      </c>
      <c r="H27" s="53" t="s">
        <v>330</v>
      </c>
      <c r="I27" s="53" t="s">
        <v>331</v>
      </c>
      <c r="J27" s="53" t="s">
        <v>2588</v>
      </c>
      <c r="K27" s="53"/>
      <c r="L27" s="53"/>
      <c r="M27" s="53" t="s">
        <v>333</v>
      </c>
      <c r="N27" s="47">
        <v>43459</v>
      </c>
      <c r="O27" s="47">
        <v>43459</v>
      </c>
      <c r="P27" s="47">
        <v>43417</v>
      </c>
      <c r="Q27" s="47">
        <v>43410</v>
      </c>
      <c r="R27" s="53" t="s">
        <v>334</v>
      </c>
      <c r="S27" s="53" t="s">
        <v>2030</v>
      </c>
      <c r="T27" s="145" t="s">
        <v>1205</v>
      </c>
      <c r="U27" s="53" t="s">
        <v>356</v>
      </c>
      <c r="V27" s="73">
        <v>44196</v>
      </c>
      <c r="W27" s="49"/>
    </row>
    <row r="28" spans="1:23" s="48" customFormat="1" ht="30">
      <c r="A28" s="75"/>
      <c r="B28" s="53" t="s">
        <v>2535</v>
      </c>
      <c r="C28" s="53"/>
      <c r="D28" s="53" t="s">
        <v>645</v>
      </c>
      <c r="E28" s="53" t="s">
        <v>646</v>
      </c>
      <c r="F28" s="53" t="s">
        <v>647</v>
      </c>
      <c r="G28" s="53" t="s">
        <v>329</v>
      </c>
      <c r="H28" s="53" t="s">
        <v>330</v>
      </c>
      <c r="I28" s="53" t="s">
        <v>331</v>
      </c>
      <c r="J28" s="53" t="s">
        <v>2588</v>
      </c>
      <c r="K28" s="53"/>
      <c r="L28" s="53"/>
      <c r="M28" s="53" t="s">
        <v>333</v>
      </c>
      <c r="N28" s="47">
        <v>43459</v>
      </c>
      <c r="O28" s="47" t="s">
        <v>1052</v>
      </c>
      <c r="P28" s="47">
        <v>43417</v>
      </c>
      <c r="Q28" s="47">
        <v>43410</v>
      </c>
      <c r="R28" s="53" t="s">
        <v>351</v>
      </c>
      <c r="S28" s="53"/>
      <c r="T28" s="141"/>
      <c r="U28" s="53" t="s">
        <v>382</v>
      </c>
      <c r="V28" s="73">
        <v>44196</v>
      </c>
      <c r="W28" s="49"/>
    </row>
    <row r="29" spans="1:23" s="48" customFormat="1" ht="30">
      <c r="A29" s="75"/>
      <c r="B29" s="53" t="s">
        <v>2535</v>
      </c>
      <c r="C29" s="53"/>
      <c r="D29" s="53" t="s">
        <v>648</v>
      </c>
      <c r="E29" s="53" t="s">
        <v>646</v>
      </c>
      <c r="F29" s="53" t="s">
        <v>649</v>
      </c>
      <c r="G29" s="53" t="s">
        <v>329</v>
      </c>
      <c r="H29" s="53" t="s">
        <v>330</v>
      </c>
      <c r="I29" s="53" t="s">
        <v>331</v>
      </c>
      <c r="J29" s="53" t="s">
        <v>2588</v>
      </c>
      <c r="K29" s="53"/>
      <c r="L29" s="53"/>
      <c r="M29" s="53" t="s">
        <v>333</v>
      </c>
      <c r="N29" s="47">
        <v>43459</v>
      </c>
      <c r="O29" s="47" t="s">
        <v>1052</v>
      </c>
      <c r="P29" s="47">
        <v>43417</v>
      </c>
      <c r="Q29" s="47">
        <v>43410</v>
      </c>
      <c r="R29" s="53" t="s">
        <v>351</v>
      </c>
      <c r="S29" s="53"/>
      <c r="T29" s="141"/>
      <c r="U29" s="90" t="s">
        <v>356</v>
      </c>
      <c r="V29" s="73">
        <v>44196</v>
      </c>
      <c r="W29" s="49"/>
    </row>
    <row r="30" spans="1:23" s="48" customFormat="1" ht="30">
      <c r="A30" s="75"/>
      <c r="B30" s="53" t="s">
        <v>2535</v>
      </c>
      <c r="C30" s="75"/>
      <c r="D30" s="53" t="s">
        <v>662</v>
      </c>
      <c r="E30" s="53" t="s">
        <v>663</v>
      </c>
      <c r="F30" s="53" t="s">
        <v>663</v>
      </c>
      <c r="G30" s="53" t="s">
        <v>359</v>
      </c>
      <c r="H30" s="53" t="s">
        <v>3561</v>
      </c>
      <c r="I30" s="53" t="s">
        <v>331</v>
      </c>
      <c r="J30" s="86" t="s">
        <v>3491</v>
      </c>
      <c r="K30" s="53"/>
      <c r="L30" s="53"/>
      <c r="M30" s="53" t="s">
        <v>333</v>
      </c>
      <c r="N30" s="47">
        <v>43483</v>
      </c>
      <c r="O30" s="47" t="s">
        <v>1052</v>
      </c>
      <c r="P30" s="47">
        <v>43447</v>
      </c>
      <c r="Q30" s="47"/>
      <c r="R30" s="53" t="s">
        <v>351</v>
      </c>
      <c r="S30" s="53"/>
      <c r="T30" s="141"/>
      <c r="U30" s="53" t="s">
        <v>356</v>
      </c>
      <c r="V30" s="514">
        <v>44104</v>
      </c>
      <c r="W30" s="49"/>
    </row>
    <row r="31" spans="1:23" s="48" customFormat="1" ht="30">
      <c r="A31" s="75"/>
      <c r="B31" s="53" t="s">
        <v>2535</v>
      </c>
      <c r="C31" s="75"/>
      <c r="D31" s="53" t="s">
        <v>664</v>
      </c>
      <c r="E31" s="53" t="s">
        <v>665</v>
      </c>
      <c r="F31" s="53" t="s">
        <v>665</v>
      </c>
      <c r="G31" s="53" t="s">
        <v>359</v>
      </c>
      <c r="H31" s="53" t="s">
        <v>3561</v>
      </c>
      <c r="I31" s="53" t="s">
        <v>331</v>
      </c>
      <c r="J31" s="86" t="s">
        <v>3491</v>
      </c>
      <c r="K31" s="53"/>
      <c r="L31" s="53"/>
      <c r="M31" s="53" t="s">
        <v>333</v>
      </c>
      <c r="N31" s="47">
        <v>43483</v>
      </c>
      <c r="O31" s="47" t="s">
        <v>1052</v>
      </c>
      <c r="P31" s="47">
        <v>43447</v>
      </c>
      <c r="Q31" s="47"/>
      <c r="R31" s="53" t="s">
        <v>351</v>
      </c>
      <c r="S31" s="53"/>
      <c r="T31" s="141"/>
      <c r="U31" s="53" t="s">
        <v>378</v>
      </c>
      <c r="V31" s="514">
        <v>44104</v>
      </c>
      <c r="W31" s="49"/>
    </row>
    <row r="32" spans="1:23" s="48" customFormat="1" ht="60">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73" t="s">
        <v>560</v>
      </c>
      <c r="W32" s="49"/>
    </row>
    <row r="33" spans="1:16309" s="511" customFormat="1" ht="60">
      <c r="A33" s="243"/>
      <c r="B33" s="53" t="s">
        <v>670</v>
      </c>
      <c r="C33" s="75"/>
      <c r="D33" s="53" t="s">
        <v>671</v>
      </c>
      <c r="E33" s="53" t="s">
        <v>672</v>
      </c>
      <c r="F33" s="53" t="s">
        <v>672</v>
      </c>
      <c r="G33" s="53" t="s">
        <v>359</v>
      </c>
      <c r="H33" s="53" t="s">
        <v>3561</v>
      </c>
      <c r="I33" s="53" t="s">
        <v>331</v>
      </c>
      <c r="J33" s="53" t="s">
        <v>3452</v>
      </c>
      <c r="K33" s="53"/>
      <c r="L33" s="53"/>
      <c r="M33" s="53" t="s">
        <v>333</v>
      </c>
      <c r="N33" s="47">
        <v>43489</v>
      </c>
      <c r="O33" s="47" t="s">
        <v>1052</v>
      </c>
      <c r="P33" s="47">
        <v>43454</v>
      </c>
      <c r="Q33" s="47"/>
      <c r="R33" s="53" t="s">
        <v>351</v>
      </c>
      <c r="S33" s="53"/>
      <c r="T33" s="141"/>
      <c r="U33" s="90" t="s">
        <v>356</v>
      </c>
      <c r="V33" s="515">
        <v>44104</v>
      </c>
      <c r="W33" s="510"/>
    </row>
    <row r="34" spans="1:16309" s="48" customFormat="1" ht="60">
      <c r="A34" s="75"/>
      <c r="B34" s="53" t="s">
        <v>670</v>
      </c>
      <c r="C34" s="75"/>
      <c r="D34" s="53" t="s">
        <v>673</v>
      </c>
      <c r="E34" s="53" t="s">
        <v>674</v>
      </c>
      <c r="F34" s="53" t="s">
        <v>674</v>
      </c>
      <c r="G34" s="53" t="s">
        <v>359</v>
      </c>
      <c r="H34" s="53" t="s">
        <v>3561</v>
      </c>
      <c r="I34" s="53" t="s">
        <v>331</v>
      </c>
      <c r="J34" s="53" t="s">
        <v>3452</v>
      </c>
      <c r="K34" s="53"/>
      <c r="L34" s="53"/>
      <c r="M34" s="53" t="s">
        <v>333</v>
      </c>
      <c r="N34" s="47">
        <v>43489</v>
      </c>
      <c r="O34" s="47" t="s">
        <v>1052</v>
      </c>
      <c r="P34" s="47">
        <v>43454</v>
      </c>
      <c r="Q34" s="47"/>
      <c r="R34" s="53" t="s">
        <v>351</v>
      </c>
      <c r="S34" s="53"/>
      <c r="T34" s="141"/>
      <c r="U34" s="53" t="s">
        <v>335</v>
      </c>
      <c r="V34" s="514">
        <v>44104</v>
      </c>
      <c r="W34" s="49"/>
    </row>
    <row r="35" spans="1:16309" s="48" customFormat="1" ht="30">
      <c r="A35" s="119"/>
      <c r="B35" s="53" t="s">
        <v>3427</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514">
        <v>44286</v>
      </c>
      <c r="W35" s="49"/>
    </row>
    <row r="36" spans="1:16309" s="48" customFormat="1" ht="60">
      <c r="A36" s="75"/>
      <c r="B36" s="53" t="s">
        <v>695</v>
      </c>
      <c r="C36" s="75" t="s">
        <v>2846</v>
      </c>
      <c r="D36" s="53" t="s">
        <v>696</v>
      </c>
      <c r="E36" s="53" t="s">
        <v>697</v>
      </c>
      <c r="F36" s="53" t="s">
        <v>697</v>
      </c>
      <c r="G36" s="53" t="s">
        <v>359</v>
      </c>
      <c r="H36" s="53" t="s">
        <v>3561</v>
      </c>
      <c r="I36" s="53" t="s">
        <v>331</v>
      </c>
      <c r="J36" s="53" t="s">
        <v>3452</v>
      </c>
      <c r="K36" s="53"/>
      <c r="L36" s="53"/>
      <c r="M36" s="53" t="s">
        <v>333</v>
      </c>
      <c r="N36" s="47">
        <v>43518</v>
      </c>
      <c r="O36" s="47" t="s">
        <v>1052</v>
      </c>
      <c r="P36" s="47">
        <v>43468</v>
      </c>
      <c r="Q36" s="47"/>
      <c r="R36" s="53" t="s">
        <v>351</v>
      </c>
      <c r="S36" s="53"/>
      <c r="T36" s="141"/>
      <c r="U36" s="53" t="s">
        <v>363</v>
      </c>
      <c r="V36" s="514">
        <v>44104</v>
      </c>
      <c r="W36" s="49"/>
    </row>
    <row r="37" spans="1:16309" s="48" customFormat="1" ht="30">
      <c r="A37" s="119"/>
      <c r="B37" s="53" t="s">
        <v>3427</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514">
        <v>44196</v>
      </c>
      <c r="W37" s="49"/>
    </row>
    <row r="38" spans="1:16309" s="48" customFormat="1" ht="30">
      <c r="A38" s="75"/>
      <c r="B38" s="53" t="s">
        <v>1926</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73">
        <v>44104</v>
      </c>
      <c r="W38" s="49"/>
    </row>
    <row r="39" spans="1:16309" s="48" customFormat="1" ht="45">
      <c r="A39" s="75"/>
      <c r="B39" s="53" t="s">
        <v>2535</v>
      </c>
      <c r="C39" s="75"/>
      <c r="D39" s="53" t="s">
        <v>707</v>
      </c>
      <c r="E39" s="53" t="s">
        <v>708</v>
      </c>
      <c r="F39" s="53" t="s">
        <v>708</v>
      </c>
      <c r="G39" s="53" t="s">
        <v>359</v>
      </c>
      <c r="H39" s="53" t="s">
        <v>3561</v>
      </c>
      <c r="I39" s="53" t="s">
        <v>331</v>
      </c>
      <c r="J39" s="86" t="s">
        <v>3491</v>
      </c>
      <c r="K39" s="53"/>
      <c r="L39" s="53"/>
      <c r="M39" s="53" t="s">
        <v>333</v>
      </c>
      <c r="N39" s="47">
        <v>43524</v>
      </c>
      <c r="O39" s="47" t="s">
        <v>1052</v>
      </c>
      <c r="P39" s="47">
        <v>43489</v>
      </c>
      <c r="Q39" s="47">
        <v>43482</v>
      </c>
      <c r="R39" s="53" t="s">
        <v>351</v>
      </c>
      <c r="S39" s="53"/>
      <c r="T39" s="141"/>
      <c r="U39" s="53" t="s">
        <v>352</v>
      </c>
      <c r="V39" s="514">
        <v>44104</v>
      </c>
      <c r="W39" s="49"/>
    </row>
    <row r="40" spans="1:16309" s="48" customFormat="1" ht="60">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516" t="s">
        <v>560</v>
      </c>
      <c r="W40" s="49"/>
    </row>
    <row r="41" spans="1:16309" s="48" customFormat="1" ht="60">
      <c r="A41" s="75"/>
      <c r="B41" s="53" t="s">
        <v>719</v>
      </c>
      <c r="C41" s="75"/>
      <c r="D41" s="53" t="s">
        <v>720</v>
      </c>
      <c r="E41" s="53" t="s">
        <v>721</v>
      </c>
      <c r="F41" s="53" t="s">
        <v>721</v>
      </c>
      <c r="G41" s="53" t="s">
        <v>347</v>
      </c>
      <c r="H41" s="53" t="s">
        <v>3561</v>
      </c>
      <c r="I41" s="53" t="s">
        <v>331</v>
      </c>
      <c r="J41" s="53" t="s">
        <v>387</v>
      </c>
      <c r="K41" s="53" t="e">
        <v>#N/A</v>
      </c>
      <c r="L41" s="53"/>
      <c r="M41" s="53" t="s">
        <v>333</v>
      </c>
      <c r="N41" s="47">
        <v>43530</v>
      </c>
      <c r="O41" s="47" t="s">
        <v>1052</v>
      </c>
      <c r="P41" s="47">
        <v>43502</v>
      </c>
      <c r="Q41" s="47">
        <v>43495</v>
      </c>
      <c r="R41" s="53" t="s">
        <v>351</v>
      </c>
      <c r="S41" s="53"/>
      <c r="T41" s="141"/>
      <c r="U41" s="53" t="s">
        <v>363</v>
      </c>
      <c r="V41" s="73" t="s">
        <v>560</v>
      </c>
      <c r="W41" s="49"/>
    </row>
    <row r="42" spans="1:16309" s="48" customFormat="1" ht="30">
      <c r="A42" s="167"/>
      <c r="B42" s="53" t="s">
        <v>1926</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73">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row>
    <row r="43" spans="1:16309" s="48" customFormat="1" ht="30">
      <c r="A43" s="119"/>
      <c r="B43" s="53" t="s">
        <v>3427</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514">
        <v>44104</v>
      </c>
      <c r="W43" s="49"/>
    </row>
    <row r="44" spans="1:16309" s="48" customFormat="1" ht="30">
      <c r="A44" s="75"/>
      <c r="B44" s="53" t="s">
        <v>1926</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86">
        <v>44286</v>
      </c>
      <c r="W44" s="49"/>
    </row>
    <row r="45" spans="1:16309" s="48" customFormat="1" ht="30">
      <c r="A45" s="168"/>
      <c r="B45" s="53" t="s">
        <v>1926</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90" t="s">
        <v>393</v>
      </c>
      <c r="V45" s="73">
        <v>44196</v>
      </c>
      <c r="W45" s="49"/>
    </row>
    <row r="46" spans="1:16309" s="48" customFormat="1" ht="30">
      <c r="A46" s="119"/>
      <c r="B46" s="53" t="s">
        <v>3427</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514">
        <v>44196</v>
      </c>
      <c r="W46" s="49"/>
    </row>
    <row r="47" spans="1:16309" s="48" customFormat="1" ht="30">
      <c r="A47" s="119"/>
      <c r="B47" s="53" t="s">
        <v>3427</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514">
        <v>44104</v>
      </c>
      <c r="W47" s="49"/>
    </row>
    <row r="48" spans="1:16309" s="48" customFormat="1" ht="60">
      <c r="A48" s="75"/>
      <c r="B48" s="53" t="s">
        <v>730</v>
      </c>
      <c r="C48" s="75"/>
      <c r="D48" s="53" t="s">
        <v>731</v>
      </c>
      <c r="E48" s="53" t="s">
        <v>732</v>
      </c>
      <c r="F48" s="53" t="s">
        <v>732</v>
      </c>
      <c r="G48" s="53" t="s">
        <v>347</v>
      </c>
      <c r="H48" s="53" t="s">
        <v>3561</v>
      </c>
      <c r="I48" s="53" t="s">
        <v>331</v>
      </c>
      <c r="J48" s="53" t="s">
        <v>387</v>
      </c>
      <c r="K48" s="53" t="e">
        <v>#N/A</v>
      </c>
      <c r="L48" s="53"/>
      <c r="M48" s="53" t="s">
        <v>333</v>
      </c>
      <c r="N48" s="47">
        <v>43537</v>
      </c>
      <c r="O48" s="47" t="s">
        <v>1052</v>
      </c>
      <c r="P48" s="47">
        <v>43509</v>
      </c>
      <c r="Q48" s="47">
        <v>43502</v>
      </c>
      <c r="R48" s="53" t="s">
        <v>351</v>
      </c>
      <c r="S48" s="53"/>
      <c r="T48" s="141"/>
      <c r="U48" s="53" t="s">
        <v>363</v>
      </c>
      <c r="V48" s="73" t="s">
        <v>560</v>
      </c>
      <c r="W48" s="49"/>
    </row>
    <row r="49" spans="1:23" s="48" customFormat="1" ht="30">
      <c r="A49" s="119"/>
      <c r="B49" s="53" t="s">
        <v>1926</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73">
        <v>44196</v>
      </c>
      <c r="W49" s="49"/>
    </row>
    <row r="50" spans="1:23" s="48" customFormat="1" ht="60">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2031</v>
      </c>
      <c r="T50" s="145" t="s">
        <v>1209</v>
      </c>
      <c r="U50" s="90" t="s">
        <v>416</v>
      </c>
      <c r="V50" s="73">
        <v>44196</v>
      </c>
      <c r="W50" s="49"/>
    </row>
    <row r="51" spans="1:23" s="48" customFormat="1" ht="30">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2032</v>
      </c>
      <c r="T51" s="145" t="s">
        <v>1210</v>
      </c>
      <c r="U51" s="53" t="s">
        <v>382</v>
      </c>
      <c r="V51" s="73">
        <v>44196</v>
      </c>
      <c r="W51" s="49"/>
    </row>
    <row r="52" spans="1:23" s="48" customFormat="1" ht="45">
      <c r="A52" s="75"/>
      <c r="B52" s="53" t="s">
        <v>2535</v>
      </c>
      <c r="C52" s="75"/>
      <c r="D52" s="53" t="s">
        <v>737</v>
      </c>
      <c r="E52" s="53" t="s">
        <v>738</v>
      </c>
      <c r="F52" s="53" t="s">
        <v>738</v>
      </c>
      <c r="G52" s="53" t="s">
        <v>359</v>
      </c>
      <c r="H52" s="53" t="s">
        <v>3561</v>
      </c>
      <c r="I52" s="53" t="s">
        <v>331</v>
      </c>
      <c r="J52" s="86" t="s">
        <v>3491</v>
      </c>
      <c r="K52" s="53"/>
      <c r="L52" s="53"/>
      <c r="M52" s="53" t="s">
        <v>333</v>
      </c>
      <c r="N52" s="47">
        <v>43539</v>
      </c>
      <c r="O52" s="47" t="s">
        <v>1052</v>
      </c>
      <c r="P52" s="47">
        <v>43494</v>
      </c>
      <c r="Q52" s="47">
        <v>43487</v>
      </c>
      <c r="R52" s="53" t="s">
        <v>351</v>
      </c>
      <c r="S52" s="53"/>
      <c r="T52" s="141"/>
      <c r="U52" s="53" t="s">
        <v>335</v>
      </c>
      <c r="V52" s="514">
        <v>44104</v>
      </c>
      <c r="W52" s="49"/>
    </row>
    <row r="53" spans="1:23" s="48" customFormat="1" ht="30">
      <c r="A53" s="75"/>
      <c r="B53" s="53" t="s">
        <v>1926</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73">
        <v>44104</v>
      </c>
      <c r="W53" s="49"/>
    </row>
    <row r="54" spans="1:23" s="48" customFormat="1" ht="30">
      <c r="A54" s="119"/>
      <c r="B54" s="53" t="s">
        <v>3427</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514">
        <v>44196</v>
      </c>
      <c r="W54" s="49"/>
    </row>
    <row r="55" spans="1:23" s="48" customFormat="1" ht="30">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2033</v>
      </c>
      <c r="T55" s="145" t="s">
        <v>1211</v>
      </c>
      <c r="U55" s="53" t="s">
        <v>352</v>
      </c>
      <c r="V55" s="73">
        <v>44196</v>
      </c>
      <c r="W55" s="49"/>
    </row>
    <row r="56" spans="1:23" s="48" customFormat="1" ht="30">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2034</v>
      </c>
      <c r="T56" s="145" t="s">
        <v>1212</v>
      </c>
      <c r="U56" s="53" t="s">
        <v>416</v>
      </c>
      <c r="V56" s="73">
        <v>44196</v>
      </c>
      <c r="W56" s="49"/>
    </row>
    <row r="57" spans="1:23" s="48" customFormat="1" ht="45">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73" t="s">
        <v>560</v>
      </c>
      <c r="W57" s="49"/>
    </row>
    <row r="58" spans="1:23" s="48" customFormat="1" ht="90">
      <c r="A58" s="75"/>
      <c r="B58" s="53" t="s">
        <v>769</v>
      </c>
      <c r="C58" s="75"/>
      <c r="D58" s="53" t="s">
        <v>770</v>
      </c>
      <c r="E58" s="53" t="s">
        <v>771</v>
      </c>
      <c r="F58" s="53" t="s">
        <v>771</v>
      </c>
      <c r="G58" s="53" t="s">
        <v>347</v>
      </c>
      <c r="H58" s="53" t="s">
        <v>3561</v>
      </c>
      <c r="I58" s="53" t="s">
        <v>331</v>
      </c>
      <c r="J58" s="53" t="s">
        <v>387</v>
      </c>
      <c r="K58" s="53" t="e">
        <v>#N/A</v>
      </c>
      <c r="L58" s="53"/>
      <c r="M58" s="53" t="s">
        <v>333</v>
      </c>
      <c r="N58" s="47">
        <v>43565</v>
      </c>
      <c r="O58" s="47" t="s">
        <v>1052</v>
      </c>
      <c r="P58" s="47">
        <v>43523</v>
      </c>
      <c r="Q58" s="47">
        <v>43516</v>
      </c>
      <c r="R58" s="53" t="s">
        <v>351</v>
      </c>
      <c r="S58" s="53"/>
      <c r="T58" s="141"/>
      <c r="U58" s="53" t="s">
        <v>363</v>
      </c>
      <c r="V58" s="73">
        <v>44104</v>
      </c>
      <c r="W58" s="49"/>
    </row>
    <row r="59" spans="1:23" s="48" customFormat="1" ht="30">
      <c r="A59" s="167"/>
      <c r="B59" s="53" t="s">
        <v>1926</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73">
        <v>44196</v>
      </c>
      <c r="W59" s="49"/>
    </row>
    <row r="60" spans="1:23" s="48" customFormat="1" ht="30">
      <c r="A60" s="167"/>
      <c r="B60" s="53" t="s">
        <v>1926</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73">
        <v>44196</v>
      </c>
      <c r="W60" s="49"/>
    </row>
    <row r="61" spans="1:23" s="48" customFormat="1" ht="30">
      <c r="A61" s="119"/>
      <c r="B61" s="53" t="s">
        <v>3427</v>
      </c>
      <c r="C61" s="75"/>
      <c r="D61" s="53" t="s">
        <v>781</v>
      </c>
      <c r="E61" s="53" t="s">
        <v>782</v>
      </c>
      <c r="F61" s="53" t="s">
        <v>782</v>
      </c>
      <c r="G61" s="53" t="s">
        <v>359</v>
      </c>
      <c r="H61" s="53" t="s">
        <v>348</v>
      </c>
      <c r="I61" s="53" t="s">
        <v>361</v>
      </c>
      <c r="J61" s="53" t="s">
        <v>1989</v>
      </c>
      <c r="K61" s="53" t="e">
        <v>#N/A</v>
      </c>
      <c r="L61" s="53"/>
      <c r="M61" s="53" t="s">
        <v>333</v>
      </c>
      <c r="N61" s="47">
        <v>43583</v>
      </c>
      <c r="O61" s="47">
        <v>43637</v>
      </c>
      <c r="P61" s="47">
        <v>43551</v>
      </c>
      <c r="Q61" s="47">
        <v>43544</v>
      </c>
      <c r="R61" s="53" t="s">
        <v>334</v>
      </c>
      <c r="S61" s="53"/>
      <c r="T61" s="146"/>
      <c r="U61" s="53" t="s">
        <v>356</v>
      </c>
      <c r="V61" s="514">
        <v>44104</v>
      </c>
      <c r="W61" s="49"/>
    </row>
    <row r="62" spans="1:23" s="48" customFormat="1" ht="30">
      <c r="A62" s="167"/>
      <c r="B62" s="53" t="s">
        <v>1926</v>
      </c>
      <c r="C62" s="75"/>
      <c r="D62" s="53" t="s">
        <v>786</v>
      </c>
      <c r="E62" s="53" t="s">
        <v>787</v>
      </c>
      <c r="F62" s="53" t="s">
        <v>787</v>
      </c>
      <c r="G62" s="53" t="s">
        <v>359</v>
      </c>
      <c r="H62" s="53" t="s">
        <v>348</v>
      </c>
      <c r="I62" s="53" t="s">
        <v>361</v>
      </c>
      <c r="J62" s="53" t="s">
        <v>1989</v>
      </c>
      <c r="K62" s="53" t="e">
        <v>#N/A</v>
      </c>
      <c r="L62" s="53"/>
      <c r="M62" s="53" t="s">
        <v>333</v>
      </c>
      <c r="N62" s="47">
        <v>43583</v>
      </c>
      <c r="O62" s="47">
        <v>43601</v>
      </c>
      <c r="P62" s="47">
        <v>43551</v>
      </c>
      <c r="Q62" s="47">
        <v>43544</v>
      </c>
      <c r="R62" s="53" t="s">
        <v>334</v>
      </c>
      <c r="S62" s="53"/>
      <c r="T62" s="145" t="s">
        <v>1216</v>
      </c>
      <c r="U62" s="53" t="s">
        <v>378</v>
      </c>
      <c r="V62" s="73">
        <v>44196</v>
      </c>
      <c r="W62" s="49"/>
    </row>
    <row r="63" spans="1:23" s="48" customFormat="1" ht="30">
      <c r="A63" s="167"/>
      <c r="B63" s="53" t="s">
        <v>1926</v>
      </c>
      <c r="C63" s="75"/>
      <c r="D63" s="53" t="s">
        <v>2834</v>
      </c>
      <c r="E63" s="53" t="s">
        <v>785</v>
      </c>
      <c r="F63" s="53" t="s">
        <v>785</v>
      </c>
      <c r="G63" s="53" t="s">
        <v>359</v>
      </c>
      <c r="H63" s="53" t="s">
        <v>348</v>
      </c>
      <c r="I63" s="53" t="s">
        <v>361</v>
      </c>
      <c r="J63" s="53" t="s">
        <v>1989</v>
      </c>
      <c r="K63" s="53" t="e">
        <v>#N/A</v>
      </c>
      <c r="L63" s="53"/>
      <c r="M63" s="53" t="s">
        <v>333</v>
      </c>
      <c r="N63" s="47">
        <v>43583</v>
      </c>
      <c r="O63" s="47">
        <v>43601</v>
      </c>
      <c r="P63" s="47">
        <v>43551</v>
      </c>
      <c r="Q63" s="47">
        <v>43544</v>
      </c>
      <c r="R63" s="53" t="s">
        <v>334</v>
      </c>
      <c r="S63" s="53"/>
      <c r="T63" s="145" t="s">
        <v>1215</v>
      </c>
      <c r="U63" s="53" t="s">
        <v>382</v>
      </c>
      <c r="V63" s="73">
        <v>44196</v>
      </c>
      <c r="W63" s="49"/>
    </row>
    <row r="64" spans="1:23" s="48" customFormat="1" ht="30">
      <c r="A64" s="119"/>
      <c r="B64" s="53" t="s">
        <v>3427</v>
      </c>
      <c r="C64" s="75"/>
      <c r="D64" s="53" t="s">
        <v>783</v>
      </c>
      <c r="E64" s="53" t="s">
        <v>784</v>
      </c>
      <c r="F64" s="53" t="s">
        <v>784</v>
      </c>
      <c r="G64" s="53" t="s">
        <v>359</v>
      </c>
      <c r="H64" s="53" t="s">
        <v>348</v>
      </c>
      <c r="I64" s="53" t="s">
        <v>361</v>
      </c>
      <c r="J64" s="53" t="s">
        <v>1989</v>
      </c>
      <c r="K64" s="53" t="e">
        <v>#N/A</v>
      </c>
      <c r="L64" s="53"/>
      <c r="M64" s="53" t="s">
        <v>333</v>
      </c>
      <c r="N64" s="47">
        <v>43583</v>
      </c>
      <c r="O64" s="47">
        <v>43637</v>
      </c>
      <c r="P64" s="47">
        <v>43551</v>
      </c>
      <c r="Q64" s="47">
        <v>43544</v>
      </c>
      <c r="R64" s="53" t="s">
        <v>334</v>
      </c>
      <c r="S64" s="53"/>
      <c r="T64" s="146"/>
      <c r="U64" s="53" t="s">
        <v>352</v>
      </c>
      <c r="V64" s="514">
        <v>44104</v>
      </c>
      <c r="W64" s="49"/>
    </row>
    <row r="65" spans="1:16309" s="48" customFormat="1" ht="60">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2035</v>
      </c>
      <c r="T65" s="145" t="s">
        <v>1218</v>
      </c>
      <c r="U65" s="53" t="s">
        <v>378</v>
      </c>
      <c r="V65" s="73">
        <v>44196</v>
      </c>
      <c r="W65" s="49"/>
    </row>
    <row r="66" spans="1:16309" s="48" customFormat="1" ht="30">
      <c r="A66" s="119"/>
      <c r="B66" s="53" t="s">
        <v>1926</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2036</v>
      </c>
      <c r="T66" s="143" t="s">
        <v>802</v>
      </c>
      <c r="U66" s="53" t="s">
        <v>426</v>
      </c>
      <c r="V66" s="73">
        <v>44255</v>
      </c>
      <c r="W66" s="49"/>
    </row>
    <row r="67" spans="1:16309" s="48" customFormat="1" ht="30">
      <c r="A67" s="119"/>
      <c r="B67" s="53" t="s">
        <v>1926</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2037</v>
      </c>
      <c r="T67" s="145" t="s">
        <v>1204</v>
      </c>
      <c r="U67" s="53" t="s">
        <v>335</v>
      </c>
      <c r="V67" s="73">
        <v>44255</v>
      </c>
      <c r="W67" s="49"/>
    </row>
    <row r="68" spans="1:16309" s="48" customFormat="1" ht="30">
      <c r="A68" s="119"/>
      <c r="B68" s="53" t="s">
        <v>3427</v>
      </c>
      <c r="C68" s="75"/>
      <c r="D68" s="53" t="s">
        <v>788</v>
      </c>
      <c r="E68" s="53" t="s">
        <v>789</v>
      </c>
      <c r="F68" s="53" t="s">
        <v>789</v>
      </c>
      <c r="G68" s="53" t="s">
        <v>359</v>
      </c>
      <c r="H68" s="53" t="s">
        <v>348</v>
      </c>
      <c r="I68" s="53" t="s">
        <v>361</v>
      </c>
      <c r="J68" s="53" t="s">
        <v>1990</v>
      </c>
      <c r="K68" s="53" t="e">
        <v>#N/A</v>
      </c>
      <c r="L68" s="53"/>
      <c r="M68" s="53" t="s">
        <v>333</v>
      </c>
      <c r="N68" s="47">
        <v>43593</v>
      </c>
      <c r="O68" s="47">
        <v>43593</v>
      </c>
      <c r="P68" s="47">
        <v>43557</v>
      </c>
      <c r="Q68" s="47">
        <v>43550</v>
      </c>
      <c r="R68" s="53" t="s">
        <v>334</v>
      </c>
      <c r="S68" s="53"/>
      <c r="T68" s="145" t="s">
        <v>1217</v>
      </c>
      <c r="U68" s="90" t="s">
        <v>382</v>
      </c>
      <c r="V68" s="514">
        <v>44104</v>
      </c>
      <c r="W68" s="49"/>
    </row>
    <row r="69" spans="1:16309" s="48" customFormat="1" ht="30">
      <c r="A69" s="119"/>
      <c r="B69" s="53" t="s">
        <v>3427</v>
      </c>
      <c r="C69" s="75"/>
      <c r="D69" s="53" t="s">
        <v>790</v>
      </c>
      <c r="E69" s="53" t="s">
        <v>791</v>
      </c>
      <c r="F69" s="53" t="s">
        <v>791</v>
      </c>
      <c r="G69" s="53" t="s">
        <v>359</v>
      </c>
      <c r="H69" s="53" t="s">
        <v>348</v>
      </c>
      <c r="I69" s="53" t="s">
        <v>361</v>
      </c>
      <c r="J69" s="53" t="s">
        <v>1990</v>
      </c>
      <c r="K69" s="53" t="e">
        <v>#N/A</v>
      </c>
      <c r="L69" s="53"/>
      <c r="M69" s="53" t="s">
        <v>333</v>
      </c>
      <c r="N69" s="47">
        <v>43593</v>
      </c>
      <c r="O69" s="47">
        <v>43593</v>
      </c>
      <c r="P69" s="47">
        <v>43557</v>
      </c>
      <c r="Q69" s="47">
        <v>43550</v>
      </c>
      <c r="R69" s="53" t="s">
        <v>334</v>
      </c>
      <c r="S69" s="53"/>
      <c r="T69" s="145" t="s">
        <v>792</v>
      </c>
      <c r="U69" s="53" t="s">
        <v>356</v>
      </c>
      <c r="V69" s="514">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row>
    <row r="70" spans="1:16309" s="48" customFormat="1" ht="45">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90" t="s">
        <v>393</v>
      </c>
      <c r="V70" s="73" t="s">
        <v>560</v>
      </c>
      <c r="W70" s="49"/>
    </row>
    <row r="71" spans="1:16309" s="48" customFormat="1" ht="30">
      <c r="A71" s="119"/>
      <c r="B71" s="53" t="s">
        <v>3427</v>
      </c>
      <c r="C71" s="75"/>
      <c r="D71" s="53" t="s">
        <v>815</v>
      </c>
      <c r="E71" s="53" t="s">
        <v>816</v>
      </c>
      <c r="F71" s="53" t="s">
        <v>816</v>
      </c>
      <c r="G71" s="53" t="s">
        <v>359</v>
      </c>
      <c r="H71" s="53" t="s">
        <v>348</v>
      </c>
      <c r="I71" s="53" t="s">
        <v>361</v>
      </c>
      <c r="J71" s="53" t="s">
        <v>1114</v>
      </c>
      <c r="K71" s="53" t="e">
        <v>#N/A</v>
      </c>
      <c r="L71" s="53"/>
      <c r="M71" s="53" t="s">
        <v>333</v>
      </c>
      <c r="N71" s="47">
        <v>43608</v>
      </c>
      <c r="O71" s="47">
        <v>43608</v>
      </c>
      <c r="P71" s="47">
        <v>43570</v>
      </c>
      <c r="Q71" s="47">
        <v>43563</v>
      </c>
      <c r="R71" s="53" t="s">
        <v>334</v>
      </c>
      <c r="S71" s="53"/>
      <c r="T71" s="202" t="s">
        <v>817</v>
      </c>
      <c r="U71" s="53" t="s">
        <v>416</v>
      </c>
      <c r="V71" s="514">
        <v>44104</v>
      </c>
      <c r="W71" s="49"/>
    </row>
    <row r="72" spans="1:16309" s="48" customFormat="1" ht="30">
      <c r="A72" s="119"/>
      <c r="B72" s="53" t="s">
        <v>3427</v>
      </c>
      <c r="C72" s="75"/>
      <c r="D72" s="53" t="s">
        <v>2836</v>
      </c>
      <c r="E72" s="53" t="s">
        <v>814</v>
      </c>
      <c r="F72" s="53" t="s">
        <v>814</v>
      </c>
      <c r="G72" s="53" t="s">
        <v>359</v>
      </c>
      <c r="H72" s="53" t="s">
        <v>348</v>
      </c>
      <c r="I72" s="53" t="s">
        <v>361</v>
      </c>
      <c r="J72" s="53" t="s">
        <v>1989</v>
      </c>
      <c r="K72" s="53" t="e">
        <v>#N/A</v>
      </c>
      <c r="L72" s="53"/>
      <c r="M72" s="53" t="s">
        <v>333</v>
      </c>
      <c r="N72" s="47">
        <v>43608</v>
      </c>
      <c r="O72" s="47">
        <v>43608</v>
      </c>
      <c r="P72" s="47">
        <v>43570</v>
      </c>
      <c r="Q72" s="47">
        <v>43563</v>
      </c>
      <c r="R72" s="53" t="s">
        <v>334</v>
      </c>
      <c r="S72" s="118"/>
      <c r="T72" s="175"/>
      <c r="U72" s="53" t="s">
        <v>393</v>
      </c>
      <c r="V72" s="514">
        <v>44104</v>
      </c>
      <c r="W72" s="49"/>
    </row>
    <row r="73" spans="1:16309" s="48" customFormat="1" ht="60">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2038</v>
      </c>
      <c r="T73" s="181" t="s">
        <v>2039</v>
      </c>
      <c r="U73" s="53" t="s">
        <v>382</v>
      </c>
      <c r="V73" s="73">
        <v>44196</v>
      </c>
      <c r="W73" s="49"/>
    </row>
    <row r="74" spans="1:16309" s="48" customFormat="1" ht="30">
      <c r="A74" s="75"/>
      <c r="B74" s="53" t="s">
        <v>2069</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2072</v>
      </c>
      <c r="T74" s="180" t="s">
        <v>2073</v>
      </c>
      <c r="U74" s="53" t="s">
        <v>393</v>
      </c>
      <c r="V74" s="73">
        <v>44196</v>
      </c>
      <c r="W74" s="49"/>
    </row>
    <row r="75" spans="1:16309" s="48" customFormat="1" ht="60">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2065</v>
      </c>
      <c r="T75" s="145" t="s">
        <v>827</v>
      </c>
      <c r="U75" s="53" t="s">
        <v>352</v>
      </c>
      <c r="V75" s="73">
        <v>44196</v>
      </c>
      <c r="W75" s="49"/>
    </row>
    <row r="76" spans="1:16309" s="48" customFormat="1" ht="30">
      <c r="A76" s="75"/>
      <c r="B76" s="53" t="s">
        <v>743</v>
      </c>
      <c r="C76" s="53"/>
      <c r="D76" s="53" t="s">
        <v>831</v>
      </c>
      <c r="E76" s="53" t="s">
        <v>832</v>
      </c>
      <c r="F76" s="53" t="s">
        <v>833</v>
      </c>
      <c r="G76" s="53" t="s">
        <v>329</v>
      </c>
      <c r="H76" s="53" t="s">
        <v>330</v>
      </c>
      <c r="I76" s="53" t="s">
        <v>331</v>
      </c>
      <c r="J76" s="173" t="s">
        <v>2848</v>
      </c>
      <c r="K76" s="53"/>
      <c r="L76" s="53"/>
      <c r="M76" s="53" t="s">
        <v>333</v>
      </c>
      <c r="N76" s="47">
        <v>43621</v>
      </c>
      <c r="O76" s="47">
        <v>43621</v>
      </c>
      <c r="P76" s="47">
        <v>43593</v>
      </c>
      <c r="Q76" s="47">
        <v>43586</v>
      </c>
      <c r="R76" s="53" t="s">
        <v>334</v>
      </c>
      <c r="S76" s="53" t="s">
        <v>2076</v>
      </c>
      <c r="T76" s="152" t="s">
        <v>2075</v>
      </c>
      <c r="U76" s="53" t="s">
        <v>356</v>
      </c>
      <c r="V76" s="73">
        <v>44196</v>
      </c>
      <c r="W76" s="49"/>
    </row>
    <row r="77" spans="1:16309" s="48" customFormat="1" ht="30">
      <c r="A77" s="167"/>
      <c r="B77" s="53" t="s">
        <v>1926</v>
      </c>
      <c r="C77" s="75"/>
      <c r="D77" s="53" t="s">
        <v>844</v>
      </c>
      <c r="E77" s="53" t="s">
        <v>845</v>
      </c>
      <c r="F77" s="53" t="s">
        <v>845</v>
      </c>
      <c r="G77" s="53" t="s">
        <v>359</v>
      </c>
      <c r="H77" s="53" t="s">
        <v>348</v>
      </c>
      <c r="I77" s="53" t="s">
        <v>361</v>
      </c>
      <c r="J77" s="53" t="s">
        <v>1990</v>
      </c>
      <c r="K77" s="53" t="e">
        <v>#N/A</v>
      </c>
      <c r="L77" s="53"/>
      <c r="M77" s="53" t="s">
        <v>333</v>
      </c>
      <c r="N77" s="47">
        <v>43626</v>
      </c>
      <c r="O77" s="47">
        <v>43626</v>
      </c>
      <c r="P77" s="178">
        <v>43589</v>
      </c>
      <c r="Q77" s="47">
        <f>P77-7</f>
        <v>43582</v>
      </c>
      <c r="R77" s="53" t="s">
        <v>334</v>
      </c>
      <c r="S77" s="53"/>
      <c r="T77" s="145"/>
      <c r="U77" s="53" t="s">
        <v>335</v>
      </c>
      <c r="V77" s="73">
        <v>44104</v>
      </c>
      <c r="W77" s="49"/>
    </row>
    <row r="78" spans="1:16309" s="48" customFormat="1" ht="30">
      <c r="A78" s="75"/>
      <c r="B78" s="53" t="s">
        <v>1964</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2040</v>
      </c>
      <c r="U78" s="53" t="s">
        <v>382</v>
      </c>
      <c r="V78" s="73">
        <v>44196</v>
      </c>
      <c r="W78" s="49"/>
    </row>
    <row r="79" spans="1:16309" s="48" customFormat="1" ht="30">
      <c r="A79" s="75"/>
      <c r="B79" s="53" t="s">
        <v>1964</v>
      </c>
      <c r="C79" s="53"/>
      <c r="D79" s="53" t="s">
        <v>837</v>
      </c>
      <c r="E79" s="53" t="s">
        <v>838</v>
      </c>
      <c r="F79" s="53" t="s">
        <v>839</v>
      </c>
      <c r="G79" s="53" t="s">
        <v>329</v>
      </c>
      <c r="H79" s="53" t="s">
        <v>330</v>
      </c>
      <c r="I79" s="53" t="s">
        <v>331</v>
      </c>
      <c r="J79" s="259" t="s">
        <v>3266</v>
      </c>
      <c r="K79" s="53"/>
      <c r="L79" s="53"/>
      <c r="M79" s="53" t="s">
        <v>333</v>
      </c>
      <c r="N79" s="47">
        <v>43627</v>
      </c>
      <c r="O79" s="47">
        <v>43627</v>
      </c>
      <c r="P79" s="47">
        <v>43592</v>
      </c>
      <c r="Q79" s="47">
        <v>43585</v>
      </c>
      <c r="R79" s="53" t="s">
        <v>334</v>
      </c>
      <c r="S79" s="53" t="s">
        <v>837</v>
      </c>
      <c r="T79" s="148" t="s">
        <v>2041</v>
      </c>
      <c r="U79" s="53" t="s">
        <v>382</v>
      </c>
      <c r="V79" s="73">
        <v>44196</v>
      </c>
      <c r="W79" s="49"/>
    </row>
    <row r="80" spans="1:16309" s="48" customFormat="1" ht="30">
      <c r="A80" s="167"/>
      <c r="B80" s="53" t="s">
        <v>1926</v>
      </c>
      <c r="C80" s="75"/>
      <c r="D80" s="53" t="s">
        <v>840</v>
      </c>
      <c r="E80" s="53" t="s">
        <v>841</v>
      </c>
      <c r="F80" s="53" t="s">
        <v>841</v>
      </c>
      <c r="G80" s="53" t="s">
        <v>359</v>
      </c>
      <c r="H80" s="53" t="s">
        <v>348</v>
      </c>
      <c r="I80" s="53" t="s">
        <v>361</v>
      </c>
      <c r="J80" s="53" t="s">
        <v>1990</v>
      </c>
      <c r="K80" s="53" t="e">
        <v>#N/A</v>
      </c>
      <c r="L80" s="53"/>
      <c r="M80" s="53" t="s">
        <v>333</v>
      </c>
      <c r="N80" s="47">
        <v>43628</v>
      </c>
      <c r="O80" s="47">
        <v>43628</v>
      </c>
      <c r="P80" s="47">
        <v>43589</v>
      </c>
      <c r="Q80" s="47">
        <v>43582</v>
      </c>
      <c r="R80" s="53" t="s">
        <v>334</v>
      </c>
      <c r="S80" s="53"/>
      <c r="T80" s="145" t="s">
        <v>1219</v>
      </c>
      <c r="U80" s="90" t="s">
        <v>393</v>
      </c>
      <c r="V80" s="73">
        <v>44104</v>
      </c>
      <c r="W80" s="49"/>
    </row>
    <row r="81" spans="1:23" s="48" customFormat="1" ht="30">
      <c r="A81" s="119"/>
      <c r="B81" s="53" t="s">
        <v>1926</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90" t="s">
        <v>356</v>
      </c>
      <c r="V81" s="73">
        <v>44196</v>
      </c>
      <c r="W81" s="49"/>
    </row>
    <row r="82" spans="1:23" s="48" customFormat="1" ht="30">
      <c r="A82" s="75"/>
      <c r="B82" s="53" t="s">
        <v>1964</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2051</v>
      </c>
      <c r="T82" s="153" t="s">
        <v>2052</v>
      </c>
      <c r="U82" s="53" t="s">
        <v>335</v>
      </c>
      <c r="V82" s="73">
        <v>44196</v>
      </c>
      <c r="W82" s="49"/>
    </row>
    <row r="83" spans="1:23" s="48" customFormat="1" ht="30">
      <c r="A83" s="75"/>
      <c r="B83" s="53" t="s">
        <v>1964</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2066</v>
      </c>
      <c r="T83" s="145" t="s">
        <v>854</v>
      </c>
      <c r="U83" s="53" t="s">
        <v>416</v>
      </c>
      <c r="V83" s="73">
        <v>44196</v>
      </c>
      <c r="W83" s="49"/>
    </row>
    <row r="84" spans="1:23" s="48" customFormat="1" ht="30">
      <c r="A84" s="119"/>
      <c r="B84" s="53" t="s">
        <v>1926</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73">
        <v>44196</v>
      </c>
      <c r="W84" s="49"/>
    </row>
    <row r="85" spans="1:23" s="48" customFormat="1" ht="60">
      <c r="A85" s="75"/>
      <c r="B85" s="53" t="s">
        <v>857</v>
      </c>
      <c r="C85" s="75"/>
      <c r="D85" s="53" t="s">
        <v>2837</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73" t="s">
        <v>560</v>
      </c>
      <c r="W85" s="49"/>
    </row>
    <row r="86" spans="1:23" s="48" customFormat="1" ht="60">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2077</v>
      </c>
      <c r="T86" s="150" t="s">
        <v>2074</v>
      </c>
      <c r="U86" s="53" t="s">
        <v>356</v>
      </c>
      <c r="V86" s="73">
        <v>44196</v>
      </c>
      <c r="W86" s="49"/>
    </row>
    <row r="87" spans="1:23" s="48" customFormat="1" ht="30">
      <c r="A87" s="119"/>
      <c r="B87" s="53" t="s">
        <v>1926</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73">
        <v>44196</v>
      </c>
      <c r="W87" s="49"/>
    </row>
    <row r="88" spans="1:23" s="48" customFormat="1" ht="60">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2053</v>
      </c>
      <c r="T88" s="151" t="s">
        <v>2054</v>
      </c>
      <c r="U88" s="53" t="s">
        <v>426</v>
      </c>
      <c r="V88" s="73">
        <v>44196</v>
      </c>
      <c r="W88" s="49"/>
    </row>
    <row r="89" spans="1:23" s="48" customFormat="1" ht="30">
      <c r="A89" s="119"/>
      <c r="B89" s="53" t="s">
        <v>3427</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514">
        <v>44196</v>
      </c>
      <c r="W89" s="49"/>
    </row>
    <row r="90" spans="1:23" s="48" customFormat="1" ht="30">
      <c r="A90" s="168"/>
      <c r="B90" s="53" t="s">
        <v>1926</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73">
        <v>44196</v>
      </c>
      <c r="W90" s="49"/>
    </row>
    <row r="91" spans="1:23" s="48" customFormat="1" ht="60">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2059</v>
      </c>
      <c r="T91" s="143" t="s">
        <v>2060</v>
      </c>
      <c r="U91" s="53" t="s">
        <v>378</v>
      </c>
      <c r="V91" s="73">
        <v>44196</v>
      </c>
      <c r="W91" s="49"/>
    </row>
    <row r="92" spans="1:23" s="48" customFormat="1" ht="60">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2042</v>
      </c>
      <c r="T92" s="148" t="s">
        <v>2043</v>
      </c>
      <c r="U92" s="53" t="s">
        <v>382</v>
      </c>
      <c r="V92" s="73">
        <v>44196</v>
      </c>
      <c r="W92" s="49"/>
    </row>
    <row r="93" spans="1:23" s="48" customFormat="1" ht="60">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2055</v>
      </c>
      <c r="T93" s="152" t="s">
        <v>2056</v>
      </c>
      <c r="U93" s="90" t="s">
        <v>335</v>
      </c>
      <c r="V93" s="73">
        <v>44196</v>
      </c>
      <c r="W93" s="49"/>
    </row>
    <row r="94" spans="1:23" s="48" customFormat="1" ht="30">
      <c r="A94" s="119"/>
      <c r="B94" s="53" t="s">
        <v>1926</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73">
        <v>44196</v>
      </c>
      <c r="W94" s="49"/>
    </row>
    <row r="95" spans="1:23" s="48" customFormat="1" ht="30">
      <c r="A95" s="119"/>
      <c r="B95" s="53" t="s">
        <v>3427</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514">
        <v>44196</v>
      </c>
      <c r="W95" s="49"/>
    </row>
    <row r="96" spans="1:23" s="48" customFormat="1" ht="30">
      <c r="A96" s="119"/>
      <c r="B96" s="53" t="s">
        <v>3427</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514">
        <v>44196</v>
      </c>
      <c r="W96" s="49"/>
    </row>
    <row r="97" spans="1:23" s="48" customFormat="1" ht="60">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2044</v>
      </c>
      <c r="T97" s="148" t="s">
        <v>2045</v>
      </c>
      <c r="U97" s="53" t="s">
        <v>382</v>
      </c>
      <c r="V97" s="73">
        <v>44196</v>
      </c>
      <c r="W97" s="49"/>
    </row>
    <row r="98" spans="1:23" s="48" customFormat="1" ht="30">
      <c r="A98" s="119"/>
      <c r="B98" s="53" t="s">
        <v>3427</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514">
        <v>44255</v>
      </c>
      <c r="W98" s="49"/>
    </row>
    <row r="99" spans="1:23" s="48" customFormat="1" ht="30">
      <c r="A99" s="119"/>
      <c r="B99" s="53" t="s">
        <v>3427</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514">
        <v>44255</v>
      </c>
      <c r="W99" s="49"/>
    </row>
    <row r="100" spans="1:23" s="48" customFormat="1" ht="30">
      <c r="A100" s="119"/>
      <c r="B100" s="53" t="s">
        <v>3427</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514">
        <v>44196</v>
      </c>
      <c r="W100" s="49"/>
    </row>
    <row r="101" spans="1:23" s="48" customFormat="1" ht="60">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73" t="s">
        <v>560</v>
      </c>
      <c r="W101" s="49"/>
    </row>
    <row r="102" spans="1:23" s="48" customFormat="1" ht="30">
      <c r="A102" s="119"/>
      <c r="B102" s="53" t="s">
        <v>3427</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514">
        <v>44104</v>
      </c>
      <c r="W102" s="49"/>
    </row>
    <row r="103" spans="1:23" s="48" customFormat="1" ht="30">
      <c r="A103" s="119"/>
      <c r="B103" s="53" t="s">
        <v>3427</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90" t="s">
        <v>416</v>
      </c>
      <c r="V103" s="514">
        <v>44255</v>
      </c>
      <c r="W103" s="49"/>
    </row>
    <row r="104" spans="1:23" s="48" customFormat="1" ht="30">
      <c r="A104" s="167"/>
      <c r="B104" s="53" t="s">
        <v>1926</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73">
        <v>44104</v>
      </c>
      <c r="W104" s="49"/>
    </row>
    <row r="105" spans="1:23" s="48" customFormat="1" ht="75">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73" t="s">
        <v>560</v>
      </c>
      <c r="W105" s="49"/>
    </row>
    <row r="106" spans="1:23" s="48" customFormat="1" ht="75">
      <c r="A106" s="75"/>
      <c r="B106" s="53" t="s">
        <v>927</v>
      </c>
      <c r="C106" s="48" t="s">
        <v>3453</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73" t="s">
        <v>560</v>
      </c>
      <c r="W106" s="49"/>
    </row>
    <row r="107" spans="1:23" s="48" customFormat="1" ht="30">
      <c r="A107" s="167"/>
      <c r="B107" s="53" t="s">
        <v>1926</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73">
        <v>44104</v>
      </c>
      <c r="W107" s="49"/>
    </row>
    <row r="108" spans="1:23" s="48" customFormat="1" ht="30">
      <c r="A108" s="75"/>
      <c r="B108" s="53" t="s">
        <v>1926</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73">
        <v>44104</v>
      </c>
      <c r="W108" s="49"/>
    </row>
    <row r="109" spans="1:23" s="48" customFormat="1" ht="30">
      <c r="A109" s="75"/>
      <c r="B109" s="53" t="s">
        <v>1926</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73">
        <v>44104</v>
      </c>
      <c r="W109" s="49"/>
    </row>
    <row r="110" spans="1:23" s="48" customFormat="1" ht="30">
      <c r="A110" s="119"/>
      <c r="B110" s="53" t="s">
        <v>1926</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73">
        <v>44196</v>
      </c>
      <c r="W110" s="49"/>
    </row>
    <row r="111" spans="1:23" s="48" customFormat="1" ht="30">
      <c r="A111" s="119"/>
      <c r="B111" s="53" t="s">
        <v>3427</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514">
        <v>44286</v>
      </c>
      <c r="W111" s="49"/>
    </row>
    <row r="112" spans="1:23" s="48" customFormat="1" ht="30">
      <c r="A112" s="119"/>
      <c r="B112" s="53" t="s">
        <v>3427</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514">
        <v>44286</v>
      </c>
      <c r="W112" s="49"/>
    </row>
    <row r="113" spans="1:23" s="48" customFormat="1" ht="30">
      <c r="A113" s="167"/>
      <c r="B113" s="53" t="s">
        <v>1926</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73">
        <v>44286</v>
      </c>
      <c r="W113" s="49"/>
    </row>
    <row r="114" spans="1:23" s="48" customFormat="1" ht="30">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73" t="s">
        <v>560</v>
      </c>
      <c r="W114" s="49"/>
    </row>
    <row r="115" spans="1:23" s="48" customFormat="1" ht="30">
      <c r="A115" s="75"/>
      <c r="B115" s="53"/>
      <c r="C115" s="75"/>
      <c r="D115" s="53" t="s">
        <v>2833</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90" t="s">
        <v>416</v>
      </c>
      <c r="V115" s="73" t="s">
        <v>560</v>
      </c>
      <c r="W115" s="49"/>
    </row>
    <row r="116" spans="1:23" s="48" customFormat="1" ht="30">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73" t="s">
        <v>560</v>
      </c>
      <c r="W116" s="49"/>
    </row>
    <row r="117" spans="1:23" s="48" customFormat="1" ht="30">
      <c r="A117" s="119"/>
      <c r="B117" s="53" t="s">
        <v>3427</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514">
        <v>44104</v>
      </c>
      <c r="W117" s="49"/>
    </row>
    <row r="118" spans="1:23" s="48" customFormat="1" ht="30">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73" t="s">
        <v>560</v>
      </c>
      <c r="W118" s="49"/>
    </row>
    <row r="119" spans="1:23" s="48" customFormat="1" ht="30">
      <c r="A119" s="167"/>
      <c r="B119" s="53" t="s">
        <v>1926</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73">
        <v>44104</v>
      </c>
      <c r="W119" s="49"/>
    </row>
    <row r="120" spans="1:23" s="48" customFormat="1" ht="30">
      <c r="A120" s="167"/>
      <c r="B120" s="53" t="s">
        <v>1926</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73">
        <v>44104</v>
      </c>
      <c r="W120" s="49"/>
    </row>
    <row r="121" spans="1:23" s="48" customFormat="1" ht="30">
      <c r="A121" s="167"/>
      <c r="B121" s="53" t="s">
        <v>1926</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73">
        <v>44104</v>
      </c>
      <c r="W121" s="49"/>
    </row>
    <row r="122" spans="1:23" s="48" customFormat="1" ht="30">
      <c r="A122" s="119"/>
      <c r="B122" s="53" t="s">
        <v>3427</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514">
        <v>44196</v>
      </c>
      <c r="W122" s="49"/>
    </row>
    <row r="123" spans="1:23" s="48" customFormat="1" ht="30">
      <c r="A123" s="119"/>
      <c r="B123" s="53" t="s">
        <v>3427</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514">
        <v>44196</v>
      </c>
      <c r="W123" s="49"/>
    </row>
    <row r="124" spans="1:23" s="48" customFormat="1" ht="30">
      <c r="A124" s="119"/>
      <c r="B124" s="53" t="s">
        <v>3427</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514">
        <v>44196</v>
      </c>
      <c r="W124" s="49"/>
    </row>
    <row r="125" spans="1:23" s="48" customFormat="1" ht="30">
      <c r="A125" s="75"/>
      <c r="B125" s="53" t="s">
        <v>970</v>
      </c>
      <c r="C125" s="53"/>
      <c r="D125" s="53" t="s">
        <v>971</v>
      </c>
      <c r="E125" s="53" t="s">
        <v>972</v>
      </c>
      <c r="F125" s="53" t="s">
        <v>3513</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2046</v>
      </c>
      <c r="T125" s="181" t="s">
        <v>2047</v>
      </c>
      <c r="U125" s="53" t="s">
        <v>382</v>
      </c>
      <c r="V125" s="73">
        <v>44469</v>
      </c>
      <c r="W125" s="49"/>
    </row>
    <row r="126" spans="1:23" s="48" customFormat="1" ht="30">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90" t="s">
        <v>382</v>
      </c>
      <c r="V126" s="73">
        <v>44469</v>
      </c>
      <c r="W126" s="49"/>
    </row>
    <row r="127" spans="1:23" s="48" customFormat="1" ht="45">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2051</v>
      </c>
      <c r="T127" s="153" t="s">
        <v>2052</v>
      </c>
      <c r="U127" s="53" t="s">
        <v>335</v>
      </c>
      <c r="V127" s="73">
        <v>44104</v>
      </c>
      <c r="W127" s="49"/>
    </row>
    <row r="128" spans="1:23" s="48" customFormat="1" ht="45">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2078</v>
      </c>
      <c r="T128" s="145" t="s">
        <v>854</v>
      </c>
      <c r="U128" s="53" t="s">
        <v>416</v>
      </c>
      <c r="V128" s="73">
        <v>44104</v>
      </c>
      <c r="W128" s="49"/>
    </row>
    <row r="129" spans="1:23" s="48" customFormat="1" ht="30">
      <c r="A129" s="167"/>
      <c r="B129" s="53" t="s">
        <v>1926</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73">
        <v>44104</v>
      </c>
      <c r="W129" s="49"/>
    </row>
    <row r="130" spans="1:23" s="48" customFormat="1" ht="45">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73">
        <v>44377</v>
      </c>
      <c r="W130" s="49"/>
    </row>
    <row r="131" spans="1:23" s="48" customFormat="1" ht="45">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73">
        <v>44377</v>
      </c>
      <c r="W131" s="49"/>
    </row>
    <row r="132" spans="1:23" s="48" customFormat="1" ht="45">
      <c r="A132" s="75"/>
      <c r="B132" s="53" t="s">
        <v>989</v>
      </c>
      <c r="C132" s="75"/>
      <c r="D132" s="53" t="s">
        <v>990</v>
      </c>
      <c r="E132" s="53" t="s">
        <v>991</v>
      </c>
      <c r="F132" s="53" t="s">
        <v>991</v>
      </c>
      <c r="G132" s="53" t="s">
        <v>347</v>
      </c>
      <c r="H132" s="53" t="s">
        <v>808</v>
      </c>
      <c r="I132" s="53" t="s">
        <v>349</v>
      </c>
      <c r="J132" s="53" t="s">
        <v>992</v>
      </c>
      <c r="K132" s="53" t="s">
        <v>3009</v>
      </c>
      <c r="L132" s="53" t="s">
        <v>3010</v>
      </c>
      <c r="M132" s="53" t="s">
        <v>333</v>
      </c>
      <c r="N132" s="47">
        <v>43754</v>
      </c>
      <c r="O132" s="71">
        <v>43754</v>
      </c>
      <c r="P132" s="47">
        <v>43696</v>
      </c>
      <c r="Q132" s="47">
        <v>43689</v>
      </c>
      <c r="R132" s="53" t="s">
        <v>334</v>
      </c>
      <c r="S132" s="53"/>
      <c r="T132" s="146"/>
      <c r="U132" s="53" t="s">
        <v>335</v>
      </c>
      <c r="V132" s="73">
        <v>44196</v>
      </c>
      <c r="W132" s="49"/>
    </row>
    <row r="133" spans="1:23" s="48" customFormat="1" ht="45">
      <c r="A133" s="75"/>
      <c r="B133" s="53" t="s">
        <v>989</v>
      </c>
      <c r="C133" s="75"/>
      <c r="D133" s="53" t="s">
        <v>993</v>
      </c>
      <c r="E133" s="53" t="s">
        <v>994</v>
      </c>
      <c r="F133" s="53" t="s">
        <v>994</v>
      </c>
      <c r="G133" s="53" t="s">
        <v>347</v>
      </c>
      <c r="H133" s="53" t="s">
        <v>808</v>
      </c>
      <c r="I133" s="53" t="s">
        <v>349</v>
      </c>
      <c r="J133" s="53" t="s">
        <v>992</v>
      </c>
      <c r="K133" s="53" t="s">
        <v>3011</v>
      </c>
      <c r="L133" s="53" t="s">
        <v>3010</v>
      </c>
      <c r="M133" s="53" t="s">
        <v>333</v>
      </c>
      <c r="N133" s="47">
        <v>43754</v>
      </c>
      <c r="O133" s="71">
        <v>43754</v>
      </c>
      <c r="P133" s="47">
        <v>43696</v>
      </c>
      <c r="Q133" s="47">
        <v>43689</v>
      </c>
      <c r="R133" s="53" t="s">
        <v>334</v>
      </c>
      <c r="S133" s="53"/>
      <c r="T133" s="146"/>
      <c r="U133" s="53" t="s">
        <v>426</v>
      </c>
      <c r="V133" s="73">
        <v>44196</v>
      </c>
      <c r="W133" s="49"/>
    </row>
    <row r="134" spans="1:23" s="48" customFormat="1" ht="45">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12" t="s">
        <v>352</v>
      </c>
      <c r="V134" s="73" t="s">
        <v>560</v>
      </c>
      <c r="W134" s="49"/>
    </row>
    <row r="135" spans="1:23" s="48" customFormat="1" ht="45">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73" t="s">
        <v>560</v>
      </c>
      <c r="W135" s="49"/>
    </row>
    <row r="136" spans="1:23" s="48" customFormat="1" ht="30">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2061</v>
      </c>
      <c r="T136" s="143" t="s">
        <v>2062</v>
      </c>
      <c r="U136" s="53" t="s">
        <v>378</v>
      </c>
      <c r="V136" s="73">
        <v>44408</v>
      </c>
      <c r="W136" s="49"/>
    </row>
    <row r="137" spans="1:23" s="48" customFormat="1" ht="30">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73">
        <v>44408</v>
      </c>
      <c r="W137" s="49"/>
    </row>
    <row r="138" spans="1:23" s="48" customFormat="1" ht="30">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2048</v>
      </c>
      <c r="T138" s="148" t="s">
        <v>2049</v>
      </c>
      <c r="U138" s="53" t="s">
        <v>382</v>
      </c>
      <c r="V138" s="73">
        <v>44408</v>
      </c>
      <c r="W138" s="49"/>
    </row>
    <row r="139" spans="1:23" s="48" customFormat="1" ht="30">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73">
        <v>44408</v>
      </c>
      <c r="W139" s="49"/>
    </row>
    <row r="140" spans="1:23" s="48" customFormat="1" ht="30">
      <c r="A140" s="75"/>
      <c r="B140" s="53" t="s">
        <v>1964</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2057</v>
      </c>
      <c r="T140" s="176" t="s">
        <v>2058</v>
      </c>
      <c r="U140" s="90" t="s">
        <v>335</v>
      </c>
      <c r="V140" s="73">
        <v>44104</v>
      </c>
      <c r="W140" s="52"/>
    </row>
    <row r="141" spans="1:23" s="48" customFormat="1" ht="30">
      <c r="A141" s="75"/>
      <c r="B141" s="53" t="s">
        <v>1964</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2034</v>
      </c>
      <c r="T141" s="145" t="s">
        <v>1212</v>
      </c>
      <c r="U141" s="53" t="s">
        <v>416</v>
      </c>
      <c r="V141" s="73">
        <v>44196</v>
      </c>
      <c r="W141" s="49"/>
    </row>
    <row r="142" spans="1:23" s="48" customFormat="1" ht="30">
      <c r="A142" s="168"/>
      <c r="B142" s="53" t="s">
        <v>1926</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73">
        <v>44196</v>
      </c>
      <c r="W142" s="49"/>
    </row>
    <row r="143" spans="1:23" s="48" customFormat="1" ht="30">
      <c r="A143" s="168"/>
      <c r="B143" s="53" t="s">
        <v>1926</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73">
        <v>44286</v>
      </c>
      <c r="W143" s="49"/>
    </row>
    <row r="144" spans="1:23" s="48" customFormat="1" ht="30">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90" t="s">
        <v>382</v>
      </c>
      <c r="V144" s="73">
        <v>44469</v>
      </c>
      <c r="W144" s="49"/>
    </row>
    <row r="145" spans="1:23" s="48" customFormat="1" ht="30">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2063</v>
      </c>
      <c r="T145" s="143" t="s">
        <v>2064</v>
      </c>
      <c r="U145" s="53" t="s">
        <v>378</v>
      </c>
      <c r="V145" s="73">
        <v>44469</v>
      </c>
      <c r="W145" s="49"/>
    </row>
    <row r="146" spans="1:23" s="48" customFormat="1" ht="30">
      <c r="A146" s="119"/>
      <c r="B146" s="53" t="s">
        <v>3427</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514">
        <v>44196</v>
      </c>
      <c r="W146" s="49"/>
    </row>
    <row r="147" spans="1:23" s="48" customFormat="1" ht="30">
      <c r="A147" s="119"/>
      <c r="B147" s="53" t="s">
        <v>3427</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514">
        <v>44196</v>
      </c>
      <c r="W147" s="49"/>
    </row>
    <row r="148" spans="1:23" s="48" customFormat="1" ht="45">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73" t="s">
        <v>560</v>
      </c>
      <c r="W148" s="49"/>
    </row>
    <row r="149" spans="1:23" s="48" customFormat="1" ht="45">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73" t="s">
        <v>560</v>
      </c>
      <c r="W149" s="49"/>
    </row>
    <row r="150" spans="1:23" s="48" customFormat="1" ht="45">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90" t="s">
        <v>393</v>
      </c>
      <c r="V150" s="73" t="s">
        <v>560</v>
      </c>
      <c r="W150" s="49" t="s">
        <v>1045</v>
      </c>
    </row>
    <row r="151" spans="1:23" s="48" customFormat="1" ht="45">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73" t="s">
        <v>560</v>
      </c>
      <c r="W151" s="49" t="s">
        <v>1045</v>
      </c>
    </row>
    <row r="152" spans="1:23" s="48" customFormat="1" ht="45">
      <c r="A152" s="496" t="s">
        <v>1028</v>
      </c>
      <c r="B152" s="53" t="s">
        <v>3710</v>
      </c>
      <c r="C152" s="75"/>
      <c r="D152" s="53" t="s">
        <v>1075</v>
      </c>
      <c r="E152" s="53" t="s">
        <v>1076</v>
      </c>
      <c r="F152" s="53" t="s">
        <v>1076</v>
      </c>
      <c r="G152" s="53" t="s">
        <v>347</v>
      </c>
      <c r="H152" s="53" t="s">
        <v>348</v>
      </c>
      <c r="I152" s="53" t="s">
        <v>349</v>
      </c>
      <c r="J152" s="90" t="s">
        <v>1172</v>
      </c>
      <c r="K152" s="53" t="e">
        <v>#N/A</v>
      </c>
      <c r="L152" s="53"/>
      <c r="M152" s="53" t="s">
        <v>333</v>
      </c>
      <c r="N152" s="47">
        <v>43843</v>
      </c>
      <c r="O152" s="47" t="s">
        <v>1052</v>
      </c>
      <c r="P152" s="47">
        <v>43791</v>
      </c>
      <c r="Q152" s="47">
        <f>P152-7</f>
        <v>43784</v>
      </c>
      <c r="R152" s="53" t="s">
        <v>1066</v>
      </c>
      <c r="S152" s="53"/>
      <c r="T152" s="146"/>
      <c r="U152" s="53" t="s">
        <v>378</v>
      </c>
      <c r="V152" s="73" t="s">
        <v>560</v>
      </c>
      <c r="W152" s="49" t="s">
        <v>1045</v>
      </c>
    </row>
    <row r="153" spans="1:23" s="48" customFormat="1" ht="45">
      <c r="A153" s="496" t="s">
        <v>1028</v>
      </c>
      <c r="B153" s="53" t="s">
        <v>3710</v>
      </c>
      <c r="C153" s="75"/>
      <c r="D153" s="53" t="s">
        <v>1077</v>
      </c>
      <c r="E153" s="53" t="s">
        <v>1078</v>
      </c>
      <c r="F153" s="53" t="s">
        <v>1078</v>
      </c>
      <c r="G153" s="53" t="s">
        <v>347</v>
      </c>
      <c r="H153" s="53" t="s">
        <v>348</v>
      </c>
      <c r="I153" s="53" t="s">
        <v>349</v>
      </c>
      <c r="J153" s="90" t="s">
        <v>1172</v>
      </c>
      <c r="K153" s="53" t="e">
        <v>#N/A</v>
      </c>
      <c r="L153" s="53"/>
      <c r="M153" s="53" t="s">
        <v>333</v>
      </c>
      <c r="N153" s="47">
        <v>43843</v>
      </c>
      <c r="O153" s="47" t="s">
        <v>1052</v>
      </c>
      <c r="P153" s="47">
        <v>43791</v>
      </c>
      <c r="Q153" s="47">
        <f>P153-7</f>
        <v>43784</v>
      </c>
      <c r="R153" s="53" t="s">
        <v>1066</v>
      </c>
      <c r="S153" s="53"/>
      <c r="T153" s="146"/>
      <c r="U153" s="53" t="s">
        <v>416</v>
      </c>
      <c r="V153" s="73" t="s">
        <v>560</v>
      </c>
      <c r="W153" s="49" t="s">
        <v>1045</v>
      </c>
    </row>
    <row r="154" spans="1:23" s="48" customFormat="1" ht="45">
      <c r="A154" s="75"/>
      <c r="B154" s="53" t="s">
        <v>2018</v>
      </c>
      <c r="C154" s="75"/>
      <c r="D154" s="53" t="s">
        <v>1050</v>
      </c>
      <c r="E154" s="53" t="s">
        <v>1051</v>
      </c>
      <c r="F154" s="53" t="s">
        <v>1051</v>
      </c>
      <c r="G154" s="53" t="s">
        <v>347</v>
      </c>
      <c r="H154" s="53" t="s">
        <v>3561</v>
      </c>
      <c r="I154" s="53" t="s">
        <v>331</v>
      </c>
      <c r="J154" s="53" t="s">
        <v>387</v>
      </c>
      <c r="K154" s="53" t="e">
        <v>#N/A</v>
      </c>
      <c r="L154" s="53"/>
      <c r="M154" s="53" t="s">
        <v>333</v>
      </c>
      <c r="N154" s="47">
        <v>43846</v>
      </c>
      <c r="O154" s="47" t="s">
        <v>1052</v>
      </c>
      <c r="P154" s="47">
        <v>43818</v>
      </c>
      <c r="Q154" s="47">
        <v>43811</v>
      </c>
      <c r="R154" s="53" t="s">
        <v>351</v>
      </c>
      <c r="S154" s="53"/>
      <c r="T154" s="146"/>
      <c r="U154" s="53" t="s">
        <v>356</v>
      </c>
      <c r="V154" s="73" t="s">
        <v>560</v>
      </c>
      <c r="W154" s="49" t="s">
        <v>1045</v>
      </c>
    </row>
    <row r="155" spans="1:23" s="48" customFormat="1" ht="30">
      <c r="A155" s="119"/>
      <c r="B155" s="53" t="s">
        <v>2099</v>
      </c>
      <c r="C155" s="75"/>
      <c r="D155" s="53" t="s">
        <v>1048</v>
      </c>
      <c r="E155" s="53" t="s">
        <v>1049</v>
      </c>
      <c r="F155" s="53" t="s">
        <v>1049</v>
      </c>
      <c r="G155" s="53" t="s">
        <v>359</v>
      </c>
      <c r="H155" s="53" t="s">
        <v>360</v>
      </c>
      <c r="I155" s="53" t="s">
        <v>361</v>
      </c>
      <c r="J155" s="53" t="s">
        <v>620</v>
      </c>
      <c r="K155" s="53" t="s">
        <v>2877</v>
      </c>
      <c r="L155" s="53"/>
      <c r="M155" s="53" t="s">
        <v>333</v>
      </c>
      <c r="N155" s="47">
        <v>43847</v>
      </c>
      <c r="O155" s="47">
        <v>43861</v>
      </c>
      <c r="P155" s="47">
        <v>43801</v>
      </c>
      <c r="Q155" s="47">
        <v>43794</v>
      </c>
      <c r="R155" s="53" t="s">
        <v>334</v>
      </c>
      <c r="S155" s="53"/>
      <c r="T155" s="146"/>
      <c r="U155" s="53" t="s">
        <v>382</v>
      </c>
      <c r="V155" s="73" t="s">
        <v>560</v>
      </c>
      <c r="W155" s="49" t="s">
        <v>1045</v>
      </c>
    </row>
    <row r="156" spans="1:23" s="48" customFormat="1" ht="30">
      <c r="A156" s="168"/>
      <c r="B156" s="53" t="s">
        <v>2912</v>
      </c>
      <c r="C156" s="75"/>
      <c r="D156" s="67" t="s">
        <v>1965</v>
      </c>
      <c r="E156" s="53" t="s">
        <v>1053</v>
      </c>
      <c r="F156" s="53" t="s">
        <v>1053</v>
      </c>
      <c r="G156" s="53" t="s">
        <v>359</v>
      </c>
      <c r="H156" s="53" t="s">
        <v>360</v>
      </c>
      <c r="I156" s="53" t="s">
        <v>361</v>
      </c>
      <c r="J156" s="53" t="s">
        <v>467</v>
      </c>
      <c r="K156" s="69" t="s">
        <v>3084</v>
      </c>
      <c r="L156" s="53"/>
      <c r="M156" s="53" t="s">
        <v>333</v>
      </c>
      <c r="N156" s="47">
        <v>43847</v>
      </c>
      <c r="O156" s="47">
        <v>43892</v>
      </c>
      <c r="P156" s="47">
        <v>43805</v>
      </c>
      <c r="Q156" s="47">
        <v>43798</v>
      </c>
      <c r="R156" s="53" t="s">
        <v>334</v>
      </c>
      <c r="S156" s="53"/>
      <c r="T156" s="146"/>
      <c r="U156" s="90" t="s">
        <v>416</v>
      </c>
      <c r="V156" s="73" t="s">
        <v>560</v>
      </c>
      <c r="W156" s="49" t="s">
        <v>1045</v>
      </c>
    </row>
    <row r="157" spans="1:23" s="48" customFormat="1" ht="30">
      <c r="A157" s="168"/>
      <c r="B157" s="53" t="s">
        <v>2912</v>
      </c>
      <c r="C157" s="75"/>
      <c r="D157" s="53" t="s">
        <v>1967</v>
      </c>
      <c r="E157" s="53" t="s">
        <v>1062</v>
      </c>
      <c r="F157" s="53" t="s">
        <v>1062</v>
      </c>
      <c r="G157" s="53" t="s">
        <v>359</v>
      </c>
      <c r="H157" s="53" t="s">
        <v>360</v>
      </c>
      <c r="I157" s="53" t="s">
        <v>361</v>
      </c>
      <c r="J157" s="53" t="s">
        <v>467</v>
      </c>
      <c r="K157" s="69" t="s">
        <v>3085</v>
      </c>
      <c r="L157" s="53"/>
      <c r="M157" s="53" t="s">
        <v>333</v>
      </c>
      <c r="N157" s="47">
        <v>43850</v>
      </c>
      <c r="O157" s="47">
        <v>43892</v>
      </c>
      <c r="P157" s="47">
        <v>43808</v>
      </c>
      <c r="Q157" s="47">
        <v>43801</v>
      </c>
      <c r="R157" s="53" t="s">
        <v>334</v>
      </c>
      <c r="S157" s="53"/>
      <c r="T157" s="146"/>
      <c r="U157" s="90" t="s">
        <v>416</v>
      </c>
      <c r="V157" s="73" t="s">
        <v>560</v>
      </c>
      <c r="W157" s="49" t="s">
        <v>1045</v>
      </c>
    </row>
    <row r="158" spans="1:23" s="48" customFormat="1" ht="30">
      <c r="A158" s="119"/>
      <c r="B158" s="53" t="s">
        <v>1056</v>
      </c>
      <c r="C158" s="75"/>
      <c r="D158" s="75" t="s">
        <v>2021</v>
      </c>
      <c r="E158" s="53" t="s">
        <v>1063</v>
      </c>
      <c r="F158" s="53" t="s">
        <v>1063</v>
      </c>
      <c r="G158" s="53" t="s">
        <v>359</v>
      </c>
      <c r="H158" s="53" t="s">
        <v>360</v>
      </c>
      <c r="I158" s="53" t="s">
        <v>361</v>
      </c>
      <c r="J158" s="53" t="s">
        <v>567</v>
      </c>
      <c r="K158" s="53" t="s">
        <v>3086</v>
      </c>
      <c r="L158" s="53"/>
      <c r="M158" s="53" t="s">
        <v>333</v>
      </c>
      <c r="N158" s="47">
        <v>43850</v>
      </c>
      <c r="O158" s="47" t="s">
        <v>977</v>
      </c>
      <c r="P158" s="47">
        <v>43815</v>
      </c>
      <c r="Q158" s="47">
        <v>43808</v>
      </c>
      <c r="R158" s="53" t="s">
        <v>351</v>
      </c>
      <c r="S158" s="53"/>
      <c r="T158" s="146"/>
      <c r="U158" s="53" t="s">
        <v>352</v>
      </c>
      <c r="V158" s="73" t="s">
        <v>560</v>
      </c>
      <c r="W158" s="49" t="s">
        <v>1045</v>
      </c>
    </row>
    <row r="159" spans="1:23" s="48" customFormat="1" ht="30">
      <c r="A159" s="119"/>
      <c r="B159" s="75" t="s">
        <v>1247</v>
      </c>
      <c r="C159" s="75"/>
      <c r="D159" s="75" t="s">
        <v>2019</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c r="A160" s="496" t="s">
        <v>1028</v>
      </c>
      <c r="B160" s="53" t="s">
        <v>1247</v>
      </c>
      <c r="C160" s="75"/>
      <c r="D160" s="53" t="s">
        <v>1054</v>
      </c>
      <c r="E160" s="53" t="s">
        <v>1055</v>
      </c>
      <c r="F160" s="53" t="s">
        <v>1055</v>
      </c>
      <c r="G160" s="53" t="s">
        <v>359</v>
      </c>
      <c r="H160" s="53" t="s">
        <v>360</v>
      </c>
      <c r="I160" s="53" t="s">
        <v>361</v>
      </c>
      <c r="J160" s="53" t="s">
        <v>454</v>
      </c>
      <c r="K160" s="53" t="s">
        <v>560</v>
      </c>
      <c r="L160" s="53"/>
      <c r="M160" s="53" t="s">
        <v>333</v>
      </c>
      <c r="N160" s="47">
        <v>43853</v>
      </c>
      <c r="O160" s="346">
        <v>44088</v>
      </c>
      <c r="P160" s="47">
        <v>43805</v>
      </c>
      <c r="Q160" s="47">
        <v>43798</v>
      </c>
      <c r="R160" s="53" t="s">
        <v>334</v>
      </c>
      <c r="S160" s="53"/>
      <c r="T160" s="146"/>
      <c r="U160" s="53" t="s">
        <v>393</v>
      </c>
      <c r="V160" s="73" t="s">
        <v>560</v>
      </c>
      <c r="W160" s="49" t="s">
        <v>1045</v>
      </c>
    </row>
    <row r="161" spans="1:16309" s="195" customFormat="1" ht="30">
      <c r="A161" s="119"/>
      <c r="B161" s="75" t="s">
        <v>1247</v>
      </c>
      <c r="C161" s="75"/>
      <c r="D161" s="75" t="s">
        <v>2020</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row>
    <row r="162" spans="1:16309" s="195" customFormat="1" ht="30">
      <c r="A162" s="119"/>
      <c r="B162" s="53" t="s">
        <v>1247</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73"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row>
    <row r="163" spans="1:16309" s="195" customFormat="1" ht="30">
      <c r="A163" s="168"/>
      <c r="B163" s="75" t="s">
        <v>2171</v>
      </c>
      <c r="C163" s="75"/>
      <c r="D163" s="75" t="s">
        <v>1966</v>
      </c>
      <c r="E163" s="75" t="s">
        <v>1061</v>
      </c>
      <c r="F163" s="75" t="s">
        <v>1061</v>
      </c>
      <c r="G163" s="75" t="s">
        <v>359</v>
      </c>
      <c r="H163" s="75" t="s">
        <v>360</v>
      </c>
      <c r="I163" s="75" t="s">
        <v>361</v>
      </c>
      <c r="J163" s="75" t="s">
        <v>504</v>
      </c>
      <c r="K163" s="75" t="s">
        <v>2878</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row>
    <row r="164" spans="1:16309" s="48" customFormat="1" ht="30">
      <c r="A164" s="119"/>
      <c r="B164" s="53" t="s">
        <v>2914</v>
      </c>
      <c r="C164" s="75"/>
      <c r="D164" s="53" t="s">
        <v>1972</v>
      </c>
      <c r="E164" s="53" t="s">
        <v>1069</v>
      </c>
      <c r="F164" s="53" t="s">
        <v>1069</v>
      </c>
      <c r="G164" s="53" t="s">
        <v>359</v>
      </c>
      <c r="H164" s="53" t="s">
        <v>360</v>
      </c>
      <c r="I164" s="53" t="s">
        <v>361</v>
      </c>
      <c r="J164" s="53" t="s">
        <v>504</v>
      </c>
      <c r="K164" s="53" t="s">
        <v>2878</v>
      </c>
      <c r="L164" s="53"/>
      <c r="M164" s="53" t="s">
        <v>333</v>
      </c>
      <c r="N164" s="47">
        <v>43887</v>
      </c>
      <c r="O164" s="71">
        <v>43901</v>
      </c>
      <c r="P164" s="47">
        <v>43829</v>
      </c>
      <c r="Q164" s="47">
        <v>43822</v>
      </c>
      <c r="R164" s="53" t="s">
        <v>334</v>
      </c>
      <c r="S164" s="53"/>
      <c r="T164" s="146"/>
      <c r="U164" s="53" t="s">
        <v>335</v>
      </c>
      <c r="V164" s="73" t="s">
        <v>560</v>
      </c>
      <c r="W164" s="49" t="s">
        <v>1045</v>
      </c>
    </row>
    <row r="165" spans="1:16309" s="48" customFormat="1" ht="30">
      <c r="A165" s="119"/>
      <c r="B165" s="53" t="s">
        <v>2170</v>
      </c>
      <c r="C165" s="75"/>
      <c r="D165" s="53" t="s">
        <v>1970</v>
      </c>
      <c r="E165" s="53" t="s">
        <v>1067</v>
      </c>
      <c r="F165" s="53" t="s">
        <v>1067</v>
      </c>
      <c r="G165" s="53" t="s">
        <v>359</v>
      </c>
      <c r="H165" s="53" t="s">
        <v>360</v>
      </c>
      <c r="I165" s="53" t="s">
        <v>361</v>
      </c>
      <c r="J165" s="53" t="s">
        <v>504</v>
      </c>
      <c r="K165" s="53" t="s">
        <v>2878</v>
      </c>
      <c r="L165" s="53"/>
      <c r="M165" s="53" t="s">
        <v>333</v>
      </c>
      <c r="N165" s="47">
        <v>43890</v>
      </c>
      <c r="O165" s="71">
        <v>43899</v>
      </c>
      <c r="P165" s="47">
        <v>43805</v>
      </c>
      <c r="Q165" s="47">
        <f>P165-7</f>
        <v>43798</v>
      </c>
      <c r="R165" s="53" t="s">
        <v>334</v>
      </c>
      <c r="S165" s="53"/>
      <c r="T165" s="146"/>
      <c r="U165" s="53" t="s">
        <v>352</v>
      </c>
      <c r="V165" s="73" t="s">
        <v>560</v>
      </c>
      <c r="W165" s="49" t="s">
        <v>1045</v>
      </c>
    </row>
    <row r="166" spans="1:16309" s="48" customFormat="1" ht="30">
      <c r="A166" s="75"/>
      <c r="B166" s="53" t="s">
        <v>315</v>
      </c>
      <c r="C166" s="53"/>
      <c r="D166" s="53" t="s">
        <v>1081</v>
      </c>
      <c r="E166" s="53" t="s">
        <v>2353</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2211</v>
      </c>
      <c r="T166" s="145" t="s">
        <v>2210</v>
      </c>
      <c r="U166" s="53" t="s">
        <v>416</v>
      </c>
      <c r="V166" s="73">
        <v>44742</v>
      </c>
      <c r="W166" s="49" t="s">
        <v>1045</v>
      </c>
    </row>
    <row r="167" spans="1:16309" s="48" customFormat="1" ht="30">
      <c r="A167" s="168"/>
      <c r="B167" s="75" t="s">
        <v>2171</v>
      </c>
      <c r="C167" s="75"/>
      <c r="D167" s="75" t="s">
        <v>1968</v>
      </c>
      <c r="E167" s="75" t="s">
        <v>1064</v>
      </c>
      <c r="F167" s="75" t="s">
        <v>1064</v>
      </c>
      <c r="G167" s="75" t="s">
        <v>359</v>
      </c>
      <c r="H167" s="75" t="s">
        <v>360</v>
      </c>
      <c r="I167" s="75" t="s">
        <v>361</v>
      </c>
      <c r="J167" s="75" t="s">
        <v>504</v>
      </c>
      <c r="K167" s="53" t="s">
        <v>2879</v>
      </c>
      <c r="L167" s="53"/>
      <c r="M167" s="75" t="s">
        <v>333</v>
      </c>
      <c r="N167" s="109">
        <v>43893</v>
      </c>
      <c r="O167" s="113">
        <v>43907</v>
      </c>
      <c r="P167" s="109">
        <v>43796</v>
      </c>
      <c r="Q167" s="109">
        <f>P167-7</f>
        <v>43789</v>
      </c>
      <c r="R167" s="75" t="s">
        <v>334</v>
      </c>
      <c r="S167" s="55"/>
      <c r="T167" s="154"/>
      <c r="U167" s="75" t="s">
        <v>382</v>
      </c>
      <c r="V167" s="73" t="s">
        <v>560</v>
      </c>
      <c r="W167" s="107" t="s">
        <v>1045</v>
      </c>
    </row>
    <row r="168" spans="1:16309" s="48" customFormat="1" ht="30">
      <c r="A168" s="168"/>
      <c r="B168" s="75" t="s">
        <v>2099</v>
      </c>
      <c r="C168" s="75" t="s">
        <v>2845</v>
      </c>
      <c r="D168" s="75" t="s">
        <v>1969</v>
      </c>
      <c r="E168" s="75" t="s">
        <v>1065</v>
      </c>
      <c r="F168" s="75" t="s">
        <v>1065</v>
      </c>
      <c r="G168" s="75" t="s">
        <v>359</v>
      </c>
      <c r="H168" s="75" t="s">
        <v>360</v>
      </c>
      <c r="I168" s="75" t="s">
        <v>361</v>
      </c>
      <c r="J168" s="75" t="s">
        <v>504</v>
      </c>
      <c r="K168" s="53" t="s">
        <v>2879</v>
      </c>
      <c r="L168" s="53"/>
      <c r="M168" s="75" t="s">
        <v>333</v>
      </c>
      <c r="N168" s="109">
        <v>43893</v>
      </c>
      <c r="O168" s="174" t="s">
        <v>977</v>
      </c>
      <c r="P168" s="109">
        <v>43796</v>
      </c>
      <c r="Q168" s="109">
        <f>P168-7</f>
        <v>43789</v>
      </c>
      <c r="R168" s="75" t="s">
        <v>351</v>
      </c>
      <c r="S168" s="55"/>
      <c r="T168" s="154"/>
      <c r="U168" s="75" t="s">
        <v>382</v>
      </c>
      <c r="V168" s="73" t="s">
        <v>560</v>
      </c>
      <c r="W168" s="107" t="s">
        <v>1045</v>
      </c>
    </row>
    <row r="169" spans="1:16309" s="48" customFormat="1" ht="30">
      <c r="A169" s="542" t="s">
        <v>1028</v>
      </c>
      <c r="B169" s="53" t="s">
        <v>2912</v>
      </c>
      <c r="C169" s="75"/>
      <c r="D169" s="53" t="s">
        <v>1973</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73" t="s">
        <v>560</v>
      </c>
      <c r="W169" s="49" t="s">
        <v>1963</v>
      </c>
    </row>
    <row r="170" spans="1:16309" s="48" customFormat="1" ht="30">
      <c r="A170" s="119"/>
      <c r="B170" s="53" t="s">
        <v>2914</v>
      </c>
      <c r="C170" s="75"/>
      <c r="D170" s="53" t="s">
        <v>1971</v>
      </c>
      <c r="E170" s="53" t="s">
        <v>1068</v>
      </c>
      <c r="F170" s="53" t="s">
        <v>1068</v>
      </c>
      <c r="G170" s="53" t="s">
        <v>359</v>
      </c>
      <c r="H170" s="53" t="s">
        <v>360</v>
      </c>
      <c r="I170" s="53" t="s">
        <v>361</v>
      </c>
      <c r="J170" s="53" t="s">
        <v>504</v>
      </c>
      <c r="K170" s="53" t="s">
        <v>2879</v>
      </c>
      <c r="L170" s="53"/>
      <c r="M170" s="53" t="s">
        <v>333</v>
      </c>
      <c r="N170" s="47">
        <v>43896</v>
      </c>
      <c r="O170" s="71">
        <v>43910</v>
      </c>
      <c r="P170" s="47">
        <v>43829</v>
      </c>
      <c r="Q170" s="47">
        <v>43822</v>
      </c>
      <c r="R170" s="53" t="s">
        <v>334</v>
      </c>
      <c r="S170" s="53"/>
      <c r="T170" s="146"/>
      <c r="U170" s="53" t="s">
        <v>335</v>
      </c>
      <c r="V170" s="73" t="s">
        <v>560</v>
      </c>
      <c r="W170" s="49" t="s">
        <v>1045</v>
      </c>
    </row>
    <row r="171" spans="1:16309" s="48" customFormat="1" ht="31.5"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73" t="s">
        <v>560</v>
      </c>
      <c r="W171" s="49" t="s">
        <v>1045</v>
      </c>
    </row>
    <row r="172" spans="1:16309" s="48" customFormat="1" ht="31.5"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73" t="s">
        <v>560</v>
      </c>
      <c r="W172" s="49" t="s">
        <v>1045</v>
      </c>
    </row>
    <row r="173" spans="1:16309" s="48" customFormat="1" ht="45">
      <c r="A173" s="75"/>
      <c r="B173" s="53"/>
      <c r="C173" s="75"/>
      <c r="D173" s="53" t="s">
        <v>1091</v>
      </c>
      <c r="E173" s="53" t="s">
        <v>1092</v>
      </c>
      <c r="F173" s="53" t="s">
        <v>1092</v>
      </c>
      <c r="G173" s="53" t="s">
        <v>329</v>
      </c>
      <c r="H173" s="53" t="s">
        <v>3561</v>
      </c>
      <c r="I173" s="53" t="s">
        <v>331</v>
      </c>
      <c r="J173" s="86" t="s">
        <v>3491</v>
      </c>
      <c r="K173" s="53"/>
      <c r="L173" s="53"/>
      <c r="M173" s="53" t="s">
        <v>333</v>
      </c>
      <c r="N173" s="47">
        <v>43898</v>
      </c>
      <c r="O173" s="47" t="s">
        <v>1052</v>
      </c>
      <c r="P173" s="47">
        <v>43884</v>
      </c>
      <c r="Q173" s="47">
        <v>43877</v>
      </c>
      <c r="R173" s="53" t="s">
        <v>351</v>
      </c>
      <c r="S173" s="53"/>
      <c r="T173" s="146"/>
      <c r="U173" s="53" t="s">
        <v>335</v>
      </c>
      <c r="V173" s="73" t="s">
        <v>560</v>
      </c>
      <c r="W173" s="49" t="s">
        <v>1045</v>
      </c>
    </row>
    <row r="174" spans="1:16309" s="48" customFormat="1" ht="45">
      <c r="A174" s="168"/>
      <c r="B174" s="53" t="s">
        <v>2150</v>
      </c>
      <c r="C174" s="75" t="s">
        <v>2846</v>
      </c>
      <c r="D174" s="53" t="s">
        <v>1094</v>
      </c>
      <c r="E174" s="53" t="s">
        <v>1095</v>
      </c>
      <c r="F174" s="53" t="s">
        <v>1095</v>
      </c>
      <c r="G174" s="53" t="s">
        <v>329</v>
      </c>
      <c r="H174" s="53" t="s">
        <v>3561</v>
      </c>
      <c r="I174" s="53" t="s">
        <v>331</v>
      </c>
      <c r="J174" s="86" t="s">
        <v>3491</v>
      </c>
      <c r="K174" s="53"/>
      <c r="L174" s="53"/>
      <c r="M174" s="53" t="s">
        <v>333</v>
      </c>
      <c r="N174" s="47">
        <v>43898</v>
      </c>
      <c r="O174" s="47" t="s">
        <v>1052</v>
      </c>
      <c r="P174" s="47">
        <v>43884</v>
      </c>
      <c r="Q174" s="47">
        <v>43877</v>
      </c>
      <c r="R174" s="53" t="s">
        <v>351</v>
      </c>
      <c r="S174" s="53"/>
      <c r="T174" s="146"/>
      <c r="U174" s="53" t="s">
        <v>393</v>
      </c>
      <c r="V174" s="73" t="s">
        <v>560</v>
      </c>
      <c r="W174" s="49" t="s">
        <v>1045</v>
      </c>
    </row>
    <row r="175" spans="1:16309" s="48" customFormat="1" ht="30">
      <c r="A175" s="542" t="s">
        <v>1028</v>
      </c>
      <c r="B175" s="53" t="s">
        <v>2912</v>
      </c>
      <c r="C175" s="75"/>
      <c r="D175" s="53" t="s">
        <v>1977</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73" t="s">
        <v>560</v>
      </c>
      <c r="W175" s="49" t="s">
        <v>1963</v>
      </c>
    </row>
    <row r="176" spans="1:16309" s="48" customFormat="1" ht="30">
      <c r="A176" s="168"/>
      <c r="B176" s="53" t="s">
        <v>317</v>
      </c>
      <c r="C176" s="75"/>
      <c r="D176" s="53" t="s">
        <v>1975</v>
      </c>
      <c r="E176" s="53" t="s">
        <v>1072</v>
      </c>
      <c r="F176" s="53" t="s">
        <v>1072</v>
      </c>
      <c r="G176" s="53" t="s">
        <v>359</v>
      </c>
      <c r="H176" s="53" t="s">
        <v>360</v>
      </c>
      <c r="I176" s="53" t="s">
        <v>361</v>
      </c>
      <c r="J176" s="53" t="s">
        <v>579</v>
      </c>
      <c r="K176" s="53" t="s">
        <v>2887</v>
      </c>
      <c r="L176" s="53"/>
      <c r="M176" s="53" t="s">
        <v>333</v>
      </c>
      <c r="N176" s="47">
        <v>43903</v>
      </c>
      <c r="O176" s="60" t="s">
        <v>1052</v>
      </c>
      <c r="P176" s="47">
        <v>43843</v>
      </c>
      <c r="Q176" s="47">
        <v>43836</v>
      </c>
      <c r="R176" s="53" t="s">
        <v>351</v>
      </c>
      <c r="S176" s="53"/>
      <c r="T176" s="141"/>
      <c r="U176" s="53" t="s">
        <v>426</v>
      </c>
      <c r="V176" s="73" t="s">
        <v>560</v>
      </c>
      <c r="W176" s="49" t="s">
        <v>1045</v>
      </c>
    </row>
    <row r="177" spans="1:16309" s="48" customFormat="1" ht="30">
      <c r="A177" s="168"/>
      <c r="B177" s="53" t="s">
        <v>317</v>
      </c>
      <c r="C177" s="75"/>
      <c r="D177" s="53" t="s">
        <v>1976</v>
      </c>
      <c r="E177" s="53" t="s">
        <v>1073</v>
      </c>
      <c r="F177" s="53" t="s">
        <v>1073</v>
      </c>
      <c r="G177" s="53" t="s">
        <v>359</v>
      </c>
      <c r="H177" s="53" t="s">
        <v>360</v>
      </c>
      <c r="I177" s="53" t="s">
        <v>361</v>
      </c>
      <c r="J177" s="53" t="s">
        <v>579</v>
      </c>
      <c r="K177" s="53" t="s">
        <v>2887</v>
      </c>
      <c r="L177" s="53"/>
      <c r="M177" s="53" t="s">
        <v>333</v>
      </c>
      <c r="N177" s="47">
        <v>43903</v>
      </c>
      <c r="O177" s="60" t="s">
        <v>1052</v>
      </c>
      <c r="P177" s="47">
        <v>43843</v>
      </c>
      <c r="Q177" s="47">
        <v>43836</v>
      </c>
      <c r="R177" s="53" t="s">
        <v>351</v>
      </c>
      <c r="S177" s="53"/>
      <c r="T177" s="141"/>
      <c r="U177" s="53" t="s">
        <v>426</v>
      </c>
      <c r="V177" s="73" t="s">
        <v>560</v>
      </c>
      <c r="W177" s="49" t="s">
        <v>1045</v>
      </c>
    </row>
    <row r="178" spans="1:16309" s="48" customFormat="1" ht="45">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73" t="s">
        <v>560</v>
      </c>
      <c r="W178" s="49" t="s">
        <v>1045</v>
      </c>
    </row>
    <row r="179" spans="1:16309" s="48" customFormat="1" ht="45">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73" t="s">
        <v>560</v>
      </c>
      <c r="W179" s="49" t="s">
        <v>1045</v>
      </c>
    </row>
    <row r="180" spans="1:16309" s="48" customFormat="1" ht="45">
      <c r="A180" s="169"/>
      <c r="B180" s="53"/>
      <c r="C180" s="53"/>
      <c r="D180" s="53" t="s">
        <v>1996</v>
      </c>
      <c r="E180" s="53" t="s">
        <v>1994</v>
      </c>
      <c r="F180" s="53" t="s">
        <v>1995</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73">
        <v>44561</v>
      </c>
      <c r="W180" s="52" t="s">
        <v>1045</v>
      </c>
    </row>
    <row r="181" spans="1:16309" s="48" customFormat="1" ht="30">
      <c r="A181" s="542" t="s">
        <v>1028</v>
      </c>
      <c r="B181" s="53" t="s">
        <v>2912</v>
      </c>
      <c r="C181" s="75"/>
      <c r="D181" s="53" t="s">
        <v>1974</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73" t="s">
        <v>560</v>
      </c>
      <c r="W181" s="49" t="s">
        <v>1963</v>
      </c>
    </row>
    <row r="182" spans="1:16309" s="48" customFormat="1" ht="45">
      <c r="A182" s="169"/>
      <c r="B182" s="53" t="s">
        <v>2149</v>
      </c>
      <c r="C182" s="109" t="s">
        <v>2148</v>
      </c>
      <c r="D182" s="53" t="s">
        <v>2147</v>
      </c>
      <c r="E182" s="53" t="s">
        <v>2067</v>
      </c>
      <c r="F182" s="53" t="s">
        <v>2067</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73" t="s">
        <v>560</v>
      </c>
      <c r="W182" s="44" t="s">
        <v>1045</v>
      </c>
    </row>
    <row r="183" spans="1:16309" s="48" customFormat="1" ht="30">
      <c r="A183" s="168"/>
      <c r="B183" s="53" t="s">
        <v>2912</v>
      </c>
      <c r="C183" s="75"/>
      <c r="D183" s="53" t="s">
        <v>1981</v>
      </c>
      <c r="E183" s="53" t="s">
        <v>1107</v>
      </c>
      <c r="F183" s="53" t="s">
        <v>1107</v>
      </c>
      <c r="G183" s="53" t="s">
        <v>359</v>
      </c>
      <c r="H183" s="53" t="s">
        <v>360</v>
      </c>
      <c r="I183" s="53" t="s">
        <v>361</v>
      </c>
      <c r="J183" s="53" t="s">
        <v>467</v>
      </c>
      <c r="K183" s="53" t="s">
        <v>3087</v>
      </c>
      <c r="L183" s="53"/>
      <c r="M183" s="53" t="s">
        <v>333</v>
      </c>
      <c r="N183" s="47">
        <v>43921</v>
      </c>
      <c r="O183" s="47">
        <v>43941</v>
      </c>
      <c r="P183" s="47">
        <v>43879</v>
      </c>
      <c r="Q183" s="47">
        <f>P183-7</f>
        <v>43872</v>
      </c>
      <c r="R183" s="53" t="s">
        <v>334</v>
      </c>
      <c r="S183" s="53"/>
      <c r="T183" s="146"/>
      <c r="U183" s="53" t="s">
        <v>416</v>
      </c>
      <c r="V183" s="73" t="s">
        <v>560</v>
      </c>
      <c r="W183" s="49" t="s">
        <v>1045</v>
      </c>
    </row>
    <row r="184" spans="1:16309" s="48" customFormat="1" ht="30.75">
      <c r="A184" s="168"/>
      <c r="B184" s="53" t="s">
        <v>2912</v>
      </c>
      <c r="C184" s="75"/>
      <c r="D184" s="53" t="s">
        <v>1980</v>
      </c>
      <c r="E184" s="53" t="s">
        <v>1106</v>
      </c>
      <c r="F184" s="53" t="s">
        <v>1106</v>
      </c>
      <c r="G184" s="53" t="s">
        <v>359</v>
      </c>
      <c r="H184" s="53" t="s">
        <v>360</v>
      </c>
      <c r="I184" s="53" t="s">
        <v>361</v>
      </c>
      <c r="J184" s="53" t="s">
        <v>467</v>
      </c>
      <c r="K184" s="208" t="s">
        <v>3267</v>
      </c>
      <c r="L184" s="53"/>
      <c r="M184" s="53" t="s">
        <v>333</v>
      </c>
      <c r="N184" s="47">
        <v>43921</v>
      </c>
      <c r="O184" s="47">
        <v>43935</v>
      </c>
      <c r="P184" s="47">
        <v>43879</v>
      </c>
      <c r="Q184" s="47">
        <v>43859</v>
      </c>
      <c r="R184" s="53" t="s">
        <v>334</v>
      </c>
      <c r="S184" s="53"/>
      <c r="T184" s="146"/>
      <c r="U184" s="53" t="s">
        <v>416</v>
      </c>
      <c r="V184" s="73" t="s">
        <v>560</v>
      </c>
      <c r="W184" s="49" t="s">
        <v>1045</v>
      </c>
    </row>
    <row r="185" spans="1:16309" s="48" customFormat="1" ht="30">
      <c r="A185" s="542" t="s">
        <v>1028</v>
      </c>
      <c r="B185" s="53" t="s">
        <v>2912</v>
      </c>
      <c r="C185" s="75"/>
      <c r="D185" s="53" t="s">
        <v>1982</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73"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row>
    <row r="186" spans="1:16309" s="48" customFormat="1" ht="30">
      <c r="A186" s="542" t="s">
        <v>1028</v>
      </c>
      <c r="B186" s="53" t="s">
        <v>2912</v>
      </c>
      <c r="C186" s="75"/>
      <c r="D186" s="53" t="s">
        <v>1983</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73" t="s">
        <v>560</v>
      </c>
      <c r="W186" s="49" t="s">
        <v>1045</v>
      </c>
    </row>
    <row r="187" spans="1:16309" s="48" customFormat="1" ht="45">
      <c r="A187" s="119"/>
      <c r="B187" s="53" t="s">
        <v>317</v>
      </c>
      <c r="C187" s="75" t="s">
        <v>2840</v>
      </c>
      <c r="D187" s="53" t="s">
        <v>1108</v>
      </c>
      <c r="E187" s="53" t="s">
        <v>1109</v>
      </c>
      <c r="F187" s="53" t="s">
        <v>1109</v>
      </c>
      <c r="G187" s="53" t="s">
        <v>347</v>
      </c>
      <c r="H187" s="53" t="s">
        <v>808</v>
      </c>
      <c r="I187" s="53" t="s">
        <v>349</v>
      </c>
      <c r="J187" s="53" t="s">
        <v>992</v>
      </c>
      <c r="K187" s="53" t="s">
        <v>3011</v>
      </c>
      <c r="L187" s="53" t="s">
        <v>3010</v>
      </c>
      <c r="M187" s="53" t="s">
        <v>333</v>
      </c>
      <c r="N187" s="47">
        <v>43928</v>
      </c>
      <c r="O187" s="47">
        <v>43928</v>
      </c>
      <c r="P187" s="47">
        <v>43875</v>
      </c>
      <c r="Q187" s="47">
        <f>P187-7</f>
        <v>43868</v>
      </c>
      <c r="R187" s="53" t="s">
        <v>334</v>
      </c>
      <c r="S187" s="53"/>
      <c r="T187" s="146"/>
      <c r="U187" s="53" t="s">
        <v>426</v>
      </c>
      <c r="V187" s="73">
        <v>44377</v>
      </c>
      <c r="W187" s="49" t="s">
        <v>1045</v>
      </c>
    </row>
    <row r="188" spans="1:16309" s="48" customFormat="1" ht="30">
      <c r="A188" s="542" t="s">
        <v>1028</v>
      </c>
      <c r="B188" s="53" t="s">
        <v>2912</v>
      </c>
      <c r="C188" s="75"/>
      <c r="D188" s="53" t="s">
        <v>1984</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73" t="s">
        <v>560</v>
      </c>
      <c r="W188" s="49" t="s">
        <v>1045</v>
      </c>
    </row>
    <row r="189" spans="1:16309" s="48" customFormat="1" ht="30">
      <c r="A189" s="168"/>
      <c r="B189" s="53" t="s">
        <v>317</v>
      </c>
      <c r="C189" s="75"/>
      <c r="D189" s="67" t="s">
        <v>1978</v>
      </c>
      <c r="E189" s="53" t="s">
        <v>1079</v>
      </c>
      <c r="F189" s="53" t="s">
        <v>1079</v>
      </c>
      <c r="G189" s="53" t="s">
        <v>359</v>
      </c>
      <c r="H189" s="53" t="s">
        <v>360</v>
      </c>
      <c r="I189" s="53" t="s">
        <v>361</v>
      </c>
      <c r="J189" s="53" t="s">
        <v>504</v>
      </c>
      <c r="K189" s="53" t="s">
        <v>3088</v>
      </c>
      <c r="L189" s="53"/>
      <c r="M189" s="53" t="s">
        <v>333</v>
      </c>
      <c r="N189" s="71">
        <v>43934</v>
      </c>
      <c r="O189" s="71" t="s">
        <v>977</v>
      </c>
      <c r="P189" s="47">
        <v>43847</v>
      </c>
      <c r="Q189" s="47">
        <v>43840</v>
      </c>
      <c r="R189" s="75" t="s">
        <v>1066</v>
      </c>
      <c r="S189" s="53"/>
      <c r="T189" s="146"/>
      <c r="U189" s="53" t="s">
        <v>352</v>
      </c>
      <c r="V189" s="73" t="s">
        <v>560</v>
      </c>
      <c r="W189" s="49" t="s">
        <v>1045</v>
      </c>
    </row>
    <row r="190" spans="1:16309" s="48" customFormat="1" ht="30">
      <c r="A190" s="119"/>
      <c r="B190" s="53" t="s">
        <v>2170</v>
      </c>
      <c r="C190" s="75"/>
      <c r="D190" s="53" t="s">
        <v>1102</v>
      </c>
      <c r="E190" s="53" t="s">
        <v>1103</v>
      </c>
      <c r="F190" s="53" t="s">
        <v>1103</v>
      </c>
      <c r="G190" s="53" t="s">
        <v>359</v>
      </c>
      <c r="H190" s="53" t="s">
        <v>360</v>
      </c>
      <c r="I190" s="53" t="s">
        <v>361</v>
      </c>
      <c r="J190" s="53" t="s">
        <v>579</v>
      </c>
      <c r="K190" s="53" t="s">
        <v>2880</v>
      </c>
      <c r="L190" s="53"/>
      <c r="M190" s="53" t="s">
        <v>333</v>
      </c>
      <c r="N190" s="47">
        <v>43934</v>
      </c>
      <c r="O190" s="71">
        <f>N190+14</f>
        <v>43948</v>
      </c>
      <c r="P190" s="47">
        <v>43857</v>
      </c>
      <c r="Q190" s="47">
        <v>43850</v>
      </c>
      <c r="R190" s="53" t="s">
        <v>334</v>
      </c>
      <c r="S190" s="53"/>
      <c r="T190" s="146"/>
      <c r="U190" s="53" t="s">
        <v>378</v>
      </c>
      <c r="V190" s="73" t="s">
        <v>560</v>
      </c>
      <c r="W190" s="49" t="s">
        <v>1045</v>
      </c>
    </row>
    <row r="191" spans="1:16309" s="48" customFormat="1" ht="30" customHeight="1">
      <c r="A191" s="168"/>
      <c r="B191" s="53" t="s">
        <v>2909</v>
      </c>
      <c r="C191" s="75"/>
      <c r="D191" s="53" t="s">
        <v>1123</v>
      </c>
      <c r="E191" s="53" t="s">
        <v>1124</v>
      </c>
      <c r="F191" s="53" t="s">
        <v>1124</v>
      </c>
      <c r="G191" s="53" t="s">
        <v>359</v>
      </c>
      <c r="H191" s="53" t="s">
        <v>348</v>
      </c>
      <c r="I191" s="53" t="s">
        <v>361</v>
      </c>
      <c r="J191" s="53" t="s">
        <v>460</v>
      </c>
      <c r="K191" s="53" t="s">
        <v>2885</v>
      </c>
      <c r="L191" s="53"/>
      <c r="M191" s="53" t="s">
        <v>333</v>
      </c>
      <c r="N191" s="47">
        <v>43934</v>
      </c>
      <c r="O191" s="47">
        <v>43948</v>
      </c>
      <c r="P191" s="47">
        <v>43899</v>
      </c>
      <c r="Q191" s="47">
        <f>P191-7</f>
        <v>43892</v>
      </c>
      <c r="R191" s="53" t="s">
        <v>334</v>
      </c>
      <c r="S191" s="53"/>
      <c r="T191" s="146"/>
      <c r="U191" s="53" t="s">
        <v>416</v>
      </c>
      <c r="V191" s="73" t="s">
        <v>560</v>
      </c>
      <c r="W191" s="49" t="s">
        <v>1045</v>
      </c>
    </row>
    <row r="192" spans="1:16309" s="48" customFormat="1" ht="30">
      <c r="A192" s="168"/>
      <c r="B192" s="53" t="s">
        <v>2909</v>
      </c>
      <c r="C192" s="75"/>
      <c r="D192" s="53" t="s">
        <v>1125</v>
      </c>
      <c r="E192" s="53" t="s">
        <v>1126</v>
      </c>
      <c r="F192" s="53" t="s">
        <v>1126</v>
      </c>
      <c r="G192" s="53" t="s">
        <v>359</v>
      </c>
      <c r="H192" s="53" t="s">
        <v>348</v>
      </c>
      <c r="I192" s="53" t="s">
        <v>361</v>
      </c>
      <c r="J192" s="53" t="s">
        <v>460</v>
      </c>
      <c r="K192" s="53" t="s">
        <v>2885</v>
      </c>
      <c r="L192" s="53"/>
      <c r="M192" s="53" t="s">
        <v>333</v>
      </c>
      <c r="N192" s="47">
        <v>43934</v>
      </c>
      <c r="O192" s="47">
        <v>43948</v>
      </c>
      <c r="P192" s="47">
        <v>43899</v>
      </c>
      <c r="Q192" s="47">
        <f>P192-7</f>
        <v>43892</v>
      </c>
      <c r="R192" s="53" t="s">
        <v>334</v>
      </c>
      <c r="S192" s="53"/>
      <c r="T192" s="146"/>
      <c r="U192" s="53" t="s">
        <v>416</v>
      </c>
      <c r="V192" s="73" t="s">
        <v>560</v>
      </c>
      <c r="W192" s="52" t="s">
        <v>1045</v>
      </c>
    </row>
    <row r="193" spans="1:23" s="48" customFormat="1" ht="30">
      <c r="A193" s="168"/>
      <c r="B193" s="53" t="s">
        <v>2909</v>
      </c>
      <c r="C193" s="75"/>
      <c r="D193" s="53" t="s">
        <v>1133</v>
      </c>
      <c r="E193" s="53" t="s">
        <v>1134</v>
      </c>
      <c r="F193" s="53" t="s">
        <v>1134</v>
      </c>
      <c r="G193" s="53" t="s">
        <v>359</v>
      </c>
      <c r="H193" s="53" t="s">
        <v>348</v>
      </c>
      <c r="I193" s="53" t="s">
        <v>361</v>
      </c>
      <c r="J193" s="53" t="s">
        <v>460</v>
      </c>
      <c r="K193" s="53" t="s">
        <v>2885</v>
      </c>
      <c r="L193" s="53"/>
      <c r="M193" s="53" t="s">
        <v>333</v>
      </c>
      <c r="N193" s="47">
        <v>43934</v>
      </c>
      <c r="O193" s="47">
        <v>43948</v>
      </c>
      <c r="P193" s="47">
        <v>43899</v>
      </c>
      <c r="Q193" s="47">
        <f>P193-7</f>
        <v>43892</v>
      </c>
      <c r="R193" s="53" t="s">
        <v>334</v>
      </c>
      <c r="S193" s="53"/>
      <c r="T193" s="146"/>
      <c r="U193" s="90" t="s">
        <v>382</v>
      </c>
      <c r="V193" s="73" t="s">
        <v>560</v>
      </c>
      <c r="W193" s="52" t="s">
        <v>1045</v>
      </c>
    </row>
    <row r="194" spans="1:23" s="48" customFormat="1" ht="30">
      <c r="A194" s="168"/>
      <c r="B194" s="53" t="s">
        <v>2909</v>
      </c>
      <c r="C194" s="75"/>
      <c r="D194" s="53" t="s">
        <v>1131</v>
      </c>
      <c r="E194" s="53" t="s">
        <v>1132</v>
      </c>
      <c r="F194" s="53" t="s">
        <v>1132</v>
      </c>
      <c r="G194" s="53" t="s">
        <v>359</v>
      </c>
      <c r="H194" s="53" t="s">
        <v>348</v>
      </c>
      <c r="I194" s="53" t="s">
        <v>361</v>
      </c>
      <c r="J194" s="53" t="s">
        <v>460</v>
      </c>
      <c r="K194" s="53" t="s">
        <v>2885</v>
      </c>
      <c r="L194" s="53"/>
      <c r="M194" s="53" t="s">
        <v>333</v>
      </c>
      <c r="N194" s="47">
        <v>43934</v>
      </c>
      <c r="O194" s="47">
        <v>43948</v>
      </c>
      <c r="P194" s="47">
        <v>43899</v>
      </c>
      <c r="Q194" s="47">
        <f>P194-7</f>
        <v>43892</v>
      </c>
      <c r="R194" s="53" t="s">
        <v>334</v>
      </c>
      <c r="S194" s="53"/>
      <c r="T194" s="146"/>
      <c r="U194" s="90" t="s">
        <v>363</v>
      </c>
      <c r="V194" s="73" t="s">
        <v>560</v>
      </c>
      <c r="W194" s="52" t="s">
        <v>1045</v>
      </c>
    </row>
    <row r="195" spans="1:23" s="48" customFormat="1" ht="30">
      <c r="A195" s="168"/>
      <c r="B195" s="53" t="s">
        <v>1245</v>
      </c>
      <c r="C195" s="53"/>
      <c r="D195" s="53" t="s">
        <v>2017</v>
      </c>
      <c r="E195" s="53" t="s">
        <v>1135</v>
      </c>
      <c r="F195" s="53" t="s">
        <v>1135</v>
      </c>
      <c r="G195" s="53" t="s">
        <v>359</v>
      </c>
      <c r="H195" s="53" t="s">
        <v>348</v>
      </c>
      <c r="I195" s="53" t="s">
        <v>361</v>
      </c>
      <c r="J195" s="53" t="s">
        <v>1114</v>
      </c>
      <c r="K195" s="53" t="s">
        <v>2883</v>
      </c>
      <c r="L195" s="53"/>
      <c r="M195" s="53" t="s">
        <v>333</v>
      </c>
      <c r="N195" s="71">
        <v>43934</v>
      </c>
      <c r="O195" s="71">
        <v>43948</v>
      </c>
      <c r="P195" s="71">
        <v>43910</v>
      </c>
      <c r="Q195" s="47">
        <v>43896</v>
      </c>
      <c r="R195" s="53" t="s">
        <v>1115</v>
      </c>
      <c r="S195" s="53"/>
      <c r="T195" s="146"/>
      <c r="U195" s="53" t="s">
        <v>335</v>
      </c>
      <c r="V195" s="73" t="s">
        <v>560</v>
      </c>
      <c r="W195" s="52" t="s">
        <v>1045</v>
      </c>
    </row>
    <row r="196" spans="1:23" s="48" customFormat="1" ht="30">
      <c r="A196" s="168"/>
      <c r="B196" s="53" t="s">
        <v>319</v>
      </c>
      <c r="C196" s="75"/>
      <c r="D196" s="53" t="s">
        <v>1985</v>
      </c>
      <c r="E196" s="53" t="s">
        <v>1138</v>
      </c>
      <c r="F196" s="53" t="s">
        <v>1138</v>
      </c>
      <c r="G196" s="53" t="s">
        <v>359</v>
      </c>
      <c r="H196" s="53" t="s">
        <v>360</v>
      </c>
      <c r="I196" s="53" t="s">
        <v>361</v>
      </c>
      <c r="J196" s="53" t="s">
        <v>567</v>
      </c>
      <c r="K196" s="53" t="s">
        <v>3089</v>
      </c>
      <c r="L196" s="53"/>
      <c r="M196" s="53" t="s">
        <v>333</v>
      </c>
      <c r="N196" s="66">
        <v>43936</v>
      </c>
      <c r="O196" s="165" t="s">
        <v>1052</v>
      </c>
      <c r="P196" s="47">
        <v>43900</v>
      </c>
      <c r="Q196" s="47">
        <f>P196-7</f>
        <v>43893</v>
      </c>
      <c r="R196" s="53" t="s">
        <v>1066</v>
      </c>
      <c r="S196" s="53"/>
      <c r="T196" s="146"/>
      <c r="U196" s="53" t="s">
        <v>416</v>
      </c>
      <c r="V196" s="73" t="s">
        <v>560</v>
      </c>
      <c r="W196" s="49" t="s">
        <v>1045</v>
      </c>
    </row>
    <row r="197" spans="1:23" s="48" customFormat="1" ht="30">
      <c r="A197" s="119"/>
      <c r="B197" s="53" t="s">
        <v>2099</v>
      </c>
      <c r="C197" s="109"/>
      <c r="D197" s="64" t="s">
        <v>2166</v>
      </c>
      <c r="E197" s="62" t="s">
        <v>2161</v>
      </c>
      <c r="F197" s="62" t="s">
        <v>2161</v>
      </c>
      <c r="G197" s="63" t="s">
        <v>359</v>
      </c>
      <c r="H197" s="63" t="s">
        <v>348</v>
      </c>
      <c r="I197" s="53" t="s">
        <v>361</v>
      </c>
      <c r="J197" s="62" t="s">
        <v>467</v>
      </c>
      <c r="K197" s="53" t="s">
        <v>3084</v>
      </c>
      <c r="L197" s="53"/>
      <c r="M197" s="155" t="s">
        <v>333</v>
      </c>
      <c r="N197" s="207">
        <v>43936</v>
      </c>
      <c r="O197" s="164" t="s">
        <v>977</v>
      </c>
      <c r="P197" s="114">
        <v>43894</v>
      </c>
      <c r="Q197" s="114">
        <f>P197-7</f>
        <v>43887</v>
      </c>
      <c r="R197" s="62" t="s">
        <v>351</v>
      </c>
      <c r="S197" s="53"/>
      <c r="T197" s="146"/>
      <c r="U197" s="53" t="s">
        <v>416</v>
      </c>
      <c r="V197" s="73" t="s">
        <v>560</v>
      </c>
      <c r="W197" s="44" t="s">
        <v>1045</v>
      </c>
    </row>
    <row r="198" spans="1:23" s="48" customFormat="1" ht="30">
      <c r="A198" s="119"/>
      <c r="B198" s="53" t="s">
        <v>2170</v>
      </c>
      <c r="C198" s="75"/>
      <c r="D198" s="53" t="s">
        <v>1096</v>
      </c>
      <c r="E198" s="53" t="s">
        <v>1097</v>
      </c>
      <c r="F198" s="53" t="s">
        <v>1097</v>
      </c>
      <c r="G198" s="53" t="s">
        <v>359</v>
      </c>
      <c r="H198" s="53" t="s">
        <v>360</v>
      </c>
      <c r="I198" s="53" t="s">
        <v>361</v>
      </c>
      <c r="J198" s="53" t="s">
        <v>579</v>
      </c>
      <c r="K198" s="53" t="s">
        <v>2882</v>
      </c>
      <c r="L198" s="53"/>
      <c r="M198" s="53" t="s">
        <v>333</v>
      </c>
      <c r="N198" s="47">
        <v>43938</v>
      </c>
      <c r="O198" s="71">
        <f>N198+14</f>
        <v>43952</v>
      </c>
      <c r="P198" s="47">
        <v>43857</v>
      </c>
      <c r="Q198" s="47">
        <v>43850</v>
      </c>
      <c r="R198" s="53" t="s">
        <v>334</v>
      </c>
      <c r="S198" s="53"/>
      <c r="T198" s="146"/>
      <c r="U198" s="53" t="s">
        <v>363</v>
      </c>
      <c r="V198" s="73" t="s">
        <v>560</v>
      </c>
      <c r="W198" s="49" t="s">
        <v>1045</v>
      </c>
    </row>
    <row r="199" spans="1:23" s="48" customFormat="1" ht="30">
      <c r="A199" s="75"/>
      <c r="B199" s="53"/>
      <c r="C199" s="75"/>
      <c r="D199" s="53" t="s">
        <v>1136</v>
      </c>
      <c r="E199" s="53" t="s">
        <v>1137</v>
      </c>
      <c r="F199" s="53" t="s">
        <v>1137</v>
      </c>
      <c r="G199" s="53" t="s">
        <v>359</v>
      </c>
      <c r="H199" s="53" t="s">
        <v>360</v>
      </c>
      <c r="I199" s="53" t="s">
        <v>361</v>
      </c>
      <c r="J199" s="53" t="s">
        <v>567</v>
      </c>
      <c r="K199" s="53" t="s">
        <v>3089</v>
      </c>
      <c r="L199" s="53"/>
      <c r="M199" s="53" t="s">
        <v>333</v>
      </c>
      <c r="N199" s="47">
        <v>43938</v>
      </c>
      <c r="O199" s="71" t="s">
        <v>1052</v>
      </c>
      <c r="P199" s="47">
        <v>43895</v>
      </c>
      <c r="Q199" s="47">
        <f>P199-7</f>
        <v>43888</v>
      </c>
      <c r="R199" s="53" t="s">
        <v>1066</v>
      </c>
      <c r="S199" s="53"/>
      <c r="T199" s="146"/>
      <c r="U199" s="53" t="s">
        <v>352</v>
      </c>
      <c r="V199" s="73" t="s">
        <v>560</v>
      </c>
      <c r="W199" s="49" t="s">
        <v>1045</v>
      </c>
    </row>
    <row r="200" spans="1:23" s="48" customFormat="1" ht="30">
      <c r="A200" s="119"/>
      <c r="B200" s="53" t="s">
        <v>1247</v>
      </c>
      <c r="C200" s="75"/>
      <c r="D200" s="53" t="s">
        <v>1104</v>
      </c>
      <c r="E200" s="53" t="s">
        <v>1105</v>
      </c>
      <c r="F200" s="53" t="s">
        <v>1105</v>
      </c>
      <c r="G200" s="53" t="s">
        <v>359</v>
      </c>
      <c r="H200" s="53" t="s">
        <v>360</v>
      </c>
      <c r="I200" s="53" t="s">
        <v>361</v>
      </c>
      <c r="J200" s="53" t="s">
        <v>579</v>
      </c>
      <c r="K200" s="53" t="s">
        <v>2881</v>
      </c>
      <c r="L200" s="53"/>
      <c r="M200" s="53" t="s">
        <v>333</v>
      </c>
      <c r="N200" s="47">
        <v>43940</v>
      </c>
      <c r="O200" s="71">
        <v>43952</v>
      </c>
      <c r="P200" s="47">
        <v>43857</v>
      </c>
      <c r="Q200" s="47">
        <v>43850</v>
      </c>
      <c r="R200" s="53" t="s">
        <v>334</v>
      </c>
      <c r="S200" s="53"/>
      <c r="T200" s="146"/>
      <c r="U200" s="53" t="s">
        <v>378</v>
      </c>
      <c r="V200" s="73" t="s">
        <v>560</v>
      </c>
      <c r="W200" s="49" t="s">
        <v>1045</v>
      </c>
    </row>
    <row r="201" spans="1:23" s="48" customFormat="1" ht="30">
      <c r="A201" s="168"/>
      <c r="B201" s="53" t="s">
        <v>2912</v>
      </c>
      <c r="C201" s="75"/>
      <c r="D201" s="53" t="s">
        <v>1139</v>
      </c>
      <c r="E201" s="53" t="s">
        <v>1140</v>
      </c>
      <c r="F201" s="53" t="s">
        <v>1140</v>
      </c>
      <c r="G201" s="53" t="s">
        <v>359</v>
      </c>
      <c r="H201" s="53" t="s">
        <v>360</v>
      </c>
      <c r="I201" s="53" t="s">
        <v>361</v>
      </c>
      <c r="J201" s="53" t="s">
        <v>460</v>
      </c>
      <c r="K201" s="53" t="s">
        <v>2884</v>
      </c>
      <c r="L201" s="53"/>
      <c r="M201" s="53" t="s">
        <v>333</v>
      </c>
      <c r="N201" s="71">
        <v>43941</v>
      </c>
      <c r="O201" s="71">
        <v>43955</v>
      </c>
      <c r="P201" s="71">
        <v>43896</v>
      </c>
      <c r="Q201" s="71">
        <f>P201-7</f>
        <v>43889</v>
      </c>
      <c r="R201" s="53" t="s">
        <v>334</v>
      </c>
      <c r="S201" s="53"/>
      <c r="T201" s="146"/>
      <c r="U201" s="53" t="s">
        <v>382</v>
      </c>
      <c r="V201" s="73" t="s">
        <v>560</v>
      </c>
      <c r="W201" s="49" t="s">
        <v>1045</v>
      </c>
    </row>
    <row r="202" spans="1:23" s="48" customFormat="1" ht="30">
      <c r="A202" s="168"/>
      <c r="B202" s="53" t="s">
        <v>319</v>
      </c>
      <c r="C202" s="75"/>
      <c r="D202" s="53" t="s">
        <v>1986</v>
      </c>
      <c r="E202" s="53" t="s">
        <v>1164</v>
      </c>
      <c r="F202" s="53" t="s">
        <v>1164</v>
      </c>
      <c r="G202" s="53" t="s">
        <v>359</v>
      </c>
      <c r="H202" s="53" t="s">
        <v>360</v>
      </c>
      <c r="I202" s="53" t="s">
        <v>361</v>
      </c>
      <c r="J202" s="53" t="s">
        <v>567</v>
      </c>
      <c r="K202" s="53" t="s">
        <v>3089</v>
      </c>
      <c r="L202" s="53"/>
      <c r="M202" s="53" t="s">
        <v>333</v>
      </c>
      <c r="N202" s="47">
        <v>43945</v>
      </c>
      <c r="O202" s="92" t="s">
        <v>977</v>
      </c>
      <c r="P202" s="47">
        <v>43896</v>
      </c>
      <c r="Q202" s="47">
        <f>P202-7</f>
        <v>43889</v>
      </c>
      <c r="R202" s="53" t="s">
        <v>1066</v>
      </c>
      <c r="S202" s="53"/>
      <c r="T202" s="146"/>
      <c r="U202" s="53" t="s">
        <v>382</v>
      </c>
      <c r="V202" s="73" t="s">
        <v>560</v>
      </c>
      <c r="W202" s="49" t="s">
        <v>1045</v>
      </c>
    </row>
    <row r="203" spans="1:23" s="48" customFormat="1" ht="30">
      <c r="A203" s="168"/>
      <c r="B203" s="53" t="s">
        <v>1245</v>
      </c>
      <c r="C203" s="75"/>
      <c r="D203" s="53" t="s">
        <v>1127</v>
      </c>
      <c r="E203" s="53" t="s">
        <v>1128</v>
      </c>
      <c r="F203" s="53" t="s">
        <v>1128</v>
      </c>
      <c r="G203" s="53" t="s">
        <v>359</v>
      </c>
      <c r="H203" s="53" t="s">
        <v>348</v>
      </c>
      <c r="I203" s="53" t="s">
        <v>361</v>
      </c>
      <c r="J203" s="53" t="s">
        <v>1114</v>
      </c>
      <c r="K203" s="53" t="s">
        <v>2887</v>
      </c>
      <c r="L203" s="53"/>
      <c r="M203" s="53" t="s">
        <v>333</v>
      </c>
      <c r="N203" s="47">
        <v>43948</v>
      </c>
      <c r="O203" s="47">
        <v>43962</v>
      </c>
      <c r="P203" s="71" t="s">
        <v>2791</v>
      </c>
      <c r="Q203" s="47">
        <v>43892</v>
      </c>
      <c r="R203" s="53" t="s">
        <v>334</v>
      </c>
      <c r="S203" s="53"/>
      <c r="T203" s="146"/>
      <c r="U203" s="53" t="s">
        <v>382</v>
      </c>
      <c r="V203" s="73" t="s">
        <v>560</v>
      </c>
      <c r="W203" s="49" t="s">
        <v>1045</v>
      </c>
    </row>
    <row r="204" spans="1:23" s="48" customFormat="1" ht="30">
      <c r="A204" s="168"/>
      <c r="B204" s="53" t="s">
        <v>1245</v>
      </c>
      <c r="C204" s="75"/>
      <c r="D204" s="53" t="s">
        <v>1129</v>
      </c>
      <c r="E204" s="53" t="s">
        <v>1130</v>
      </c>
      <c r="F204" s="53" t="s">
        <v>1130</v>
      </c>
      <c r="G204" s="53" t="s">
        <v>359</v>
      </c>
      <c r="H204" s="53" t="s">
        <v>348</v>
      </c>
      <c r="I204" s="53" t="s">
        <v>361</v>
      </c>
      <c r="J204" s="53" t="s">
        <v>1114</v>
      </c>
      <c r="K204" s="53" t="s">
        <v>2887</v>
      </c>
      <c r="L204" s="53"/>
      <c r="M204" s="53" t="s">
        <v>333</v>
      </c>
      <c r="N204" s="47">
        <v>43948</v>
      </c>
      <c r="O204" s="47">
        <v>43962</v>
      </c>
      <c r="P204" s="71" t="s">
        <v>2791</v>
      </c>
      <c r="Q204" s="47">
        <v>43892</v>
      </c>
      <c r="R204" s="53" t="s">
        <v>334</v>
      </c>
      <c r="S204" s="53"/>
      <c r="T204" s="146"/>
      <c r="U204" s="53" t="s">
        <v>363</v>
      </c>
      <c r="V204" s="73" t="s">
        <v>560</v>
      </c>
      <c r="W204" s="49" t="s">
        <v>1045</v>
      </c>
    </row>
    <row r="205" spans="1:23" s="48" customFormat="1" ht="30">
      <c r="A205" s="168"/>
      <c r="B205" s="53" t="s">
        <v>2912</v>
      </c>
      <c r="C205" s="75"/>
      <c r="D205" s="53" t="s">
        <v>1158</v>
      </c>
      <c r="E205" s="53" t="s">
        <v>1159</v>
      </c>
      <c r="F205" s="53" t="s">
        <v>1159</v>
      </c>
      <c r="G205" s="53" t="s">
        <v>359</v>
      </c>
      <c r="H205" s="53" t="s">
        <v>360</v>
      </c>
      <c r="I205" s="53" t="s">
        <v>361</v>
      </c>
      <c r="J205" s="53" t="s">
        <v>567</v>
      </c>
      <c r="K205" s="53" t="s">
        <v>3090</v>
      </c>
      <c r="L205" s="53"/>
      <c r="M205" s="53" t="s">
        <v>333</v>
      </c>
      <c r="N205" s="47">
        <v>43948</v>
      </c>
      <c r="O205" s="92" t="s">
        <v>977</v>
      </c>
      <c r="P205" s="47">
        <v>43906</v>
      </c>
      <c r="Q205" s="47">
        <v>43892</v>
      </c>
      <c r="R205" s="53" t="s">
        <v>351</v>
      </c>
      <c r="S205" s="53"/>
      <c r="T205" s="146"/>
      <c r="U205" s="53" t="s">
        <v>382</v>
      </c>
      <c r="V205" s="73" t="s">
        <v>560</v>
      </c>
      <c r="W205" s="52" t="s">
        <v>1045</v>
      </c>
    </row>
    <row r="206" spans="1:23" s="48" customFormat="1" ht="30">
      <c r="A206" s="119"/>
      <c r="B206" s="53" t="s">
        <v>2099</v>
      </c>
      <c r="C206" s="53"/>
      <c r="D206" s="53" t="s">
        <v>1147</v>
      </c>
      <c r="E206" s="53" t="s">
        <v>2828</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73">
        <v>44561</v>
      </c>
      <c r="W206" s="49" t="s">
        <v>1045</v>
      </c>
    </row>
    <row r="207" spans="1:23" s="48" customFormat="1" ht="30">
      <c r="A207" s="119"/>
      <c r="B207" s="53" t="s">
        <v>2156</v>
      </c>
      <c r="C207" s="53"/>
      <c r="D207" s="53" t="s">
        <v>1151</v>
      </c>
      <c r="E207" s="53" t="s">
        <v>2829</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2935</v>
      </c>
      <c r="T207" s="146"/>
      <c r="U207" s="90" t="s">
        <v>416</v>
      </c>
      <c r="V207" s="73">
        <v>44561</v>
      </c>
      <c r="W207" s="52" t="s">
        <v>1045</v>
      </c>
    </row>
    <row r="208" spans="1:23" s="48" customFormat="1" ht="30">
      <c r="A208" s="496" t="s">
        <v>1028</v>
      </c>
      <c r="B208" s="53" t="s">
        <v>1247</v>
      </c>
      <c r="C208" s="75"/>
      <c r="D208" s="53" t="s">
        <v>2022</v>
      </c>
      <c r="E208" s="53" t="s">
        <v>1086</v>
      </c>
      <c r="F208" s="53" t="s">
        <v>1086</v>
      </c>
      <c r="G208" s="53" t="s">
        <v>359</v>
      </c>
      <c r="H208" s="53" t="s">
        <v>348</v>
      </c>
      <c r="I208" s="53" t="s">
        <v>361</v>
      </c>
      <c r="J208" s="53" t="s">
        <v>454</v>
      </c>
      <c r="K208" s="53" t="s">
        <v>560</v>
      </c>
      <c r="L208" s="53"/>
      <c r="M208" s="53" t="s">
        <v>333</v>
      </c>
      <c r="N208" s="47">
        <v>43951</v>
      </c>
      <c r="O208" s="346">
        <v>44088</v>
      </c>
      <c r="P208" s="47">
        <v>43854</v>
      </c>
      <c r="Q208" s="47">
        <v>43847</v>
      </c>
      <c r="R208" s="53" t="s">
        <v>334</v>
      </c>
      <c r="S208" s="53"/>
      <c r="T208" s="146"/>
      <c r="U208" s="53" t="s">
        <v>335</v>
      </c>
      <c r="V208" s="73" t="s">
        <v>560</v>
      </c>
      <c r="W208" s="52" t="s">
        <v>1045</v>
      </c>
    </row>
    <row r="209" spans="1:23" s="48" customFormat="1" ht="30">
      <c r="A209" s="496" t="s">
        <v>1028</v>
      </c>
      <c r="B209" s="53" t="s">
        <v>1247</v>
      </c>
      <c r="C209" s="75"/>
      <c r="D209" s="53" t="s">
        <v>1084</v>
      </c>
      <c r="E209" s="53" t="s">
        <v>1085</v>
      </c>
      <c r="F209" s="53" t="s">
        <v>1085</v>
      </c>
      <c r="G209" s="53" t="s">
        <v>359</v>
      </c>
      <c r="H209" s="53" t="s">
        <v>360</v>
      </c>
      <c r="I209" s="53" t="s">
        <v>361</v>
      </c>
      <c r="J209" s="53" t="s">
        <v>454</v>
      </c>
      <c r="K209" s="53" t="s">
        <v>560</v>
      </c>
      <c r="L209" s="53"/>
      <c r="M209" s="53" t="s">
        <v>333</v>
      </c>
      <c r="N209" s="47">
        <v>43951</v>
      </c>
      <c r="O209" s="346">
        <v>44088</v>
      </c>
      <c r="P209" s="47">
        <v>43854</v>
      </c>
      <c r="Q209" s="47">
        <v>43847</v>
      </c>
      <c r="R209" s="53" t="s">
        <v>334</v>
      </c>
      <c r="S209" s="53"/>
      <c r="T209" s="146"/>
      <c r="U209" s="53" t="s">
        <v>393</v>
      </c>
      <c r="V209" s="73" t="s">
        <v>560</v>
      </c>
      <c r="W209" s="52" t="s">
        <v>1045</v>
      </c>
    </row>
    <row r="210" spans="1:23" s="48" customFormat="1" ht="30">
      <c r="A210" s="168"/>
      <c r="B210" s="53" t="s">
        <v>1245</v>
      </c>
      <c r="C210" s="75"/>
      <c r="D210" s="53" t="s">
        <v>1116</v>
      </c>
      <c r="E210" s="53" t="s">
        <v>1117</v>
      </c>
      <c r="F210" s="53" t="s">
        <v>1117</v>
      </c>
      <c r="G210" s="53" t="s">
        <v>359</v>
      </c>
      <c r="H210" s="53" t="s">
        <v>348</v>
      </c>
      <c r="I210" s="53" t="s">
        <v>361</v>
      </c>
      <c r="J210" s="53" t="s">
        <v>1114</v>
      </c>
      <c r="K210" s="53" t="s">
        <v>2889</v>
      </c>
      <c r="L210" s="53"/>
      <c r="M210" s="53" t="s">
        <v>333</v>
      </c>
      <c r="N210" s="47">
        <v>43951</v>
      </c>
      <c r="O210" s="47">
        <v>43965</v>
      </c>
      <c r="P210" s="47">
        <v>43920</v>
      </c>
      <c r="Q210" s="47">
        <f>P210-7</f>
        <v>43913</v>
      </c>
      <c r="R210" s="53" t="s">
        <v>334</v>
      </c>
      <c r="S210" s="53"/>
      <c r="T210" s="141"/>
      <c r="U210" s="53" t="s">
        <v>378</v>
      </c>
      <c r="V210" s="73" t="s">
        <v>560</v>
      </c>
      <c r="W210" s="52" t="s">
        <v>1045</v>
      </c>
    </row>
    <row r="211" spans="1:23" s="48" customFormat="1" ht="30">
      <c r="A211" s="167"/>
      <c r="B211" s="53" t="s">
        <v>2832</v>
      </c>
      <c r="C211" s="109"/>
      <c r="D211" s="53" t="s">
        <v>2120</v>
      </c>
      <c r="E211" s="53" t="s">
        <v>2354</v>
      </c>
      <c r="F211" s="53" t="s">
        <v>2127</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73">
        <v>44561</v>
      </c>
      <c r="W211" s="44" t="s">
        <v>1045</v>
      </c>
    </row>
    <row r="212" spans="1:23" s="48" customFormat="1" ht="30">
      <c r="A212" s="167"/>
      <c r="B212" s="53" t="s">
        <v>2832</v>
      </c>
      <c r="C212" s="109"/>
      <c r="D212" s="53" t="s">
        <v>2121</v>
      </c>
      <c r="E212" s="53" t="s">
        <v>2354</v>
      </c>
      <c r="F212" s="53" t="s">
        <v>2128</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73">
        <v>44561</v>
      </c>
      <c r="W212" s="44" t="s">
        <v>1045</v>
      </c>
    </row>
    <row r="213" spans="1:23" s="48" customFormat="1" ht="30">
      <c r="A213" s="167"/>
      <c r="B213" s="53" t="s">
        <v>2832</v>
      </c>
      <c r="C213" s="109"/>
      <c r="D213" s="53" t="s">
        <v>2110</v>
      </c>
      <c r="E213" s="53" t="s">
        <v>2355</v>
      </c>
      <c r="F213" s="53" t="s">
        <v>2115</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73">
        <v>44561</v>
      </c>
      <c r="W213" s="44" t="s">
        <v>1045</v>
      </c>
    </row>
    <row r="214" spans="1:23" s="48" customFormat="1" ht="30">
      <c r="A214" s="75"/>
      <c r="B214" s="53" t="s">
        <v>315</v>
      </c>
      <c r="C214" s="53"/>
      <c r="D214" s="53" t="s">
        <v>1162</v>
      </c>
      <c r="E214" s="53" t="s">
        <v>2357</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73" t="s">
        <v>3641</v>
      </c>
      <c r="W214" s="52" t="s">
        <v>1045</v>
      </c>
    </row>
    <row r="215" spans="1:23" s="48" customFormat="1" ht="30">
      <c r="A215" s="75"/>
      <c r="B215" s="53" t="s">
        <v>2910</v>
      </c>
      <c r="C215" s="53"/>
      <c r="D215" s="53" t="s">
        <v>1165</v>
      </c>
      <c r="E215" s="53" t="s">
        <v>2209</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73" t="s">
        <v>3641</v>
      </c>
      <c r="W215" s="49" t="s">
        <v>1045</v>
      </c>
    </row>
    <row r="216" spans="1:23" s="48" customFormat="1" ht="30">
      <c r="A216" s="75"/>
      <c r="B216" s="53" t="s">
        <v>315</v>
      </c>
      <c r="C216" s="53"/>
      <c r="D216" s="53" t="s">
        <v>1160</v>
      </c>
      <c r="E216" s="53" t="s">
        <v>2356</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73" t="s">
        <v>3641</v>
      </c>
      <c r="W216" s="49" t="s">
        <v>1045</v>
      </c>
    </row>
    <row r="217" spans="1:23" s="48" customFormat="1" ht="30">
      <c r="A217" s="168"/>
      <c r="B217" s="53" t="s">
        <v>317</v>
      </c>
      <c r="C217" s="75"/>
      <c r="D217" s="53" t="s">
        <v>1120</v>
      </c>
      <c r="E217" s="53" t="s">
        <v>1121</v>
      </c>
      <c r="F217" s="53" t="s">
        <v>1121</v>
      </c>
      <c r="G217" s="53" t="s">
        <v>359</v>
      </c>
      <c r="H217" s="53" t="s">
        <v>348</v>
      </c>
      <c r="I217" s="53" t="s">
        <v>361</v>
      </c>
      <c r="J217" s="53" t="s">
        <v>1114</v>
      </c>
      <c r="K217" s="53" t="s">
        <v>2888</v>
      </c>
      <c r="L217" s="53"/>
      <c r="M217" s="53" t="s">
        <v>333</v>
      </c>
      <c r="N217" s="47">
        <v>43964</v>
      </c>
      <c r="O217" s="47">
        <v>43977</v>
      </c>
      <c r="P217" s="47">
        <v>43924</v>
      </c>
      <c r="Q217" s="47">
        <f>P217-7</f>
        <v>43917</v>
      </c>
      <c r="R217" s="53" t="s">
        <v>334</v>
      </c>
      <c r="S217" s="53"/>
      <c r="T217" s="146"/>
      <c r="U217" s="53" t="s">
        <v>352</v>
      </c>
      <c r="V217" s="73" t="s">
        <v>560</v>
      </c>
      <c r="W217" s="52" t="s">
        <v>1045</v>
      </c>
    </row>
    <row r="218" spans="1:23" s="48" customFormat="1" ht="30">
      <c r="A218" s="75"/>
      <c r="B218" s="53" t="s">
        <v>2170</v>
      </c>
      <c r="C218" s="109"/>
      <c r="D218" s="53" t="s">
        <v>2101</v>
      </c>
      <c r="E218" s="53" t="s">
        <v>2360</v>
      </c>
      <c r="F218" s="53" t="s">
        <v>2102</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73">
        <v>44561</v>
      </c>
      <c r="W218" s="139" t="s">
        <v>1045</v>
      </c>
    </row>
    <row r="219" spans="1:23" s="48" customFormat="1" ht="30">
      <c r="A219" s="75"/>
      <c r="B219" s="53" t="s">
        <v>2170</v>
      </c>
      <c r="C219" s="109"/>
      <c r="D219" s="53" t="s">
        <v>2104</v>
      </c>
      <c r="E219" s="53" t="s">
        <v>2361</v>
      </c>
      <c r="F219" s="53" t="s">
        <v>2105</v>
      </c>
      <c r="G219" s="53" t="s">
        <v>329</v>
      </c>
      <c r="H219" s="53" t="s">
        <v>330</v>
      </c>
      <c r="I219" s="53" t="s">
        <v>331</v>
      </c>
      <c r="J219" s="53" t="s">
        <v>409</v>
      </c>
      <c r="K219" s="388" t="s">
        <v>3075</v>
      </c>
      <c r="L219" s="53" t="s">
        <v>3076</v>
      </c>
      <c r="M219" s="53" t="s">
        <v>333</v>
      </c>
      <c r="N219" s="47">
        <v>43971</v>
      </c>
      <c r="O219" s="47">
        <v>43971</v>
      </c>
      <c r="P219" s="47">
        <v>43921</v>
      </c>
      <c r="Q219" s="47">
        <f>P219-7</f>
        <v>43914</v>
      </c>
      <c r="R219" s="53" t="s">
        <v>334</v>
      </c>
      <c r="S219" s="53" t="s">
        <v>3073</v>
      </c>
      <c r="T219" s="401" t="s">
        <v>3074</v>
      </c>
      <c r="U219" s="53" t="s">
        <v>416</v>
      </c>
      <c r="V219" s="73">
        <v>44561</v>
      </c>
      <c r="W219" s="139" t="s">
        <v>1045</v>
      </c>
    </row>
    <row r="220" spans="1:23" s="48" customFormat="1" ht="30">
      <c r="A220" s="119"/>
      <c r="B220" s="53" t="s">
        <v>2170</v>
      </c>
      <c r="C220" s="75"/>
      <c r="D220" s="53" t="s">
        <v>1118</v>
      </c>
      <c r="E220" s="53" t="s">
        <v>1119</v>
      </c>
      <c r="F220" s="53" t="s">
        <v>1119</v>
      </c>
      <c r="G220" s="53" t="s">
        <v>359</v>
      </c>
      <c r="H220" s="53" t="s">
        <v>348</v>
      </c>
      <c r="I220" s="53" t="s">
        <v>361</v>
      </c>
      <c r="J220" s="53" t="s">
        <v>1114</v>
      </c>
      <c r="K220" s="53" t="s">
        <v>2889</v>
      </c>
      <c r="L220" s="53"/>
      <c r="M220" s="53" t="s">
        <v>333</v>
      </c>
      <c r="N220" s="47">
        <v>43971</v>
      </c>
      <c r="O220" s="47">
        <v>43985</v>
      </c>
      <c r="P220" s="47">
        <v>43955</v>
      </c>
      <c r="Q220" s="47">
        <f>P220-7</f>
        <v>43948</v>
      </c>
      <c r="R220" s="53" t="s">
        <v>334</v>
      </c>
      <c r="S220" s="53"/>
      <c r="T220" s="141"/>
      <c r="U220" s="53" t="s">
        <v>378</v>
      </c>
      <c r="V220" s="73" t="s">
        <v>560</v>
      </c>
      <c r="W220" s="49" t="s">
        <v>1045</v>
      </c>
    </row>
    <row r="221" spans="1:23" s="48" customFormat="1" ht="30">
      <c r="A221" s="168"/>
      <c r="B221" s="53" t="s">
        <v>2170</v>
      </c>
      <c r="C221" s="75"/>
      <c r="D221" s="53" t="s">
        <v>1141</v>
      </c>
      <c r="E221" s="53" t="s">
        <v>1142</v>
      </c>
      <c r="F221" s="53" t="s">
        <v>1142</v>
      </c>
      <c r="G221" s="53" t="s">
        <v>359</v>
      </c>
      <c r="H221" s="53" t="s">
        <v>360</v>
      </c>
      <c r="I221" s="53" t="s">
        <v>361</v>
      </c>
      <c r="J221" s="53" t="s">
        <v>460</v>
      </c>
      <c r="K221" s="53" t="s">
        <v>2884</v>
      </c>
      <c r="L221" s="53"/>
      <c r="M221" s="53" t="s">
        <v>333</v>
      </c>
      <c r="N221" s="47">
        <v>43971</v>
      </c>
      <c r="O221" s="47">
        <v>44004</v>
      </c>
      <c r="P221" s="71">
        <v>43920</v>
      </c>
      <c r="Q221" s="71">
        <f>P221-7</f>
        <v>43913</v>
      </c>
      <c r="R221" s="53" t="s">
        <v>334</v>
      </c>
      <c r="S221" s="53"/>
      <c r="T221" s="146"/>
      <c r="U221" s="53" t="s">
        <v>378</v>
      </c>
      <c r="V221" s="73" t="s">
        <v>560</v>
      </c>
      <c r="W221" s="49" t="s">
        <v>1045</v>
      </c>
    </row>
    <row r="222" spans="1:23" s="48" customFormat="1" ht="30">
      <c r="A222" s="75"/>
      <c r="B222" s="53" t="s">
        <v>2170</v>
      </c>
      <c r="C222" s="53"/>
      <c r="D222" s="53" t="s">
        <v>1154</v>
      </c>
      <c r="E222" s="53" t="s">
        <v>2358</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73">
        <v>44561</v>
      </c>
      <c r="W222" s="52" t="s">
        <v>1045</v>
      </c>
    </row>
    <row r="223" spans="1:23" s="48" customFormat="1" ht="30">
      <c r="A223" s="75"/>
      <c r="B223" s="53" t="s">
        <v>2170</v>
      </c>
      <c r="C223" s="53"/>
      <c r="D223" s="53" t="s">
        <v>1156</v>
      </c>
      <c r="E223" s="53" t="s">
        <v>2359</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2"/>
      <c r="U223" s="53" t="s">
        <v>352</v>
      </c>
      <c r="V223" s="73">
        <v>44561</v>
      </c>
      <c r="W223" s="52" t="s">
        <v>1045</v>
      </c>
    </row>
    <row r="224" spans="1:23" s="48" customFormat="1" ht="30">
      <c r="A224" s="168"/>
      <c r="B224" s="53" t="s">
        <v>319</v>
      </c>
      <c r="C224" s="109"/>
      <c r="D224" s="64" t="s">
        <v>2023</v>
      </c>
      <c r="E224" s="62" t="s">
        <v>2012</v>
      </c>
      <c r="F224" s="62" t="s">
        <v>2012</v>
      </c>
      <c r="G224" s="63" t="s">
        <v>359</v>
      </c>
      <c r="H224" s="53" t="s">
        <v>360</v>
      </c>
      <c r="I224" s="63" t="s">
        <v>361</v>
      </c>
      <c r="J224" s="64" t="s">
        <v>467</v>
      </c>
      <c r="K224" s="53" t="s">
        <v>3092</v>
      </c>
      <c r="L224" s="53"/>
      <c r="M224" s="63" t="s">
        <v>333</v>
      </c>
      <c r="N224" s="71">
        <v>43973</v>
      </c>
      <c r="O224" s="92" t="s">
        <v>977</v>
      </c>
      <c r="P224" s="71">
        <v>43931</v>
      </c>
      <c r="Q224" s="60">
        <f>P224-7</f>
        <v>43924</v>
      </c>
      <c r="R224" s="64" t="s">
        <v>351</v>
      </c>
      <c r="S224" s="64"/>
      <c r="T224" s="146"/>
      <c r="U224" s="53" t="s">
        <v>393</v>
      </c>
      <c r="V224" s="73" t="s">
        <v>560</v>
      </c>
      <c r="W224" s="44" t="s">
        <v>1045</v>
      </c>
    </row>
    <row r="225" spans="1:16309" s="48" customFormat="1" ht="30">
      <c r="A225" s="168"/>
      <c r="B225" s="53" t="s">
        <v>319</v>
      </c>
      <c r="C225" s="75"/>
      <c r="D225" s="53" t="s">
        <v>1182</v>
      </c>
      <c r="E225" s="53" t="s">
        <v>1183</v>
      </c>
      <c r="F225" s="53" t="s">
        <v>1183</v>
      </c>
      <c r="G225" s="53" t="s">
        <v>359</v>
      </c>
      <c r="H225" s="53" t="s">
        <v>348</v>
      </c>
      <c r="I225" s="53" t="s">
        <v>361</v>
      </c>
      <c r="J225" s="53" t="s">
        <v>567</v>
      </c>
      <c r="K225" s="53" t="s">
        <v>3091</v>
      </c>
      <c r="L225" s="53"/>
      <c r="M225" s="53" t="s">
        <v>333</v>
      </c>
      <c r="N225" s="116">
        <v>43978</v>
      </c>
      <c r="O225" s="92" t="s">
        <v>977</v>
      </c>
      <c r="P225" s="47">
        <v>43942</v>
      </c>
      <c r="Q225" s="47">
        <f>P225-7</f>
        <v>43935</v>
      </c>
      <c r="R225" s="53" t="s">
        <v>351</v>
      </c>
      <c r="S225" s="53"/>
      <c r="T225" s="146"/>
      <c r="U225" s="118" t="s">
        <v>363</v>
      </c>
      <c r="V225" s="73"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row>
    <row r="226" spans="1:16309" s="48" customFormat="1" ht="30">
      <c r="A226" s="168"/>
      <c r="B226" s="53" t="s">
        <v>319</v>
      </c>
      <c r="C226" s="109"/>
      <c r="D226" s="64" t="s">
        <v>2141</v>
      </c>
      <c r="E226" s="64" t="s">
        <v>2140</v>
      </c>
      <c r="F226" s="64" t="s">
        <v>2140</v>
      </c>
      <c r="G226" s="63" t="s">
        <v>359</v>
      </c>
      <c r="H226" s="53" t="s">
        <v>348</v>
      </c>
      <c r="I226" s="53" t="s">
        <v>361</v>
      </c>
      <c r="J226" s="64" t="s">
        <v>567</v>
      </c>
      <c r="K226" s="53" t="s">
        <v>3091</v>
      </c>
      <c r="L226" s="53"/>
      <c r="M226" s="53" t="s">
        <v>333</v>
      </c>
      <c r="N226" s="116">
        <v>43978</v>
      </c>
      <c r="O226" s="71" t="s">
        <v>977</v>
      </c>
      <c r="P226" s="47">
        <v>43942</v>
      </c>
      <c r="Q226" s="71">
        <f>P226-7</f>
        <v>43935</v>
      </c>
      <c r="R226" s="63" t="s">
        <v>1066</v>
      </c>
      <c r="S226" s="53"/>
      <c r="T226" s="146"/>
      <c r="U226" s="53" t="s">
        <v>356</v>
      </c>
      <c r="V226" s="73" t="s">
        <v>560</v>
      </c>
      <c r="W226" s="89" t="s">
        <v>1045</v>
      </c>
    </row>
    <row r="227" spans="1:16309" s="48" customFormat="1" ht="30">
      <c r="A227" s="75"/>
      <c r="B227" s="53" t="s">
        <v>2378</v>
      </c>
      <c r="C227" s="109"/>
      <c r="D227" s="53" t="s">
        <v>2122</v>
      </c>
      <c r="E227" s="53" t="s">
        <v>2368</v>
      </c>
      <c r="F227" s="53" t="s">
        <v>2129</v>
      </c>
      <c r="G227" s="53" t="s">
        <v>329</v>
      </c>
      <c r="H227" s="53" t="s">
        <v>330</v>
      </c>
      <c r="I227" s="53" t="s">
        <v>331</v>
      </c>
      <c r="J227" s="53" t="s">
        <v>2146</v>
      </c>
      <c r="K227" s="53"/>
      <c r="L227" s="53"/>
      <c r="M227" s="53" t="s">
        <v>333</v>
      </c>
      <c r="N227" s="47">
        <v>43984</v>
      </c>
      <c r="O227" s="47">
        <v>43984</v>
      </c>
      <c r="P227" s="47">
        <v>43928</v>
      </c>
      <c r="Q227" s="47">
        <v>43921</v>
      </c>
      <c r="R227" s="53" t="s">
        <v>334</v>
      </c>
      <c r="S227" s="53"/>
      <c r="T227" s="146"/>
      <c r="U227" s="75" t="s">
        <v>426</v>
      </c>
      <c r="V227" s="73">
        <v>44742</v>
      </c>
      <c r="W227" s="89" t="s">
        <v>1045</v>
      </c>
    </row>
    <row r="228" spans="1:16309" s="48" customFormat="1" ht="30">
      <c r="A228" s="75"/>
      <c r="B228" s="53" t="s">
        <v>2869</v>
      </c>
      <c r="C228" s="109"/>
      <c r="D228" s="53" t="s">
        <v>2124</v>
      </c>
      <c r="E228" s="53" t="s">
        <v>2374</v>
      </c>
      <c r="F228" s="53" t="s">
        <v>2132</v>
      </c>
      <c r="G228" s="53" t="s">
        <v>329</v>
      </c>
      <c r="H228" s="53" t="s">
        <v>330</v>
      </c>
      <c r="I228" s="53" t="s">
        <v>331</v>
      </c>
      <c r="J228" s="53" t="s">
        <v>2146</v>
      </c>
      <c r="K228" s="53"/>
      <c r="L228" s="53"/>
      <c r="M228" s="53" t="s">
        <v>333</v>
      </c>
      <c r="N228" s="47">
        <v>43984</v>
      </c>
      <c r="O228" s="47">
        <v>43984</v>
      </c>
      <c r="P228" s="47">
        <v>43928</v>
      </c>
      <c r="Q228" s="47">
        <v>43921</v>
      </c>
      <c r="R228" s="53" t="s">
        <v>334</v>
      </c>
      <c r="S228" s="53"/>
      <c r="T228" s="146"/>
      <c r="U228" s="75" t="s">
        <v>356</v>
      </c>
      <c r="V228" s="73">
        <v>44742</v>
      </c>
      <c r="W228" s="44" t="s">
        <v>1045</v>
      </c>
    </row>
    <row r="229" spans="1:16309" s="48" customFormat="1" ht="30">
      <c r="A229" s="75"/>
      <c r="B229" s="53" t="s">
        <v>1248</v>
      </c>
      <c r="C229" s="109"/>
      <c r="D229" s="53" t="s">
        <v>2123</v>
      </c>
      <c r="E229" s="53" t="s">
        <v>2366</v>
      </c>
      <c r="F229" s="53" t="s">
        <v>2130</v>
      </c>
      <c r="G229" s="53" t="s">
        <v>329</v>
      </c>
      <c r="H229" s="53" t="s">
        <v>330</v>
      </c>
      <c r="I229" s="53" t="s">
        <v>331</v>
      </c>
      <c r="J229" s="53" t="s">
        <v>2146</v>
      </c>
      <c r="K229" s="53"/>
      <c r="L229" s="53"/>
      <c r="M229" s="53" t="s">
        <v>333</v>
      </c>
      <c r="N229" s="47">
        <v>43984</v>
      </c>
      <c r="O229" s="47">
        <v>43984</v>
      </c>
      <c r="P229" s="47">
        <v>43928</v>
      </c>
      <c r="Q229" s="47">
        <v>43921</v>
      </c>
      <c r="R229" s="53" t="s">
        <v>334</v>
      </c>
      <c r="S229" s="53"/>
      <c r="T229" s="146"/>
      <c r="U229" s="75" t="s">
        <v>393</v>
      </c>
      <c r="V229" s="73">
        <v>44742</v>
      </c>
      <c r="W229" s="44" t="s">
        <v>1045</v>
      </c>
    </row>
    <row r="230" spans="1:16309" s="48" customFormat="1" ht="30">
      <c r="A230" s="168"/>
      <c r="B230" s="53" t="s">
        <v>2099</v>
      </c>
      <c r="C230" s="53"/>
      <c r="D230" s="53" t="s">
        <v>1169</v>
      </c>
      <c r="E230" s="53" t="s">
        <v>1170</v>
      </c>
      <c r="F230" s="53" t="s">
        <v>1171</v>
      </c>
      <c r="G230" s="53" t="s">
        <v>375</v>
      </c>
      <c r="H230" s="53" t="s">
        <v>330</v>
      </c>
      <c r="I230" s="53" t="s">
        <v>349</v>
      </c>
      <c r="J230" s="53" t="s">
        <v>1172</v>
      </c>
      <c r="K230" s="389" t="s">
        <v>3252</v>
      </c>
      <c r="L230" s="389" t="s">
        <v>3251</v>
      </c>
      <c r="M230" s="53" t="s">
        <v>333</v>
      </c>
      <c r="N230" s="47">
        <v>43991</v>
      </c>
      <c r="O230" s="47">
        <v>43991</v>
      </c>
      <c r="P230" s="47">
        <v>43947</v>
      </c>
      <c r="Q230" s="47">
        <v>43942</v>
      </c>
      <c r="R230" s="53" t="s">
        <v>334</v>
      </c>
      <c r="S230" s="53"/>
      <c r="T230" s="146"/>
      <c r="U230" s="53" t="s">
        <v>352</v>
      </c>
      <c r="V230" s="73" t="s">
        <v>560</v>
      </c>
      <c r="W230" s="52" t="s">
        <v>1045</v>
      </c>
    </row>
    <row r="231" spans="1:16309" s="48" customFormat="1" ht="30">
      <c r="A231" s="168"/>
      <c r="B231" s="53" t="s">
        <v>2099</v>
      </c>
      <c r="C231" s="53"/>
      <c r="D231" s="53" t="s">
        <v>1173</v>
      </c>
      <c r="E231" s="53" t="s">
        <v>1174</v>
      </c>
      <c r="F231" s="53" t="s">
        <v>1175</v>
      </c>
      <c r="G231" s="53" t="s">
        <v>375</v>
      </c>
      <c r="H231" s="53" t="s">
        <v>330</v>
      </c>
      <c r="I231" s="53" t="s">
        <v>349</v>
      </c>
      <c r="J231" s="53" t="s">
        <v>1172</v>
      </c>
      <c r="K231" s="389" t="s">
        <v>3253</v>
      </c>
      <c r="L231" s="389" t="s">
        <v>3251</v>
      </c>
      <c r="M231" s="53" t="s">
        <v>333</v>
      </c>
      <c r="N231" s="47">
        <v>43991</v>
      </c>
      <c r="O231" s="47">
        <v>43991</v>
      </c>
      <c r="P231" s="47">
        <v>43947</v>
      </c>
      <c r="Q231" s="47">
        <v>43942</v>
      </c>
      <c r="R231" s="53" t="s">
        <v>334</v>
      </c>
      <c r="S231" s="53"/>
      <c r="T231" s="146"/>
      <c r="U231" s="53" t="s">
        <v>378</v>
      </c>
      <c r="V231" s="73"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row>
    <row r="232" spans="1:16309" s="48" customFormat="1" ht="30">
      <c r="A232" s="119"/>
      <c r="B232" s="53" t="s">
        <v>1247</v>
      </c>
      <c r="C232" s="75"/>
      <c r="D232" s="53" t="s">
        <v>2084</v>
      </c>
      <c r="E232" s="53" t="s">
        <v>1113</v>
      </c>
      <c r="F232" s="53" t="s">
        <v>1113</v>
      </c>
      <c r="G232" s="53" t="s">
        <v>359</v>
      </c>
      <c r="H232" s="53" t="s">
        <v>348</v>
      </c>
      <c r="I232" s="53" t="s">
        <v>361</v>
      </c>
      <c r="J232" s="53" t="s">
        <v>1114</v>
      </c>
      <c r="K232" s="53" t="s">
        <v>2886</v>
      </c>
      <c r="L232" s="53"/>
      <c r="M232" s="53" t="s">
        <v>333</v>
      </c>
      <c r="N232" s="47">
        <v>43999</v>
      </c>
      <c r="O232" s="47">
        <v>44028</v>
      </c>
      <c r="P232" s="47">
        <v>43915</v>
      </c>
      <c r="Q232" s="47">
        <f>P232-7</f>
        <v>43908</v>
      </c>
      <c r="R232" s="53" t="s">
        <v>1115</v>
      </c>
      <c r="S232" s="53"/>
      <c r="T232" s="146"/>
      <c r="U232" s="53" t="s">
        <v>382</v>
      </c>
      <c r="V232" s="73" t="s">
        <v>560</v>
      </c>
      <c r="W232" s="49" t="s">
        <v>1045</v>
      </c>
    </row>
    <row r="233" spans="1:16309" s="48" customFormat="1" ht="30">
      <c r="A233" s="167"/>
      <c r="B233" s="53" t="s">
        <v>319</v>
      </c>
      <c r="C233" s="73"/>
      <c r="D233" s="64" t="s">
        <v>2199</v>
      </c>
      <c r="E233" s="62" t="s">
        <v>2200</v>
      </c>
      <c r="F233" s="62" t="s">
        <v>2200</v>
      </c>
      <c r="G233" s="63" t="s">
        <v>359</v>
      </c>
      <c r="H233" s="63" t="s">
        <v>360</v>
      </c>
      <c r="I233" s="63" t="s">
        <v>361</v>
      </c>
      <c r="J233" s="62" t="s">
        <v>460</v>
      </c>
      <c r="K233" s="53" t="s">
        <v>2884</v>
      </c>
      <c r="L233" s="53"/>
      <c r="M233" s="63" t="s">
        <v>333</v>
      </c>
      <c r="N233" s="71">
        <v>44005</v>
      </c>
      <c r="O233" s="116">
        <v>44019</v>
      </c>
      <c r="P233" s="71">
        <v>43970</v>
      </c>
      <c r="Q233" s="71">
        <f>P233-7</f>
        <v>43963</v>
      </c>
      <c r="R233" s="62" t="s">
        <v>1115</v>
      </c>
      <c r="S233" s="53"/>
      <c r="T233" s="146"/>
      <c r="U233" s="63" t="s">
        <v>426</v>
      </c>
      <c r="V233" s="73" t="s">
        <v>560</v>
      </c>
      <c r="W233" s="103" t="s">
        <v>1045</v>
      </c>
    </row>
    <row r="234" spans="1:16309" s="48" customFormat="1" ht="30">
      <c r="A234" s="75"/>
      <c r="B234" s="53" t="s">
        <v>2170</v>
      </c>
      <c r="C234" s="109"/>
      <c r="D234" s="53" t="s">
        <v>2101</v>
      </c>
      <c r="E234" s="53" t="s">
        <v>2362</v>
      </c>
      <c r="F234" s="53" t="s">
        <v>2103</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73">
        <v>44561</v>
      </c>
      <c r="W234" s="44" t="s">
        <v>1045</v>
      </c>
    </row>
    <row r="235" spans="1:16309" s="48" customFormat="1" ht="30">
      <c r="A235" s="75"/>
      <c r="B235" s="53" t="s">
        <v>2170</v>
      </c>
      <c r="C235" s="109"/>
      <c r="D235" s="53" t="s">
        <v>2104</v>
      </c>
      <c r="E235" s="53" t="s">
        <v>2363</v>
      </c>
      <c r="F235" s="53" t="s">
        <v>2106</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73">
        <v>44561</v>
      </c>
      <c r="W235" s="44" t="s">
        <v>1045</v>
      </c>
    </row>
    <row r="236" spans="1:16309" s="48" customFormat="1" ht="45">
      <c r="A236" s="168"/>
      <c r="B236" s="53" t="s">
        <v>1247</v>
      </c>
      <c r="C236" s="109"/>
      <c r="D236" s="62" t="s">
        <v>2897</v>
      </c>
      <c r="E236" s="64" t="s">
        <v>2900</v>
      </c>
      <c r="F236" s="64" t="s">
        <v>2900</v>
      </c>
      <c r="G236" s="63" t="s">
        <v>359</v>
      </c>
      <c r="H236" s="53" t="s">
        <v>360</v>
      </c>
      <c r="I236" s="53" t="s">
        <v>361</v>
      </c>
      <c r="J236" s="64" t="s">
        <v>504</v>
      </c>
      <c r="K236" s="53" t="s">
        <v>3331</v>
      </c>
      <c r="L236" s="53"/>
      <c r="M236" s="53" t="s">
        <v>333</v>
      </c>
      <c r="N236" s="47">
        <v>44026</v>
      </c>
      <c r="O236" s="47">
        <v>44040</v>
      </c>
      <c r="P236" s="47">
        <v>43977</v>
      </c>
      <c r="Q236" s="47">
        <f>P236-7</f>
        <v>43970</v>
      </c>
      <c r="R236" s="53" t="s">
        <v>1115</v>
      </c>
      <c r="S236" s="53"/>
      <c r="T236" s="146"/>
      <c r="U236" s="53" t="s">
        <v>363</v>
      </c>
      <c r="V236" s="75" t="s">
        <v>560</v>
      </c>
      <c r="W236" s="44" t="s">
        <v>1045</v>
      </c>
    </row>
    <row r="237" spans="1:16309" s="48" customFormat="1" ht="45">
      <c r="A237" s="214"/>
      <c r="B237" s="86"/>
      <c r="C237" s="45" t="s">
        <v>2981</v>
      </c>
      <c r="D237" s="86" t="s">
        <v>2979</v>
      </c>
      <c r="E237" s="86" t="s">
        <v>2980</v>
      </c>
      <c r="F237" s="86" t="s">
        <v>2980</v>
      </c>
      <c r="G237" s="53" t="s">
        <v>347</v>
      </c>
      <c r="H237" s="53" t="s">
        <v>348</v>
      </c>
      <c r="I237" s="53" t="s">
        <v>349</v>
      </c>
      <c r="J237" s="86" t="s">
        <v>350</v>
      </c>
      <c r="K237" s="86"/>
      <c r="L237" s="86"/>
      <c r="M237" s="53" t="s">
        <v>333</v>
      </c>
      <c r="N237" s="222">
        <v>44019</v>
      </c>
      <c r="O237" s="222" t="s">
        <v>977</v>
      </c>
      <c r="P237" s="222">
        <v>43977</v>
      </c>
      <c r="Q237" s="222">
        <v>43970</v>
      </c>
      <c r="R237" s="86" t="s">
        <v>351</v>
      </c>
      <c r="S237" s="86"/>
      <c r="T237" s="21"/>
      <c r="U237" s="64" t="s">
        <v>416</v>
      </c>
      <c r="V237" s="73" t="s">
        <v>560</v>
      </c>
      <c r="W237" s="44" t="s">
        <v>1045</v>
      </c>
    </row>
    <row r="238" spans="1:16309" s="48" customFormat="1" ht="30">
      <c r="A238" s="119"/>
      <c r="B238" s="53" t="s">
        <v>317</v>
      </c>
      <c r="C238" s="53"/>
      <c r="D238" s="53" t="s">
        <v>2016</v>
      </c>
      <c r="E238" s="53" t="s">
        <v>1167</v>
      </c>
      <c r="F238" s="53" t="s">
        <v>1167</v>
      </c>
      <c r="G238" s="53" t="s">
        <v>359</v>
      </c>
      <c r="H238" s="53" t="s">
        <v>348</v>
      </c>
      <c r="I238" s="53" t="s">
        <v>361</v>
      </c>
      <c r="J238" s="53" t="s">
        <v>620</v>
      </c>
      <c r="K238" s="172" t="s">
        <v>3091</v>
      </c>
      <c r="L238" s="172"/>
      <c r="M238" s="53" t="s">
        <v>333</v>
      </c>
      <c r="N238" s="47">
        <v>44022</v>
      </c>
      <c r="O238" s="165" t="s">
        <v>1052</v>
      </c>
      <c r="P238" s="47">
        <v>43893</v>
      </c>
      <c r="Q238" s="47">
        <f>P238-7</f>
        <v>43886</v>
      </c>
      <c r="R238" s="53" t="s">
        <v>351</v>
      </c>
      <c r="S238" s="53"/>
      <c r="T238" s="146"/>
      <c r="U238" s="53" t="s">
        <v>335</v>
      </c>
      <c r="V238" s="73" t="s">
        <v>560</v>
      </c>
      <c r="W238" s="52" t="s">
        <v>1045</v>
      </c>
    </row>
    <row r="239" spans="1:16309" s="48" customFormat="1" ht="30">
      <c r="A239" s="75"/>
      <c r="B239" s="53" t="s">
        <v>3007</v>
      </c>
      <c r="C239" s="75"/>
      <c r="D239" s="75" t="s">
        <v>3078</v>
      </c>
      <c r="E239" s="53" t="s">
        <v>1186</v>
      </c>
      <c r="F239" s="53" t="s">
        <v>1186</v>
      </c>
      <c r="G239" s="53" t="s">
        <v>359</v>
      </c>
      <c r="H239" s="53" t="s">
        <v>348</v>
      </c>
      <c r="I239" s="53" t="s">
        <v>361</v>
      </c>
      <c r="J239" s="53" t="s">
        <v>567</v>
      </c>
      <c r="K239" s="172" t="s">
        <v>3091</v>
      </c>
      <c r="L239" s="172"/>
      <c r="M239" s="53" t="s">
        <v>333</v>
      </c>
      <c r="N239" s="47">
        <v>44025</v>
      </c>
      <c r="O239" s="92" t="s">
        <v>977</v>
      </c>
      <c r="P239" s="47">
        <v>43985</v>
      </c>
      <c r="Q239" s="47">
        <v>43910</v>
      </c>
      <c r="R239" s="53" t="s">
        <v>351</v>
      </c>
      <c r="S239" s="53"/>
      <c r="T239" s="146"/>
      <c r="U239" s="53" t="s">
        <v>356</v>
      </c>
      <c r="V239" s="73" t="s">
        <v>560</v>
      </c>
      <c r="W239" s="52" t="s">
        <v>1045</v>
      </c>
    </row>
    <row r="240" spans="1:16309" s="48" customFormat="1" ht="30">
      <c r="A240" s="168"/>
      <c r="B240" s="53" t="s">
        <v>2170</v>
      </c>
      <c r="C240" s="109" t="s">
        <v>2094</v>
      </c>
      <c r="D240" s="64" t="s">
        <v>2165</v>
      </c>
      <c r="E240" s="64" t="s">
        <v>2160</v>
      </c>
      <c r="F240" s="64" t="s">
        <v>2160</v>
      </c>
      <c r="G240" s="63" t="s">
        <v>359</v>
      </c>
      <c r="H240" s="63" t="s">
        <v>348</v>
      </c>
      <c r="I240" s="53" t="s">
        <v>361</v>
      </c>
      <c r="J240" s="64" t="s">
        <v>1114</v>
      </c>
      <c r="K240" s="53" t="s">
        <v>2889</v>
      </c>
      <c r="L240" s="53"/>
      <c r="M240" s="53" t="s">
        <v>333</v>
      </c>
      <c r="N240" s="71">
        <v>44034</v>
      </c>
      <c r="O240" s="71">
        <v>44048</v>
      </c>
      <c r="P240" s="92" t="s">
        <v>3083</v>
      </c>
      <c r="Q240" s="71">
        <v>43969</v>
      </c>
      <c r="R240" s="64" t="s">
        <v>1115</v>
      </c>
      <c r="S240" s="53"/>
      <c r="T240" s="146"/>
      <c r="U240" s="53" t="s">
        <v>416</v>
      </c>
      <c r="V240" s="73" t="s">
        <v>560</v>
      </c>
      <c r="W240" s="44" t="s">
        <v>1045</v>
      </c>
    </row>
    <row r="241" spans="1:16309" s="48" customFormat="1" ht="30">
      <c r="A241" s="119"/>
      <c r="B241" s="53" t="s">
        <v>1247</v>
      </c>
      <c r="C241" s="75"/>
      <c r="D241" s="53" t="s">
        <v>1145</v>
      </c>
      <c r="E241" s="53" t="s">
        <v>1146</v>
      </c>
      <c r="F241" s="53" t="s">
        <v>1146</v>
      </c>
      <c r="G241" s="53" t="s">
        <v>359</v>
      </c>
      <c r="H241" s="53" t="s">
        <v>348</v>
      </c>
      <c r="I241" s="53" t="s">
        <v>361</v>
      </c>
      <c r="J241" s="53" t="s">
        <v>454</v>
      </c>
      <c r="K241" s="53" t="s">
        <v>560</v>
      </c>
      <c r="L241" s="53"/>
      <c r="M241" s="53" t="s">
        <v>333</v>
      </c>
      <c r="N241" s="47">
        <v>44063</v>
      </c>
      <c r="O241" s="71">
        <v>44081</v>
      </c>
      <c r="P241" s="47">
        <v>43903</v>
      </c>
      <c r="Q241" s="47">
        <f>P241-7</f>
        <v>43896</v>
      </c>
      <c r="R241" s="53" t="s">
        <v>334</v>
      </c>
      <c r="S241" s="53"/>
      <c r="T241" s="146"/>
      <c r="U241" s="53" t="s">
        <v>356</v>
      </c>
      <c r="V241" s="73" t="s">
        <v>560</v>
      </c>
      <c r="W241" s="52" t="s">
        <v>1045</v>
      </c>
    </row>
    <row r="242" spans="1:16309" s="48" customFormat="1" ht="30">
      <c r="A242" s="119"/>
      <c r="B242" s="53" t="s">
        <v>1247</v>
      </c>
      <c r="C242" s="75"/>
      <c r="D242" s="53" t="s">
        <v>1143</v>
      </c>
      <c r="E242" s="53" t="s">
        <v>1144</v>
      </c>
      <c r="F242" s="53" t="s">
        <v>1144</v>
      </c>
      <c r="G242" s="53" t="s">
        <v>359</v>
      </c>
      <c r="H242" s="53" t="s">
        <v>348</v>
      </c>
      <c r="I242" s="53" t="s">
        <v>361</v>
      </c>
      <c r="J242" s="53" t="s">
        <v>454</v>
      </c>
      <c r="K242" s="53" t="s">
        <v>560</v>
      </c>
      <c r="L242" s="53"/>
      <c r="M242" s="53" t="s">
        <v>333</v>
      </c>
      <c r="N242" s="47">
        <v>44063</v>
      </c>
      <c r="O242" s="71">
        <v>44081</v>
      </c>
      <c r="P242" s="47">
        <v>43903</v>
      </c>
      <c r="Q242" s="47">
        <f>P242-7</f>
        <v>43896</v>
      </c>
      <c r="R242" s="53" t="s">
        <v>334</v>
      </c>
      <c r="S242" s="53"/>
      <c r="T242" s="146"/>
      <c r="U242" s="53" t="s">
        <v>356</v>
      </c>
      <c r="V242" s="73" t="s">
        <v>560</v>
      </c>
      <c r="W242" s="52" t="s">
        <v>1045</v>
      </c>
    </row>
    <row r="243" spans="1:16309" s="48" customFormat="1" ht="30">
      <c r="A243" s="119"/>
      <c r="B243" s="53" t="s">
        <v>1247</v>
      </c>
      <c r="C243" s="109"/>
      <c r="D243" s="62" t="s">
        <v>2080</v>
      </c>
      <c r="E243" s="62" t="s">
        <v>2081</v>
      </c>
      <c r="F243" s="62" t="s">
        <v>2081</v>
      </c>
      <c r="G243" s="53" t="s">
        <v>359</v>
      </c>
      <c r="H243" s="53" t="s">
        <v>348</v>
      </c>
      <c r="I243" s="53" t="s">
        <v>361</v>
      </c>
      <c r="J243" s="64" t="s">
        <v>454</v>
      </c>
      <c r="K243" s="53" t="s">
        <v>560</v>
      </c>
      <c r="L243" s="53"/>
      <c r="M243" s="53"/>
      <c r="N243" s="47">
        <v>44063</v>
      </c>
      <c r="O243" s="71">
        <v>44081</v>
      </c>
      <c r="P243" s="47">
        <v>43903</v>
      </c>
      <c r="Q243" s="47">
        <f>P243-7</f>
        <v>43896</v>
      </c>
      <c r="R243" s="53" t="s">
        <v>334</v>
      </c>
      <c r="S243" s="53"/>
      <c r="T243" s="146"/>
      <c r="U243" s="53" t="s">
        <v>426</v>
      </c>
      <c r="V243" s="73" t="s">
        <v>560</v>
      </c>
      <c r="W243" s="139" t="s">
        <v>1045</v>
      </c>
    </row>
    <row r="244" spans="1:16309" s="48" customFormat="1" ht="30">
      <c r="A244" s="75"/>
      <c r="B244" s="170" t="s">
        <v>3111</v>
      </c>
      <c r="C244" s="109"/>
      <c r="D244" s="53" t="s">
        <v>2111</v>
      </c>
      <c r="E244" s="53" t="s">
        <v>2373</v>
      </c>
      <c r="F244" s="53" t="s">
        <v>2116</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73" t="s">
        <v>3641</v>
      </c>
      <c r="W244" s="44" t="s">
        <v>1045</v>
      </c>
    </row>
    <row r="245" spans="1:16309" s="106" customFormat="1" ht="30">
      <c r="A245" s="75"/>
      <c r="B245" s="53" t="s">
        <v>1245</v>
      </c>
      <c r="C245" s="109"/>
      <c r="D245" s="53" t="s">
        <v>2207</v>
      </c>
      <c r="E245" s="53" t="s">
        <v>2370</v>
      </c>
      <c r="F245" s="53" t="s">
        <v>2830</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73" t="s">
        <v>3641</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row>
    <row r="246" spans="1:16309" s="48" customFormat="1" ht="31.5">
      <c r="A246" s="119"/>
      <c r="B246" s="170" t="s">
        <v>3111</v>
      </c>
      <c r="C246" s="109"/>
      <c r="D246" s="53" t="s">
        <v>2114</v>
      </c>
      <c r="E246" s="53" t="s">
        <v>2367</v>
      </c>
      <c r="F246" s="53" t="s">
        <v>2119</v>
      </c>
      <c r="G246" s="53" t="s">
        <v>329</v>
      </c>
      <c r="H246" s="53" t="s">
        <v>330</v>
      </c>
      <c r="I246" s="53" t="s">
        <v>331</v>
      </c>
      <c r="J246" s="223" t="s">
        <v>822</v>
      </c>
      <c r="K246" s="53"/>
      <c r="L246" s="53"/>
      <c r="M246" s="53" t="s">
        <v>333</v>
      </c>
      <c r="N246" s="47">
        <v>44040</v>
      </c>
      <c r="O246" s="47">
        <v>44040</v>
      </c>
      <c r="P246" s="47">
        <v>43998</v>
      </c>
      <c r="Q246" s="47">
        <v>44005</v>
      </c>
      <c r="R246" s="53" t="s">
        <v>334</v>
      </c>
      <c r="S246" s="53"/>
      <c r="T246" s="146"/>
      <c r="U246" s="53" t="s">
        <v>382</v>
      </c>
      <c r="V246" s="73" t="s">
        <v>3641</v>
      </c>
      <c r="W246" s="44" t="s">
        <v>1045</v>
      </c>
    </row>
    <row r="247" spans="1:16309" s="48" customFormat="1" ht="30">
      <c r="A247" s="168"/>
      <c r="B247" s="53" t="s">
        <v>1247</v>
      </c>
      <c r="C247" s="75"/>
      <c r="D247" s="53" t="s">
        <v>2919</v>
      </c>
      <c r="E247" s="53" t="s">
        <v>2922</v>
      </c>
      <c r="F247" s="53" t="s">
        <v>2922</v>
      </c>
      <c r="G247" s="53" t="s">
        <v>359</v>
      </c>
      <c r="H247" s="53" t="s">
        <v>348</v>
      </c>
      <c r="I247" s="53" t="s">
        <v>361</v>
      </c>
      <c r="J247" s="62" t="s">
        <v>1114</v>
      </c>
      <c r="K247" s="53" t="s">
        <v>2883</v>
      </c>
      <c r="L247" s="53"/>
      <c r="M247" s="53" t="s">
        <v>333</v>
      </c>
      <c r="N247" s="71">
        <v>44042</v>
      </c>
      <c r="O247" s="71">
        <v>44053</v>
      </c>
      <c r="P247" s="71">
        <v>44012</v>
      </c>
      <c r="Q247" s="71">
        <f>P247-7</f>
        <v>44005</v>
      </c>
      <c r="R247" s="64" t="s">
        <v>1115</v>
      </c>
      <c r="S247" s="53"/>
      <c r="T247" s="60"/>
      <c r="U247" s="64" t="s">
        <v>378</v>
      </c>
      <c r="V247" s="73" t="s">
        <v>560</v>
      </c>
      <c r="W247" s="48" t="s">
        <v>1045</v>
      </c>
    </row>
    <row r="248" spans="1:16309" s="48" customFormat="1" ht="30">
      <c r="A248" s="168"/>
      <c r="B248" s="53" t="s">
        <v>1247</v>
      </c>
      <c r="C248" s="45"/>
      <c r="D248" s="62" t="s">
        <v>2921</v>
      </c>
      <c r="E248" s="64" t="s">
        <v>2924</v>
      </c>
      <c r="F248" s="64" t="s">
        <v>2924</v>
      </c>
      <c r="G248" s="53" t="s">
        <v>359</v>
      </c>
      <c r="H248" s="53" t="s">
        <v>348</v>
      </c>
      <c r="I248" s="53" t="s">
        <v>361</v>
      </c>
      <c r="J248" s="62" t="s">
        <v>1114</v>
      </c>
      <c r="K248" s="86" t="s">
        <v>2883</v>
      </c>
      <c r="L248" s="86"/>
      <c r="M248" s="53" t="s">
        <v>333</v>
      </c>
      <c r="N248" s="71">
        <v>44042</v>
      </c>
      <c r="O248" s="71">
        <v>44054</v>
      </c>
      <c r="P248" s="71">
        <v>44012</v>
      </c>
      <c r="Q248" s="71">
        <f>P248-7</f>
        <v>44005</v>
      </c>
      <c r="R248" s="64" t="s">
        <v>1115</v>
      </c>
      <c r="S248" s="86"/>
      <c r="T248" s="21"/>
      <c r="U248" s="64" t="s">
        <v>426</v>
      </c>
      <c r="V248" s="73" t="s">
        <v>560</v>
      </c>
      <c r="W248" s="44" t="s">
        <v>1045</v>
      </c>
    </row>
    <row r="249" spans="1:16309" s="48" customFormat="1" ht="30">
      <c r="A249" s="75"/>
      <c r="B249" s="53"/>
      <c r="C249" s="109"/>
      <c r="D249" s="53" t="s">
        <v>2205</v>
      </c>
      <c r="E249" s="53" t="s">
        <v>2371</v>
      </c>
      <c r="F249" s="53" t="s">
        <v>2206</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73" t="s">
        <v>3641</v>
      </c>
      <c r="W249" s="44" t="s">
        <v>1045</v>
      </c>
    </row>
    <row r="250" spans="1:16309" s="48" customFormat="1" ht="30">
      <c r="A250" s="75"/>
      <c r="B250" s="170" t="s">
        <v>2927</v>
      </c>
      <c r="C250" s="109"/>
      <c r="D250" s="53" t="s">
        <v>2113</v>
      </c>
      <c r="E250" s="53" t="s">
        <v>2376</v>
      </c>
      <c r="F250" s="53" t="s">
        <v>2131</v>
      </c>
      <c r="G250" s="53" t="s">
        <v>329</v>
      </c>
      <c r="H250" s="53" t="s">
        <v>330</v>
      </c>
      <c r="I250" s="53" t="s">
        <v>331</v>
      </c>
      <c r="J250" s="53" t="s">
        <v>822</v>
      </c>
      <c r="K250" s="53"/>
      <c r="L250" s="53"/>
      <c r="M250" s="53" t="s">
        <v>333</v>
      </c>
      <c r="N250" s="47">
        <v>44047</v>
      </c>
      <c r="O250" s="47">
        <v>44047</v>
      </c>
      <c r="P250" s="47">
        <v>44005</v>
      </c>
      <c r="Q250" s="47">
        <v>44012</v>
      </c>
      <c r="R250" s="53" t="s">
        <v>334</v>
      </c>
      <c r="S250" s="53" t="s">
        <v>3487</v>
      </c>
      <c r="T250" s="329" t="s">
        <v>3488</v>
      </c>
      <c r="U250" s="53" t="s">
        <v>416</v>
      </c>
      <c r="V250" s="73" t="s">
        <v>3641</v>
      </c>
      <c r="W250" s="44" t="s">
        <v>1045</v>
      </c>
    </row>
    <row r="251" spans="1:16309" s="48" customFormat="1" ht="30">
      <c r="A251" s="75"/>
      <c r="B251" s="170" t="s">
        <v>2927</v>
      </c>
      <c r="C251" s="109"/>
      <c r="D251" s="53" t="s">
        <v>2113</v>
      </c>
      <c r="E251" s="53" t="s">
        <v>2375</v>
      </c>
      <c r="F251" s="53" t="s">
        <v>2118</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73" t="s">
        <v>3641</v>
      </c>
      <c r="W251" s="44" t="s">
        <v>1045</v>
      </c>
    </row>
    <row r="252" spans="1:16309" s="48" customFormat="1" ht="30">
      <c r="A252" s="75"/>
      <c r="B252" s="53" t="s">
        <v>3007</v>
      </c>
      <c r="C252" s="53"/>
      <c r="D252" s="64" t="s">
        <v>3079</v>
      </c>
      <c r="E252" s="64" t="s">
        <v>2011</v>
      </c>
      <c r="F252" s="64" t="s">
        <v>2011</v>
      </c>
      <c r="G252" s="63" t="s">
        <v>359</v>
      </c>
      <c r="H252" s="63" t="s">
        <v>348</v>
      </c>
      <c r="I252" s="63" t="s">
        <v>361</v>
      </c>
      <c r="J252" s="64" t="s">
        <v>579</v>
      </c>
      <c r="K252" s="53" t="s">
        <v>2890</v>
      </c>
      <c r="L252" s="53"/>
      <c r="M252" s="63" t="s">
        <v>333</v>
      </c>
      <c r="N252" s="47">
        <v>44050</v>
      </c>
      <c r="O252" s="47">
        <v>44064</v>
      </c>
      <c r="P252" s="47">
        <v>44008</v>
      </c>
      <c r="Q252" s="47">
        <f>P252-7</f>
        <v>44001</v>
      </c>
      <c r="R252" s="64" t="s">
        <v>334</v>
      </c>
      <c r="S252" s="62"/>
      <c r="T252" s="146"/>
      <c r="U252" s="53" t="s">
        <v>378</v>
      </c>
      <c r="V252" s="73" t="s">
        <v>560</v>
      </c>
      <c r="W252" s="44" t="s">
        <v>1045</v>
      </c>
    </row>
    <row r="253" spans="1:16309" ht="30">
      <c r="A253" s="214"/>
      <c r="B253" s="86" t="s">
        <v>317</v>
      </c>
      <c r="D253" s="522" t="s">
        <v>3324</v>
      </c>
      <c r="E253" s="53" t="s">
        <v>3326</v>
      </c>
      <c r="F253" s="53" t="s">
        <v>3326</v>
      </c>
      <c r="G253" s="53" t="s">
        <v>359</v>
      </c>
      <c r="H253" s="53" t="s">
        <v>360</v>
      </c>
      <c r="I253" s="53" t="s">
        <v>361</v>
      </c>
      <c r="J253" s="86" t="s">
        <v>567</v>
      </c>
      <c r="M253" s="53" t="s">
        <v>333</v>
      </c>
      <c r="N253" s="47">
        <v>54789</v>
      </c>
      <c r="O253" s="47" t="s">
        <v>1052</v>
      </c>
      <c r="P253" s="47">
        <v>44027</v>
      </c>
      <c r="Q253" s="47">
        <f>P253-7</f>
        <v>44020</v>
      </c>
      <c r="R253" s="53" t="s">
        <v>351</v>
      </c>
      <c r="S253" s="86"/>
      <c r="U253" s="53" t="s">
        <v>426</v>
      </c>
      <c r="V253" s="73" t="s">
        <v>560</v>
      </c>
      <c r="W253" s="44" t="s">
        <v>1045</v>
      </c>
    </row>
    <row r="254" spans="1:16309" ht="30">
      <c r="A254" s="214"/>
      <c r="B254" s="86" t="s">
        <v>317</v>
      </c>
      <c r="C254" s="109"/>
      <c r="D254" s="522" t="s">
        <v>2786</v>
      </c>
      <c r="E254" s="64" t="s">
        <v>2789</v>
      </c>
      <c r="F254" s="64" t="s">
        <v>2789</v>
      </c>
      <c r="G254" s="63" t="s">
        <v>359</v>
      </c>
      <c r="H254" s="53" t="s">
        <v>360</v>
      </c>
      <c r="I254" s="53" t="s">
        <v>361</v>
      </c>
      <c r="J254" s="64" t="s">
        <v>567</v>
      </c>
      <c r="K254" s="53" t="e">
        <v>#N/A</v>
      </c>
      <c r="L254" s="53"/>
      <c r="M254" s="53" t="s">
        <v>333</v>
      </c>
      <c r="N254" s="47">
        <v>54789</v>
      </c>
      <c r="O254" s="92" t="s">
        <v>977</v>
      </c>
      <c r="P254" s="71">
        <v>44026</v>
      </c>
      <c r="Q254" s="71">
        <f>P254-7</f>
        <v>44019</v>
      </c>
      <c r="R254" s="53" t="s">
        <v>351</v>
      </c>
      <c r="S254" s="53"/>
      <c r="T254" s="146"/>
      <c r="U254" s="53" t="s">
        <v>2901</v>
      </c>
      <c r="V254" s="75" t="s">
        <v>560</v>
      </c>
      <c r="W254" s="44" t="s">
        <v>1045</v>
      </c>
    </row>
    <row r="255" spans="1:16309" ht="30">
      <c r="A255" s="168"/>
      <c r="B255" s="53" t="s">
        <v>2170</v>
      </c>
      <c r="D255" s="62" t="s">
        <v>2920</v>
      </c>
      <c r="E255" s="64" t="s">
        <v>2923</v>
      </c>
      <c r="F255" s="64" t="s">
        <v>2923</v>
      </c>
      <c r="G255" s="53" t="s">
        <v>359</v>
      </c>
      <c r="H255" s="53" t="s">
        <v>348</v>
      </c>
      <c r="I255" s="53" t="s">
        <v>361</v>
      </c>
      <c r="J255" s="62" t="s">
        <v>1114</v>
      </c>
      <c r="K255" s="86" t="s">
        <v>2888</v>
      </c>
      <c r="M255" s="53" t="s">
        <v>333</v>
      </c>
      <c r="N255" s="71">
        <v>44067</v>
      </c>
      <c r="O255" s="71">
        <v>44081</v>
      </c>
      <c r="P255" s="71">
        <v>44021</v>
      </c>
      <c r="Q255" s="71">
        <f>P255-7</f>
        <v>44014</v>
      </c>
      <c r="R255" s="64" t="s">
        <v>1115</v>
      </c>
      <c r="S255" s="86"/>
      <c r="U255" s="64" t="s">
        <v>363</v>
      </c>
      <c r="V255" s="73"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row>
    <row r="256" spans="1:16309" ht="30">
      <c r="A256" s="214"/>
      <c r="B256" s="86" t="s">
        <v>317</v>
      </c>
      <c r="D256" s="522" t="s">
        <v>3325</v>
      </c>
      <c r="E256" s="53" t="s">
        <v>3327</v>
      </c>
      <c r="F256" s="53" t="s">
        <v>3327</v>
      </c>
      <c r="G256" s="53" t="s">
        <v>359</v>
      </c>
      <c r="H256" s="53" t="s">
        <v>360</v>
      </c>
      <c r="I256" s="53" t="s">
        <v>361</v>
      </c>
      <c r="J256" s="86" t="s">
        <v>567</v>
      </c>
      <c r="M256" s="53" t="s">
        <v>333</v>
      </c>
      <c r="N256" s="47">
        <v>54789</v>
      </c>
      <c r="O256" s="47" t="s">
        <v>1052</v>
      </c>
      <c r="P256" s="47">
        <v>44032</v>
      </c>
      <c r="Q256" s="47">
        <f>P256-7</f>
        <v>44025</v>
      </c>
      <c r="R256" s="53" t="s">
        <v>351</v>
      </c>
      <c r="S256" s="86"/>
      <c r="U256" s="53" t="s">
        <v>378</v>
      </c>
      <c r="V256" s="73" t="s">
        <v>560</v>
      </c>
      <c r="W256" s="44" t="s">
        <v>1045</v>
      </c>
    </row>
    <row r="257" spans="1:16309" ht="30">
      <c r="A257" s="260"/>
      <c r="B257" s="86" t="s">
        <v>3109</v>
      </c>
      <c r="D257" s="210" t="s">
        <v>2943</v>
      </c>
      <c r="E257" s="210" t="s">
        <v>2944</v>
      </c>
      <c r="F257" s="209" t="s">
        <v>2945</v>
      </c>
      <c r="G257" s="53" t="s">
        <v>329</v>
      </c>
      <c r="H257" s="53" t="s">
        <v>330</v>
      </c>
      <c r="I257" s="53" t="s">
        <v>331</v>
      </c>
      <c r="J257" s="86" t="s">
        <v>3491</v>
      </c>
      <c r="M257" s="53" t="s">
        <v>333</v>
      </c>
      <c r="N257" s="47">
        <v>44067</v>
      </c>
      <c r="O257" s="47" t="s">
        <v>1052</v>
      </c>
      <c r="P257" s="47">
        <v>44039</v>
      </c>
      <c r="Q257" s="47">
        <v>44032</v>
      </c>
      <c r="R257" s="53" t="s">
        <v>351</v>
      </c>
      <c r="S257" s="86" t="s">
        <v>560</v>
      </c>
      <c r="U257" s="53" t="s">
        <v>393</v>
      </c>
      <c r="V257" s="73" t="s">
        <v>560</v>
      </c>
      <c r="W257" s="44" t="s">
        <v>1045</v>
      </c>
    </row>
    <row r="258" spans="1:16309" s="104" customFormat="1" ht="30">
      <c r="A258" s="260"/>
      <c r="B258" s="86" t="s">
        <v>3109</v>
      </c>
      <c r="C258" s="45"/>
      <c r="D258" s="210" t="s">
        <v>2946</v>
      </c>
      <c r="E258" s="211" t="s">
        <v>2947</v>
      </c>
      <c r="F258" s="209" t="s">
        <v>2948</v>
      </c>
      <c r="G258" s="53" t="s">
        <v>329</v>
      </c>
      <c r="H258" s="53" t="s">
        <v>330</v>
      </c>
      <c r="I258" s="53" t="s">
        <v>331</v>
      </c>
      <c r="J258" s="86" t="s">
        <v>3491</v>
      </c>
      <c r="K258" s="86"/>
      <c r="L258" s="86"/>
      <c r="M258" s="53" t="s">
        <v>333</v>
      </c>
      <c r="N258" s="47">
        <v>44067</v>
      </c>
      <c r="O258" s="47" t="s">
        <v>1052</v>
      </c>
      <c r="P258" s="47">
        <v>44039</v>
      </c>
      <c r="Q258" s="47">
        <v>44032</v>
      </c>
      <c r="R258" s="53" t="s">
        <v>351</v>
      </c>
      <c r="S258" s="86"/>
      <c r="T258" s="21"/>
      <c r="U258" s="53" t="s">
        <v>382</v>
      </c>
      <c r="V258" s="73"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row>
    <row r="259" spans="1:16309" ht="30">
      <c r="A259" s="497" t="s">
        <v>1028</v>
      </c>
      <c r="B259" s="86" t="s">
        <v>317</v>
      </c>
      <c r="C259" s="75"/>
      <c r="D259" s="53" t="s">
        <v>1987</v>
      </c>
      <c r="E259" s="53" t="s">
        <v>1168</v>
      </c>
      <c r="F259" s="53" t="s">
        <v>1168</v>
      </c>
      <c r="G259" s="53" t="s">
        <v>359</v>
      </c>
      <c r="H259" s="53" t="s">
        <v>348</v>
      </c>
      <c r="I259" s="53" t="s">
        <v>361</v>
      </c>
      <c r="J259" s="53" t="s">
        <v>620</v>
      </c>
      <c r="K259" s="53" t="s">
        <v>3091</v>
      </c>
      <c r="L259" s="53"/>
      <c r="M259" s="53" t="s">
        <v>333</v>
      </c>
      <c r="N259" s="91">
        <v>44078</v>
      </c>
      <c r="O259" s="165" t="s">
        <v>1052</v>
      </c>
      <c r="P259" s="47">
        <v>43893</v>
      </c>
      <c r="Q259" s="47">
        <f t="shared" ref="Q259:Q271" si="0">P259-7</f>
        <v>43886</v>
      </c>
      <c r="R259" s="111" t="s">
        <v>351</v>
      </c>
      <c r="S259" s="53"/>
      <c r="T259" s="25"/>
      <c r="U259" s="53" t="s">
        <v>363</v>
      </c>
      <c r="V259" s="73" t="s">
        <v>560</v>
      </c>
      <c r="W259" s="52" t="s">
        <v>1045</v>
      </c>
    </row>
    <row r="260" spans="1:16309" ht="30">
      <c r="A260" s="497" t="s">
        <v>1028</v>
      </c>
      <c r="B260" s="53" t="s">
        <v>2170</v>
      </c>
      <c r="C260" s="75"/>
      <c r="D260" s="53" t="s">
        <v>3110</v>
      </c>
      <c r="E260" s="53" t="s">
        <v>1187</v>
      </c>
      <c r="F260" s="53" t="s">
        <v>1187</v>
      </c>
      <c r="G260" s="53" t="s">
        <v>359</v>
      </c>
      <c r="H260" s="53" t="s">
        <v>348</v>
      </c>
      <c r="I260" s="53" t="s">
        <v>361</v>
      </c>
      <c r="J260" s="53" t="s">
        <v>1114</v>
      </c>
      <c r="K260" s="53" t="s">
        <v>2894</v>
      </c>
      <c r="L260" s="53"/>
      <c r="M260" s="53" t="s">
        <v>333</v>
      </c>
      <c r="N260" s="254">
        <v>44104</v>
      </c>
      <c r="O260" s="254">
        <v>44118</v>
      </c>
      <c r="P260" s="47">
        <v>44046</v>
      </c>
      <c r="Q260" s="47">
        <f t="shared" si="0"/>
        <v>44039</v>
      </c>
      <c r="R260" s="111" t="s">
        <v>1115</v>
      </c>
      <c r="S260" s="53"/>
      <c r="T260" s="146"/>
      <c r="U260" s="53" t="s">
        <v>378</v>
      </c>
      <c r="V260" s="73" t="s">
        <v>560</v>
      </c>
      <c r="W260" s="52" t="s">
        <v>1045</v>
      </c>
    </row>
    <row r="261" spans="1:16309" ht="30">
      <c r="A261" s="119"/>
      <c r="B261" s="53" t="s">
        <v>3077</v>
      </c>
      <c r="C261" s="109"/>
      <c r="D261" s="62" t="s">
        <v>2895</v>
      </c>
      <c r="E261" s="64" t="s">
        <v>2898</v>
      </c>
      <c r="F261" s="64" t="s">
        <v>2898</v>
      </c>
      <c r="G261" s="63" t="s">
        <v>359</v>
      </c>
      <c r="H261" s="53" t="s">
        <v>360</v>
      </c>
      <c r="I261" s="53" t="s">
        <v>361</v>
      </c>
      <c r="J261" s="64" t="s">
        <v>451</v>
      </c>
      <c r="K261" s="53" t="e">
        <v>#N/A</v>
      </c>
      <c r="L261" s="53"/>
      <c r="M261" s="53" t="s">
        <v>333</v>
      </c>
      <c r="N261" s="71">
        <v>44074</v>
      </c>
      <c r="O261" s="92" t="s">
        <v>977</v>
      </c>
      <c r="P261" s="47">
        <v>44033</v>
      </c>
      <c r="Q261" s="236">
        <f t="shared" si="0"/>
        <v>44026</v>
      </c>
      <c r="R261" s="53" t="s">
        <v>351</v>
      </c>
      <c r="S261" s="53"/>
      <c r="T261" s="146"/>
      <c r="U261" s="53" t="s">
        <v>352</v>
      </c>
      <c r="V261" s="75" t="s">
        <v>560</v>
      </c>
      <c r="W261" s="44" t="s">
        <v>1045</v>
      </c>
    </row>
    <row r="262" spans="1:16309" ht="30">
      <c r="A262" s="119"/>
      <c r="B262" s="53" t="s">
        <v>3077</v>
      </c>
      <c r="C262" s="109"/>
      <c r="D262" s="62" t="s">
        <v>2896</v>
      </c>
      <c r="E262" s="64" t="s">
        <v>2899</v>
      </c>
      <c r="F262" s="64" t="s">
        <v>2899</v>
      </c>
      <c r="G262" s="63" t="s">
        <v>359</v>
      </c>
      <c r="H262" s="53" t="s">
        <v>360</v>
      </c>
      <c r="I262" s="53" t="s">
        <v>361</v>
      </c>
      <c r="J262" s="64" t="s">
        <v>451</v>
      </c>
      <c r="K262" s="53" t="e">
        <v>#N/A</v>
      </c>
      <c r="L262" s="53"/>
      <c r="M262" s="53" t="s">
        <v>333</v>
      </c>
      <c r="N262" s="71">
        <v>44074</v>
      </c>
      <c r="O262" s="92" t="s">
        <v>977</v>
      </c>
      <c r="P262" s="47">
        <v>44033</v>
      </c>
      <c r="Q262" s="236">
        <f t="shared" si="0"/>
        <v>44026</v>
      </c>
      <c r="R262" s="53" t="s">
        <v>351</v>
      </c>
      <c r="S262" s="53"/>
      <c r="T262" s="146"/>
      <c r="U262" s="53" t="s">
        <v>352</v>
      </c>
      <c r="V262" s="75" t="s">
        <v>560</v>
      </c>
      <c r="W262" s="44" t="s">
        <v>1045</v>
      </c>
    </row>
    <row r="263" spans="1:16309" ht="60">
      <c r="A263" s="481"/>
      <c r="B263" s="172" t="s">
        <v>3007</v>
      </c>
      <c r="C263" s="109"/>
      <c r="D263" s="75" t="s">
        <v>3569</v>
      </c>
      <c r="E263" s="53" t="s">
        <v>2382</v>
      </c>
      <c r="F263" s="53" t="s">
        <v>2382</v>
      </c>
      <c r="G263" s="53" t="s">
        <v>347</v>
      </c>
      <c r="H263" s="53" t="s">
        <v>808</v>
      </c>
      <c r="I263" s="53" t="s">
        <v>349</v>
      </c>
      <c r="J263" s="53" t="s">
        <v>1172</v>
      </c>
      <c r="K263" s="53" t="s">
        <v>3012</v>
      </c>
      <c r="L263" s="53" t="s">
        <v>3013</v>
      </c>
      <c r="M263" s="53" t="s">
        <v>333</v>
      </c>
      <c r="N263" s="115">
        <v>44095</v>
      </c>
      <c r="O263" s="115">
        <v>44095</v>
      </c>
      <c r="P263" s="115">
        <v>44046</v>
      </c>
      <c r="Q263" s="110">
        <f t="shared" si="0"/>
        <v>44039</v>
      </c>
      <c r="R263" s="53" t="s">
        <v>334</v>
      </c>
      <c r="S263" s="53"/>
      <c r="T263" s="146"/>
      <c r="U263" s="53" t="s">
        <v>426</v>
      </c>
      <c r="V263" s="73" t="s">
        <v>560</v>
      </c>
      <c r="W263" s="44" t="s">
        <v>1045</v>
      </c>
    </row>
    <row r="264" spans="1:16309" ht="30">
      <c r="A264" s="545" t="s">
        <v>1028</v>
      </c>
      <c r="B264" s="350" t="s">
        <v>319</v>
      </c>
      <c r="C264" s="109"/>
      <c r="D264" s="554" t="s">
        <v>2787</v>
      </c>
      <c r="E264" s="459" t="s">
        <v>2790</v>
      </c>
      <c r="F264" s="363" t="s">
        <v>2790</v>
      </c>
      <c r="G264" s="350" t="s">
        <v>359</v>
      </c>
      <c r="H264" s="460" t="s">
        <v>348</v>
      </c>
      <c r="I264" s="350" t="s">
        <v>361</v>
      </c>
      <c r="J264" s="64" t="s">
        <v>567</v>
      </c>
      <c r="K264" s="53" t="e">
        <v>#N/A</v>
      </c>
      <c r="L264" s="53"/>
      <c r="M264" s="350" t="s">
        <v>333</v>
      </c>
      <c r="N264" s="461">
        <v>44089</v>
      </c>
      <c r="O264" s="461">
        <v>44104</v>
      </c>
      <c r="P264" s="91">
        <v>44050</v>
      </c>
      <c r="Q264" s="110">
        <f t="shared" si="0"/>
        <v>44043</v>
      </c>
      <c r="R264" s="460" t="s">
        <v>1115</v>
      </c>
      <c r="S264" s="350"/>
      <c r="T264" s="462"/>
      <c r="U264" s="350" t="s">
        <v>363</v>
      </c>
      <c r="V264" s="517" t="s">
        <v>560</v>
      </c>
      <c r="W264" s="139" t="s">
        <v>1045</v>
      </c>
    </row>
    <row r="265" spans="1:16309" s="310" customFormat="1" ht="50.25" customHeight="1">
      <c r="A265" s="481"/>
      <c r="B265" s="172" t="s">
        <v>3007</v>
      </c>
      <c r="C265" s="453"/>
      <c r="D265" s="528" t="s">
        <v>3563</v>
      </c>
      <c r="E265" s="172" t="s">
        <v>2385</v>
      </c>
      <c r="F265" s="172" t="s">
        <v>2385</v>
      </c>
      <c r="G265" s="172" t="s">
        <v>347</v>
      </c>
      <c r="H265" s="172" t="s">
        <v>808</v>
      </c>
      <c r="I265" s="172" t="s">
        <v>349</v>
      </c>
      <c r="J265" s="454" t="s">
        <v>986</v>
      </c>
      <c r="K265" s="53" t="s">
        <v>3017</v>
      </c>
      <c r="L265" s="53" t="s">
        <v>3015</v>
      </c>
      <c r="M265" s="172" t="s">
        <v>333</v>
      </c>
      <c r="N265" s="469">
        <v>44095</v>
      </c>
      <c r="O265" s="469">
        <v>44095</v>
      </c>
      <c r="P265" s="455">
        <v>44053</v>
      </c>
      <c r="Q265" s="110">
        <f t="shared" si="0"/>
        <v>44046</v>
      </c>
      <c r="R265" s="172" t="s">
        <v>334</v>
      </c>
      <c r="S265" s="172"/>
      <c r="T265" s="303"/>
      <c r="U265" s="172" t="s">
        <v>426</v>
      </c>
      <c r="V265" s="518" t="s">
        <v>560</v>
      </c>
      <c r="W265" s="127" t="s">
        <v>1045</v>
      </c>
      <c r="X265" s="470"/>
      <c r="Y265" s="470"/>
      <c r="Z265" s="470"/>
      <c r="AA265" s="470"/>
      <c r="AB265" s="470"/>
      <c r="AC265" s="470"/>
      <c r="AD265" s="470"/>
      <c r="AE265" s="470"/>
      <c r="AF265" s="470"/>
      <c r="AG265" s="470"/>
      <c r="AH265" s="470"/>
      <c r="AI265" s="470"/>
      <c r="AJ265" s="470"/>
      <c r="AK265" s="470"/>
      <c r="AL265" s="470"/>
      <c r="AM265" s="470"/>
      <c r="AN265" s="470"/>
      <c r="AO265" s="470"/>
      <c r="AP265" s="470"/>
      <c r="AQ265" s="470"/>
      <c r="AR265" s="470"/>
      <c r="AS265" s="470"/>
      <c r="AT265" s="470"/>
      <c r="AU265" s="470"/>
      <c r="AV265" s="470"/>
      <c r="AW265" s="470"/>
      <c r="AX265" s="470"/>
      <c r="AY265" s="470"/>
      <c r="AZ265" s="470"/>
      <c r="BA265" s="470"/>
      <c r="BB265" s="470"/>
      <c r="BC265" s="470"/>
      <c r="BD265" s="470"/>
      <c r="BE265" s="470"/>
      <c r="BF265" s="470"/>
      <c r="BG265" s="470"/>
      <c r="BH265" s="470"/>
      <c r="BI265" s="470"/>
      <c r="BJ265" s="470"/>
      <c r="BK265" s="470"/>
      <c r="BL265" s="470"/>
      <c r="BM265" s="470"/>
      <c r="BN265" s="470"/>
      <c r="BO265" s="470"/>
      <c r="BP265" s="470"/>
      <c r="BQ265" s="470"/>
      <c r="BR265" s="470"/>
      <c r="BS265" s="470"/>
      <c r="BT265" s="470"/>
      <c r="BU265" s="470"/>
      <c r="BV265" s="470"/>
      <c r="BW265" s="470"/>
      <c r="BX265" s="470"/>
      <c r="BY265" s="470"/>
      <c r="BZ265" s="470"/>
      <c r="CA265" s="470"/>
      <c r="CB265" s="470"/>
      <c r="CC265" s="470"/>
      <c r="CD265" s="470"/>
      <c r="CE265" s="470"/>
      <c r="CF265" s="470"/>
      <c r="CG265" s="470"/>
      <c r="CH265" s="470"/>
      <c r="CI265" s="470"/>
      <c r="CJ265" s="470"/>
      <c r="CK265" s="470"/>
      <c r="CL265" s="470"/>
      <c r="CM265" s="470"/>
      <c r="CN265" s="470"/>
      <c r="CO265" s="470"/>
      <c r="CP265" s="470"/>
      <c r="CQ265" s="470"/>
      <c r="CR265" s="470"/>
      <c r="CS265" s="470"/>
      <c r="CT265" s="470"/>
      <c r="CU265" s="470"/>
      <c r="CV265" s="470"/>
      <c r="CW265" s="470"/>
      <c r="CX265" s="470"/>
      <c r="CY265" s="470"/>
      <c r="CZ265" s="470"/>
      <c r="DA265" s="470"/>
      <c r="DB265" s="470"/>
      <c r="DC265" s="470"/>
      <c r="DD265" s="470"/>
      <c r="DE265" s="470"/>
      <c r="DF265" s="470"/>
      <c r="DG265" s="470"/>
      <c r="DH265" s="470"/>
      <c r="DI265" s="470"/>
      <c r="DJ265" s="470"/>
      <c r="DK265" s="470"/>
      <c r="DL265" s="470"/>
      <c r="DM265" s="470"/>
      <c r="DN265" s="470"/>
      <c r="DO265" s="470"/>
      <c r="DP265" s="470"/>
      <c r="DQ265" s="470"/>
      <c r="DR265" s="470"/>
      <c r="DS265" s="470"/>
      <c r="DT265" s="470"/>
      <c r="DU265" s="470"/>
      <c r="DV265" s="470"/>
      <c r="DW265" s="470"/>
      <c r="DX265" s="470"/>
      <c r="DY265" s="470"/>
      <c r="DZ265" s="470"/>
      <c r="EA265" s="470"/>
      <c r="EB265" s="470"/>
      <c r="EC265" s="470"/>
      <c r="ED265" s="470"/>
      <c r="EE265" s="470"/>
      <c r="EF265" s="470"/>
      <c r="EG265" s="470"/>
      <c r="EH265" s="470"/>
      <c r="EI265" s="470"/>
      <c r="EJ265" s="470"/>
      <c r="EK265" s="470"/>
      <c r="EL265" s="470"/>
      <c r="EM265" s="470"/>
      <c r="EN265" s="470"/>
      <c r="EO265" s="470"/>
      <c r="EP265" s="470"/>
      <c r="EQ265" s="470"/>
      <c r="ER265" s="470"/>
      <c r="ES265" s="470"/>
      <c r="ET265" s="470"/>
      <c r="EU265" s="470"/>
      <c r="EV265" s="470"/>
      <c r="EW265" s="470"/>
      <c r="EX265" s="470"/>
      <c r="EY265" s="470"/>
      <c r="EZ265" s="470"/>
      <c r="FA265" s="470"/>
      <c r="FB265" s="470"/>
      <c r="FC265" s="470"/>
      <c r="FD265" s="470"/>
      <c r="FE265" s="470"/>
      <c r="FF265" s="470"/>
      <c r="FG265" s="470"/>
      <c r="FH265" s="470"/>
      <c r="FI265" s="470"/>
      <c r="FJ265" s="470"/>
      <c r="FK265" s="470"/>
      <c r="FL265" s="470"/>
      <c r="FM265" s="470"/>
      <c r="FN265" s="470"/>
      <c r="FO265" s="470"/>
      <c r="FP265" s="470"/>
      <c r="FQ265" s="470"/>
      <c r="FR265" s="470"/>
      <c r="FS265" s="470"/>
      <c r="FT265" s="470"/>
      <c r="FU265" s="470"/>
      <c r="FV265" s="470"/>
      <c r="FW265" s="470"/>
      <c r="FX265" s="470"/>
      <c r="FY265" s="470"/>
      <c r="FZ265" s="470"/>
      <c r="GA265" s="470"/>
      <c r="GB265" s="470"/>
      <c r="GC265" s="470"/>
      <c r="GD265" s="470"/>
      <c r="GE265" s="470"/>
      <c r="GF265" s="470"/>
      <c r="GG265" s="470"/>
      <c r="GH265" s="470"/>
      <c r="GI265" s="470"/>
      <c r="GJ265" s="470"/>
      <c r="GK265" s="470"/>
      <c r="GL265" s="470"/>
      <c r="GM265" s="470"/>
      <c r="GN265" s="470"/>
      <c r="GO265" s="470"/>
      <c r="GP265" s="470"/>
      <c r="GQ265" s="470"/>
      <c r="GR265" s="470"/>
      <c r="GS265" s="470"/>
      <c r="GT265" s="470"/>
      <c r="GU265" s="470"/>
      <c r="GV265" s="470"/>
      <c r="GW265" s="470"/>
      <c r="GX265" s="470"/>
      <c r="GY265" s="470"/>
      <c r="GZ265" s="470"/>
      <c r="HA265" s="470"/>
      <c r="HB265" s="470"/>
      <c r="HC265" s="470"/>
      <c r="HD265" s="470"/>
      <c r="HE265" s="470"/>
      <c r="HF265" s="470"/>
      <c r="HG265" s="470"/>
      <c r="HH265" s="470"/>
      <c r="HI265" s="470"/>
      <c r="HJ265" s="470"/>
      <c r="HK265" s="470"/>
      <c r="HL265" s="470"/>
      <c r="HM265" s="470"/>
      <c r="HN265" s="470"/>
      <c r="HO265" s="470"/>
      <c r="HP265" s="470"/>
      <c r="HQ265" s="470"/>
      <c r="HR265" s="470"/>
      <c r="HS265" s="470"/>
      <c r="HT265" s="470"/>
      <c r="HU265" s="470"/>
      <c r="HV265" s="470"/>
      <c r="HW265" s="470"/>
      <c r="HX265" s="470"/>
      <c r="HY265" s="470"/>
      <c r="HZ265" s="470"/>
      <c r="IA265" s="470"/>
      <c r="IB265" s="470"/>
      <c r="IC265" s="470"/>
      <c r="ID265" s="470"/>
      <c r="IE265" s="470"/>
      <c r="IF265" s="470"/>
      <c r="IG265" s="470"/>
      <c r="IH265" s="470"/>
      <c r="II265" s="470"/>
      <c r="IJ265" s="470"/>
      <c r="IK265" s="470"/>
      <c r="IL265" s="470"/>
      <c r="IM265" s="470"/>
      <c r="IN265" s="470"/>
      <c r="IO265" s="470"/>
      <c r="IP265" s="470"/>
      <c r="IQ265" s="470"/>
      <c r="IR265" s="470"/>
      <c r="IS265" s="470"/>
      <c r="IT265" s="470"/>
      <c r="IU265" s="470"/>
      <c r="IV265" s="470"/>
      <c r="IW265" s="470"/>
      <c r="IX265" s="470"/>
      <c r="IY265" s="470"/>
      <c r="IZ265" s="470"/>
      <c r="JA265" s="470"/>
      <c r="JB265" s="470"/>
      <c r="JC265" s="470"/>
      <c r="JD265" s="470"/>
      <c r="JE265" s="470"/>
      <c r="JF265" s="470"/>
      <c r="JG265" s="470"/>
      <c r="JH265" s="470"/>
      <c r="JI265" s="470"/>
      <c r="JJ265" s="470"/>
      <c r="JK265" s="470"/>
      <c r="JL265" s="470"/>
      <c r="JM265" s="470"/>
      <c r="JN265" s="470"/>
      <c r="JO265" s="470"/>
      <c r="JP265" s="470"/>
      <c r="JQ265" s="470"/>
      <c r="JR265" s="470"/>
      <c r="JS265" s="470"/>
      <c r="JT265" s="470"/>
      <c r="JU265" s="470"/>
      <c r="JV265" s="470"/>
      <c r="JW265" s="470"/>
      <c r="JX265" s="470"/>
      <c r="JY265" s="470"/>
      <c r="JZ265" s="470"/>
      <c r="KA265" s="470"/>
      <c r="KB265" s="470"/>
      <c r="KC265" s="470"/>
      <c r="KD265" s="470"/>
      <c r="KE265" s="470"/>
      <c r="KF265" s="470"/>
      <c r="KG265" s="470"/>
      <c r="KH265" s="470"/>
      <c r="KI265" s="470"/>
      <c r="KJ265" s="470"/>
      <c r="KK265" s="470"/>
      <c r="KL265" s="470"/>
      <c r="KM265" s="470"/>
      <c r="KN265" s="470"/>
      <c r="KO265" s="470"/>
      <c r="KP265" s="470"/>
      <c r="KQ265" s="470"/>
      <c r="KR265" s="470"/>
      <c r="KS265" s="470"/>
      <c r="KT265" s="470"/>
      <c r="KU265" s="470"/>
      <c r="KV265" s="470"/>
      <c r="KW265" s="470"/>
      <c r="KX265" s="470"/>
      <c r="KY265" s="470"/>
      <c r="KZ265" s="470"/>
      <c r="LA265" s="470"/>
      <c r="LB265" s="470"/>
      <c r="LC265" s="470"/>
      <c r="LD265" s="470"/>
      <c r="LE265" s="470"/>
      <c r="LF265" s="470"/>
      <c r="LG265" s="470"/>
      <c r="LH265" s="470"/>
      <c r="LI265" s="470"/>
      <c r="LJ265" s="470"/>
      <c r="LK265" s="470"/>
      <c r="LL265" s="470"/>
      <c r="LM265" s="470"/>
      <c r="LN265" s="470"/>
      <c r="LO265" s="470"/>
      <c r="LP265" s="470"/>
      <c r="LQ265" s="470"/>
      <c r="LR265" s="470"/>
      <c r="LS265" s="470"/>
      <c r="LT265" s="470"/>
      <c r="LU265" s="470"/>
      <c r="LV265" s="470"/>
      <c r="LW265" s="470"/>
      <c r="LX265" s="470"/>
      <c r="LY265" s="470"/>
      <c r="LZ265" s="470"/>
      <c r="MA265" s="470"/>
      <c r="MB265" s="470"/>
      <c r="MC265" s="470"/>
      <c r="MD265" s="470"/>
      <c r="ME265" s="470"/>
      <c r="MF265" s="470"/>
      <c r="MG265" s="470"/>
      <c r="MH265" s="470"/>
      <c r="MI265" s="470"/>
      <c r="MJ265" s="470"/>
      <c r="MK265" s="470"/>
      <c r="ML265" s="470"/>
      <c r="MM265" s="470"/>
      <c r="MN265" s="470"/>
      <c r="MO265" s="470"/>
      <c r="MP265" s="470"/>
      <c r="MQ265" s="470"/>
      <c r="MR265" s="470"/>
      <c r="MS265" s="470"/>
      <c r="MT265" s="470"/>
      <c r="MU265" s="470"/>
      <c r="MV265" s="470"/>
      <c r="MW265" s="470"/>
      <c r="MX265" s="470"/>
      <c r="MY265" s="470"/>
      <c r="MZ265" s="470"/>
      <c r="NA265" s="470"/>
      <c r="NB265" s="470"/>
      <c r="NC265" s="470"/>
      <c r="ND265" s="470"/>
      <c r="NE265" s="470"/>
      <c r="NF265" s="470"/>
      <c r="NG265" s="470"/>
      <c r="NH265" s="470"/>
      <c r="NI265" s="470"/>
      <c r="NJ265" s="470"/>
      <c r="NK265" s="470"/>
      <c r="NL265" s="470"/>
      <c r="NM265" s="470"/>
      <c r="NN265" s="470"/>
      <c r="NO265" s="470"/>
      <c r="NP265" s="470"/>
      <c r="NQ265" s="470"/>
      <c r="NR265" s="470"/>
      <c r="NS265" s="470"/>
      <c r="NT265" s="470"/>
      <c r="NU265" s="470"/>
      <c r="NV265" s="470"/>
      <c r="NW265" s="470"/>
      <c r="NX265" s="470"/>
      <c r="NY265" s="470"/>
      <c r="NZ265" s="470"/>
      <c r="OA265" s="470"/>
      <c r="OB265" s="470"/>
      <c r="OC265" s="470"/>
      <c r="OD265" s="470"/>
      <c r="OE265" s="470"/>
      <c r="OF265" s="470"/>
      <c r="OG265" s="470"/>
      <c r="OH265" s="470"/>
      <c r="OI265" s="470"/>
      <c r="OJ265" s="470"/>
      <c r="OK265" s="470"/>
      <c r="OL265" s="470"/>
      <c r="OM265" s="470"/>
      <c r="ON265" s="470"/>
      <c r="OO265" s="470"/>
      <c r="OP265" s="470"/>
      <c r="OQ265" s="470"/>
      <c r="OR265" s="470"/>
      <c r="OS265" s="470"/>
      <c r="OT265" s="470"/>
      <c r="OU265" s="470"/>
      <c r="OV265" s="470"/>
      <c r="OW265" s="470"/>
      <c r="OX265" s="470"/>
      <c r="OY265" s="470"/>
      <c r="OZ265" s="470"/>
      <c r="PA265" s="470"/>
      <c r="PB265" s="470"/>
      <c r="PC265" s="470"/>
      <c r="PD265" s="470"/>
      <c r="PE265" s="470"/>
      <c r="PF265" s="470"/>
      <c r="PG265" s="470"/>
      <c r="PH265" s="470"/>
      <c r="PI265" s="470"/>
      <c r="PJ265" s="470"/>
      <c r="PK265" s="470"/>
      <c r="PL265" s="470"/>
      <c r="PM265" s="470"/>
      <c r="PN265" s="470"/>
      <c r="PO265" s="470"/>
      <c r="PP265" s="470"/>
      <c r="PQ265" s="470"/>
      <c r="PR265" s="470"/>
      <c r="PS265" s="470"/>
      <c r="PT265" s="470"/>
      <c r="PU265" s="470"/>
      <c r="PV265" s="470"/>
      <c r="PW265" s="470"/>
      <c r="PX265" s="470"/>
      <c r="PY265" s="470"/>
      <c r="PZ265" s="470"/>
      <c r="QA265" s="470"/>
      <c r="QB265" s="470"/>
      <c r="QC265" s="470"/>
      <c r="QD265" s="470"/>
      <c r="QE265" s="470"/>
      <c r="QF265" s="470"/>
      <c r="QG265" s="470"/>
      <c r="QH265" s="470"/>
      <c r="QI265" s="470"/>
      <c r="QJ265" s="470"/>
      <c r="QK265" s="470"/>
      <c r="QL265" s="470"/>
      <c r="QM265" s="470"/>
      <c r="QN265" s="470"/>
      <c r="QO265" s="470"/>
      <c r="QP265" s="470"/>
      <c r="QQ265" s="470"/>
      <c r="QR265" s="470"/>
      <c r="QS265" s="470"/>
      <c r="QT265" s="470"/>
      <c r="QU265" s="470"/>
      <c r="QV265" s="470"/>
      <c r="QW265" s="470"/>
      <c r="QX265" s="470"/>
      <c r="QY265" s="470"/>
      <c r="QZ265" s="470"/>
      <c r="RA265" s="470"/>
      <c r="RB265" s="470"/>
      <c r="RC265" s="470"/>
      <c r="RD265" s="470"/>
      <c r="RE265" s="470"/>
      <c r="RF265" s="470"/>
      <c r="RG265" s="470"/>
      <c r="RH265" s="470"/>
      <c r="RI265" s="470"/>
      <c r="RJ265" s="470"/>
      <c r="RK265" s="470"/>
      <c r="RL265" s="470"/>
      <c r="RM265" s="470"/>
      <c r="RN265" s="470"/>
      <c r="RO265" s="470"/>
      <c r="RP265" s="470"/>
      <c r="RQ265" s="470"/>
      <c r="RR265" s="470"/>
      <c r="RS265" s="470"/>
      <c r="RT265" s="470"/>
      <c r="RU265" s="470"/>
      <c r="RV265" s="470"/>
      <c r="RW265" s="470"/>
      <c r="RX265" s="470"/>
      <c r="RY265" s="470"/>
      <c r="RZ265" s="470"/>
      <c r="SA265" s="470"/>
      <c r="SB265" s="470"/>
      <c r="SC265" s="470"/>
      <c r="SD265" s="470"/>
      <c r="SE265" s="470"/>
      <c r="SF265" s="470"/>
      <c r="SG265" s="470"/>
      <c r="SH265" s="470"/>
      <c r="SI265" s="470"/>
      <c r="SJ265" s="470"/>
      <c r="SK265" s="470"/>
      <c r="SL265" s="470"/>
      <c r="SM265" s="470"/>
      <c r="SN265" s="470"/>
      <c r="SO265" s="470"/>
      <c r="SP265" s="470"/>
      <c r="SQ265" s="470"/>
      <c r="SR265" s="470"/>
      <c r="SS265" s="470"/>
      <c r="ST265" s="470"/>
      <c r="SU265" s="470"/>
      <c r="SV265" s="470"/>
      <c r="SW265" s="470"/>
      <c r="SX265" s="470"/>
      <c r="SY265" s="470"/>
      <c r="SZ265" s="470"/>
      <c r="TA265" s="470"/>
      <c r="TB265" s="470"/>
      <c r="TC265" s="470"/>
      <c r="TD265" s="470"/>
      <c r="TE265" s="470"/>
      <c r="TF265" s="470"/>
      <c r="TG265" s="470"/>
      <c r="TH265" s="470"/>
      <c r="TI265" s="470"/>
      <c r="TJ265" s="470"/>
      <c r="TK265" s="470"/>
      <c r="TL265" s="470"/>
      <c r="TM265" s="470"/>
      <c r="TN265" s="470"/>
      <c r="TO265" s="470"/>
      <c r="TP265" s="470"/>
      <c r="TQ265" s="470"/>
      <c r="TR265" s="470"/>
      <c r="TS265" s="470"/>
      <c r="TT265" s="470"/>
      <c r="TU265" s="470"/>
      <c r="TV265" s="470"/>
      <c r="TW265" s="470"/>
      <c r="TX265" s="470"/>
      <c r="TY265" s="470"/>
      <c r="TZ265" s="470"/>
      <c r="UA265" s="470"/>
      <c r="UB265" s="470"/>
      <c r="UC265" s="470"/>
      <c r="UD265" s="470"/>
      <c r="UE265" s="470"/>
      <c r="UF265" s="470"/>
      <c r="UG265" s="470"/>
      <c r="UH265" s="470"/>
      <c r="UI265" s="470"/>
      <c r="UJ265" s="470"/>
      <c r="UK265" s="470"/>
      <c r="UL265" s="470"/>
      <c r="UM265" s="470"/>
      <c r="UN265" s="470"/>
      <c r="UO265" s="470"/>
      <c r="UP265" s="470"/>
      <c r="UQ265" s="470"/>
      <c r="UR265" s="470"/>
      <c r="US265" s="470"/>
      <c r="UT265" s="470"/>
      <c r="UU265" s="470"/>
      <c r="UV265" s="470"/>
      <c r="UW265" s="470"/>
      <c r="UX265" s="470"/>
      <c r="UY265" s="470"/>
      <c r="UZ265" s="470"/>
      <c r="VA265" s="470"/>
      <c r="VB265" s="470"/>
      <c r="VC265" s="470"/>
      <c r="VD265" s="470"/>
      <c r="VE265" s="470"/>
      <c r="VF265" s="470"/>
      <c r="VG265" s="470"/>
      <c r="VH265" s="470"/>
      <c r="VI265" s="470"/>
      <c r="VJ265" s="470"/>
      <c r="VK265" s="470"/>
      <c r="VL265" s="470"/>
      <c r="VM265" s="470"/>
      <c r="VN265" s="470"/>
      <c r="VO265" s="470"/>
      <c r="VP265" s="470"/>
      <c r="VQ265" s="470"/>
      <c r="VR265" s="470"/>
      <c r="VS265" s="470"/>
      <c r="VT265" s="470"/>
      <c r="VU265" s="470"/>
      <c r="VV265" s="470"/>
      <c r="VW265" s="470"/>
      <c r="VX265" s="470"/>
      <c r="VY265" s="470"/>
      <c r="VZ265" s="470"/>
      <c r="WA265" s="470"/>
      <c r="WB265" s="470"/>
      <c r="WC265" s="470"/>
      <c r="WD265" s="470"/>
      <c r="WE265" s="470"/>
      <c r="WF265" s="470"/>
      <c r="WG265" s="470"/>
      <c r="WH265" s="470"/>
      <c r="WI265" s="470"/>
      <c r="WJ265" s="470"/>
      <c r="WK265" s="470"/>
      <c r="WL265" s="470"/>
      <c r="WM265" s="470"/>
      <c r="WN265" s="470"/>
      <c r="WO265" s="470"/>
      <c r="WP265" s="470"/>
      <c r="WQ265" s="470"/>
      <c r="WR265" s="470"/>
      <c r="WS265" s="470"/>
      <c r="WT265" s="470"/>
      <c r="WU265" s="470"/>
      <c r="WV265" s="470"/>
      <c r="WW265" s="470"/>
      <c r="WX265" s="470"/>
      <c r="WY265" s="470"/>
      <c r="WZ265" s="470"/>
      <c r="XA265" s="470"/>
      <c r="XB265" s="470"/>
      <c r="XC265" s="470"/>
      <c r="XD265" s="470"/>
      <c r="XE265" s="470"/>
      <c r="XF265" s="470"/>
      <c r="XG265" s="470"/>
      <c r="XH265" s="470"/>
      <c r="XI265" s="470"/>
      <c r="XJ265" s="470"/>
      <c r="XK265" s="470"/>
      <c r="XL265" s="470"/>
      <c r="XM265" s="470"/>
      <c r="XN265" s="470"/>
      <c r="XO265" s="470"/>
      <c r="XP265" s="470"/>
      <c r="XQ265" s="470"/>
      <c r="XR265" s="470"/>
      <c r="XS265" s="470"/>
      <c r="XT265" s="470"/>
      <c r="XU265" s="470"/>
      <c r="XV265" s="470"/>
      <c r="XW265" s="470"/>
      <c r="XX265" s="470"/>
      <c r="XY265" s="470"/>
      <c r="XZ265" s="470"/>
      <c r="YA265" s="470"/>
      <c r="YB265" s="470"/>
      <c r="YC265" s="470"/>
      <c r="YD265" s="470"/>
      <c r="YE265" s="470"/>
      <c r="YF265" s="470"/>
      <c r="YG265" s="470"/>
      <c r="YH265" s="470"/>
      <c r="YI265" s="470"/>
      <c r="YJ265" s="470"/>
      <c r="YK265" s="470"/>
      <c r="YL265" s="470"/>
      <c r="YM265" s="470"/>
      <c r="YN265" s="470"/>
      <c r="YO265" s="470"/>
      <c r="YP265" s="470"/>
      <c r="YQ265" s="470"/>
      <c r="YR265" s="470"/>
      <c r="YS265" s="470"/>
      <c r="YT265" s="470"/>
      <c r="YU265" s="470"/>
      <c r="YV265" s="470"/>
      <c r="YW265" s="470"/>
      <c r="YX265" s="470"/>
      <c r="YY265" s="470"/>
      <c r="YZ265" s="470"/>
      <c r="ZA265" s="470"/>
      <c r="ZB265" s="470"/>
      <c r="ZC265" s="470"/>
      <c r="ZD265" s="470"/>
      <c r="ZE265" s="470"/>
      <c r="ZF265" s="470"/>
      <c r="ZG265" s="470"/>
      <c r="ZH265" s="470"/>
      <c r="ZI265" s="470"/>
      <c r="ZJ265" s="470"/>
      <c r="ZK265" s="470"/>
      <c r="ZL265" s="470"/>
      <c r="ZM265" s="470"/>
      <c r="ZN265" s="470"/>
      <c r="ZO265" s="470"/>
      <c r="ZP265" s="470"/>
      <c r="ZQ265" s="470"/>
      <c r="ZR265" s="470"/>
      <c r="ZS265" s="470"/>
      <c r="ZT265" s="470"/>
      <c r="ZU265" s="470"/>
      <c r="ZV265" s="470"/>
      <c r="ZW265" s="470"/>
      <c r="ZX265" s="470"/>
      <c r="ZY265" s="470"/>
      <c r="ZZ265" s="470"/>
      <c r="AAA265" s="470"/>
      <c r="AAB265" s="470"/>
      <c r="AAC265" s="470"/>
      <c r="AAD265" s="470"/>
      <c r="AAE265" s="470"/>
      <c r="AAF265" s="470"/>
      <c r="AAG265" s="470"/>
      <c r="AAH265" s="470"/>
      <c r="AAI265" s="470"/>
      <c r="AAJ265" s="470"/>
      <c r="AAK265" s="470"/>
      <c r="AAL265" s="470"/>
      <c r="AAM265" s="470"/>
      <c r="AAN265" s="470"/>
      <c r="AAO265" s="470"/>
      <c r="AAP265" s="470"/>
      <c r="AAQ265" s="470"/>
      <c r="AAR265" s="470"/>
      <c r="AAS265" s="470"/>
      <c r="AAT265" s="470"/>
      <c r="AAU265" s="470"/>
      <c r="AAV265" s="470"/>
      <c r="AAW265" s="470"/>
      <c r="AAX265" s="470"/>
      <c r="AAY265" s="470"/>
      <c r="AAZ265" s="470"/>
      <c r="ABA265" s="470"/>
      <c r="ABB265" s="470"/>
      <c r="ABC265" s="470"/>
      <c r="ABD265" s="470"/>
      <c r="ABE265" s="470"/>
      <c r="ABF265" s="470"/>
      <c r="ABG265" s="470"/>
      <c r="ABH265" s="470"/>
      <c r="ABI265" s="470"/>
      <c r="ABJ265" s="470"/>
      <c r="ABK265" s="470"/>
      <c r="ABL265" s="470"/>
      <c r="ABM265" s="470"/>
      <c r="ABN265" s="470"/>
      <c r="ABO265" s="470"/>
      <c r="ABP265" s="470"/>
      <c r="ABQ265" s="470"/>
      <c r="ABR265" s="470"/>
      <c r="ABS265" s="470"/>
      <c r="ABT265" s="470"/>
      <c r="ABU265" s="470"/>
      <c r="ABV265" s="470"/>
      <c r="ABW265" s="470"/>
      <c r="ABX265" s="470"/>
      <c r="ABY265" s="470"/>
      <c r="ABZ265" s="470"/>
      <c r="ACA265" s="470"/>
      <c r="ACB265" s="470"/>
      <c r="ACC265" s="470"/>
      <c r="ACD265" s="470"/>
      <c r="ACE265" s="470"/>
      <c r="ACF265" s="470"/>
      <c r="ACG265" s="470"/>
      <c r="ACH265" s="470"/>
      <c r="ACI265" s="470"/>
      <c r="ACJ265" s="470"/>
      <c r="ACK265" s="470"/>
      <c r="ACL265" s="470"/>
      <c r="ACM265" s="470"/>
      <c r="ACN265" s="470"/>
      <c r="ACO265" s="470"/>
      <c r="ACP265" s="470"/>
      <c r="ACQ265" s="470"/>
      <c r="ACR265" s="470"/>
      <c r="ACS265" s="470"/>
      <c r="ACT265" s="470"/>
      <c r="ACU265" s="470"/>
      <c r="ACV265" s="470"/>
      <c r="ACW265" s="470"/>
      <c r="ACX265" s="470"/>
      <c r="ACY265" s="470"/>
      <c r="ACZ265" s="470"/>
      <c r="ADA265" s="470"/>
      <c r="ADB265" s="470"/>
      <c r="ADC265" s="470"/>
      <c r="ADD265" s="470"/>
      <c r="ADE265" s="470"/>
      <c r="ADF265" s="470"/>
      <c r="ADG265" s="470"/>
      <c r="ADH265" s="470"/>
      <c r="ADI265" s="470"/>
      <c r="ADJ265" s="470"/>
      <c r="ADK265" s="470"/>
      <c r="ADL265" s="470"/>
      <c r="ADM265" s="470"/>
      <c r="ADN265" s="470"/>
      <c r="ADO265" s="470"/>
      <c r="ADP265" s="470"/>
      <c r="ADQ265" s="470"/>
      <c r="ADR265" s="470"/>
      <c r="ADS265" s="470"/>
      <c r="ADT265" s="470"/>
      <c r="ADU265" s="470"/>
      <c r="ADV265" s="470"/>
      <c r="ADW265" s="470"/>
      <c r="ADX265" s="470"/>
      <c r="ADY265" s="470"/>
      <c r="ADZ265" s="470"/>
      <c r="AEA265" s="470"/>
      <c r="AEB265" s="470"/>
      <c r="AEC265" s="470"/>
      <c r="AED265" s="470"/>
      <c r="AEE265" s="470"/>
      <c r="AEF265" s="470"/>
      <c r="AEG265" s="470"/>
      <c r="AEH265" s="470"/>
      <c r="AEI265" s="470"/>
      <c r="AEJ265" s="470"/>
      <c r="AEK265" s="470"/>
      <c r="AEL265" s="470"/>
      <c r="AEM265" s="470"/>
      <c r="AEN265" s="470"/>
      <c r="AEO265" s="470"/>
      <c r="AEP265" s="470"/>
      <c r="AEQ265" s="470"/>
      <c r="AER265" s="470"/>
      <c r="AES265" s="470"/>
      <c r="AET265" s="470"/>
      <c r="AEU265" s="470"/>
      <c r="AEV265" s="470"/>
      <c r="AEW265" s="470"/>
      <c r="AEX265" s="470"/>
      <c r="AEY265" s="470"/>
      <c r="AEZ265" s="470"/>
      <c r="AFA265" s="470"/>
      <c r="AFB265" s="470"/>
      <c r="AFC265" s="470"/>
      <c r="AFD265" s="470"/>
      <c r="AFE265" s="470"/>
      <c r="AFF265" s="470"/>
      <c r="AFG265" s="470"/>
      <c r="AFH265" s="470"/>
      <c r="AFI265" s="470"/>
      <c r="AFJ265" s="470"/>
      <c r="AFK265" s="470"/>
      <c r="AFL265" s="470"/>
      <c r="AFM265" s="470"/>
      <c r="AFN265" s="470"/>
      <c r="AFO265" s="470"/>
      <c r="AFP265" s="470"/>
      <c r="AFQ265" s="470"/>
      <c r="AFR265" s="470"/>
      <c r="AFS265" s="470"/>
      <c r="AFT265" s="470"/>
      <c r="AFU265" s="470"/>
      <c r="AFV265" s="470"/>
      <c r="AFW265" s="470"/>
      <c r="AFX265" s="470"/>
      <c r="AFY265" s="470"/>
      <c r="AFZ265" s="470"/>
      <c r="AGA265" s="470"/>
      <c r="AGB265" s="470"/>
      <c r="AGC265" s="470"/>
      <c r="AGD265" s="470"/>
      <c r="AGE265" s="470"/>
      <c r="AGF265" s="470"/>
      <c r="AGG265" s="470"/>
      <c r="AGH265" s="470"/>
      <c r="AGI265" s="470"/>
      <c r="AGJ265" s="470"/>
      <c r="AGK265" s="470"/>
      <c r="AGL265" s="470"/>
      <c r="AGM265" s="470"/>
      <c r="AGN265" s="470"/>
      <c r="AGO265" s="470"/>
      <c r="AGP265" s="470"/>
      <c r="AGQ265" s="470"/>
      <c r="AGR265" s="470"/>
      <c r="AGS265" s="470"/>
      <c r="AGT265" s="470"/>
      <c r="AGU265" s="470"/>
      <c r="AGV265" s="470"/>
      <c r="AGW265" s="470"/>
      <c r="AGX265" s="470"/>
      <c r="AGY265" s="470"/>
      <c r="AGZ265" s="470"/>
      <c r="AHA265" s="470"/>
      <c r="AHB265" s="470"/>
      <c r="AHC265" s="470"/>
      <c r="AHD265" s="470"/>
      <c r="AHE265" s="470"/>
      <c r="AHF265" s="470"/>
      <c r="AHG265" s="470"/>
      <c r="AHH265" s="470"/>
      <c r="AHI265" s="470"/>
      <c r="AHJ265" s="470"/>
      <c r="AHK265" s="470"/>
      <c r="AHL265" s="470"/>
      <c r="AHM265" s="470"/>
      <c r="AHN265" s="470"/>
      <c r="AHO265" s="470"/>
      <c r="AHP265" s="470"/>
      <c r="AHQ265" s="470"/>
      <c r="AHR265" s="470"/>
      <c r="AHS265" s="470"/>
      <c r="AHT265" s="470"/>
      <c r="AHU265" s="470"/>
      <c r="AHV265" s="470"/>
      <c r="AHW265" s="470"/>
      <c r="AHX265" s="470"/>
      <c r="AHY265" s="470"/>
      <c r="AHZ265" s="470"/>
      <c r="AIA265" s="470"/>
      <c r="AIB265" s="470"/>
      <c r="AIC265" s="470"/>
      <c r="AID265" s="470"/>
      <c r="AIE265" s="470"/>
      <c r="AIF265" s="470"/>
      <c r="AIG265" s="470"/>
      <c r="AIH265" s="470"/>
      <c r="AII265" s="470"/>
      <c r="AIJ265" s="470"/>
      <c r="AIK265" s="470"/>
      <c r="AIL265" s="470"/>
      <c r="AIM265" s="470"/>
      <c r="AIN265" s="470"/>
      <c r="AIO265" s="470"/>
      <c r="AIP265" s="470"/>
      <c r="AIQ265" s="470"/>
      <c r="AIR265" s="470"/>
      <c r="AIS265" s="470"/>
      <c r="AIT265" s="470"/>
      <c r="AIU265" s="470"/>
      <c r="AIV265" s="470"/>
      <c r="AIW265" s="470"/>
      <c r="AIX265" s="470"/>
      <c r="AIY265" s="470"/>
      <c r="AIZ265" s="470"/>
      <c r="AJA265" s="470"/>
      <c r="AJB265" s="470"/>
      <c r="AJC265" s="470"/>
      <c r="AJD265" s="470"/>
      <c r="AJE265" s="470"/>
      <c r="AJF265" s="470"/>
      <c r="AJG265" s="470"/>
      <c r="AJH265" s="470"/>
      <c r="AJI265" s="470"/>
      <c r="AJJ265" s="470"/>
      <c r="AJK265" s="470"/>
      <c r="AJL265" s="470"/>
      <c r="AJM265" s="470"/>
      <c r="AJN265" s="470"/>
      <c r="AJO265" s="470"/>
      <c r="AJP265" s="470"/>
      <c r="AJQ265" s="470"/>
      <c r="AJR265" s="470"/>
      <c r="AJS265" s="470"/>
      <c r="AJT265" s="470"/>
      <c r="AJU265" s="470"/>
      <c r="AJV265" s="470"/>
      <c r="AJW265" s="470"/>
      <c r="AJX265" s="470"/>
      <c r="AJY265" s="470"/>
      <c r="AJZ265" s="470"/>
      <c r="AKA265" s="470"/>
      <c r="AKB265" s="470"/>
      <c r="AKC265" s="470"/>
      <c r="AKD265" s="470"/>
      <c r="AKE265" s="470"/>
      <c r="AKF265" s="470"/>
      <c r="AKG265" s="470"/>
      <c r="AKH265" s="470"/>
      <c r="AKI265" s="470"/>
      <c r="AKJ265" s="470"/>
      <c r="AKK265" s="470"/>
      <c r="AKL265" s="470"/>
      <c r="AKM265" s="470"/>
      <c r="AKN265" s="470"/>
      <c r="AKO265" s="470"/>
      <c r="AKP265" s="470"/>
      <c r="AKQ265" s="470"/>
      <c r="AKR265" s="470"/>
      <c r="AKS265" s="470"/>
      <c r="AKT265" s="470"/>
      <c r="AKU265" s="470"/>
      <c r="AKV265" s="470"/>
      <c r="AKW265" s="470"/>
      <c r="AKX265" s="470"/>
      <c r="AKY265" s="470"/>
      <c r="AKZ265" s="470"/>
      <c r="ALA265" s="470"/>
      <c r="ALB265" s="470"/>
      <c r="ALC265" s="470"/>
      <c r="ALD265" s="470"/>
      <c r="ALE265" s="470"/>
      <c r="ALF265" s="470"/>
      <c r="ALG265" s="470"/>
      <c r="ALH265" s="470"/>
      <c r="ALI265" s="470"/>
      <c r="ALJ265" s="470"/>
      <c r="ALK265" s="470"/>
      <c r="ALL265" s="470"/>
      <c r="ALM265" s="470"/>
      <c r="ALN265" s="470"/>
      <c r="ALO265" s="470"/>
      <c r="ALP265" s="470"/>
      <c r="ALQ265" s="470"/>
      <c r="ALR265" s="470"/>
      <c r="ALS265" s="470"/>
      <c r="ALT265" s="470"/>
      <c r="ALU265" s="470"/>
      <c r="ALV265" s="470"/>
      <c r="ALW265" s="470"/>
      <c r="ALX265" s="470"/>
      <c r="ALY265" s="470"/>
      <c r="ALZ265" s="470"/>
      <c r="AMA265" s="470"/>
      <c r="AMB265" s="470"/>
      <c r="AMC265" s="470"/>
      <c r="AMD265" s="470"/>
      <c r="AME265" s="470"/>
      <c r="AMF265" s="470"/>
      <c r="AMG265" s="470"/>
      <c r="AMH265" s="470"/>
      <c r="AMI265" s="470"/>
      <c r="AMJ265" s="470"/>
      <c r="AMK265" s="470"/>
      <c r="AML265" s="470"/>
      <c r="AMM265" s="470"/>
      <c r="AMN265" s="470"/>
      <c r="AMO265" s="470"/>
      <c r="AMP265" s="470"/>
      <c r="AMQ265" s="470"/>
      <c r="AMR265" s="470"/>
      <c r="AMS265" s="470"/>
      <c r="AMT265" s="470"/>
      <c r="AMU265" s="470"/>
      <c r="AMV265" s="470"/>
      <c r="AMW265" s="470"/>
      <c r="AMX265" s="470"/>
      <c r="AMY265" s="470"/>
      <c r="AMZ265" s="470"/>
      <c r="ANA265" s="470"/>
      <c r="ANB265" s="470"/>
      <c r="ANC265" s="470"/>
      <c r="AND265" s="470"/>
      <c r="ANE265" s="470"/>
      <c r="ANF265" s="470"/>
      <c r="ANG265" s="470"/>
      <c r="ANH265" s="470"/>
      <c r="ANI265" s="470"/>
      <c r="ANJ265" s="470"/>
      <c r="ANK265" s="470"/>
      <c r="ANL265" s="470"/>
      <c r="ANM265" s="470"/>
      <c r="ANN265" s="470"/>
      <c r="ANO265" s="470"/>
      <c r="ANP265" s="470"/>
      <c r="ANQ265" s="470"/>
      <c r="ANR265" s="470"/>
      <c r="ANS265" s="470"/>
      <c r="ANT265" s="470"/>
      <c r="ANU265" s="470"/>
      <c r="ANV265" s="470"/>
      <c r="ANW265" s="470"/>
      <c r="ANX265" s="470"/>
      <c r="ANY265" s="470"/>
      <c r="ANZ265" s="470"/>
      <c r="AOA265" s="470"/>
      <c r="AOB265" s="470"/>
      <c r="AOC265" s="470"/>
      <c r="AOD265" s="470"/>
      <c r="AOE265" s="470"/>
      <c r="AOF265" s="470"/>
      <c r="AOG265" s="470"/>
      <c r="AOH265" s="470"/>
      <c r="AOI265" s="470"/>
      <c r="AOJ265" s="470"/>
      <c r="AOK265" s="470"/>
      <c r="AOL265" s="470"/>
      <c r="AOM265" s="470"/>
      <c r="AON265" s="470"/>
      <c r="AOO265" s="470"/>
      <c r="AOP265" s="470"/>
      <c r="AOQ265" s="470"/>
      <c r="AOR265" s="470"/>
      <c r="AOS265" s="470"/>
      <c r="AOT265" s="470"/>
      <c r="AOU265" s="470"/>
      <c r="AOV265" s="470"/>
      <c r="AOW265" s="470"/>
      <c r="AOX265" s="470"/>
      <c r="AOY265" s="470"/>
      <c r="AOZ265" s="470"/>
      <c r="APA265" s="470"/>
      <c r="APB265" s="470"/>
      <c r="APC265" s="470"/>
      <c r="APD265" s="470"/>
      <c r="APE265" s="470"/>
      <c r="APF265" s="470"/>
      <c r="APG265" s="470"/>
      <c r="APH265" s="470"/>
      <c r="API265" s="470"/>
      <c r="APJ265" s="470"/>
      <c r="APK265" s="470"/>
      <c r="APL265" s="470"/>
      <c r="APM265" s="470"/>
      <c r="APN265" s="470"/>
      <c r="APO265" s="470"/>
      <c r="APP265" s="470"/>
      <c r="APQ265" s="470"/>
      <c r="APR265" s="470"/>
      <c r="APS265" s="470"/>
      <c r="APT265" s="470"/>
      <c r="APU265" s="470"/>
      <c r="APV265" s="470"/>
      <c r="APW265" s="470"/>
      <c r="APX265" s="470"/>
      <c r="APY265" s="470"/>
      <c r="APZ265" s="470"/>
      <c r="AQA265" s="470"/>
      <c r="AQB265" s="470"/>
      <c r="AQC265" s="470"/>
      <c r="AQD265" s="470"/>
      <c r="AQE265" s="470"/>
      <c r="AQF265" s="470"/>
      <c r="AQG265" s="470"/>
      <c r="AQH265" s="470"/>
      <c r="AQI265" s="470"/>
      <c r="AQJ265" s="470"/>
      <c r="AQK265" s="470"/>
      <c r="AQL265" s="470"/>
      <c r="AQM265" s="470"/>
      <c r="AQN265" s="470"/>
      <c r="AQO265" s="470"/>
      <c r="AQP265" s="470"/>
      <c r="AQQ265" s="470"/>
      <c r="AQR265" s="470"/>
      <c r="AQS265" s="470"/>
      <c r="AQT265" s="470"/>
      <c r="AQU265" s="470"/>
      <c r="AQV265" s="470"/>
      <c r="AQW265" s="470"/>
      <c r="AQX265" s="470"/>
      <c r="AQY265" s="470"/>
      <c r="AQZ265" s="470"/>
      <c r="ARA265" s="470"/>
      <c r="ARB265" s="470"/>
      <c r="ARC265" s="470"/>
      <c r="ARD265" s="470"/>
      <c r="ARE265" s="470"/>
      <c r="ARF265" s="470"/>
      <c r="ARG265" s="470"/>
      <c r="ARH265" s="470"/>
      <c r="ARI265" s="470"/>
      <c r="ARJ265" s="470"/>
      <c r="ARK265" s="470"/>
      <c r="ARL265" s="470"/>
      <c r="ARM265" s="470"/>
      <c r="ARN265" s="470"/>
      <c r="ARO265" s="470"/>
      <c r="ARP265" s="470"/>
      <c r="ARQ265" s="470"/>
      <c r="ARR265" s="470"/>
      <c r="ARS265" s="470"/>
      <c r="ART265" s="470"/>
      <c r="ARU265" s="470"/>
      <c r="ARV265" s="470"/>
      <c r="ARW265" s="470"/>
      <c r="ARX265" s="470"/>
      <c r="ARY265" s="470"/>
      <c r="ARZ265" s="470"/>
      <c r="ASA265" s="470"/>
      <c r="ASB265" s="470"/>
      <c r="ASC265" s="470"/>
      <c r="ASD265" s="470"/>
      <c r="ASE265" s="470"/>
      <c r="ASF265" s="470"/>
      <c r="ASG265" s="470"/>
      <c r="ASH265" s="470"/>
      <c r="ASI265" s="470"/>
      <c r="ASJ265" s="470"/>
      <c r="ASK265" s="470"/>
      <c r="ASL265" s="470"/>
      <c r="ASM265" s="470"/>
      <c r="ASN265" s="470"/>
      <c r="ASO265" s="470"/>
      <c r="ASP265" s="470"/>
      <c r="ASQ265" s="470"/>
      <c r="ASR265" s="470"/>
      <c r="ASS265" s="470"/>
      <c r="AST265" s="470"/>
      <c r="ASU265" s="470"/>
      <c r="ASV265" s="470"/>
      <c r="ASW265" s="470"/>
      <c r="ASX265" s="470"/>
      <c r="ASY265" s="470"/>
      <c r="ASZ265" s="470"/>
      <c r="ATA265" s="470"/>
      <c r="ATB265" s="470"/>
      <c r="ATC265" s="470"/>
      <c r="ATD265" s="470"/>
      <c r="ATE265" s="470"/>
      <c r="ATF265" s="470"/>
      <c r="ATG265" s="470"/>
      <c r="ATH265" s="470"/>
      <c r="ATI265" s="470"/>
      <c r="ATJ265" s="470"/>
      <c r="ATK265" s="470"/>
      <c r="ATL265" s="470"/>
      <c r="ATM265" s="470"/>
      <c r="ATN265" s="470"/>
      <c r="ATO265" s="470"/>
      <c r="ATP265" s="470"/>
      <c r="ATQ265" s="470"/>
      <c r="ATR265" s="470"/>
      <c r="ATS265" s="470"/>
      <c r="ATT265" s="470"/>
      <c r="ATU265" s="470"/>
      <c r="ATV265" s="470"/>
      <c r="ATW265" s="470"/>
      <c r="ATX265" s="470"/>
      <c r="ATY265" s="470"/>
      <c r="ATZ265" s="470"/>
      <c r="AUA265" s="470"/>
      <c r="AUB265" s="470"/>
      <c r="AUC265" s="470"/>
      <c r="AUD265" s="470"/>
      <c r="AUE265" s="470"/>
      <c r="AUF265" s="470"/>
      <c r="AUG265" s="470"/>
      <c r="AUH265" s="470"/>
      <c r="AUI265" s="470"/>
      <c r="AUJ265" s="470"/>
      <c r="AUK265" s="470"/>
      <c r="AUL265" s="470"/>
      <c r="AUM265" s="470"/>
      <c r="AUN265" s="470"/>
      <c r="AUO265" s="470"/>
      <c r="AUP265" s="470"/>
      <c r="AUQ265" s="470"/>
      <c r="AUR265" s="470"/>
      <c r="AUS265" s="470"/>
      <c r="AUT265" s="470"/>
      <c r="AUU265" s="470"/>
      <c r="AUV265" s="470"/>
      <c r="AUW265" s="470"/>
      <c r="AUX265" s="470"/>
      <c r="AUY265" s="470"/>
      <c r="AUZ265" s="470"/>
      <c r="AVA265" s="470"/>
      <c r="AVB265" s="470"/>
      <c r="AVC265" s="470"/>
      <c r="AVD265" s="470"/>
      <c r="AVE265" s="470"/>
      <c r="AVF265" s="470"/>
      <c r="AVG265" s="470"/>
      <c r="AVH265" s="470"/>
      <c r="AVI265" s="470"/>
      <c r="AVJ265" s="470"/>
      <c r="AVK265" s="470"/>
      <c r="AVL265" s="470"/>
      <c r="AVM265" s="470"/>
      <c r="AVN265" s="470"/>
      <c r="AVO265" s="470"/>
      <c r="AVP265" s="470"/>
      <c r="AVQ265" s="470"/>
      <c r="AVR265" s="470"/>
      <c r="AVS265" s="470"/>
      <c r="AVT265" s="470"/>
      <c r="AVU265" s="470"/>
      <c r="AVV265" s="470"/>
      <c r="AVW265" s="470"/>
      <c r="AVX265" s="470"/>
      <c r="AVY265" s="470"/>
      <c r="AVZ265" s="470"/>
      <c r="AWA265" s="470"/>
      <c r="AWB265" s="470"/>
      <c r="AWC265" s="470"/>
      <c r="AWD265" s="470"/>
      <c r="AWE265" s="470"/>
      <c r="AWF265" s="470"/>
      <c r="AWG265" s="470"/>
      <c r="AWH265" s="470"/>
      <c r="AWI265" s="470"/>
      <c r="AWJ265" s="470"/>
      <c r="AWK265" s="470"/>
      <c r="AWL265" s="470"/>
      <c r="AWM265" s="470"/>
      <c r="AWN265" s="470"/>
      <c r="AWO265" s="470"/>
      <c r="AWP265" s="470"/>
      <c r="AWQ265" s="470"/>
      <c r="AWR265" s="470"/>
      <c r="AWS265" s="470"/>
      <c r="AWT265" s="470"/>
      <c r="AWU265" s="470"/>
      <c r="AWV265" s="470"/>
      <c r="AWW265" s="470"/>
      <c r="AWX265" s="470"/>
      <c r="AWY265" s="470"/>
      <c r="AWZ265" s="470"/>
      <c r="AXA265" s="470"/>
      <c r="AXB265" s="470"/>
      <c r="AXC265" s="470"/>
      <c r="AXD265" s="470"/>
      <c r="AXE265" s="470"/>
      <c r="AXF265" s="470"/>
      <c r="AXG265" s="470"/>
      <c r="AXH265" s="470"/>
      <c r="AXI265" s="470"/>
      <c r="AXJ265" s="470"/>
      <c r="AXK265" s="470"/>
      <c r="AXL265" s="470"/>
      <c r="AXM265" s="470"/>
      <c r="AXN265" s="470"/>
      <c r="AXO265" s="470"/>
      <c r="AXP265" s="470"/>
      <c r="AXQ265" s="470"/>
      <c r="AXR265" s="470"/>
      <c r="AXS265" s="470"/>
      <c r="AXT265" s="470"/>
      <c r="AXU265" s="470"/>
      <c r="AXV265" s="470"/>
      <c r="AXW265" s="470"/>
      <c r="AXX265" s="470"/>
      <c r="AXY265" s="470"/>
      <c r="AXZ265" s="470"/>
      <c r="AYA265" s="470"/>
      <c r="AYB265" s="470"/>
      <c r="AYC265" s="470"/>
      <c r="AYD265" s="470"/>
      <c r="AYE265" s="470"/>
      <c r="AYF265" s="470"/>
      <c r="AYG265" s="470"/>
      <c r="AYH265" s="470"/>
      <c r="AYI265" s="470"/>
      <c r="AYJ265" s="470"/>
      <c r="AYK265" s="470"/>
      <c r="AYL265" s="470"/>
      <c r="AYM265" s="470"/>
      <c r="AYN265" s="470"/>
      <c r="AYO265" s="470"/>
      <c r="AYP265" s="470"/>
      <c r="AYQ265" s="470"/>
      <c r="AYR265" s="470"/>
      <c r="AYS265" s="470"/>
      <c r="AYT265" s="470"/>
      <c r="AYU265" s="470"/>
      <c r="AYV265" s="470"/>
      <c r="AYW265" s="470"/>
      <c r="AYX265" s="470"/>
      <c r="AYY265" s="470"/>
      <c r="AYZ265" s="470"/>
      <c r="AZA265" s="470"/>
      <c r="AZB265" s="470"/>
      <c r="AZC265" s="470"/>
      <c r="AZD265" s="470"/>
      <c r="AZE265" s="470"/>
      <c r="AZF265" s="470"/>
      <c r="AZG265" s="470"/>
      <c r="AZH265" s="470"/>
      <c r="AZI265" s="470"/>
      <c r="AZJ265" s="470"/>
      <c r="AZK265" s="470"/>
      <c r="AZL265" s="470"/>
      <c r="AZM265" s="470"/>
      <c r="AZN265" s="470"/>
      <c r="AZO265" s="470"/>
      <c r="AZP265" s="470"/>
      <c r="AZQ265" s="470"/>
      <c r="AZR265" s="470"/>
      <c r="AZS265" s="470"/>
      <c r="AZT265" s="470"/>
      <c r="AZU265" s="470"/>
      <c r="AZV265" s="470"/>
      <c r="AZW265" s="470"/>
      <c r="AZX265" s="470"/>
      <c r="AZY265" s="470"/>
      <c r="AZZ265" s="470"/>
      <c r="BAA265" s="470"/>
      <c r="BAB265" s="470"/>
      <c r="BAC265" s="470"/>
      <c r="BAD265" s="470"/>
      <c r="BAE265" s="470"/>
      <c r="BAF265" s="470"/>
      <c r="BAG265" s="470"/>
      <c r="BAH265" s="470"/>
      <c r="BAI265" s="470"/>
      <c r="BAJ265" s="470"/>
      <c r="BAK265" s="470"/>
      <c r="BAL265" s="470"/>
      <c r="BAM265" s="470"/>
      <c r="BAN265" s="470"/>
      <c r="BAO265" s="470"/>
      <c r="BAP265" s="470"/>
      <c r="BAQ265" s="470"/>
      <c r="BAR265" s="470"/>
      <c r="BAS265" s="470"/>
      <c r="BAT265" s="470"/>
      <c r="BAU265" s="470"/>
      <c r="BAV265" s="470"/>
      <c r="BAW265" s="470"/>
      <c r="BAX265" s="470"/>
      <c r="BAY265" s="470"/>
      <c r="BAZ265" s="470"/>
      <c r="BBA265" s="470"/>
      <c r="BBB265" s="470"/>
      <c r="BBC265" s="470"/>
      <c r="BBD265" s="470"/>
      <c r="BBE265" s="470"/>
      <c r="BBF265" s="470"/>
      <c r="BBG265" s="470"/>
      <c r="BBH265" s="470"/>
      <c r="BBI265" s="470"/>
      <c r="BBJ265" s="470"/>
      <c r="BBK265" s="470"/>
      <c r="BBL265" s="470"/>
      <c r="BBM265" s="470"/>
      <c r="BBN265" s="470"/>
      <c r="BBO265" s="470"/>
      <c r="BBP265" s="470"/>
      <c r="BBQ265" s="470"/>
      <c r="BBR265" s="470"/>
      <c r="BBS265" s="470"/>
      <c r="BBT265" s="470"/>
      <c r="BBU265" s="470"/>
      <c r="BBV265" s="470"/>
      <c r="BBW265" s="470"/>
      <c r="BBX265" s="470"/>
      <c r="BBY265" s="470"/>
      <c r="BBZ265" s="470"/>
      <c r="BCA265" s="470"/>
      <c r="BCB265" s="470"/>
      <c r="BCC265" s="470"/>
      <c r="BCD265" s="470"/>
      <c r="BCE265" s="470"/>
      <c r="BCF265" s="470"/>
      <c r="BCG265" s="470"/>
      <c r="BCH265" s="470"/>
      <c r="BCI265" s="470"/>
      <c r="BCJ265" s="470"/>
      <c r="BCK265" s="470"/>
      <c r="BCL265" s="470"/>
      <c r="BCM265" s="470"/>
      <c r="BCN265" s="470"/>
      <c r="BCO265" s="470"/>
      <c r="BCP265" s="470"/>
      <c r="BCQ265" s="470"/>
      <c r="BCR265" s="470"/>
      <c r="BCS265" s="470"/>
      <c r="BCT265" s="470"/>
      <c r="BCU265" s="470"/>
      <c r="BCV265" s="470"/>
      <c r="BCW265" s="470"/>
      <c r="BCX265" s="470"/>
      <c r="BCY265" s="470"/>
      <c r="BCZ265" s="470"/>
      <c r="BDA265" s="470"/>
      <c r="BDB265" s="470"/>
      <c r="BDC265" s="470"/>
      <c r="BDD265" s="470"/>
      <c r="BDE265" s="470"/>
      <c r="BDF265" s="470"/>
      <c r="BDG265" s="470"/>
      <c r="BDH265" s="470"/>
      <c r="BDI265" s="470"/>
      <c r="BDJ265" s="470"/>
      <c r="BDK265" s="470"/>
      <c r="BDL265" s="470"/>
      <c r="BDM265" s="470"/>
      <c r="BDN265" s="470"/>
      <c r="BDO265" s="470"/>
      <c r="BDP265" s="470"/>
      <c r="BDQ265" s="470"/>
      <c r="BDR265" s="470"/>
      <c r="BDS265" s="470"/>
      <c r="BDT265" s="470"/>
      <c r="BDU265" s="470"/>
      <c r="BDV265" s="470"/>
      <c r="BDW265" s="470"/>
      <c r="BDX265" s="470"/>
      <c r="BDY265" s="470"/>
      <c r="BDZ265" s="470"/>
      <c r="BEA265" s="470"/>
      <c r="BEB265" s="470"/>
      <c r="BEC265" s="470"/>
      <c r="BED265" s="470"/>
      <c r="BEE265" s="470"/>
      <c r="BEF265" s="470"/>
      <c r="BEG265" s="470"/>
      <c r="BEH265" s="470"/>
      <c r="BEI265" s="470"/>
      <c r="BEJ265" s="470"/>
      <c r="BEK265" s="470"/>
      <c r="BEL265" s="470"/>
      <c r="BEM265" s="470"/>
      <c r="BEN265" s="470"/>
      <c r="BEO265" s="470"/>
      <c r="BEP265" s="470"/>
      <c r="BEQ265" s="470"/>
      <c r="BER265" s="470"/>
      <c r="BES265" s="470"/>
      <c r="BET265" s="470"/>
      <c r="BEU265" s="470"/>
      <c r="BEV265" s="470"/>
      <c r="BEW265" s="470"/>
      <c r="BEX265" s="470"/>
      <c r="BEY265" s="470"/>
      <c r="BEZ265" s="470"/>
      <c r="BFA265" s="470"/>
      <c r="BFB265" s="470"/>
      <c r="BFC265" s="470"/>
      <c r="BFD265" s="470"/>
      <c r="BFE265" s="470"/>
      <c r="BFF265" s="470"/>
      <c r="BFG265" s="470"/>
      <c r="BFH265" s="470"/>
      <c r="BFI265" s="470"/>
      <c r="BFJ265" s="470"/>
      <c r="BFK265" s="470"/>
      <c r="BFL265" s="470"/>
      <c r="BFM265" s="470"/>
      <c r="BFN265" s="470"/>
      <c r="BFO265" s="470"/>
      <c r="BFP265" s="470"/>
      <c r="BFQ265" s="470"/>
      <c r="BFR265" s="470"/>
      <c r="BFS265" s="470"/>
      <c r="BFT265" s="470"/>
      <c r="BFU265" s="470"/>
      <c r="BFV265" s="470"/>
      <c r="BFW265" s="470"/>
      <c r="BFX265" s="470"/>
      <c r="BFY265" s="470"/>
      <c r="BFZ265" s="470"/>
      <c r="BGA265" s="470"/>
      <c r="BGB265" s="470"/>
      <c r="BGC265" s="470"/>
      <c r="BGD265" s="470"/>
      <c r="BGE265" s="470"/>
      <c r="BGF265" s="470"/>
      <c r="BGG265" s="470"/>
      <c r="BGH265" s="470"/>
      <c r="BGI265" s="470"/>
      <c r="BGJ265" s="470"/>
      <c r="BGK265" s="470"/>
      <c r="BGL265" s="470"/>
      <c r="BGM265" s="470"/>
      <c r="BGN265" s="470"/>
      <c r="BGO265" s="470"/>
      <c r="BGP265" s="470"/>
      <c r="BGQ265" s="470"/>
      <c r="BGR265" s="470"/>
      <c r="BGS265" s="470"/>
      <c r="BGT265" s="470"/>
      <c r="BGU265" s="470"/>
      <c r="BGV265" s="470"/>
      <c r="BGW265" s="470"/>
      <c r="BGX265" s="470"/>
      <c r="BGY265" s="470"/>
      <c r="BGZ265" s="470"/>
      <c r="BHA265" s="470"/>
      <c r="BHB265" s="470"/>
      <c r="BHC265" s="470"/>
      <c r="BHD265" s="470"/>
      <c r="BHE265" s="470"/>
      <c r="BHF265" s="470"/>
      <c r="BHG265" s="470"/>
      <c r="BHH265" s="470"/>
      <c r="BHI265" s="470"/>
      <c r="BHJ265" s="470"/>
      <c r="BHK265" s="470"/>
      <c r="BHL265" s="470"/>
      <c r="BHM265" s="470"/>
      <c r="BHN265" s="470"/>
      <c r="BHO265" s="470"/>
      <c r="BHP265" s="470"/>
      <c r="BHQ265" s="470"/>
      <c r="BHR265" s="470"/>
      <c r="BHS265" s="470"/>
      <c r="BHT265" s="470"/>
      <c r="BHU265" s="470"/>
      <c r="BHV265" s="470"/>
      <c r="BHW265" s="470"/>
      <c r="BHX265" s="470"/>
      <c r="BHY265" s="470"/>
      <c r="BHZ265" s="470"/>
      <c r="BIA265" s="470"/>
      <c r="BIB265" s="470"/>
      <c r="BIC265" s="470"/>
      <c r="BID265" s="470"/>
      <c r="BIE265" s="470"/>
      <c r="BIF265" s="470"/>
      <c r="BIG265" s="470"/>
      <c r="BIH265" s="470"/>
      <c r="BII265" s="470"/>
      <c r="BIJ265" s="470"/>
      <c r="BIK265" s="470"/>
      <c r="BIL265" s="470"/>
      <c r="BIM265" s="470"/>
      <c r="BIN265" s="470"/>
      <c r="BIO265" s="470"/>
      <c r="BIP265" s="470"/>
      <c r="BIQ265" s="470"/>
      <c r="BIR265" s="470"/>
      <c r="BIS265" s="470"/>
      <c r="BIT265" s="470"/>
      <c r="BIU265" s="470"/>
      <c r="BIV265" s="470"/>
      <c r="BIW265" s="470"/>
      <c r="BIX265" s="470"/>
      <c r="BIY265" s="470"/>
      <c r="BIZ265" s="470"/>
      <c r="BJA265" s="470"/>
      <c r="BJB265" s="470"/>
      <c r="BJC265" s="470"/>
      <c r="BJD265" s="470"/>
      <c r="BJE265" s="470"/>
      <c r="BJF265" s="470"/>
      <c r="BJG265" s="470"/>
      <c r="BJH265" s="470"/>
      <c r="BJI265" s="470"/>
      <c r="BJJ265" s="470"/>
      <c r="BJK265" s="470"/>
      <c r="BJL265" s="470"/>
      <c r="BJM265" s="470"/>
      <c r="BJN265" s="470"/>
      <c r="BJO265" s="470"/>
      <c r="BJP265" s="470"/>
      <c r="BJQ265" s="470"/>
      <c r="BJR265" s="470"/>
      <c r="BJS265" s="470"/>
      <c r="BJT265" s="470"/>
      <c r="BJU265" s="470"/>
      <c r="BJV265" s="470"/>
      <c r="BJW265" s="470"/>
      <c r="BJX265" s="470"/>
      <c r="BJY265" s="470"/>
      <c r="BJZ265" s="470"/>
      <c r="BKA265" s="470"/>
      <c r="BKB265" s="470"/>
      <c r="BKC265" s="470"/>
      <c r="BKD265" s="470"/>
      <c r="BKE265" s="470"/>
      <c r="BKF265" s="470"/>
      <c r="BKG265" s="470"/>
      <c r="BKH265" s="470"/>
      <c r="BKI265" s="470"/>
      <c r="BKJ265" s="470"/>
      <c r="BKK265" s="470"/>
      <c r="BKL265" s="470"/>
      <c r="BKM265" s="470"/>
      <c r="BKN265" s="470"/>
      <c r="BKO265" s="470"/>
      <c r="BKP265" s="470"/>
      <c r="BKQ265" s="470"/>
      <c r="BKR265" s="470"/>
      <c r="BKS265" s="470"/>
      <c r="BKT265" s="470"/>
      <c r="BKU265" s="470"/>
      <c r="BKV265" s="470"/>
      <c r="BKW265" s="470"/>
      <c r="BKX265" s="470"/>
      <c r="BKY265" s="470"/>
      <c r="BKZ265" s="470"/>
      <c r="BLA265" s="470"/>
      <c r="BLB265" s="470"/>
      <c r="BLC265" s="470"/>
      <c r="BLD265" s="470"/>
      <c r="BLE265" s="470"/>
      <c r="BLF265" s="470"/>
      <c r="BLG265" s="470"/>
      <c r="BLH265" s="470"/>
      <c r="BLI265" s="470"/>
      <c r="BLJ265" s="470"/>
      <c r="BLK265" s="470"/>
      <c r="BLL265" s="470"/>
      <c r="BLM265" s="470"/>
      <c r="BLN265" s="470"/>
      <c r="BLO265" s="470"/>
      <c r="BLP265" s="470"/>
      <c r="BLQ265" s="470"/>
      <c r="BLR265" s="470"/>
      <c r="BLS265" s="470"/>
      <c r="BLT265" s="470"/>
      <c r="BLU265" s="470"/>
      <c r="BLV265" s="470"/>
      <c r="BLW265" s="470"/>
      <c r="BLX265" s="470"/>
      <c r="BLY265" s="470"/>
      <c r="BLZ265" s="470"/>
      <c r="BMA265" s="470"/>
      <c r="BMB265" s="470"/>
      <c r="BMC265" s="470"/>
      <c r="BMD265" s="470"/>
      <c r="BME265" s="470"/>
      <c r="BMF265" s="470"/>
      <c r="BMG265" s="470"/>
      <c r="BMH265" s="470"/>
      <c r="BMI265" s="470"/>
      <c r="BMJ265" s="470"/>
      <c r="BMK265" s="470"/>
      <c r="BML265" s="470"/>
      <c r="BMM265" s="470"/>
      <c r="BMN265" s="470"/>
      <c r="BMO265" s="470"/>
      <c r="BMP265" s="470"/>
      <c r="BMQ265" s="470"/>
      <c r="BMR265" s="470"/>
      <c r="BMS265" s="470"/>
      <c r="BMT265" s="470"/>
      <c r="BMU265" s="470"/>
      <c r="BMV265" s="470"/>
      <c r="BMW265" s="470"/>
      <c r="BMX265" s="470"/>
      <c r="BMY265" s="470"/>
      <c r="BMZ265" s="470"/>
      <c r="BNA265" s="470"/>
      <c r="BNB265" s="470"/>
      <c r="BNC265" s="470"/>
      <c r="BND265" s="470"/>
      <c r="BNE265" s="470"/>
      <c r="BNF265" s="470"/>
      <c r="BNG265" s="470"/>
      <c r="BNH265" s="470"/>
      <c r="BNI265" s="470"/>
      <c r="BNJ265" s="470"/>
      <c r="BNK265" s="470"/>
      <c r="BNL265" s="470"/>
      <c r="BNM265" s="470"/>
      <c r="BNN265" s="470"/>
      <c r="BNO265" s="470"/>
      <c r="BNP265" s="470"/>
      <c r="BNQ265" s="470"/>
      <c r="BNR265" s="470"/>
      <c r="BNS265" s="470"/>
      <c r="BNT265" s="470"/>
      <c r="BNU265" s="470"/>
      <c r="BNV265" s="470"/>
      <c r="BNW265" s="470"/>
      <c r="BNX265" s="470"/>
      <c r="BNY265" s="470"/>
      <c r="BNZ265" s="470"/>
      <c r="BOA265" s="470"/>
      <c r="BOB265" s="470"/>
      <c r="BOC265" s="470"/>
      <c r="BOD265" s="470"/>
      <c r="BOE265" s="470"/>
      <c r="BOF265" s="470"/>
      <c r="BOG265" s="470"/>
      <c r="BOH265" s="470"/>
      <c r="BOI265" s="470"/>
      <c r="BOJ265" s="470"/>
      <c r="BOK265" s="470"/>
      <c r="BOL265" s="470"/>
      <c r="BOM265" s="470"/>
      <c r="BON265" s="470"/>
      <c r="BOO265" s="470"/>
      <c r="BOP265" s="470"/>
      <c r="BOQ265" s="470"/>
      <c r="BOR265" s="470"/>
      <c r="BOS265" s="470"/>
      <c r="BOT265" s="470"/>
      <c r="BOU265" s="470"/>
      <c r="BOV265" s="470"/>
      <c r="BOW265" s="470"/>
      <c r="BOX265" s="470"/>
      <c r="BOY265" s="470"/>
      <c r="BOZ265" s="470"/>
      <c r="BPA265" s="470"/>
      <c r="BPB265" s="470"/>
      <c r="BPC265" s="470"/>
      <c r="BPD265" s="470"/>
      <c r="BPE265" s="470"/>
      <c r="BPF265" s="470"/>
      <c r="BPG265" s="470"/>
      <c r="BPH265" s="470"/>
      <c r="BPI265" s="470"/>
      <c r="BPJ265" s="470"/>
      <c r="BPK265" s="470"/>
      <c r="BPL265" s="470"/>
      <c r="BPM265" s="470"/>
      <c r="BPN265" s="470"/>
      <c r="BPO265" s="470"/>
      <c r="BPP265" s="470"/>
      <c r="BPQ265" s="470"/>
      <c r="BPR265" s="470"/>
      <c r="BPS265" s="470"/>
      <c r="BPT265" s="470"/>
      <c r="BPU265" s="470"/>
      <c r="BPV265" s="470"/>
      <c r="BPW265" s="470"/>
      <c r="BPX265" s="470"/>
      <c r="BPY265" s="470"/>
      <c r="BPZ265" s="470"/>
      <c r="BQA265" s="470"/>
      <c r="BQB265" s="470"/>
      <c r="BQC265" s="470"/>
      <c r="BQD265" s="470"/>
      <c r="BQE265" s="470"/>
      <c r="BQF265" s="470"/>
      <c r="BQG265" s="470"/>
      <c r="BQH265" s="470"/>
      <c r="BQI265" s="470"/>
      <c r="BQJ265" s="470"/>
      <c r="BQK265" s="470"/>
      <c r="BQL265" s="470"/>
      <c r="BQM265" s="470"/>
      <c r="BQN265" s="470"/>
      <c r="BQO265" s="470"/>
      <c r="BQP265" s="470"/>
      <c r="BQQ265" s="470"/>
      <c r="BQR265" s="470"/>
      <c r="BQS265" s="470"/>
      <c r="BQT265" s="470"/>
      <c r="BQU265" s="470"/>
      <c r="BQV265" s="470"/>
      <c r="BQW265" s="470"/>
      <c r="BQX265" s="470"/>
      <c r="BQY265" s="470"/>
      <c r="BQZ265" s="470"/>
      <c r="BRA265" s="470"/>
      <c r="BRB265" s="470"/>
      <c r="BRC265" s="470"/>
      <c r="BRD265" s="470"/>
      <c r="BRE265" s="470"/>
      <c r="BRF265" s="470"/>
      <c r="BRG265" s="470"/>
      <c r="BRH265" s="470"/>
      <c r="BRI265" s="470"/>
      <c r="BRJ265" s="470"/>
      <c r="BRK265" s="470"/>
      <c r="BRL265" s="470"/>
      <c r="BRM265" s="470"/>
      <c r="BRN265" s="470"/>
      <c r="BRO265" s="470"/>
      <c r="BRP265" s="470"/>
      <c r="BRQ265" s="470"/>
      <c r="BRR265" s="470"/>
      <c r="BRS265" s="470"/>
      <c r="BRT265" s="470"/>
      <c r="BRU265" s="470"/>
      <c r="BRV265" s="470"/>
      <c r="BRW265" s="470"/>
      <c r="BRX265" s="470"/>
      <c r="BRY265" s="470"/>
      <c r="BRZ265" s="470"/>
      <c r="BSA265" s="470"/>
      <c r="BSB265" s="470"/>
      <c r="BSC265" s="470"/>
      <c r="BSD265" s="470"/>
      <c r="BSE265" s="470"/>
      <c r="BSF265" s="470"/>
      <c r="BSG265" s="470"/>
      <c r="BSH265" s="470"/>
      <c r="BSI265" s="470"/>
      <c r="BSJ265" s="470"/>
      <c r="BSK265" s="470"/>
      <c r="BSL265" s="470"/>
      <c r="BSM265" s="470"/>
      <c r="BSN265" s="470"/>
      <c r="BSO265" s="470"/>
      <c r="BSP265" s="470"/>
      <c r="BSQ265" s="470"/>
      <c r="BSR265" s="470"/>
      <c r="BSS265" s="470"/>
      <c r="BST265" s="470"/>
      <c r="BSU265" s="470"/>
      <c r="BSV265" s="470"/>
      <c r="BSW265" s="470"/>
      <c r="BSX265" s="470"/>
      <c r="BSY265" s="470"/>
      <c r="BSZ265" s="470"/>
      <c r="BTA265" s="470"/>
      <c r="BTB265" s="470"/>
      <c r="BTC265" s="470"/>
      <c r="BTD265" s="470"/>
      <c r="BTE265" s="470"/>
      <c r="BTF265" s="470"/>
      <c r="BTG265" s="470"/>
      <c r="BTH265" s="470"/>
      <c r="BTI265" s="470"/>
      <c r="BTJ265" s="470"/>
      <c r="BTK265" s="470"/>
      <c r="BTL265" s="470"/>
      <c r="BTM265" s="470"/>
      <c r="BTN265" s="470"/>
      <c r="BTO265" s="470"/>
      <c r="BTP265" s="470"/>
      <c r="BTQ265" s="470"/>
      <c r="BTR265" s="470"/>
      <c r="BTS265" s="470"/>
      <c r="BTT265" s="470"/>
      <c r="BTU265" s="470"/>
      <c r="BTV265" s="470"/>
      <c r="BTW265" s="470"/>
      <c r="BTX265" s="470"/>
      <c r="BTY265" s="470"/>
      <c r="BTZ265" s="470"/>
      <c r="BUA265" s="470"/>
      <c r="BUB265" s="470"/>
      <c r="BUC265" s="470"/>
      <c r="BUD265" s="470"/>
      <c r="BUE265" s="470"/>
      <c r="BUF265" s="470"/>
      <c r="BUG265" s="470"/>
      <c r="BUH265" s="470"/>
      <c r="BUI265" s="470"/>
      <c r="BUJ265" s="470"/>
      <c r="BUK265" s="470"/>
      <c r="BUL265" s="470"/>
      <c r="BUM265" s="470"/>
      <c r="BUN265" s="470"/>
      <c r="BUO265" s="470"/>
      <c r="BUP265" s="470"/>
      <c r="BUQ265" s="470"/>
      <c r="BUR265" s="470"/>
      <c r="BUS265" s="470"/>
      <c r="BUT265" s="470"/>
      <c r="BUU265" s="470"/>
      <c r="BUV265" s="470"/>
      <c r="BUW265" s="470"/>
      <c r="BUX265" s="470"/>
      <c r="BUY265" s="470"/>
      <c r="BUZ265" s="470"/>
      <c r="BVA265" s="470"/>
      <c r="BVB265" s="470"/>
      <c r="BVC265" s="470"/>
      <c r="BVD265" s="470"/>
      <c r="BVE265" s="470"/>
      <c r="BVF265" s="470"/>
      <c r="BVG265" s="470"/>
      <c r="BVH265" s="470"/>
      <c r="BVI265" s="470"/>
      <c r="BVJ265" s="470"/>
      <c r="BVK265" s="470"/>
      <c r="BVL265" s="470"/>
      <c r="BVM265" s="470"/>
      <c r="BVN265" s="470"/>
      <c r="BVO265" s="470"/>
      <c r="BVP265" s="470"/>
      <c r="BVQ265" s="470"/>
      <c r="BVR265" s="470"/>
      <c r="BVS265" s="470"/>
      <c r="BVT265" s="470"/>
      <c r="BVU265" s="470"/>
      <c r="BVV265" s="470"/>
      <c r="BVW265" s="470"/>
      <c r="BVX265" s="470"/>
      <c r="BVY265" s="470"/>
      <c r="BVZ265" s="470"/>
      <c r="BWA265" s="470"/>
      <c r="BWB265" s="470"/>
      <c r="BWC265" s="470"/>
      <c r="BWD265" s="470"/>
      <c r="BWE265" s="470"/>
      <c r="BWF265" s="470"/>
      <c r="BWG265" s="470"/>
      <c r="BWH265" s="470"/>
      <c r="BWI265" s="470"/>
      <c r="BWJ265" s="470"/>
      <c r="BWK265" s="470"/>
      <c r="BWL265" s="470"/>
      <c r="BWM265" s="470"/>
      <c r="BWN265" s="470"/>
      <c r="BWO265" s="470"/>
      <c r="BWP265" s="470"/>
      <c r="BWQ265" s="470"/>
      <c r="BWR265" s="470"/>
      <c r="BWS265" s="470"/>
      <c r="BWT265" s="470"/>
      <c r="BWU265" s="470"/>
      <c r="BWV265" s="470"/>
      <c r="BWW265" s="470"/>
      <c r="BWX265" s="470"/>
      <c r="BWY265" s="470"/>
      <c r="BWZ265" s="470"/>
      <c r="BXA265" s="470"/>
      <c r="BXB265" s="470"/>
      <c r="BXC265" s="470"/>
      <c r="BXD265" s="470"/>
      <c r="BXE265" s="470"/>
      <c r="BXF265" s="470"/>
      <c r="BXG265" s="470"/>
      <c r="BXH265" s="470"/>
      <c r="BXI265" s="470"/>
      <c r="BXJ265" s="470"/>
      <c r="BXK265" s="470"/>
      <c r="BXL265" s="470"/>
      <c r="BXM265" s="470"/>
      <c r="BXN265" s="470"/>
      <c r="BXO265" s="470"/>
      <c r="BXP265" s="470"/>
      <c r="BXQ265" s="470"/>
      <c r="BXR265" s="470"/>
      <c r="BXS265" s="470"/>
      <c r="BXT265" s="470"/>
      <c r="BXU265" s="470"/>
      <c r="BXV265" s="470"/>
      <c r="BXW265" s="470"/>
      <c r="BXX265" s="470"/>
      <c r="BXY265" s="470"/>
      <c r="BXZ265" s="470"/>
      <c r="BYA265" s="470"/>
      <c r="BYB265" s="470"/>
      <c r="BYC265" s="470"/>
      <c r="BYD265" s="470"/>
      <c r="BYE265" s="470"/>
      <c r="BYF265" s="470"/>
      <c r="BYG265" s="470"/>
      <c r="BYH265" s="470"/>
      <c r="BYI265" s="470"/>
      <c r="BYJ265" s="470"/>
      <c r="BYK265" s="470"/>
      <c r="BYL265" s="470"/>
      <c r="BYM265" s="470"/>
      <c r="BYN265" s="470"/>
      <c r="BYO265" s="470"/>
      <c r="BYP265" s="470"/>
      <c r="BYQ265" s="470"/>
      <c r="BYR265" s="470"/>
      <c r="BYS265" s="470"/>
      <c r="BYT265" s="470"/>
      <c r="BYU265" s="470"/>
      <c r="BYV265" s="470"/>
      <c r="BYW265" s="470"/>
      <c r="BYX265" s="470"/>
      <c r="BYY265" s="470"/>
      <c r="BYZ265" s="470"/>
      <c r="BZA265" s="470"/>
      <c r="BZB265" s="470"/>
      <c r="BZC265" s="470"/>
      <c r="BZD265" s="470"/>
      <c r="BZE265" s="470"/>
      <c r="BZF265" s="470"/>
      <c r="BZG265" s="470"/>
      <c r="BZH265" s="470"/>
      <c r="BZI265" s="470"/>
      <c r="BZJ265" s="470"/>
      <c r="BZK265" s="470"/>
      <c r="BZL265" s="470"/>
      <c r="BZM265" s="470"/>
      <c r="BZN265" s="470"/>
      <c r="BZO265" s="470"/>
      <c r="BZP265" s="470"/>
      <c r="BZQ265" s="470"/>
      <c r="BZR265" s="470"/>
      <c r="BZS265" s="470"/>
      <c r="BZT265" s="470"/>
      <c r="BZU265" s="470"/>
      <c r="BZV265" s="470"/>
      <c r="BZW265" s="470"/>
      <c r="BZX265" s="470"/>
      <c r="BZY265" s="470"/>
      <c r="BZZ265" s="470"/>
      <c r="CAA265" s="470"/>
      <c r="CAB265" s="470"/>
      <c r="CAC265" s="470"/>
      <c r="CAD265" s="470"/>
      <c r="CAE265" s="470"/>
      <c r="CAF265" s="470"/>
      <c r="CAG265" s="470"/>
      <c r="CAH265" s="470"/>
      <c r="CAI265" s="470"/>
      <c r="CAJ265" s="470"/>
      <c r="CAK265" s="470"/>
      <c r="CAL265" s="470"/>
      <c r="CAM265" s="470"/>
      <c r="CAN265" s="470"/>
      <c r="CAO265" s="470"/>
      <c r="CAP265" s="470"/>
      <c r="CAQ265" s="470"/>
      <c r="CAR265" s="470"/>
      <c r="CAS265" s="470"/>
      <c r="CAT265" s="470"/>
      <c r="CAU265" s="470"/>
      <c r="CAV265" s="470"/>
      <c r="CAW265" s="470"/>
      <c r="CAX265" s="470"/>
      <c r="CAY265" s="470"/>
      <c r="CAZ265" s="470"/>
      <c r="CBA265" s="470"/>
      <c r="CBB265" s="470"/>
      <c r="CBC265" s="470"/>
      <c r="CBD265" s="470"/>
      <c r="CBE265" s="470"/>
      <c r="CBF265" s="470"/>
      <c r="CBG265" s="470"/>
      <c r="CBH265" s="470"/>
      <c r="CBI265" s="470"/>
      <c r="CBJ265" s="470"/>
      <c r="CBK265" s="470"/>
      <c r="CBL265" s="470"/>
      <c r="CBM265" s="470"/>
      <c r="CBN265" s="470"/>
      <c r="CBO265" s="470"/>
      <c r="CBP265" s="470"/>
      <c r="CBQ265" s="470"/>
      <c r="CBR265" s="470"/>
      <c r="CBS265" s="470"/>
      <c r="CBT265" s="470"/>
      <c r="CBU265" s="470"/>
      <c r="CBV265" s="470"/>
      <c r="CBW265" s="470"/>
      <c r="CBX265" s="470"/>
      <c r="CBY265" s="470"/>
      <c r="CBZ265" s="470"/>
      <c r="CCA265" s="470"/>
      <c r="CCB265" s="470"/>
      <c r="CCC265" s="470"/>
      <c r="CCD265" s="470"/>
      <c r="CCE265" s="470"/>
      <c r="CCF265" s="470"/>
      <c r="CCG265" s="470"/>
      <c r="CCH265" s="470"/>
      <c r="CCI265" s="470"/>
      <c r="CCJ265" s="470"/>
      <c r="CCK265" s="470"/>
      <c r="CCL265" s="470"/>
      <c r="CCM265" s="470"/>
      <c r="CCN265" s="470"/>
      <c r="CCO265" s="470"/>
      <c r="CCP265" s="470"/>
      <c r="CCQ265" s="470"/>
      <c r="CCR265" s="470"/>
      <c r="CCS265" s="470"/>
      <c r="CCT265" s="470"/>
      <c r="CCU265" s="470"/>
      <c r="CCV265" s="470"/>
      <c r="CCW265" s="470"/>
      <c r="CCX265" s="470"/>
      <c r="CCY265" s="470"/>
      <c r="CCZ265" s="470"/>
      <c r="CDA265" s="470"/>
      <c r="CDB265" s="470"/>
      <c r="CDC265" s="470"/>
      <c r="CDD265" s="470"/>
      <c r="CDE265" s="470"/>
      <c r="CDF265" s="470"/>
      <c r="CDG265" s="470"/>
      <c r="CDH265" s="470"/>
      <c r="CDI265" s="470"/>
      <c r="CDJ265" s="470"/>
      <c r="CDK265" s="470"/>
      <c r="CDL265" s="470"/>
      <c r="CDM265" s="470"/>
      <c r="CDN265" s="470"/>
      <c r="CDO265" s="470"/>
      <c r="CDP265" s="470"/>
      <c r="CDQ265" s="470"/>
      <c r="CDR265" s="470"/>
      <c r="CDS265" s="470"/>
      <c r="CDT265" s="470"/>
      <c r="CDU265" s="470"/>
      <c r="CDV265" s="470"/>
      <c r="CDW265" s="470"/>
      <c r="CDX265" s="470"/>
      <c r="CDY265" s="470"/>
      <c r="CDZ265" s="470"/>
      <c r="CEA265" s="470"/>
      <c r="CEB265" s="470"/>
      <c r="CEC265" s="470"/>
      <c r="CED265" s="470"/>
      <c r="CEE265" s="470"/>
      <c r="CEF265" s="470"/>
      <c r="CEG265" s="470"/>
      <c r="CEH265" s="470"/>
      <c r="CEI265" s="470"/>
      <c r="CEJ265" s="470"/>
      <c r="CEK265" s="470"/>
      <c r="CEL265" s="470"/>
      <c r="CEM265" s="470"/>
      <c r="CEN265" s="470"/>
      <c r="CEO265" s="470"/>
      <c r="CEP265" s="470"/>
      <c r="CEQ265" s="470"/>
      <c r="CER265" s="470"/>
      <c r="CES265" s="470"/>
      <c r="CET265" s="470"/>
      <c r="CEU265" s="470"/>
      <c r="CEV265" s="470"/>
      <c r="CEW265" s="470"/>
      <c r="CEX265" s="470"/>
      <c r="CEY265" s="470"/>
      <c r="CEZ265" s="470"/>
      <c r="CFA265" s="470"/>
      <c r="CFB265" s="470"/>
      <c r="CFC265" s="470"/>
      <c r="CFD265" s="470"/>
      <c r="CFE265" s="470"/>
      <c r="CFF265" s="470"/>
      <c r="CFG265" s="470"/>
      <c r="CFH265" s="470"/>
      <c r="CFI265" s="470"/>
      <c r="CFJ265" s="470"/>
      <c r="CFK265" s="470"/>
      <c r="CFL265" s="470"/>
      <c r="CFM265" s="470"/>
      <c r="CFN265" s="470"/>
      <c r="CFO265" s="470"/>
      <c r="CFP265" s="470"/>
      <c r="CFQ265" s="470"/>
      <c r="CFR265" s="470"/>
      <c r="CFS265" s="470"/>
      <c r="CFT265" s="470"/>
      <c r="CFU265" s="470"/>
      <c r="CFV265" s="470"/>
      <c r="CFW265" s="470"/>
      <c r="CFX265" s="470"/>
      <c r="CFY265" s="470"/>
      <c r="CFZ265" s="470"/>
      <c r="CGA265" s="470"/>
      <c r="CGB265" s="470"/>
      <c r="CGC265" s="470"/>
      <c r="CGD265" s="470"/>
      <c r="CGE265" s="470"/>
      <c r="CGF265" s="470"/>
      <c r="CGG265" s="470"/>
      <c r="CGH265" s="470"/>
      <c r="CGI265" s="470"/>
      <c r="CGJ265" s="470"/>
      <c r="CGK265" s="470"/>
      <c r="CGL265" s="470"/>
      <c r="CGM265" s="470"/>
      <c r="CGN265" s="470"/>
      <c r="CGO265" s="470"/>
      <c r="CGP265" s="470"/>
      <c r="CGQ265" s="470"/>
      <c r="CGR265" s="470"/>
      <c r="CGS265" s="470"/>
      <c r="CGT265" s="470"/>
      <c r="CGU265" s="470"/>
      <c r="CGV265" s="470"/>
      <c r="CGW265" s="470"/>
      <c r="CGX265" s="470"/>
      <c r="CGY265" s="470"/>
      <c r="CGZ265" s="470"/>
      <c r="CHA265" s="470"/>
      <c r="CHB265" s="470"/>
      <c r="CHC265" s="470"/>
      <c r="CHD265" s="470"/>
      <c r="CHE265" s="470"/>
      <c r="CHF265" s="470"/>
      <c r="CHG265" s="470"/>
      <c r="CHH265" s="470"/>
      <c r="CHI265" s="470"/>
      <c r="CHJ265" s="470"/>
      <c r="CHK265" s="470"/>
      <c r="CHL265" s="470"/>
      <c r="CHM265" s="470"/>
      <c r="CHN265" s="470"/>
      <c r="CHO265" s="470"/>
      <c r="CHP265" s="470"/>
      <c r="CHQ265" s="470"/>
      <c r="CHR265" s="470"/>
      <c r="CHS265" s="470"/>
      <c r="CHT265" s="470"/>
      <c r="CHU265" s="470"/>
      <c r="CHV265" s="470"/>
      <c r="CHW265" s="470"/>
      <c r="CHX265" s="470"/>
      <c r="CHY265" s="470"/>
      <c r="CHZ265" s="470"/>
      <c r="CIA265" s="470"/>
      <c r="CIB265" s="470"/>
      <c r="CIC265" s="470"/>
      <c r="CID265" s="470"/>
      <c r="CIE265" s="470"/>
      <c r="CIF265" s="470"/>
      <c r="CIG265" s="470"/>
      <c r="CIH265" s="470"/>
      <c r="CII265" s="470"/>
      <c r="CIJ265" s="470"/>
      <c r="CIK265" s="470"/>
      <c r="CIL265" s="470"/>
      <c r="CIM265" s="470"/>
      <c r="CIN265" s="470"/>
      <c r="CIO265" s="470"/>
      <c r="CIP265" s="470"/>
      <c r="CIQ265" s="470"/>
      <c r="CIR265" s="470"/>
      <c r="CIS265" s="470"/>
      <c r="CIT265" s="470"/>
      <c r="CIU265" s="470"/>
      <c r="CIV265" s="470"/>
      <c r="CIW265" s="470"/>
      <c r="CIX265" s="470"/>
      <c r="CIY265" s="470"/>
      <c r="CIZ265" s="470"/>
      <c r="CJA265" s="470"/>
      <c r="CJB265" s="470"/>
      <c r="CJC265" s="470"/>
      <c r="CJD265" s="470"/>
      <c r="CJE265" s="470"/>
      <c r="CJF265" s="470"/>
      <c r="CJG265" s="470"/>
      <c r="CJH265" s="470"/>
      <c r="CJI265" s="470"/>
      <c r="CJJ265" s="470"/>
      <c r="CJK265" s="470"/>
      <c r="CJL265" s="470"/>
      <c r="CJM265" s="470"/>
      <c r="CJN265" s="470"/>
      <c r="CJO265" s="470"/>
      <c r="CJP265" s="470"/>
      <c r="CJQ265" s="470"/>
      <c r="CJR265" s="470"/>
      <c r="CJS265" s="470"/>
      <c r="CJT265" s="470"/>
      <c r="CJU265" s="470"/>
      <c r="CJV265" s="470"/>
      <c r="CJW265" s="470"/>
      <c r="CJX265" s="470"/>
      <c r="CJY265" s="470"/>
      <c r="CJZ265" s="470"/>
      <c r="CKA265" s="470"/>
      <c r="CKB265" s="470"/>
      <c r="CKC265" s="470"/>
      <c r="CKD265" s="470"/>
      <c r="CKE265" s="470"/>
      <c r="CKF265" s="470"/>
      <c r="CKG265" s="470"/>
      <c r="CKH265" s="470"/>
      <c r="CKI265" s="470"/>
      <c r="CKJ265" s="470"/>
      <c r="CKK265" s="470"/>
      <c r="CKL265" s="470"/>
      <c r="CKM265" s="470"/>
      <c r="CKN265" s="470"/>
      <c r="CKO265" s="470"/>
      <c r="CKP265" s="470"/>
      <c r="CKQ265" s="470"/>
      <c r="CKR265" s="470"/>
      <c r="CKS265" s="470"/>
      <c r="CKT265" s="470"/>
      <c r="CKU265" s="470"/>
      <c r="CKV265" s="470"/>
      <c r="CKW265" s="470"/>
      <c r="CKX265" s="470"/>
      <c r="CKY265" s="470"/>
      <c r="CKZ265" s="470"/>
      <c r="CLA265" s="470"/>
      <c r="CLB265" s="470"/>
      <c r="CLC265" s="470"/>
      <c r="CLD265" s="470"/>
      <c r="CLE265" s="470"/>
      <c r="CLF265" s="470"/>
      <c r="CLG265" s="470"/>
      <c r="CLH265" s="470"/>
      <c r="CLI265" s="470"/>
      <c r="CLJ265" s="470"/>
      <c r="CLK265" s="470"/>
      <c r="CLL265" s="470"/>
      <c r="CLM265" s="470"/>
      <c r="CLN265" s="470"/>
      <c r="CLO265" s="470"/>
      <c r="CLP265" s="470"/>
      <c r="CLQ265" s="470"/>
      <c r="CLR265" s="470"/>
      <c r="CLS265" s="470"/>
      <c r="CLT265" s="470"/>
      <c r="CLU265" s="470"/>
      <c r="CLV265" s="470"/>
      <c r="CLW265" s="470"/>
      <c r="CLX265" s="470"/>
      <c r="CLY265" s="470"/>
      <c r="CLZ265" s="470"/>
      <c r="CMA265" s="470"/>
      <c r="CMB265" s="470"/>
      <c r="CMC265" s="470"/>
      <c r="CMD265" s="470"/>
      <c r="CME265" s="470"/>
      <c r="CMF265" s="470"/>
      <c r="CMG265" s="470"/>
      <c r="CMH265" s="470"/>
      <c r="CMI265" s="470"/>
      <c r="CMJ265" s="470"/>
      <c r="CMK265" s="470"/>
      <c r="CML265" s="470"/>
      <c r="CMM265" s="470"/>
      <c r="CMN265" s="470"/>
      <c r="CMO265" s="470"/>
      <c r="CMP265" s="470"/>
      <c r="CMQ265" s="470"/>
      <c r="CMR265" s="470"/>
      <c r="CMS265" s="470"/>
      <c r="CMT265" s="470"/>
      <c r="CMU265" s="470"/>
      <c r="CMV265" s="470"/>
      <c r="CMW265" s="470"/>
      <c r="CMX265" s="470"/>
      <c r="CMY265" s="470"/>
      <c r="CMZ265" s="470"/>
      <c r="CNA265" s="470"/>
      <c r="CNB265" s="470"/>
      <c r="CNC265" s="470"/>
      <c r="CND265" s="470"/>
      <c r="CNE265" s="470"/>
      <c r="CNF265" s="470"/>
      <c r="CNG265" s="470"/>
      <c r="CNH265" s="470"/>
      <c r="CNI265" s="470"/>
      <c r="CNJ265" s="470"/>
      <c r="CNK265" s="470"/>
      <c r="CNL265" s="470"/>
      <c r="CNM265" s="470"/>
      <c r="CNN265" s="470"/>
      <c r="CNO265" s="470"/>
      <c r="CNP265" s="470"/>
      <c r="CNQ265" s="470"/>
      <c r="CNR265" s="470"/>
      <c r="CNS265" s="470"/>
      <c r="CNT265" s="470"/>
      <c r="CNU265" s="470"/>
      <c r="CNV265" s="470"/>
      <c r="CNW265" s="470"/>
      <c r="CNX265" s="470"/>
      <c r="CNY265" s="470"/>
      <c r="CNZ265" s="470"/>
      <c r="COA265" s="470"/>
      <c r="COB265" s="470"/>
      <c r="COC265" s="470"/>
      <c r="COD265" s="470"/>
      <c r="COE265" s="470"/>
      <c r="COF265" s="470"/>
      <c r="COG265" s="470"/>
      <c r="COH265" s="470"/>
      <c r="COI265" s="470"/>
      <c r="COJ265" s="470"/>
      <c r="COK265" s="470"/>
      <c r="COL265" s="470"/>
      <c r="COM265" s="470"/>
      <c r="CON265" s="470"/>
      <c r="COO265" s="470"/>
      <c r="COP265" s="470"/>
      <c r="COQ265" s="470"/>
      <c r="COR265" s="470"/>
      <c r="COS265" s="470"/>
      <c r="COT265" s="470"/>
      <c r="COU265" s="470"/>
      <c r="COV265" s="470"/>
      <c r="COW265" s="470"/>
      <c r="COX265" s="470"/>
      <c r="COY265" s="470"/>
      <c r="COZ265" s="470"/>
      <c r="CPA265" s="470"/>
      <c r="CPB265" s="470"/>
      <c r="CPC265" s="470"/>
      <c r="CPD265" s="470"/>
      <c r="CPE265" s="470"/>
      <c r="CPF265" s="470"/>
      <c r="CPG265" s="470"/>
      <c r="CPH265" s="470"/>
      <c r="CPI265" s="470"/>
      <c r="CPJ265" s="470"/>
      <c r="CPK265" s="470"/>
      <c r="CPL265" s="470"/>
      <c r="CPM265" s="470"/>
      <c r="CPN265" s="470"/>
      <c r="CPO265" s="470"/>
      <c r="CPP265" s="470"/>
      <c r="CPQ265" s="470"/>
      <c r="CPR265" s="470"/>
      <c r="CPS265" s="470"/>
      <c r="CPT265" s="470"/>
      <c r="CPU265" s="470"/>
      <c r="CPV265" s="470"/>
      <c r="CPW265" s="470"/>
      <c r="CPX265" s="470"/>
      <c r="CPY265" s="470"/>
      <c r="CPZ265" s="470"/>
      <c r="CQA265" s="470"/>
      <c r="CQB265" s="470"/>
      <c r="CQC265" s="470"/>
      <c r="CQD265" s="470"/>
      <c r="CQE265" s="470"/>
      <c r="CQF265" s="470"/>
      <c r="CQG265" s="470"/>
      <c r="CQH265" s="470"/>
      <c r="CQI265" s="470"/>
      <c r="CQJ265" s="470"/>
      <c r="CQK265" s="470"/>
      <c r="CQL265" s="470"/>
      <c r="CQM265" s="470"/>
      <c r="CQN265" s="470"/>
      <c r="CQO265" s="470"/>
      <c r="CQP265" s="470"/>
      <c r="CQQ265" s="470"/>
      <c r="CQR265" s="470"/>
      <c r="CQS265" s="470"/>
      <c r="CQT265" s="470"/>
      <c r="CQU265" s="470"/>
      <c r="CQV265" s="470"/>
      <c r="CQW265" s="470"/>
      <c r="CQX265" s="470"/>
      <c r="CQY265" s="470"/>
      <c r="CQZ265" s="470"/>
      <c r="CRA265" s="470"/>
      <c r="CRB265" s="470"/>
      <c r="CRC265" s="470"/>
      <c r="CRD265" s="470"/>
      <c r="CRE265" s="470"/>
      <c r="CRF265" s="470"/>
      <c r="CRG265" s="470"/>
      <c r="CRH265" s="470"/>
      <c r="CRI265" s="470"/>
      <c r="CRJ265" s="470"/>
      <c r="CRK265" s="470"/>
      <c r="CRL265" s="470"/>
      <c r="CRM265" s="470"/>
      <c r="CRN265" s="470"/>
      <c r="CRO265" s="470"/>
      <c r="CRP265" s="470"/>
      <c r="CRQ265" s="470"/>
      <c r="CRR265" s="470"/>
      <c r="CRS265" s="470"/>
      <c r="CRT265" s="470"/>
      <c r="CRU265" s="470"/>
      <c r="CRV265" s="470"/>
      <c r="CRW265" s="470"/>
      <c r="CRX265" s="470"/>
      <c r="CRY265" s="470"/>
      <c r="CRZ265" s="470"/>
      <c r="CSA265" s="470"/>
      <c r="CSB265" s="470"/>
      <c r="CSC265" s="470"/>
      <c r="CSD265" s="470"/>
      <c r="CSE265" s="470"/>
      <c r="CSF265" s="470"/>
      <c r="CSG265" s="470"/>
      <c r="CSH265" s="470"/>
      <c r="CSI265" s="470"/>
      <c r="CSJ265" s="470"/>
      <c r="CSK265" s="470"/>
      <c r="CSL265" s="470"/>
      <c r="CSM265" s="470"/>
      <c r="CSN265" s="470"/>
      <c r="CSO265" s="470"/>
      <c r="CSP265" s="470"/>
      <c r="CSQ265" s="470"/>
      <c r="CSR265" s="470"/>
      <c r="CSS265" s="470"/>
      <c r="CST265" s="470"/>
      <c r="CSU265" s="470"/>
      <c r="CSV265" s="470"/>
      <c r="CSW265" s="470"/>
      <c r="CSX265" s="470"/>
      <c r="CSY265" s="470"/>
      <c r="CSZ265" s="470"/>
      <c r="CTA265" s="470"/>
      <c r="CTB265" s="470"/>
      <c r="CTC265" s="470"/>
      <c r="CTD265" s="470"/>
      <c r="CTE265" s="470"/>
      <c r="CTF265" s="470"/>
      <c r="CTG265" s="470"/>
      <c r="CTH265" s="470"/>
      <c r="CTI265" s="470"/>
      <c r="CTJ265" s="470"/>
      <c r="CTK265" s="470"/>
      <c r="CTL265" s="470"/>
      <c r="CTM265" s="470"/>
      <c r="CTN265" s="470"/>
      <c r="CTO265" s="470"/>
      <c r="CTP265" s="470"/>
      <c r="CTQ265" s="470"/>
      <c r="CTR265" s="470"/>
      <c r="CTS265" s="470"/>
      <c r="CTT265" s="470"/>
      <c r="CTU265" s="470"/>
      <c r="CTV265" s="470"/>
      <c r="CTW265" s="470"/>
      <c r="CTX265" s="470"/>
      <c r="CTY265" s="470"/>
      <c r="CTZ265" s="470"/>
      <c r="CUA265" s="470"/>
      <c r="CUB265" s="470"/>
      <c r="CUC265" s="470"/>
      <c r="CUD265" s="470"/>
      <c r="CUE265" s="470"/>
      <c r="CUF265" s="470"/>
      <c r="CUG265" s="470"/>
      <c r="CUH265" s="470"/>
      <c r="CUI265" s="470"/>
      <c r="CUJ265" s="470"/>
      <c r="CUK265" s="470"/>
      <c r="CUL265" s="470"/>
      <c r="CUM265" s="470"/>
      <c r="CUN265" s="470"/>
      <c r="CUO265" s="470"/>
      <c r="CUP265" s="470"/>
      <c r="CUQ265" s="470"/>
      <c r="CUR265" s="470"/>
      <c r="CUS265" s="470"/>
      <c r="CUT265" s="470"/>
      <c r="CUU265" s="470"/>
      <c r="CUV265" s="470"/>
      <c r="CUW265" s="470"/>
      <c r="CUX265" s="470"/>
      <c r="CUY265" s="470"/>
      <c r="CUZ265" s="470"/>
      <c r="CVA265" s="470"/>
      <c r="CVB265" s="470"/>
      <c r="CVC265" s="470"/>
      <c r="CVD265" s="470"/>
      <c r="CVE265" s="470"/>
      <c r="CVF265" s="470"/>
      <c r="CVG265" s="470"/>
      <c r="CVH265" s="470"/>
      <c r="CVI265" s="470"/>
      <c r="CVJ265" s="470"/>
      <c r="CVK265" s="470"/>
      <c r="CVL265" s="470"/>
      <c r="CVM265" s="470"/>
      <c r="CVN265" s="470"/>
      <c r="CVO265" s="470"/>
      <c r="CVP265" s="470"/>
      <c r="CVQ265" s="470"/>
      <c r="CVR265" s="470"/>
      <c r="CVS265" s="470"/>
      <c r="CVT265" s="470"/>
      <c r="CVU265" s="470"/>
      <c r="CVV265" s="470"/>
      <c r="CVW265" s="470"/>
      <c r="CVX265" s="470"/>
      <c r="CVY265" s="470"/>
      <c r="CVZ265" s="470"/>
      <c r="CWA265" s="470"/>
      <c r="CWB265" s="470"/>
      <c r="CWC265" s="470"/>
      <c r="CWD265" s="470"/>
      <c r="CWE265" s="470"/>
      <c r="CWF265" s="470"/>
      <c r="CWG265" s="470"/>
      <c r="CWH265" s="470"/>
      <c r="CWI265" s="470"/>
      <c r="CWJ265" s="470"/>
      <c r="CWK265" s="470"/>
      <c r="CWL265" s="470"/>
      <c r="CWM265" s="470"/>
      <c r="CWN265" s="470"/>
      <c r="CWO265" s="470"/>
      <c r="CWP265" s="470"/>
      <c r="CWQ265" s="470"/>
      <c r="CWR265" s="470"/>
      <c r="CWS265" s="470"/>
      <c r="CWT265" s="470"/>
      <c r="CWU265" s="470"/>
      <c r="CWV265" s="470"/>
      <c r="CWW265" s="470"/>
      <c r="CWX265" s="470"/>
      <c r="CWY265" s="470"/>
      <c r="CWZ265" s="470"/>
      <c r="CXA265" s="470"/>
      <c r="CXB265" s="470"/>
      <c r="CXC265" s="470"/>
      <c r="CXD265" s="470"/>
      <c r="CXE265" s="470"/>
      <c r="CXF265" s="470"/>
      <c r="CXG265" s="470"/>
      <c r="CXH265" s="470"/>
      <c r="CXI265" s="470"/>
      <c r="CXJ265" s="470"/>
      <c r="CXK265" s="470"/>
      <c r="CXL265" s="470"/>
      <c r="CXM265" s="470"/>
      <c r="CXN265" s="470"/>
      <c r="CXO265" s="470"/>
      <c r="CXP265" s="470"/>
      <c r="CXQ265" s="470"/>
      <c r="CXR265" s="470"/>
      <c r="CXS265" s="470"/>
      <c r="CXT265" s="470"/>
      <c r="CXU265" s="470"/>
      <c r="CXV265" s="470"/>
      <c r="CXW265" s="470"/>
      <c r="CXX265" s="470"/>
      <c r="CXY265" s="470"/>
      <c r="CXZ265" s="470"/>
      <c r="CYA265" s="470"/>
      <c r="CYB265" s="470"/>
      <c r="CYC265" s="470"/>
      <c r="CYD265" s="470"/>
      <c r="CYE265" s="470"/>
      <c r="CYF265" s="470"/>
      <c r="CYG265" s="470"/>
      <c r="CYH265" s="470"/>
      <c r="CYI265" s="470"/>
      <c r="CYJ265" s="470"/>
      <c r="CYK265" s="470"/>
      <c r="CYL265" s="470"/>
      <c r="CYM265" s="470"/>
      <c r="CYN265" s="470"/>
      <c r="CYO265" s="470"/>
      <c r="CYP265" s="470"/>
      <c r="CYQ265" s="470"/>
      <c r="CYR265" s="470"/>
      <c r="CYS265" s="470"/>
      <c r="CYT265" s="470"/>
      <c r="CYU265" s="470"/>
      <c r="CYV265" s="470"/>
      <c r="CYW265" s="470"/>
      <c r="CYX265" s="470"/>
      <c r="CYY265" s="470"/>
      <c r="CYZ265" s="470"/>
      <c r="CZA265" s="470"/>
      <c r="CZB265" s="470"/>
      <c r="CZC265" s="470"/>
      <c r="CZD265" s="470"/>
      <c r="CZE265" s="470"/>
      <c r="CZF265" s="470"/>
      <c r="CZG265" s="470"/>
      <c r="CZH265" s="470"/>
      <c r="CZI265" s="470"/>
      <c r="CZJ265" s="470"/>
      <c r="CZK265" s="470"/>
      <c r="CZL265" s="470"/>
      <c r="CZM265" s="470"/>
      <c r="CZN265" s="470"/>
      <c r="CZO265" s="470"/>
      <c r="CZP265" s="470"/>
      <c r="CZQ265" s="470"/>
      <c r="CZR265" s="470"/>
      <c r="CZS265" s="470"/>
      <c r="CZT265" s="470"/>
      <c r="CZU265" s="470"/>
      <c r="CZV265" s="470"/>
      <c r="CZW265" s="470"/>
      <c r="CZX265" s="470"/>
      <c r="CZY265" s="470"/>
      <c r="CZZ265" s="470"/>
      <c r="DAA265" s="470"/>
      <c r="DAB265" s="470"/>
      <c r="DAC265" s="470"/>
      <c r="DAD265" s="470"/>
      <c r="DAE265" s="470"/>
      <c r="DAF265" s="470"/>
      <c r="DAG265" s="470"/>
      <c r="DAH265" s="470"/>
      <c r="DAI265" s="470"/>
      <c r="DAJ265" s="470"/>
      <c r="DAK265" s="470"/>
      <c r="DAL265" s="470"/>
      <c r="DAM265" s="470"/>
      <c r="DAN265" s="470"/>
      <c r="DAO265" s="470"/>
      <c r="DAP265" s="470"/>
      <c r="DAQ265" s="470"/>
      <c r="DAR265" s="470"/>
      <c r="DAS265" s="470"/>
      <c r="DAT265" s="470"/>
      <c r="DAU265" s="470"/>
      <c r="DAV265" s="470"/>
      <c r="DAW265" s="470"/>
      <c r="DAX265" s="470"/>
      <c r="DAY265" s="470"/>
      <c r="DAZ265" s="470"/>
      <c r="DBA265" s="470"/>
      <c r="DBB265" s="470"/>
      <c r="DBC265" s="470"/>
      <c r="DBD265" s="470"/>
      <c r="DBE265" s="470"/>
      <c r="DBF265" s="470"/>
      <c r="DBG265" s="470"/>
      <c r="DBH265" s="470"/>
      <c r="DBI265" s="470"/>
      <c r="DBJ265" s="470"/>
      <c r="DBK265" s="470"/>
      <c r="DBL265" s="470"/>
      <c r="DBM265" s="470"/>
      <c r="DBN265" s="470"/>
      <c r="DBO265" s="470"/>
      <c r="DBP265" s="470"/>
      <c r="DBQ265" s="470"/>
      <c r="DBR265" s="470"/>
      <c r="DBS265" s="470"/>
      <c r="DBT265" s="470"/>
      <c r="DBU265" s="470"/>
      <c r="DBV265" s="470"/>
      <c r="DBW265" s="470"/>
      <c r="DBX265" s="470"/>
      <c r="DBY265" s="470"/>
      <c r="DBZ265" s="470"/>
      <c r="DCA265" s="470"/>
      <c r="DCB265" s="470"/>
      <c r="DCC265" s="470"/>
      <c r="DCD265" s="470"/>
      <c r="DCE265" s="470"/>
      <c r="DCF265" s="470"/>
      <c r="DCG265" s="470"/>
      <c r="DCH265" s="470"/>
      <c r="DCI265" s="470"/>
      <c r="DCJ265" s="470"/>
      <c r="DCK265" s="470"/>
      <c r="DCL265" s="470"/>
      <c r="DCM265" s="470"/>
      <c r="DCN265" s="470"/>
      <c r="DCO265" s="470"/>
      <c r="DCP265" s="470"/>
      <c r="DCQ265" s="470"/>
      <c r="DCR265" s="470"/>
      <c r="DCS265" s="470"/>
      <c r="DCT265" s="470"/>
      <c r="DCU265" s="470"/>
      <c r="DCV265" s="470"/>
      <c r="DCW265" s="470"/>
      <c r="DCX265" s="470"/>
      <c r="DCY265" s="470"/>
      <c r="DCZ265" s="470"/>
      <c r="DDA265" s="470"/>
      <c r="DDB265" s="470"/>
      <c r="DDC265" s="470"/>
      <c r="DDD265" s="470"/>
      <c r="DDE265" s="470"/>
      <c r="DDF265" s="470"/>
      <c r="DDG265" s="470"/>
      <c r="DDH265" s="470"/>
      <c r="DDI265" s="470"/>
      <c r="DDJ265" s="470"/>
      <c r="DDK265" s="470"/>
      <c r="DDL265" s="470"/>
      <c r="DDM265" s="470"/>
      <c r="DDN265" s="470"/>
      <c r="DDO265" s="470"/>
      <c r="DDP265" s="470"/>
      <c r="DDQ265" s="470"/>
      <c r="DDR265" s="470"/>
      <c r="DDS265" s="470"/>
      <c r="DDT265" s="470"/>
      <c r="DDU265" s="470"/>
      <c r="DDV265" s="470"/>
      <c r="DDW265" s="470"/>
      <c r="DDX265" s="470"/>
      <c r="DDY265" s="470"/>
      <c r="DDZ265" s="470"/>
      <c r="DEA265" s="470"/>
      <c r="DEB265" s="470"/>
      <c r="DEC265" s="470"/>
      <c r="DED265" s="470"/>
      <c r="DEE265" s="470"/>
      <c r="DEF265" s="470"/>
      <c r="DEG265" s="470"/>
      <c r="DEH265" s="470"/>
      <c r="DEI265" s="470"/>
      <c r="DEJ265" s="470"/>
      <c r="DEK265" s="470"/>
      <c r="DEL265" s="470"/>
      <c r="DEM265" s="470"/>
      <c r="DEN265" s="470"/>
      <c r="DEO265" s="470"/>
      <c r="DEP265" s="470"/>
      <c r="DEQ265" s="470"/>
      <c r="DER265" s="470"/>
      <c r="DES265" s="470"/>
      <c r="DET265" s="470"/>
      <c r="DEU265" s="470"/>
      <c r="DEV265" s="470"/>
      <c r="DEW265" s="470"/>
      <c r="DEX265" s="470"/>
      <c r="DEY265" s="470"/>
      <c r="DEZ265" s="470"/>
      <c r="DFA265" s="470"/>
      <c r="DFB265" s="470"/>
      <c r="DFC265" s="470"/>
      <c r="DFD265" s="470"/>
      <c r="DFE265" s="470"/>
      <c r="DFF265" s="470"/>
      <c r="DFG265" s="470"/>
      <c r="DFH265" s="470"/>
      <c r="DFI265" s="470"/>
      <c r="DFJ265" s="470"/>
      <c r="DFK265" s="470"/>
      <c r="DFL265" s="470"/>
      <c r="DFM265" s="470"/>
      <c r="DFN265" s="470"/>
      <c r="DFO265" s="470"/>
      <c r="DFP265" s="470"/>
      <c r="DFQ265" s="470"/>
      <c r="DFR265" s="470"/>
      <c r="DFS265" s="470"/>
      <c r="DFT265" s="470"/>
      <c r="DFU265" s="470"/>
      <c r="DFV265" s="470"/>
      <c r="DFW265" s="470"/>
      <c r="DFX265" s="470"/>
      <c r="DFY265" s="470"/>
      <c r="DFZ265" s="470"/>
      <c r="DGA265" s="470"/>
      <c r="DGB265" s="470"/>
      <c r="DGC265" s="470"/>
      <c r="DGD265" s="470"/>
      <c r="DGE265" s="470"/>
      <c r="DGF265" s="470"/>
      <c r="DGG265" s="470"/>
      <c r="DGH265" s="470"/>
      <c r="DGI265" s="470"/>
      <c r="DGJ265" s="470"/>
      <c r="DGK265" s="470"/>
      <c r="DGL265" s="470"/>
      <c r="DGM265" s="470"/>
      <c r="DGN265" s="470"/>
      <c r="DGO265" s="470"/>
      <c r="DGP265" s="470"/>
      <c r="DGQ265" s="470"/>
      <c r="DGR265" s="470"/>
      <c r="DGS265" s="470"/>
      <c r="DGT265" s="470"/>
      <c r="DGU265" s="470"/>
      <c r="DGV265" s="470"/>
      <c r="DGW265" s="470"/>
      <c r="DGX265" s="470"/>
      <c r="DGY265" s="470"/>
      <c r="DGZ265" s="470"/>
      <c r="DHA265" s="470"/>
      <c r="DHB265" s="470"/>
      <c r="DHC265" s="470"/>
      <c r="DHD265" s="470"/>
      <c r="DHE265" s="470"/>
      <c r="DHF265" s="470"/>
      <c r="DHG265" s="470"/>
      <c r="DHH265" s="470"/>
      <c r="DHI265" s="470"/>
      <c r="DHJ265" s="470"/>
      <c r="DHK265" s="470"/>
      <c r="DHL265" s="470"/>
      <c r="DHM265" s="470"/>
      <c r="DHN265" s="470"/>
      <c r="DHO265" s="470"/>
      <c r="DHP265" s="470"/>
      <c r="DHQ265" s="470"/>
      <c r="DHR265" s="470"/>
      <c r="DHS265" s="470"/>
      <c r="DHT265" s="470"/>
      <c r="DHU265" s="470"/>
      <c r="DHV265" s="470"/>
      <c r="DHW265" s="470"/>
      <c r="DHX265" s="470"/>
      <c r="DHY265" s="470"/>
      <c r="DHZ265" s="470"/>
      <c r="DIA265" s="470"/>
      <c r="DIB265" s="470"/>
      <c r="DIC265" s="470"/>
      <c r="DID265" s="470"/>
      <c r="DIE265" s="470"/>
      <c r="DIF265" s="470"/>
      <c r="DIG265" s="470"/>
      <c r="DIH265" s="470"/>
      <c r="DII265" s="470"/>
      <c r="DIJ265" s="470"/>
      <c r="DIK265" s="470"/>
      <c r="DIL265" s="470"/>
      <c r="DIM265" s="470"/>
      <c r="DIN265" s="470"/>
      <c r="DIO265" s="470"/>
      <c r="DIP265" s="470"/>
      <c r="DIQ265" s="470"/>
      <c r="DIR265" s="470"/>
      <c r="DIS265" s="470"/>
      <c r="DIT265" s="470"/>
      <c r="DIU265" s="470"/>
      <c r="DIV265" s="470"/>
      <c r="DIW265" s="470"/>
      <c r="DIX265" s="470"/>
      <c r="DIY265" s="470"/>
      <c r="DIZ265" s="470"/>
      <c r="DJA265" s="470"/>
      <c r="DJB265" s="470"/>
      <c r="DJC265" s="470"/>
      <c r="DJD265" s="470"/>
      <c r="DJE265" s="470"/>
      <c r="DJF265" s="470"/>
      <c r="DJG265" s="470"/>
      <c r="DJH265" s="470"/>
      <c r="DJI265" s="470"/>
      <c r="DJJ265" s="470"/>
      <c r="DJK265" s="470"/>
      <c r="DJL265" s="470"/>
      <c r="DJM265" s="470"/>
      <c r="DJN265" s="470"/>
      <c r="DJO265" s="470"/>
      <c r="DJP265" s="470"/>
      <c r="DJQ265" s="470"/>
      <c r="DJR265" s="470"/>
      <c r="DJS265" s="470"/>
      <c r="DJT265" s="470"/>
      <c r="DJU265" s="470"/>
      <c r="DJV265" s="470"/>
      <c r="DJW265" s="470"/>
      <c r="DJX265" s="470"/>
      <c r="DJY265" s="470"/>
      <c r="DJZ265" s="470"/>
      <c r="DKA265" s="470"/>
      <c r="DKB265" s="470"/>
      <c r="DKC265" s="470"/>
      <c r="DKD265" s="470"/>
      <c r="DKE265" s="470"/>
      <c r="DKF265" s="470"/>
      <c r="DKG265" s="470"/>
      <c r="DKH265" s="470"/>
      <c r="DKI265" s="470"/>
      <c r="DKJ265" s="470"/>
      <c r="DKK265" s="470"/>
      <c r="DKL265" s="470"/>
      <c r="DKM265" s="470"/>
      <c r="DKN265" s="470"/>
      <c r="DKO265" s="470"/>
      <c r="DKP265" s="470"/>
      <c r="DKQ265" s="470"/>
      <c r="DKR265" s="470"/>
      <c r="DKS265" s="470"/>
      <c r="DKT265" s="470"/>
      <c r="DKU265" s="470"/>
      <c r="DKV265" s="470"/>
      <c r="DKW265" s="470"/>
      <c r="DKX265" s="470"/>
      <c r="DKY265" s="470"/>
      <c r="DKZ265" s="470"/>
      <c r="DLA265" s="470"/>
      <c r="DLB265" s="470"/>
      <c r="DLC265" s="470"/>
      <c r="DLD265" s="470"/>
      <c r="DLE265" s="470"/>
      <c r="DLF265" s="470"/>
      <c r="DLG265" s="470"/>
      <c r="DLH265" s="470"/>
      <c r="DLI265" s="470"/>
      <c r="DLJ265" s="470"/>
      <c r="DLK265" s="470"/>
      <c r="DLL265" s="470"/>
      <c r="DLM265" s="470"/>
      <c r="DLN265" s="470"/>
      <c r="DLO265" s="470"/>
      <c r="DLP265" s="470"/>
      <c r="DLQ265" s="470"/>
      <c r="DLR265" s="470"/>
      <c r="DLS265" s="470"/>
      <c r="DLT265" s="470"/>
      <c r="DLU265" s="470"/>
      <c r="DLV265" s="470"/>
      <c r="DLW265" s="470"/>
      <c r="DLX265" s="470"/>
      <c r="DLY265" s="470"/>
      <c r="DLZ265" s="470"/>
      <c r="DMA265" s="470"/>
      <c r="DMB265" s="470"/>
      <c r="DMC265" s="470"/>
      <c r="DMD265" s="470"/>
      <c r="DME265" s="470"/>
      <c r="DMF265" s="470"/>
      <c r="DMG265" s="470"/>
      <c r="DMH265" s="470"/>
      <c r="DMI265" s="470"/>
      <c r="DMJ265" s="470"/>
      <c r="DMK265" s="470"/>
      <c r="DML265" s="470"/>
      <c r="DMM265" s="470"/>
      <c r="DMN265" s="470"/>
      <c r="DMO265" s="470"/>
      <c r="DMP265" s="470"/>
      <c r="DMQ265" s="470"/>
      <c r="DMR265" s="470"/>
      <c r="DMS265" s="470"/>
      <c r="DMT265" s="470"/>
      <c r="DMU265" s="470"/>
      <c r="DMV265" s="470"/>
      <c r="DMW265" s="470"/>
      <c r="DMX265" s="470"/>
      <c r="DMY265" s="470"/>
      <c r="DMZ265" s="470"/>
      <c r="DNA265" s="470"/>
      <c r="DNB265" s="470"/>
      <c r="DNC265" s="470"/>
      <c r="DND265" s="470"/>
      <c r="DNE265" s="470"/>
      <c r="DNF265" s="470"/>
      <c r="DNG265" s="470"/>
      <c r="DNH265" s="470"/>
      <c r="DNI265" s="470"/>
      <c r="DNJ265" s="470"/>
      <c r="DNK265" s="470"/>
      <c r="DNL265" s="470"/>
      <c r="DNM265" s="470"/>
      <c r="DNN265" s="470"/>
      <c r="DNO265" s="470"/>
      <c r="DNP265" s="470"/>
      <c r="DNQ265" s="470"/>
      <c r="DNR265" s="470"/>
      <c r="DNS265" s="470"/>
      <c r="DNT265" s="470"/>
      <c r="DNU265" s="470"/>
      <c r="DNV265" s="470"/>
      <c r="DNW265" s="470"/>
      <c r="DNX265" s="470"/>
      <c r="DNY265" s="470"/>
      <c r="DNZ265" s="470"/>
      <c r="DOA265" s="470"/>
      <c r="DOB265" s="470"/>
      <c r="DOC265" s="470"/>
      <c r="DOD265" s="470"/>
      <c r="DOE265" s="470"/>
      <c r="DOF265" s="470"/>
      <c r="DOG265" s="470"/>
      <c r="DOH265" s="470"/>
      <c r="DOI265" s="470"/>
      <c r="DOJ265" s="470"/>
      <c r="DOK265" s="470"/>
      <c r="DOL265" s="470"/>
      <c r="DOM265" s="470"/>
      <c r="DON265" s="470"/>
      <c r="DOO265" s="470"/>
      <c r="DOP265" s="470"/>
      <c r="DOQ265" s="470"/>
      <c r="DOR265" s="470"/>
      <c r="DOS265" s="470"/>
      <c r="DOT265" s="470"/>
      <c r="DOU265" s="470"/>
      <c r="DOV265" s="470"/>
      <c r="DOW265" s="470"/>
      <c r="DOX265" s="470"/>
      <c r="DOY265" s="470"/>
      <c r="DOZ265" s="470"/>
      <c r="DPA265" s="470"/>
      <c r="DPB265" s="470"/>
      <c r="DPC265" s="470"/>
      <c r="DPD265" s="470"/>
      <c r="DPE265" s="470"/>
      <c r="DPF265" s="470"/>
      <c r="DPG265" s="470"/>
      <c r="DPH265" s="470"/>
      <c r="DPI265" s="470"/>
      <c r="DPJ265" s="470"/>
      <c r="DPK265" s="470"/>
      <c r="DPL265" s="470"/>
      <c r="DPM265" s="470"/>
      <c r="DPN265" s="470"/>
      <c r="DPO265" s="470"/>
      <c r="DPP265" s="470"/>
      <c r="DPQ265" s="470"/>
      <c r="DPR265" s="470"/>
      <c r="DPS265" s="470"/>
      <c r="DPT265" s="470"/>
      <c r="DPU265" s="470"/>
      <c r="DPV265" s="470"/>
      <c r="DPW265" s="470"/>
      <c r="DPX265" s="470"/>
      <c r="DPY265" s="470"/>
      <c r="DPZ265" s="470"/>
      <c r="DQA265" s="470"/>
      <c r="DQB265" s="470"/>
      <c r="DQC265" s="470"/>
      <c r="DQD265" s="470"/>
      <c r="DQE265" s="470"/>
      <c r="DQF265" s="470"/>
      <c r="DQG265" s="470"/>
      <c r="DQH265" s="470"/>
      <c r="DQI265" s="470"/>
      <c r="DQJ265" s="470"/>
      <c r="DQK265" s="470"/>
      <c r="DQL265" s="470"/>
      <c r="DQM265" s="470"/>
      <c r="DQN265" s="470"/>
      <c r="DQO265" s="470"/>
      <c r="DQP265" s="470"/>
      <c r="DQQ265" s="470"/>
      <c r="DQR265" s="470"/>
      <c r="DQS265" s="470"/>
      <c r="DQT265" s="470"/>
      <c r="DQU265" s="470"/>
      <c r="DQV265" s="470"/>
      <c r="DQW265" s="470"/>
      <c r="DQX265" s="470"/>
      <c r="DQY265" s="470"/>
      <c r="DQZ265" s="470"/>
      <c r="DRA265" s="470"/>
      <c r="DRB265" s="470"/>
      <c r="DRC265" s="470"/>
      <c r="DRD265" s="470"/>
      <c r="DRE265" s="470"/>
      <c r="DRF265" s="470"/>
      <c r="DRG265" s="470"/>
      <c r="DRH265" s="470"/>
      <c r="DRI265" s="470"/>
      <c r="DRJ265" s="470"/>
      <c r="DRK265" s="470"/>
      <c r="DRL265" s="470"/>
      <c r="DRM265" s="470"/>
      <c r="DRN265" s="470"/>
      <c r="DRO265" s="470"/>
      <c r="DRP265" s="470"/>
      <c r="DRQ265" s="470"/>
      <c r="DRR265" s="470"/>
      <c r="DRS265" s="470"/>
      <c r="DRT265" s="470"/>
      <c r="DRU265" s="470"/>
      <c r="DRV265" s="470"/>
      <c r="DRW265" s="470"/>
      <c r="DRX265" s="470"/>
      <c r="DRY265" s="470"/>
      <c r="DRZ265" s="470"/>
      <c r="DSA265" s="470"/>
      <c r="DSB265" s="470"/>
      <c r="DSC265" s="470"/>
      <c r="DSD265" s="470"/>
      <c r="DSE265" s="470"/>
      <c r="DSF265" s="470"/>
      <c r="DSG265" s="470"/>
      <c r="DSH265" s="470"/>
      <c r="DSI265" s="470"/>
      <c r="DSJ265" s="470"/>
      <c r="DSK265" s="470"/>
      <c r="DSL265" s="470"/>
      <c r="DSM265" s="470"/>
      <c r="DSN265" s="470"/>
      <c r="DSO265" s="470"/>
      <c r="DSP265" s="470"/>
      <c r="DSQ265" s="470"/>
      <c r="DSR265" s="470"/>
      <c r="DSS265" s="470"/>
      <c r="DST265" s="470"/>
      <c r="DSU265" s="470"/>
      <c r="DSV265" s="470"/>
      <c r="DSW265" s="470"/>
      <c r="DSX265" s="470"/>
      <c r="DSY265" s="470"/>
      <c r="DSZ265" s="470"/>
      <c r="DTA265" s="470"/>
      <c r="DTB265" s="470"/>
      <c r="DTC265" s="470"/>
      <c r="DTD265" s="470"/>
      <c r="DTE265" s="470"/>
      <c r="DTF265" s="470"/>
      <c r="DTG265" s="470"/>
      <c r="DTH265" s="470"/>
      <c r="DTI265" s="470"/>
      <c r="DTJ265" s="470"/>
      <c r="DTK265" s="470"/>
      <c r="DTL265" s="470"/>
      <c r="DTM265" s="470"/>
      <c r="DTN265" s="470"/>
      <c r="DTO265" s="470"/>
      <c r="DTP265" s="470"/>
      <c r="DTQ265" s="470"/>
      <c r="DTR265" s="470"/>
      <c r="DTS265" s="470"/>
      <c r="DTT265" s="470"/>
      <c r="DTU265" s="470"/>
      <c r="DTV265" s="470"/>
      <c r="DTW265" s="470"/>
      <c r="DTX265" s="470"/>
      <c r="DTY265" s="470"/>
      <c r="DTZ265" s="470"/>
      <c r="DUA265" s="470"/>
      <c r="DUB265" s="470"/>
      <c r="DUC265" s="470"/>
      <c r="DUD265" s="470"/>
      <c r="DUE265" s="470"/>
      <c r="DUF265" s="470"/>
      <c r="DUG265" s="470"/>
      <c r="DUH265" s="470"/>
      <c r="DUI265" s="470"/>
      <c r="DUJ265" s="470"/>
      <c r="DUK265" s="470"/>
      <c r="DUL265" s="470"/>
      <c r="DUM265" s="470"/>
      <c r="DUN265" s="470"/>
      <c r="DUO265" s="470"/>
      <c r="DUP265" s="470"/>
      <c r="DUQ265" s="470"/>
      <c r="DUR265" s="470"/>
      <c r="DUS265" s="470"/>
      <c r="DUT265" s="470"/>
      <c r="DUU265" s="470"/>
      <c r="DUV265" s="470"/>
      <c r="DUW265" s="470"/>
      <c r="DUX265" s="470"/>
      <c r="DUY265" s="470"/>
      <c r="DUZ265" s="470"/>
      <c r="DVA265" s="470"/>
      <c r="DVB265" s="470"/>
      <c r="DVC265" s="470"/>
      <c r="DVD265" s="470"/>
      <c r="DVE265" s="470"/>
      <c r="DVF265" s="470"/>
      <c r="DVG265" s="470"/>
      <c r="DVH265" s="470"/>
      <c r="DVI265" s="470"/>
      <c r="DVJ265" s="470"/>
      <c r="DVK265" s="470"/>
      <c r="DVL265" s="470"/>
      <c r="DVM265" s="470"/>
      <c r="DVN265" s="470"/>
      <c r="DVO265" s="470"/>
      <c r="DVP265" s="470"/>
      <c r="DVQ265" s="470"/>
      <c r="DVR265" s="470"/>
      <c r="DVS265" s="470"/>
      <c r="DVT265" s="470"/>
      <c r="DVU265" s="470"/>
      <c r="DVV265" s="470"/>
      <c r="DVW265" s="470"/>
      <c r="DVX265" s="470"/>
      <c r="DVY265" s="470"/>
      <c r="DVZ265" s="470"/>
      <c r="DWA265" s="470"/>
      <c r="DWB265" s="470"/>
      <c r="DWC265" s="470"/>
      <c r="DWD265" s="470"/>
      <c r="DWE265" s="470"/>
      <c r="DWF265" s="470"/>
      <c r="DWG265" s="470"/>
      <c r="DWH265" s="470"/>
      <c r="DWI265" s="470"/>
      <c r="DWJ265" s="470"/>
      <c r="DWK265" s="470"/>
      <c r="DWL265" s="470"/>
      <c r="DWM265" s="470"/>
      <c r="DWN265" s="470"/>
      <c r="DWO265" s="470"/>
      <c r="DWP265" s="470"/>
      <c r="DWQ265" s="470"/>
      <c r="DWR265" s="470"/>
      <c r="DWS265" s="470"/>
      <c r="DWT265" s="470"/>
      <c r="DWU265" s="470"/>
      <c r="DWV265" s="470"/>
      <c r="DWW265" s="470"/>
      <c r="DWX265" s="470"/>
      <c r="DWY265" s="470"/>
      <c r="DWZ265" s="470"/>
      <c r="DXA265" s="470"/>
      <c r="DXB265" s="470"/>
      <c r="DXC265" s="470"/>
      <c r="DXD265" s="470"/>
      <c r="DXE265" s="470"/>
      <c r="DXF265" s="470"/>
      <c r="DXG265" s="470"/>
      <c r="DXH265" s="470"/>
      <c r="DXI265" s="470"/>
      <c r="DXJ265" s="470"/>
      <c r="DXK265" s="470"/>
      <c r="DXL265" s="470"/>
      <c r="DXM265" s="470"/>
      <c r="DXN265" s="470"/>
      <c r="DXO265" s="470"/>
      <c r="DXP265" s="470"/>
      <c r="DXQ265" s="470"/>
      <c r="DXR265" s="470"/>
      <c r="DXS265" s="470"/>
      <c r="DXT265" s="470"/>
      <c r="DXU265" s="470"/>
      <c r="DXV265" s="470"/>
      <c r="DXW265" s="470"/>
      <c r="DXX265" s="470"/>
      <c r="DXY265" s="470"/>
      <c r="DXZ265" s="470"/>
      <c r="DYA265" s="470"/>
      <c r="DYB265" s="470"/>
      <c r="DYC265" s="470"/>
      <c r="DYD265" s="470"/>
      <c r="DYE265" s="470"/>
      <c r="DYF265" s="470"/>
      <c r="DYG265" s="470"/>
      <c r="DYH265" s="470"/>
      <c r="DYI265" s="470"/>
      <c r="DYJ265" s="470"/>
      <c r="DYK265" s="470"/>
      <c r="DYL265" s="470"/>
      <c r="DYM265" s="470"/>
      <c r="DYN265" s="470"/>
      <c r="DYO265" s="470"/>
      <c r="DYP265" s="470"/>
      <c r="DYQ265" s="470"/>
      <c r="DYR265" s="470"/>
      <c r="DYS265" s="470"/>
      <c r="DYT265" s="470"/>
      <c r="DYU265" s="470"/>
      <c r="DYV265" s="470"/>
      <c r="DYW265" s="470"/>
      <c r="DYX265" s="470"/>
      <c r="DYY265" s="470"/>
      <c r="DYZ265" s="470"/>
      <c r="DZA265" s="470"/>
      <c r="DZB265" s="470"/>
      <c r="DZC265" s="470"/>
      <c r="DZD265" s="470"/>
      <c r="DZE265" s="470"/>
      <c r="DZF265" s="470"/>
      <c r="DZG265" s="470"/>
      <c r="DZH265" s="470"/>
      <c r="DZI265" s="470"/>
      <c r="DZJ265" s="470"/>
      <c r="DZK265" s="470"/>
      <c r="DZL265" s="470"/>
      <c r="DZM265" s="470"/>
      <c r="DZN265" s="470"/>
      <c r="DZO265" s="470"/>
      <c r="DZP265" s="470"/>
      <c r="DZQ265" s="470"/>
      <c r="DZR265" s="470"/>
      <c r="DZS265" s="470"/>
      <c r="DZT265" s="470"/>
      <c r="DZU265" s="470"/>
      <c r="DZV265" s="470"/>
      <c r="DZW265" s="470"/>
      <c r="DZX265" s="470"/>
      <c r="DZY265" s="470"/>
      <c r="DZZ265" s="470"/>
      <c r="EAA265" s="470"/>
      <c r="EAB265" s="470"/>
      <c r="EAC265" s="470"/>
      <c r="EAD265" s="470"/>
      <c r="EAE265" s="470"/>
      <c r="EAF265" s="470"/>
      <c r="EAG265" s="470"/>
      <c r="EAH265" s="470"/>
      <c r="EAI265" s="470"/>
      <c r="EAJ265" s="470"/>
      <c r="EAK265" s="470"/>
      <c r="EAL265" s="470"/>
      <c r="EAM265" s="470"/>
      <c r="EAN265" s="470"/>
      <c r="EAO265" s="470"/>
      <c r="EAP265" s="470"/>
      <c r="EAQ265" s="470"/>
      <c r="EAR265" s="470"/>
      <c r="EAS265" s="470"/>
      <c r="EAT265" s="470"/>
      <c r="EAU265" s="470"/>
      <c r="EAV265" s="470"/>
      <c r="EAW265" s="470"/>
      <c r="EAX265" s="470"/>
      <c r="EAY265" s="470"/>
      <c r="EAZ265" s="470"/>
      <c r="EBA265" s="470"/>
      <c r="EBB265" s="470"/>
      <c r="EBC265" s="470"/>
      <c r="EBD265" s="470"/>
      <c r="EBE265" s="470"/>
      <c r="EBF265" s="470"/>
      <c r="EBG265" s="470"/>
      <c r="EBH265" s="470"/>
      <c r="EBI265" s="470"/>
      <c r="EBJ265" s="470"/>
      <c r="EBK265" s="470"/>
      <c r="EBL265" s="470"/>
      <c r="EBM265" s="470"/>
      <c r="EBN265" s="470"/>
      <c r="EBO265" s="470"/>
      <c r="EBP265" s="470"/>
      <c r="EBQ265" s="470"/>
      <c r="EBR265" s="470"/>
      <c r="EBS265" s="470"/>
      <c r="EBT265" s="470"/>
      <c r="EBU265" s="470"/>
      <c r="EBV265" s="470"/>
      <c r="EBW265" s="470"/>
      <c r="EBX265" s="470"/>
      <c r="EBY265" s="470"/>
      <c r="EBZ265" s="470"/>
      <c r="ECA265" s="470"/>
      <c r="ECB265" s="470"/>
      <c r="ECC265" s="470"/>
      <c r="ECD265" s="470"/>
      <c r="ECE265" s="470"/>
      <c r="ECF265" s="470"/>
      <c r="ECG265" s="470"/>
      <c r="ECH265" s="470"/>
      <c r="ECI265" s="470"/>
      <c r="ECJ265" s="470"/>
      <c r="ECK265" s="470"/>
      <c r="ECL265" s="470"/>
      <c r="ECM265" s="470"/>
      <c r="ECN265" s="470"/>
      <c r="ECO265" s="470"/>
      <c r="ECP265" s="470"/>
      <c r="ECQ265" s="470"/>
      <c r="ECR265" s="470"/>
      <c r="ECS265" s="470"/>
      <c r="ECT265" s="470"/>
      <c r="ECU265" s="470"/>
      <c r="ECV265" s="470"/>
      <c r="ECW265" s="470"/>
      <c r="ECX265" s="470"/>
      <c r="ECY265" s="470"/>
      <c r="ECZ265" s="470"/>
      <c r="EDA265" s="470"/>
      <c r="EDB265" s="470"/>
      <c r="EDC265" s="470"/>
      <c r="EDD265" s="470"/>
      <c r="EDE265" s="470"/>
      <c r="EDF265" s="470"/>
      <c r="EDG265" s="470"/>
      <c r="EDH265" s="470"/>
      <c r="EDI265" s="470"/>
      <c r="EDJ265" s="470"/>
      <c r="EDK265" s="470"/>
      <c r="EDL265" s="470"/>
      <c r="EDM265" s="470"/>
      <c r="EDN265" s="470"/>
      <c r="EDO265" s="470"/>
      <c r="EDP265" s="470"/>
      <c r="EDQ265" s="470"/>
      <c r="EDR265" s="470"/>
      <c r="EDS265" s="470"/>
      <c r="EDT265" s="470"/>
      <c r="EDU265" s="470"/>
      <c r="EDV265" s="470"/>
      <c r="EDW265" s="470"/>
      <c r="EDX265" s="470"/>
      <c r="EDY265" s="470"/>
      <c r="EDZ265" s="470"/>
      <c r="EEA265" s="470"/>
      <c r="EEB265" s="470"/>
      <c r="EEC265" s="470"/>
      <c r="EED265" s="470"/>
      <c r="EEE265" s="470"/>
      <c r="EEF265" s="470"/>
      <c r="EEG265" s="470"/>
      <c r="EEH265" s="470"/>
      <c r="EEI265" s="470"/>
      <c r="EEJ265" s="470"/>
      <c r="EEK265" s="470"/>
      <c r="EEL265" s="470"/>
      <c r="EEM265" s="470"/>
      <c r="EEN265" s="470"/>
      <c r="EEO265" s="470"/>
      <c r="EEP265" s="470"/>
      <c r="EEQ265" s="470"/>
      <c r="EER265" s="470"/>
      <c r="EES265" s="470"/>
      <c r="EET265" s="470"/>
      <c r="EEU265" s="470"/>
      <c r="EEV265" s="470"/>
      <c r="EEW265" s="470"/>
      <c r="EEX265" s="470"/>
      <c r="EEY265" s="470"/>
      <c r="EEZ265" s="470"/>
      <c r="EFA265" s="470"/>
      <c r="EFB265" s="470"/>
      <c r="EFC265" s="470"/>
      <c r="EFD265" s="470"/>
      <c r="EFE265" s="470"/>
      <c r="EFF265" s="470"/>
      <c r="EFG265" s="470"/>
      <c r="EFH265" s="470"/>
      <c r="EFI265" s="470"/>
      <c r="EFJ265" s="470"/>
      <c r="EFK265" s="470"/>
      <c r="EFL265" s="470"/>
      <c r="EFM265" s="470"/>
      <c r="EFN265" s="470"/>
      <c r="EFO265" s="470"/>
      <c r="EFP265" s="470"/>
      <c r="EFQ265" s="470"/>
      <c r="EFR265" s="470"/>
      <c r="EFS265" s="470"/>
      <c r="EFT265" s="470"/>
      <c r="EFU265" s="470"/>
      <c r="EFV265" s="470"/>
      <c r="EFW265" s="470"/>
      <c r="EFX265" s="470"/>
      <c r="EFY265" s="470"/>
      <c r="EFZ265" s="470"/>
      <c r="EGA265" s="470"/>
      <c r="EGB265" s="470"/>
      <c r="EGC265" s="470"/>
      <c r="EGD265" s="470"/>
      <c r="EGE265" s="470"/>
      <c r="EGF265" s="470"/>
      <c r="EGG265" s="470"/>
      <c r="EGH265" s="470"/>
      <c r="EGI265" s="470"/>
      <c r="EGJ265" s="470"/>
      <c r="EGK265" s="470"/>
      <c r="EGL265" s="470"/>
      <c r="EGM265" s="470"/>
      <c r="EGN265" s="470"/>
      <c r="EGO265" s="470"/>
      <c r="EGP265" s="470"/>
      <c r="EGQ265" s="470"/>
      <c r="EGR265" s="470"/>
      <c r="EGS265" s="470"/>
      <c r="EGT265" s="470"/>
      <c r="EGU265" s="470"/>
      <c r="EGV265" s="470"/>
      <c r="EGW265" s="470"/>
      <c r="EGX265" s="470"/>
      <c r="EGY265" s="470"/>
      <c r="EGZ265" s="470"/>
      <c r="EHA265" s="470"/>
      <c r="EHB265" s="470"/>
      <c r="EHC265" s="470"/>
      <c r="EHD265" s="470"/>
      <c r="EHE265" s="470"/>
      <c r="EHF265" s="470"/>
      <c r="EHG265" s="470"/>
      <c r="EHH265" s="470"/>
      <c r="EHI265" s="470"/>
      <c r="EHJ265" s="470"/>
      <c r="EHK265" s="470"/>
      <c r="EHL265" s="470"/>
      <c r="EHM265" s="470"/>
      <c r="EHN265" s="470"/>
      <c r="EHO265" s="470"/>
      <c r="EHP265" s="470"/>
      <c r="EHQ265" s="470"/>
      <c r="EHR265" s="470"/>
      <c r="EHS265" s="470"/>
      <c r="EHT265" s="470"/>
      <c r="EHU265" s="470"/>
      <c r="EHV265" s="470"/>
      <c r="EHW265" s="470"/>
      <c r="EHX265" s="470"/>
      <c r="EHY265" s="470"/>
      <c r="EHZ265" s="470"/>
      <c r="EIA265" s="470"/>
      <c r="EIB265" s="470"/>
      <c r="EIC265" s="470"/>
      <c r="EID265" s="470"/>
      <c r="EIE265" s="470"/>
      <c r="EIF265" s="470"/>
      <c r="EIG265" s="470"/>
      <c r="EIH265" s="470"/>
      <c r="EII265" s="470"/>
      <c r="EIJ265" s="470"/>
      <c r="EIK265" s="470"/>
      <c r="EIL265" s="470"/>
      <c r="EIM265" s="470"/>
      <c r="EIN265" s="470"/>
      <c r="EIO265" s="470"/>
      <c r="EIP265" s="470"/>
      <c r="EIQ265" s="470"/>
      <c r="EIR265" s="470"/>
      <c r="EIS265" s="470"/>
      <c r="EIT265" s="470"/>
      <c r="EIU265" s="470"/>
      <c r="EIV265" s="470"/>
      <c r="EIW265" s="470"/>
      <c r="EIX265" s="470"/>
      <c r="EIY265" s="470"/>
      <c r="EIZ265" s="470"/>
      <c r="EJA265" s="470"/>
      <c r="EJB265" s="470"/>
      <c r="EJC265" s="470"/>
      <c r="EJD265" s="470"/>
      <c r="EJE265" s="470"/>
      <c r="EJF265" s="470"/>
      <c r="EJG265" s="470"/>
      <c r="EJH265" s="470"/>
      <c r="EJI265" s="470"/>
      <c r="EJJ265" s="470"/>
      <c r="EJK265" s="470"/>
      <c r="EJL265" s="470"/>
      <c r="EJM265" s="470"/>
      <c r="EJN265" s="470"/>
      <c r="EJO265" s="470"/>
      <c r="EJP265" s="470"/>
      <c r="EJQ265" s="470"/>
      <c r="EJR265" s="470"/>
      <c r="EJS265" s="470"/>
      <c r="EJT265" s="470"/>
      <c r="EJU265" s="470"/>
      <c r="EJV265" s="470"/>
      <c r="EJW265" s="470"/>
      <c r="EJX265" s="470"/>
      <c r="EJY265" s="470"/>
      <c r="EJZ265" s="470"/>
      <c r="EKA265" s="470"/>
      <c r="EKB265" s="470"/>
      <c r="EKC265" s="470"/>
      <c r="EKD265" s="470"/>
      <c r="EKE265" s="470"/>
      <c r="EKF265" s="470"/>
      <c r="EKG265" s="470"/>
      <c r="EKH265" s="470"/>
      <c r="EKI265" s="470"/>
      <c r="EKJ265" s="470"/>
      <c r="EKK265" s="470"/>
      <c r="EKL265" s="470"/>
      <c r="EKM265" s="470"/>
      <c r="EKN265" s="470"/>
      <c r="EKO265" s="470"/>
      <c r="EKP265" s="470"/>
      <c r="EKQ265" s="470"/>
      <c r="EKR265" s="470"/>
      <c r="EKS265" s="470"/>
      <c r="EKT265" s="470"/>
      <c r="EKU265" s="470"/>
      <c r="EKV265" s="470"/>
      <c r="EKW265" s="470"/>
      <c r="EKX265" s="470"/>
      <c r="EKY265" s="470"/>
      <c r="EKZ265" s="470"/>
      <c r="ELA265" s="470"/>
      <c r="ELB265" s="470"/>
      <c r="ELC265" s="470"/>
      <c r="ELD265" s="470"/>
      <c r="ELE265" s="470"/>
      <c r="ELF265" s="470"/>
      <c r="ELG265" s="470"/>
      <c r="ELH265" s="470"/>
      <c r="ELI265" s="470"/>
      <c r="ELJ265" s="470"/>
      <c r="ELK265" s="470"/>
      <c r="ELL265" s="470"/>
      <c r="ELM265" s="470"/>
      <c r="ELN265" s="470"/>
      <c r="ELO265" s="470"/>
      <c r="ELP265" s="470"/>
      <c r="ELQ265" s="470"/>
      <c r="ELR265" s="470"/>
      <c r="ELS265" s="470"/>
      <c r="ELT265" s="470"/>
      <c r="ELU265" s="470"/>
      <c r="ELV265" s="470"/>
      <c r="ELW265" s="470"/>
      <c r="ELX265" s="470"/>
      <c r="ELY265" s="470"/>
      <c r="ELZ265" s="470"/>
      <c r="EMA265" s="470"/>
      <c r="EMB265" s="470"/>
      <c r="EMC265" s="470"/>
      <c r="EMD265" s="470"/>
      <c r="EME265" s="470"/>
      <c r="EMF265" s="470"/>
      <c r="EMG265" s="470"/>
      <c r="EMH265" s="470"/>
      <c r="EMI265" s="470"/>
      <c r="EMJ265" s="470"/>
      <c r="EMK265" s="470"/>
      <c r="EML265" s="470"/>
      <c r="EMM265" s="470"/>
      <c r="EMN265" s="470"/>
      <c r="EMO265" s="470"/>
      <c r="EMP265" s="470"/>
      <c r="EMQ265" s="470"/>
      <c r="EMR265" s="470"/>
      <c r="EMS265" s="470"/>
      <c r="EMT265" s="470"/>
      <c r="EMU265" s="470"/>
      <c r="EMV265" s="470"/>
      <c r="EMW265" s="470"/>
      <c r="EMX265" s="470"/>
      <c r="EMY265" s="470"/>
      <c r="EMZ265" s="470"/>
      <c r="ENA265" s="470"/>
      <c r="ENB265" s="470"/>
      <c r="ENC265" s="470"/>
      <c r="END265" s="470"/>
      <c r="ENE265" s="470"/>
      <c r="ENF265" s="470"/>
      <c r="ENG265" s="470"/>
      <c r="ENH265" s="470"/>
      <c r="ENI265" s="470"/>
      <c r="ENJ265" s="470"/>
      <c r="ENK265" s="470"/>
      <c r="ENL265" s="470"/>
      <c r="ENM265" s="470"/>
      <c r="ENN265" s="470"/>
      <c r="ENO265" s="470"/>
      <c r="ENP265" s="470"/>
      <c r="ENQ265" s="470"/>
      <c r="ENR265" s="470"/>
      <c r="ENS265" s="470"/>
      <c r="ENT265" s="470"/>
      <c r="ENU265" s="470"/>
      <c r="ENV265" s="470"/>
      <c r="ENW265" s="470"/>
      <c r="ENX265" s="470"/>
      <c r="ENY265" s="470"/>
      <c r="ENZ265" s="470"/>
      <c r="EOA265" s="470"/>
      <c r="EOB265" s="470"/>
      <c r="EOC265" s="470"/>
      <c r="EOD265" s="470"/>
      <c r="EOE265" s="470"/>
      <c r="EOF265" s="470"/>
      <c r="EOG265" s="470"/>
      <c r="EOH265" s="470"/>
      <c r="EOI265" s="470"/>
      <c r="EOJ265" s="470"/>
      <c r="EOK265" s="470"/>
      <c r="EOL265" s="470"/>
      <c r="EOM265" s="470"/>
      <c r="EON265" s="470"/>
      <c r="EOO265" s="470"/>
      <c r="EOP265" s="470"/>
      <c r="EOQ265" s="470"/>
      <c r="EOR265" s="470"/>
      <c r="EOS265" s="470"/>
      <c r="EOT265" s="470"/>
      <c r="EOU265" s="470"/>
      <c r="EOV265" s="470"/>
      <c r="EOW265" s="470"/>
      <c r="EOX265" s="470"/>
      <c r="EOY265" s="470"/>
      <c r="EOZ265" s="470"/>
      <c r="EPA265" s="470"/>
      <c r="EPB265" s="470"/>
      <c r="EPC265" s="470"/>
      <c r="EPD265" s="470"/>
      <c r="EPE265" s="470"/>
      <c r="EPF265" s="470"/>
      <c r="EPG265" s="470"/>
      <c r="EPH265" s="470"/>
      <c r="EPI265" s="470"/>
      <c r="EPJ265" s="470"/>
      <c r="EPK265" s="470"/>
      <c r="EPL265" s="470"/>
      <c r="EPM265" s="470"/>
      <c r="EPN265" s="470"/>
      <c r="EPO265" s="470"/>
      <c r="EPP265" s="470"/>
      <c r="EPQ265" s="470"/>
      <c r="EPR265" s="470"/>
      <c r="EPS265" s="470"/>
      <c r="EPT265" s="470"/>
      <c r="EPU265" s="470"/>
      <c r="EPV265" s="470"/>
      <c r="EPW265" s="470"/>
      <c r="EPX265" s="470"/>
      <c r="EPY265" s="470"/>
      <c r="EPZ265" s="470"/>
      <c r="EQA265" s="470"/>
      <c r="EQB265" s="470"/>
      <c r="EQC265" s="470"/>
      <c r="EQD265" s="470"/>
      <c r="EQE265" s="470"/>
      <c r="EQF265" s="470"/>
      <c r="EQG265" s="470"/>
      <c r="EQH265" s="470"/>
      <c r="EQI265" s="470"/>
      <c r="EQJ265" s="470"/>
      <c r="EQK265" s="470"/>
      <c r="EQL265" s="470"/>
      <c r="EQM265" s="470"/>
      <c r="EQN265" s="470"/>
      <c r="EQO265" s="470"/>
      <c r="EQP265" s="470"/>
      <c r="EQQ265" s="470"/>
      <c r="EQR265" s="470"/>
      <c r="EQS265" s="470"/>
      <c r="EQT265" s="470"/>
      <c r="EQU265" s="470"/>
      <c r="EQV265" s="470"/>
      <c r="EQW265" s="470"/>
      <c r="EQX265" s="470"/>
      <c r="EQY265" s="470"/>
      <c r="EQZ265" s="470"/>
      <c r="ERA265" s="470"/>
      <c r="ERB265" s="470"/>
      <c r="ERC265" s="470"/>
      <c r="ERD265" s="470"/>
      <c r="ERE265" s="470"/>
      <c r="ERF265" s="470"/>
      <c r="ERG265" s="470"/>
      <c r="ERH265" s="470"/>
      <c r="ERI265" s="470"/>
      <c r="ERJ265" s="470"/>
      <c r="ERK265" s="470"/>
      <c r="ERL265" s="470"/>
      <c r="ERM265" s="470"/>
      <c r="ERN265" s="470"/>
      <c r="ERO265" s="470"/>
      <c r="ERP265" s="470"/>
      <c r="ERQ265" s="470"/>
      <c r="ERR265" s="470"/>
      <c r="ERS265" s="470"/>
      <c r="ERT265" s="470"/>
      <c r="ERU265" s="470"/>
      <c r="ERV265" s="470"/>
      <c r="ERW265" s="470"/>
      <c r="ERX265" s="470"/>
      <c r="ERY265" s="470"/>
      <c r="ERZ265" s="470"/>
      <c r="ESA265" s="470"/>
      <c r="ESB265" s="470"/>
      <c r="ESC265" s="470"/>
      <c r="ESD265" s="470"/>
      <c r="ESE265" s="470"/>
      <c r="ESF265" s="470"/>
      <c r="ESG265" s="470"/>
      <c r="ESH265" s="470"/>
      <c r="ESI265" s="470"/>
      <c r="ESJ265" s="470"/>
      <c r="ESK265" s="470"/>
      <c r="ESL265" s="470"/>
      <c r="ESM265" s="470"/>
      <c r="ESN265" s="470"/>
      <c r="ESO265" s="470"/>
      <c r="ESP265" s="470"/>
      <c r="ESQ265" s="470"/>
      <c r="ESR265" s="470"/>
      <c r="ESS265" s="470"/>
      <c r="EST265" s="470"/>
      <c r="ESU265" s="470"/>
      <c r="ESV265" s="470"/>
      <c r="ESW265" s="470"/>
      <c r="ESX265" s="470"/>
      <c r="ESY265" s="470"/>
      <c r="ESZ265" s="470"/>
      <c r="ETA265" s="470"/>
      <c r="ETB265" s="470"/>
      <c r="ETC265" s="470"/>
      <c r="ETD265" s="470"/>
      <c r="ETE265" s="470"/>
      <c r="ETF265" s="470"/>
      <c r="ETG265" s="470"/>
      <c r="ETH265" s="470"/>
      <c r="ETI265" s="470"/>
      <c r="ETJ265" s="470"/>
      <c r="ETK265" s="470"/>
      <c r="ETL265" s="470"/>
      <c r="ETM265" s="470"/>
      <c r="ETN265" s="470"/>
      <c r="ETO265" s="470"/>
      <c r="ETP265" s="470"/>
      <c r="ETQ265" s="470"/>
      <c r="ETR265" s="470"/>
      <c r="ETS265" s="470"/>
      <c r="ETT265" s="470"/>
      <c r="ETU265" s="470"/>
      <c r="ETV265" s="470"/>
      <c r="ETW265" s="470"/>
      <c r="ETX265" s="470"/>
      <c r="ETY265" s="470"/>
      <c r="ETZ265" s="470"/>
      <c r="EUA265" s="470"/>
      <c r="EUB265" s="470"/>
      <c r="EUC265" s="470"/>
      <c r="EUD265" s="470"/>
      <c r="EUE265" s="470"/>
      <c r="EUF265" s="470"/>
      <c r="EUG265" s="470"/>
      <c r="EUH265" s="470"/>
      <c r="EUI265" s="470"/>
      <c r="EUJ265" s="470"/>
      <c r="EUK265" s="470"/>
      <c r="EUL265" s="470"/>
      <c r="EUM265" s="470"/>
      <c r="EUN265" s="470"/>
      <c r="EUO265" s="470"/>
      <c r="EUP265" s="470"/>
      <c r="EUQ265" s="470"/>
      <c r="EUR265" s="470"/>
      <c r="EUS265" s="470"/>
      <c r="EUT265" s="470"/>
      <c r="EUU265" s="470"/>
      <c r="EUV265" s="470"/>
      <c r="EUW265" s="470"/>
      <c r="EUX265" s="470"/>
      <c r="EUY265" s="470"/>
      <c r="EUZ265" s="470"/>
      <c r="EVA265" s="470"/>
      <c r="EVB265" s="470"/>
      <c r="EVC265" s="470"/>
      <c r="EVD265" s="470"/>
      <c r="EVE265" s="470"/>
      <c r="EVF265" s="470"/>
      <c r="EVG265" s="470"/>
      <c r="EVH265" s="470"/>
      <c r="EVI265" s="470"/>
      <c r="EVJ265" s="470"/>
      <c r="EVK265" s="470"/>
      <c r="EVL265" s="470"/>
      <c r="EVM265" s="470"/>
      <c r="EVN265" s="470"/>
      <c r="EVO265" s="470"/>
      <c r="EVP265" s="470"/>
      <c r="EVQ265" s="470"/>
      <c r="EVR265" s="470"/>
      <c r="EVS265" s="470"/>
      <c r="EVT265" s="470"/>
      <c r="EVU265" s="470"/>
      <c r="EVV265" s="470"/>
      <c r="EVW265" s="470"/>
      <c r="EVX265" s="470"/>
      <c r="EVY265" s="470"/>
      <c r="EVZ265" s="470"/>
      <c r="EWA265" s="470"/>
      <c r="EWB265" s="470"/>
      <c r="EWC265" s="470"/>
      <c r="EWD265" s="470"/>
      <c r="EWE265" s="470"/>
      <c r="EWF265" s="470"/>
      <c r="EWG265" s="470"/>
      <c r="EWH265" s="470"/>
      <c r="EWI265" s="470"/>
      <c r="EWJ265" s="470"/>
      <c r="EWK265" s="470"/>
      <c r="EWL265" s="470"/>
      <c r="EWM265" s="470"/>
      <c r="EWN265" s="470"/>
      <c r="EWO265" s="470"/>
      <c r="EWP265" s="470"/>
      <c r="EWQ265" s="470"/>
      <c r="EWR265" s="470"/>
      <c r="EWS265" s="470"/>
      <c r="EWT265" s="470"/>
      <c r="EWU265" s="470"/>
      <c r="EWV265" s="470"/>
      <c r="EWW265" s="470"/>
      <c r="EWX265" s="470"/>
      <c r="EWY265" s="470"/>
      <c r="EWZ265" s="470"/>
      <c r="EXA265" s="470"/>
      <c r="EXB265" s="470"/>
      <c r="EXC265" s="470"/>
      <c r="EXD265" s="470"/>
      <c r="EXE265" s="470"/>
      <c r="EXF265" s="470"/>
      <c r="EXG265" s="470"/>
      <c r="EXH265" s="470"/>
      <c r="EXI265" s="470"/>
      <c r="EXJ265" s="470"/>
      <c r="EXK265" s="470"/>
      <c r="EXL265" s="470"/>
      <c r="EXM265" s="470"/>
      <c r="EXN265" s="470"/>
      <c r="EXO265" s="470"/>
      <c r="EXP265" s="470"/>
      <c r="EXQ265" s="470"/>
      <c r="EXR265" s="470"/>
      <c r="EXS265" s="470"/>
      <c r="EXT265" s="470"/>
      <c r="EXU265" s="470"/>
      <c r="EXV265" s="470"/>
      <c r="EXW265" s="470"/>
      <c r="EXX265" s="470"/>
      <c r="EXY265" s="470"/>
      <c r="EXZ265" s="470"/>
      <c r="EYA265" s="470"/>
      <c r="EYB265" s="470"/>
      <c r="EYC265" s="470"/>
      <c r="EYD265" s="470"/>
      <c r="EYE265" s="470"/>
      <c r="EYF265" s="470"/>
      <c r="EYG265" s="470"/>
      <c r="EYH265" s="470"/>
      <c r="EYI265" s="470"/>
      <c r="EYJ265" s="470"/>
      <c r="EYK265" s="470"/>
      <c r="EYL265" s="470"/>
      <c r="EYM265" s="470"/>
      <c r="EYN265" s="470"/>
      <c r="EYO265" s="470"/>
      <c r="EYP265" s="470"/>
      <c r="EYQ265" s="470"/>
      <c r="EYR265" s="470"/>
      <c r="EYS265" s="470"/>
      <c r="EYT265" s="470"/>
      <c r="EYU265" s="470"/>
      <c r="EYV265" s="470"/>
      <c r="EYW265" s="470"/>
      <c r="EYX265" s="470"/>
      <c r="EYY265" s="470"/>
      <c r="EYZ265" s="470"/>
      <c r="EZA265" s="470"/>
      <c r="EZB265" s="470"/>
      <c r="EZC265" s="470"/>
      <c r="EZD265" s="470"/>
      <c r="EZE265" s="470"/>
      <c r="EZF265" s="470"/>
      <c r="EZG265" s="470"/>
      <c r="EZH265" s="470"/>
      <c r="EZI265" s="470"/>
      <c r="EZJ265" s="470"/>
      <c r="EZK265" s="470"/>
      <c r="EZL265" s="470"/>
      <c r="EZM265" s="470"/>
      <c r="EZN265" s="470"/>
      <c r="EZO265" s="470"/>
      <c r="EZP265" s="470"/>
      <c r="EZQ265" s="470"/>
      <c r="EZR265" s="470"/>
      <c r="EZS265" s="470"/>
      <c r="EZT265" s="470"/>
      <c r="EZU265" s="470"/>
      <c r="EZV265" s="470"/>
      <c r="EZW265" s="470"/>
      <c r="EZX265" s="470"/>
      <c r="EZY265" s="470"/>
      <c r="EZZ265" s="470"/>
      <c r="FAA265" s="470"/>
      <c r="FAB265" s="470"/>
      <c r="FAC265" s="470"/>
      <c r="FAD265" s="470"/>
      <c r="FAE265" s="470"/>
      <c r="FAF265" s="470"/>
      <c r="FAG265" s="470"/>
      <c r="FAH265" s="470"/>
      <c r="FAI265" s="470"/>
      <c r="FAJ265" s="470"/>
      <c r="FAK265" s="470"/>
      <c r="FAL265" s="470"/>
      <c r="FAM265" s="470"/>
      <c r="FAN265" s="470"/>
      <c r="FAO265" s="470"/>
      <c r="FAP265" s="470"/>
      <c r="FAQ265" s="470"/>
      <c r="FAR265" s="470"/>
      <c r="FAS265" s="470"/>
      <c r="FAT265" s="470"/>
      <c r="FAU265" s="470"/>
      <c r="FAV265" s="470"/>
      <c r="FAW265" s="470"/>
      <c r="FAX265" s="470"/>
      <c r="FAY265" s="470"/>
      <c r="FAZ265" s="470"/>
      <c r="FBA265" s="470"/>
      <c r="FBB265" s="470"/>
      <c r="FBC265" s="470"/>
      <c r="FBD265" s="470"/>
      <c r="FBE265" s="470"/>
      <c r="FBF265" s="470"/>
      <c r="FBG265" s="470"/>
      <c r="FBH265" s="470"/>
      <c r="FBI265" s="470"/>
      <c r="FBJ265" s="470"/>
      <c r="FBK265" s="470"/>
      <c r="FBL265" s="470"/>
      <c r="FBM265" s="470"/>
      <c r="FBN265" s="470"/>
      <c r="FBO265" s="470"/>
      <c r="FBP265" s="470"/>
      <c r="FBQ265" s="470"/>
      <c r="FBR265" s="470"/>
      <c r="FBS265" s="470"/>
      <c r="FBT265" s="470"/>
      <c r="FBU265" s="470"/>
      <c r="FBV265" s="470"/>
      <c r="FBW265" s="470"/>
      <c r="FBX265" s="470"/>
      <c r="FBY265" s="470"/>
      <c r="FBZ265" s="470"/>
      <c r="FCA265" s="470"/>
      <c r="FCB265" s="470"/>
      <c r="FCC265" s="470"/>
      <c r="FCD265" s="470"/>
      <c r="FCE265" s="470"/>
      <c r="FCF265" s="470"/>
      <c r="FCG265" s="470"/>
      <c r="FCH265" s="470"/>
      <c r="FCI265" s="470"/>
      <c r="FCJ265" s="470"/>
      <c r="FCK265" s="470"/>
      <c r="FCL265" s="470"/>
      <c r="FCM265" s="470"/>
      <c r="FCN265" s="470"/>
      <c r="FCO265" s="470"/>
      <c r="FCP265" s="470"/>
      <c r="FCQ265" s="470"/>
      <c r="FCR265" s="470"/>
      <c r="FCS265" s="470"/>
      <c r="FCT265" s="470"/>
      <c r="FCU265" s="470"/>
      <c r="FCV265" s="470"/>
      <c r="FCW265" s="470"/>
      <c r="FCX265" s="470"/>
      <c r="FCY265" s="470"/>
      <c r="FCZ265" s="470"/>
      <c r="FDA265" s="470"/>
      <c r="FDB265" s="470"/>
      <c r="FDC265" s="470"/>
      <c r="FDD265" s="470"/>
      <c r="FDE265" s="470"/>
      <c r="FDF265" s="470"/>
      <c r="FDG265" s="470"/>
      <c r="FDH265" s="470"/>
      <c r="FDI265" s="470"/>
      <c r="FDJ265" s="470"/>
      <c r="FDK265" s="470"/>
      <c r="FDL265" s="470"/>
      <c r="FDM265" s="470"/>
      <c r="FDN265" s="470"/>
      <c r="FDO265" s="470"/>
      <c r="FDP265" s="470"/>
      <c r="FDQ265" s="470"/>
      <c r="FDR265" s="470"/>
      <c r="FDS265" s="470"/>
      <c r="FDT265" s="470"/>
      <c r="FDU265" s="470"/>
      <c r="FDV265" s="470"/>
      <c r="FDW265" s="470"/>
      <c r="FDX265" s="470"/>
      <c r="FDY265" s="470"/>
      <c r="FDZ265" s="470"/>
      <c r="FEA265" s="470"/>
      <c r="FEB265" s="470"/>
      <c r="FEC265" s="470"/>
      <c r="FED265" s="470"/>
      <c r="FEE265" s="470"/>
      <c r="FEF265" s="470"/>
      <c r="FEG265" s="470"/>
      <c r="FEH265" s="470"/>
      <c r="FEI265" s="470"/>
      <c r="FEJ265" s="470"/>
      <c r="FEK265" s="470"/>
      <c r="FEL265" s="470"/>
      <c r="FEM265" s="470"/>
      <c r="FEN265" s="470"/>
      <c r="FEO265" s="470"/>
      <c r="FEP265" s="470"/>
      <c r="FEQ265" s="470"/>
      <c r="FER265" s="470"/>
      <c r="FES265" s="470"/>
      <c r="FET265" s="470"/>
      <c r="FEU265" s="470"/>
      <c r="FEV265" s="470"/>
      <c r="FEW265" s="470"/>
      <c r="FEX265" s="470"/>
      <c r="FEY265" s="470"/>
      <c r="FEZ265" s="470"/>
      <c r="FFA265" s="470"/>
      <c r="FFB265" s="470"/>
      <c r="FFC265" s="470"/>
      <c r="FFD265" s="470"/>
      <c r="FFE265" s="470"/>
      <c r="FFF265" s="470"/>
      <c r="FFG265" s="470"/>
      <c r="FFH265" s="470"/>
      <c r="FFI265" s="470"/>
      <c r="FFJ265" s="470"/>
      <c r="FFK265" s="470"/>
      <c r="FFL265" s="470"/>
      <c r="FFM265" s="470"/>
      <c r="FFN265" s="470"/>
      <c r="FFO265" s="470"/>
      <c r="FFP265" s="470"/>
      <c r="FFQ265" s="470"/>
      <c r="FFR265" s="470"/>
      <c r="FFS265" s="470"/>
      <c r="FFT265" s="470"/>
      <c r="FFU265" s="470"/>
      <c r="FFV265" s="470"/>
      <c r="FFW265" s="470"/>
      <c r="FFX265" s="470"/>
      <c r="FFY265" s="470"/>
      <c r="FFZ265" s="470"/>
      <c r="FGA265" s="470"/>
      <c r="FGB265" s="470"/>
      <c r="FGC265" s="470"/>
      <c r="FGD265" s="470"/>
      <c r="FGE265" s="470"/>
      <c r="FGF265" s="470"/>
      <c r="FGG265" s="470"/>
      <c r="FGH265" s="470"/>
      <c r="FGI265" s="470"/>
      <c r="FGJ265" s="470"/>
      <c r="FGK265" s="470"/>
      <c r="FGL265" s="470"/>
      <c r="FGM265" s="470"/>
      <c r="FGN265" s="470"/>
      <c r="FGO265" s="470"/>
      <c r="FGP265" s="470"/>
      <c r="FGQ265" s="470"/>
      <c r="FGR265" s="470"/>
      <c r="FGS265" s="470"/>
      <c r="FGT265" s="470"/>
      <c r="FGU265" s="470"/>
      <c r="FGV265" s="470"/>
      <c r="FGW265" s="470"/>
      <c r="FGX265" s="470"/>
      <c r="FGY265" s="470"/>
      <c r="FGZ265" s="470"/>
      <c r="FHA265" s="470"/>
      <c r="FHB265" s="470"/>
      <c r="FHC265" s="470"/>
      <c r="FHD265" s="470"/>
      <c r="FHE265" s="470"/>
      <c r="FHF265" s="470"/>
      <c r="FHG265" s="470"/>
      <c r="FHH265" s="470"/>
      <c r="FHI265" s="470"/>
      <c r="FHJ265" s="470"/>
      <c r="FHK265" s="470"/>
      <c r="FHL265" s="470"/>
      <c r="FHM265" s="470"/>
      <c r="FHN265" s="470"/>
      <c r="FHO265" s="470"/>
      <c r="FHP265" s="470"/>
      <c r="FHQ265" s="470"/>
      <c r="FHR265" s="470"/>
      <c r="FHS265" s="470"/>
      <c r="FHT265" s="470"/>
      <c r="FHU265" s="470"/>
      <c r="FHV265" s="470"/>
      <c r="FHW265" s="470"/>
      <c r="FHX265" s="470"/>
      <c r="FHY265" s="470"/>
      <c r="FHZ265" s="470"/>
      <c r="FIA265" s="470"/>
      <c r="FIB265" s="470"/>
      <c r="FIC265" s="470"/>
      <c r="FID265" s="470"/>
      <c r="FIE265" s="470"/>
      <c r="FIF265" s="470"/>
      <c r="FIG265" s="470"/>
      <c r="FIH265" s="470"/>
      <c r="FII265" s="470"/>
      <c r="FIJ265" s="470"/>
      <c r="FIK265" s="470"/>
      <c r="FIL265" s="470"/>
      <c r="FIM265" s="470"/>
      <c r="FIN265" s="470"/>
      <c r="FIO265" s="470"/>
      <c r="FIP265" s="470"/>
      <c r="FIQ265" s="470"/>
      <c r="FIR265" s="470"/>
      <c r="FIS265" s="470"/>
      <c r="FIT265" s="470"/>
      <c r="FIU265" s="470"/>
      <c r="FIV265" s="470"/>
      <c r="FIW265" s="470"/>
      <c r="FIX265" s="470"/>
      <c r="FIY265" s="470"/>
      <c r="FIZ265" s="470"/>
      <c r="FJA265" s="470"/>
      <c r="FJB265" s="470"/>
      <c r="FJC265" s="470"/>
      <c r="FJD265" s="470"/>
      <c r="FJE265" s="470"/>
      <c r="FJF265" s="470"/>
      <c r="FJG265" s="470"/>
      <c r="FJH265" s="470"/>
      <c r="FJI265" s="470"/>
      <c r="FJJ265" s="470"/>
      <c r="FJK265" s="470"/>
      <c r="FJL265" s="470"/>
      <c r="FJM265" s="470"/>
      <c r="FJN265" s="470"/>
      <c r="FJO265" s="470"/>
      <c r="FJP265" s="470"/>
      <c r="FJQ265" s="470"/>
      <c r="FJR265" s="470"/>
      <c r="FJS265" s="470"/>
      <c r="FJT265" s="470"/>
      <c r="FJU265" s="470"/>
      <c r="FJV265" s="470"/>
      <c r="FJW265" s="470"/>
      <c r="FJX265" s="470"/>
      <c r="FJY265" s="470"/>
      <c r="FJZ265" s="470"/>
      <c r="FKA265" s="470"/>
      <c r="FKB265" s="470"/>
      <c r="FKC265" s="470"/>
      <c r="FKD265" s="470"/>
      <c r="FKE265" s="470"/>
      <c r="FKF265" s="470"/>
      <c r="FKG265" s="470"/>
      <c r="FKH265" s="470"/>
      <c r="FKI265" s="470"/>
      <c r="FKJ265" s="470"/>
      <c r="FKK265" s="470"/>
      <c r="FKL265" s="470"/>
      <c r="FKM265" s="470"/>
      <c r="FKN265" s="470"/>
      <c r="FKO265" s="470"/>
      <c r="FKP265" s="470"/>
      <c r="FKQ265" s="470"/>
      <c r="FKR265" s="470"/>
      <c r="FKS265" s="470"/>
      <c r="FKT265" s="470"/>
      <c r="FKU265" s="470"/>
      <c r="FKV265" s="470"/>
      <c r="FKW265" s="470"/>
      <c r="FKX265" s="470"/>
      <c r="FKY265" s="470"/>
      <c r="FKZ265" s="470"/>
      <c r="FLA265" s="470"/>
      <c r="FLB265" s="470"/>
      <c r="FLC265" s="470"/>
      <c r="FLD265" s="470"/>
      <c r="FLE265" s="470"/>
      <c r="FLF265" s="470"/>
      <c r="FLG265" s="470"/>
      <c r="FLH265" s="470"/>
      <c r="FLI265" s="470"/>
      <c r="FLJ265" s="470"/>
      <c r="FLK265" s="470"/>
      <c r="FLL265" s="470"/>
      <c r="FLM265" s="470"/>
      <c r="FLN265" s="470"/>
      <c r="FLO265" s="470"/>
      <c r="FLP265" s="470"/>
      <c r="FLQ265" s="470"/>
      <c r="FLR265" s="470"/>
      <c r="FLS265" s="470"/>
      <c r="FLT265" s="470"/>
      <c r="FLU265" s="470"/>
      <c r="FLV265" s="470"/>
      <c r="FLW265" s="470"/>
      <c r="FLX265" s="470"/>
      <c r="FLY265" s="470"/>
      <c r="FLZ265" s="470"/>
      <c r="FMA265" s="470"/>
      <c r="FMB265" s="470"/>
      <c r="FMC265" s="470"/>
      <c r="FMD265" s="470"/>
      <c r="FME265" s="470"/>
      <c r="FMF265" s="470"/>
      <c r="FMG265" s="470"/>
      <c r="FMH265" s="470"/>
      <c r="FMI265" s="470"/>
      <c r="FMJ265" s="470"/>
      <c r="FMK265" s="470"/>
      <c r="FML265" s="470"/>
      <c r="FMM265" s="470"/>
      <c r="FMN265" s="470"/>
      <c r="FMO265" s="470"/>
      <c r="FMP265" s="470"/>
      <c r="FMQ265" s="470"/>
      <c r="FMR265" s="470"/>
      <c r="FMS265" s="470"/>
      <c r="FMT265" s="470"/>
      <c r="FMU265" s="470"/>
      <c r="FMV265" s="470"/>
      <c r="FMW265" s="470"/>
      <c r="FMX265" s="470"/>
      <c r="FMY265" s="470"/>
      <c r="FMZ265" s="470"/>
      <c r="FNA265" s="470"/>
      <c r="FNB265" s="470"/>
      <c r="FNC265" s="470"/>
      <c r="FND265" s="470"/>
      <c r="FNE265" s="470"/>
      <c r="FNF265" s="470"/>
      <c r="FNG265" s="470"/>
      <c r="FNH265" s="470"/>
      <c r="FNI265" s="470"/>
      <c r="FNJ265" s="470"/>
      <c r="FNK265" s="470"/>
      <c r="FNL265" s="470"/>
      <c r="FNM265" s="470"/>
      <c r="FNN265" s="470"/>
      <c r="FNO265" s="470"/>
      <c r="FNP265" s="470"/>
      <c r="FNQ265" s="470"/>
      <c r="FNR265" s="470"/>
      <c r="FNS265" s="470"/>
      <c r="FNT265" s="470"/>
      <c r="FNU265" s="470"/>
      <c r="FNV265" s="470"/>
      <c r="FNW265" s="470"/>
      <c r="FNX265" s="470"/>
      <c r="FNY265" s="470"/>
      <c r="FNZ265" s="470"/>
      <c r="FOA265" s="470"/>
      <c r="FOB265" s="470"/>
      <c r="FOC265" s="470"/>
      <c r="FOD265" s="470"/>
      <c r="FOE265" s="470"/>
      <c r="FOF265" s="470"/>
      <c r="FOG265" s="470"/>
      <c r="FOH265" s="470"/>
      <c r="FOI265" s="470"/>
      <c r="FOJ265" s="470"/>
      <c r="FOK265" s="470"/>
      <c r="FOL265" s="470"/>
      <c r="FOM265" s="470"/>
      <c r="FON265" s="470"/>
      <c r="FOO265" s="470"/>
      <c r="FOP265" s="470"/>
      <c r="FOQ265" s="470"/>
      <c r="FOR265" s="470"/>
      <c r="FOS265" s="470"/>
      <c r="FOT265" s="470"/>
      <c r="FOU265" s="470"/>
      <c r="FOV265" s="470"/>
      <c r="FOW265" s="470"/>
      <c r="FOX265" s="470"/>
      <c r="FOY265" s="470"/>
      <c r="FOZ265" s="470"/>
      <c r="FPA265" s="470"/>
      <c r="FPB265" s="470"/>
      <c r="FPC265" s="470"/>
      <c r="FPD265" s="470"/>
      <c r="FPE265" s="470"/>
      <c r="FPF265" s="470"/>
      <c r="FPG265" s="470"/>
      <c r="FPH265" s="470"/>
      <c r="FPI265" s="470"/>
      <c r="FPJ265" s="470"/>
      <c r="FPK265" s="470"/>
      <c r="FPL265" s="470"/>
      <c r="FPM265" s="470"/>
      <c r="FPN265" s="470"/>
      <c r="FPO265" s="470"/>
      <c r="FPP265" s="470"/>
      <c r="FPQ265" s="470"/>
      <c r="FPR265" s="470"/>
      <c r="FPS265" s="470"/>
      <c r="FPT265" s="470"/>
      <c r="FPU265" s="470"/>
      <c r="FPV265" s="470"/>
      <c r="FPW265" s="470"/>
      <c r="FPX265" s="470"/>
      <c r="FPY265" s="470"/>
      <c r="FPZ265" s="470"/>
      <c r="FQA265" s="470"/>
      <c r="FQB265" s="470"/>
      <c r="FQC265" s="470"/>
      <c r="FQD265" s="470"/>
      <c r="FQE265" s="470"/>
      <c r="FQF265" s="470"/>
      <c r="FQG265" s="470"/>
      <c r="FQH265" s="470"/>
      <c r="FQI265" s="470"/>
      <c r="FQJ265" s="470"/>
      <c r="FQK265" s="470"/>
      <c r="FQL265" s="470"/>
      <c r="FQM265" s="470"/>
      <c r="FQN265" s="470"/>
      <c r="FQO265" s="470"/>
      <c r="FQP265" s="470"/>
      <c r="FQQ265" s="470"/>
      <c r="FQR265" s="470"/>
      <c r="FQS265" s="470"/>
      <c r="FQT265" s="470"/>
      <c r="FQU265" s="470"/>
      <c r="FQV265" s="470"/>
      <c r="FQW265" s="470"/>
      <c r="FQX265" s="470"/>
      <c r="FQY265" s="470"/>
      <c r="FQZ265" s="470"/>
      <c r="FRA265" s="470"/>
      <c r="FRB265" s="470"/>
      <c r="FRC265" s="470"/>
      <c r="FRD265" s="470"/>
      <c r="FRE265" s="470"/>
      <c r="FRF265" s="470"/>
      <c r="FRG265" s="470"/>
      <c r="FRH265" s="470"/>
      <c r="FRI265" s="470"/>
      <c r="FRJ265" s="470"/>
      <c r="FRK265" s="470"/>
      <c r="FRL265" s="470"/>
      <c r="FRM265" s="470"/>
      <c r="FRN265" s="470"/>
      <c r="FRO265" s="470"/>
      <c r="FRP265" s="470"/>
      <c r="FRQ265" s="470"/>
      <c r="FRR265" s="470"/>
      <c r="FRS265" s="470"/>
      <c r="FRT265" s="470"/>
      <c r="FRU265" s="470"/>
      <c r="FRV265" s="470"/>
      <c r="FRW265" s="470"/>
      <c r="FRX265" s="470"/>
      <c r="FRY265" s="470"/>
      <c r="FRZ265" s="470"/>
      <c r="FSA265" s="470"/>
      <c r="FSB265" s="470"/>
      <c r="FSC265" s="470"/>
      <c r="FSD265" s="470"/>
      <c r="FSE265" s="470"/>
      <c r="FSF265" s="470"/>
      <c r="FSG265" s="470"/>
      <c r="FSH265" s="470"/>
      <c r="FSI265" s="470"/>
      <c r="FSJ265" s="470"/>
      <c r="FSK265" s="470"/>
      <c r="FSL265" s="470"/>
      <c r="FSM265" s="470"/>
      <c r="FSN265" s="470"/>
      <c r="FSO265" s="470"/>
      <c r="FSP265" s="470"/>
      <c r="FSQ265" s="470"/>
      <c r="FSR265" s="470"/>
      <c r="FSS265" s="470"/>
      <c r="FST265" s="470"/>
      <c r="FSU265" s="470"/>
      <c r="FSV265" s="470"/>
      <c r="FSW265" s="470"/>
      <c r="FSX265" s="470"/>
      <c r="FSY265" s="470"/>
      <c r="FSZ265" s="470"/>
      <c r="FTA265" s="470"/>
      <c r="FTB265" s="470"/>
      <c r="FTC265" s="470"/>
      <c r="FTD265" s="470"/>
      <c r="FTE265" s="470"/>
      <c r="FTF265" s="470"/>
      <c r="FTG265" s="470"/>
      <c r="FTH265" s="470"/>
      <c r="FTI265" s="470"/>
      <c r="FTJ265" s="470"/>
      <c r="FTK265" s="470"/>
      <c r="FTL265" s="470"/>
      <c r="FTM265" s="470"/>
      <c r="FTN265" s="470"/>
      <c r="FTO265" s="470"/>
      <c r="FTP265" s="470"/>
      <c r="FTQ265" s="470"/>
      <c r="FTR265" s="470"/>
      <c r="FTS265" s="470"/>
      <c r="FTT265" s="470"/>
      <c r="FTU265" s="470"/>
      <c r="FTV265" s="470"/>
      <c r="FTW265" s="470"/>
      <c r="FTX265" s="470"/>
      <c r="FTY265" s="470"/>
      <c r="FTZ265" s="470"/>
      <c r="FUA265" s="470"/>
      <c r="FUB265" s="470"/>
      <c r="FUC265" s="470"/>
      <c r="FUD265" s="470"/>
      <c r="FUE265" s="470"/>
      <c r="FUF265" s="470"/>
      <c r="FUG265" s="470"/>
      <c r="FUH265" s="470"/>
      <c r="FUI265" s="470"/>
      <c r="FUJ265" s="470"/>
      <c r="FUK265" s="470"/>
      <c r="FUL265" s="470"/>
      <c r="FUM265" s="470"/>
      <c r="FUN265" s="470"/>
      <c r="FUO265" s="470"/>
      <c r="FUP265" s="470"/>
      <c r="FUQ265" s="470"/>
      <c r="FUR265" s="470"/>
      <c r="FUS265" s="470"/>
      <c r="FUT265" s="470"/>
      <c r="FUU265" s="470"/>
      <c r="FUV265" s="470"/>
      <c r="FUW265" s="470"/>
      <c r="FUX265" s="470"/>
      <c r="FUY265" s="470"/>
      <c r="FUZ265" s="470"/>
      <c r="FVA265" s="470"/>
      <c r="FVB265" s="470"/>
      <c r="FVC265" s="470"/>
      <c r="FVD265" s="470"/>
      <c r="FVE265" s="470"/>
      <c r="FVF265" s="470"/>
      <c r="FVG265" s="470"/>
      <c r="FVH265" s="470"/>
      <c r="FVI265" s="470"/>
      <c r="FVJ265" s="470"/>
      <c r="FVK265" s="470"/>
      <c r="FVL265" s="470"/>
      <c r="FVM265" s="470"/>
      <c r="FVN265" s="470"/>
      <c r="FVO265" s="470"/>
      <c r="FVP265" s="470"/>
      <c r="FVQ265" s="470"/>
      <c r="FVR265" s="470"/>
      <c r="FVS265" s="470"/>
      <c r="FVT265" s="470"/>
      <c r="FVU265" s="470"/>
      <c r="FVV265" s="470"/>
      <c r="FVW265" s="470"/>
      <c r="FVX265" s="470"/>
      <c r="FVY265" s="470"/>
      <c r="FVZ265" s="470"/>
      <c r="FWA265" s="470"/>
      <c r="FWB265" s="470"/>
      <c r="FWC265" s="470"/>
      <c r="FWD265" s="470"/>
      <c r="FWE265" s="470"/>
      <c r="FWF265" s="470"/>
      <c r="FWG265" s="470"/>
      <c r="FWH265" s="470"/>
      <c r="FWI265" s="470"/>
      <c r="FWJ265" s="470"/>
      <c r="FWK265" s="470"/>
      <c r="FWL265" s="470"/>
      <c r="FWM265" s="470"/>
      <c r="FWN265" s="470"/>
      <c r="FWO265" s="470"/>
      <c r="FWP265" s="470"/>
      <c r="FWQ265" s="470"/>
      <c r="FWR265" s="470"/>
      <c r="FWS265" s="470"/>
      <c r="FWT265" s="470"/>
      <c r="FWU265" s="470"/>
      <c r="FWV265" s="470"/>
      <c r="FWW265" s="470"/>
      <c r="FWX265" s="470"/>
      <c r="FWY265" s="470"/>
      <c r="FWZ265" s="470"/>
      <c r="FXA265" s="470"/>
      <c r="FXB265" s="470"/>
      <c r="FXC265" s="470"/>
      <c r="FXD265" s="470"/>
      <c r="FXE265" s="470"/>
      <c r="FXF265" s="470"/>
      <c r="FXG265" s="470"/>
      <c r="FXH265" s="470"/>
      <c r="FXI265" s="470"/>
      <c r="FXJ265" s="470"/>
      <c r="FXK265" s="470"/>
      <c r="FXL265" s="470"/>
      <c r="FXM265" s="470"/>
      <c r="FXN265" s="470"/>
      <c r="FXO265" s="470"/>
      <c r="FXP265" s="470"/>
      <c r="FXQ265" s="470"/>
      <c r="FXR265" s="470"/>
      <c r="FXS265" s="470"/>
      <c r="FXT265" s="470"/>
      <c r="FXU265" s="470"/>
      <c r="FXV265" s="470"/>
      <c r="FXW265" s="470"/>
      <c r="FXX265" s="470"/>
      <c r="FXY265" s="470"/>
      <c r="FXZ265" s="470"/>
      <c r="FYA265" s="470"/>
      <c r="FYB265" s="470"/>
      <c r="FYC265" s="470"/>
      <c r="FYD265" s="470"/>
      <c r="FYE265" s="470"/>
      <c r="FYF265" s="470"/>
      <c r="FYG265" s="470"/>
      <c r="FYH265" s="470"/>
      <c r="FYI265" s="470"/>
      <c r="FYJ265" s="470"/>
      <c r="FYK265" s="470"/>
      <c r="FYL265" s="470"/>
      <c r="FYM265" s="470"/>
      <c r="FYN265" s="470"/>
      <c r="FYO265" s="470"/>
      <c r="FYP265" s="470"/>
      <c r="FYQ265" s="470"/>
      <c r="FYR265" s="470"/>
      <c r="FYS265" s="470"/>
      <c r="FYT265" s="470"/>
      <c r="FYU265" s="470"/>
      <c r="FYV265" s="470"/>
      <c r="FYW265" s="470"/>
      <c r="FYX265" s="470"/>
      <c r="FYY265" s="470"/>
      <c r="FYZ265" s="470"/>
      <c r="FZA265" s="470"/>
      <c r="FZB265" s="470"/>
      <c r="FZC265" s="470"/>
      <c r="FZD265" s="470"/>
      <c r="FZE265" s="470"/>
      <c r="FZF265" s="470"/>
      <c r="FZG265" s="470"/>
      <c r="FZH265" s="470"/>
      <c r="FZI265" s="470"/>
      <c r="FZJ265" s="470"/>
      <c r="FZK265" s="470"/>
      <c r="FZL265" s="470"/>
      <c r="FZM265" s="470"/>
      <c r="FZN265" s="470"/>
      <c r="FZO265" s="470"/>
      <c r="FZP265" s="470"/>
      <c r="FZQ265" s="470"/>
      <c r="FZR265" s="470"/>
      <c r="FZS265" s="470"/>
      <c r="FZT265" s="470"/>
      <c r="FZU265" s="470"/>
      <c r="FZV265" s="470"/>
      <c r="FZW265" s="470"/>
      <c r="FZX265" s="470"/>
      <c r="FZY265" s="470"/>
      <c r="FZZ265" s="470"/>
      <c r="GAA265" s="470"/>
      <c r="GAB265" s="470"/>
      <c r="GAC265" s="470"/>
      <c r="GAD265" s="470"/>
      <c r="GAE265" s="470"/>
      <c r="GAF265" s="470"/>
      <c r="GAG265" s="470"/>
      <c r="GAH265" s="470"/>
      <c r="GAI265" s="470"/>
      <c r="GAJ265" s="470"/>
      <c r="GAK265" s="470"/>
      <c r="GAL265" s="470"/>
      <c r="GAM265" s="470"/>
      <c r="GAN265" s="470"/>
      <c r="GAO265" s="470"/>
      <c r="GAP265" s="470"/>
      <c r="GAQ265" s="470"/>
      <c r="GAR265" s="470"/>
      <c r="GAS265" s="470"/>
      <c r="GAT265" s="470"/>
      <c r="GAU265" s="470"/>
      <c r="GAV265" s="470"/>
      <c r="GAW265" s="470"/>
      <c r="GAX265" s="470"/>
      <c r="GAY265" s="470"/>
      <c r="GAZ265" s="470"/>
      <c r="GBA265" s="470"/>
      <c r="GBB265" s="470"/>
      <c r="GBC265" s="470"/>
      <c r="GBD265" s="470"/>
      <c r="GBE265" s="470"/>
      <c r="GBF265" s="470"/>
      <c r="GBG265" s="470"/>
      <c r="GBH265" s="470"/>
      <c r="GBI265" s="470"/>
      <c r="GBJ265" s="470"/>
      <c r="GBK265" s="470"/>
      <c r="GBL265" s="470"/>
      <c r="GBM265" s="470"/>
      <c r="GBN265" s="470"/>
      <c r="GBO265" s="470"/>
      <c r="GBP265" s="470"/>
      <c r="GBQ265" s="470"/>
      <c r="GBR265" s="470"/>
      <c r="GBS265" s="470"/>
      <c r="GBT265" s="470"/>
      <c r="GBU265" s="470"/>
      <c r="GBV265" s="470"/>
      <c r="GBW265" s="470"/>
      <c r="GBX265" s="470"/>
      <c r="GBY265" s="470"/>
      <c r="GBZ265" s="470"/>
      <c r="GCA265" s="470"/>
      <c r="GCB265" s="470"/>
      <c r="GCC265" s="470"/>
      <c r="GCD265" s="470"/>
      <c r="GCE265" s="470"/>
      <c r="GCF265" s="470"/>
      <c r="GCG265" s="470"/>
      <c r="GCH265" s="470"/>
      <c r="GCI265" s="470"/>
      <c r="GCJ265" s="470"/>
      <c r="GCK265" s="470"/>
      <c r="GCL265" s="470"/>
      <c r="GCM265" s="470"/>
      <c r="GCN265" s="470"/>
      <c r="GCO265" s="470"/>
      <c r="GCP265" s="470"/>
      <c r="GCQ265" s="470"/>
      <c r="GCR265" s="470"/>
      <c r="GCS265" s="470"/>
      <c r="GCT265" s="470"/>
      <c r="GCU265" s="470"/>
      <c r="GCV265" s="470"/>
      <c r="GCW265" s="470"/>
      <c r="GCX265" s="470"/>
      <c r="GCY265" s="470"/>
      <c r="GCZ265" s="470"/>
      <c r="GDA265" s="470"/>
      <c r="GDB265" s="470"/>
      <c r="GDC265" s="470"/>
      <c r="GDD265" s="470"/>
      <c r="GDE265" s="470"/>
      <c r="GDF265" s="470"/>
      <c r="GDG265" s="470"/>
      <c r="GDH265" s="470"/>
      <c r="GDI265" s="470"/>
      <c r="GDJ265" s="470"/>
      <c r="GDK265" s="470"/>
      <c r="GDL265" s="470"/>
      <c r="GDM265" s="470"/>
      <c r="GDN265" s="470"/>
      <c r="GDO265" s="470"/>
      <c r="GDP265" s="470"/>
      <c r="GDQ265" s="470"/>
      <c r="GDR265" s="470"/>
      <c r="GDS265" s="470"/>
      <c r="GDT265" s="470"/>
      <c r="GDU265" s="470"/>
      <c r="GDV265" s="470"/>
      <c r="GDW265" s="470"/>
      <c r="GDX265" s="470"/>
      <c r="GDY265" s="470"/>
      <c r="GDZ265" s="470"/>
      <c r="GEA265" s="470"/>
      <c r="GEB265" s="470"/>
      <c r="GEC265" s="470"/>
      <c r="GED265" s="470"/>
      <c r="GEE265" s="470"/>
      <c r="GEF265" s="470"/>
      <c r="GEG265" s="470"/>
      <c r="GEH265" s="470"/>
      <c r="GEI265" s="470"/>
      <c r="GEJ265" s="470"/>
      <c r="GEK265" s="470"/>
      <c r="GEL265" s="470"/>
      <c r="GEM265" s="470"/>
      <c r="GEN265" s="470"/>
      <c r="GEO265" s="470"/>
      <c r="GEP265" s="470"/>
      <c r="GEQ265" s="470"/>
      <c r="GER265" s="470"/>
      <c r="GES265" s="470"/>
      <c r="GET265" s="470"/>
      <c r="GEU265" s="470"/>
      <c r="GEV265" s="470"/>
      <c r="GEW265" s="470"/>
      <c r="GEX265" s="470"/>
      <c r="GEY265" s="470"/>
      <c r="GEZ265" s="470"/>
      <c r="GFA265" s="470"/>
      <c r="GFB265" s="470"/>
      <c r="GFC265" s="470"/>
      <c r="GFD265" s="470"/>
      <c r="GFE265" s="470"/>
      <c r="GFF265" s="470"/>
      <c r="GFG265" s="470"/>
      <c r="GFH265" s="470"/>
      <c r="GFI265" s="470"/>
      <c r="GFJ265" s="470"/>
      <c r="GFK265" s="470"/>
      <c r="GFL265" s="470"/>
      <c r="GFM265" s="470"/>
      <c r="GFN265" s="470"/>
      <c r="GFO265" s="470"/>
      <c r="GFP265" s="470"/>
      <c r="GFQ265" s="470"/>
      <c r="GFR265" s="470"/>
      <c r="GFS265" s="470"/>
      <c r="GFT265" s="470"/>
      <c r="GFU265" s="470"/>
      <c r="GFV265" s="470"/>
      <c r="GFW265" s="470"/>
      <c r="GFX265" s="470"/>
      <c r="GFY265" s="470"/>
      <c r="GFZ265" s="470"/>
      <c r="GGA265" s="470"/>
      <c r="GGB265" s="470"/>
      <c r="GGC265" s="470"/>
      <c r="GGD265" s="470"/>
      <c r="GGE265" s="470"/>
      <c r="GGF265" s="470"/>
      <c r="GGG265" s="470"/>
      <c r="GGH265" s="470"/>
      <c r="GGI265" s="470"/>
      <c r="GGJ265" s="470"/>
      <c r="GGK265" s="470"/>
      <c r="GGL265" s="470"/>
      <c r="GGM265" s="470"/>
      <c r="GGN265" s="470"/>
      <c r="GGO265" s="470"/>
      <c r="GGP265" s="470"/>
      <c r="GGQ265" s="470"/>
      <c r="GGR265" s="470"/>
      <c r="GGS265" s="470"/>
      <c r="GGT265" s="470"/>
      <c r="GGU265" s="470"/>
      <c r="GGV265" s="470"/>
      <c r="GGW265" s="470"/>
      <c r="GGX265" s="470"/>
      <c r="GGY265" s="470"/>
      <c r="GGZ265" s="470"/>
      <c r="GHA265" s="470"/>
      <c r="GHB265" s="470"/>
      <c r="GHC265" s="470"/>
      <c r="GHD265" s="470"/>
      <c r="GHE265" s="470"/>
      <c r="GHF265" s="470"/>
      <c r="GHG265" s="470"/>
      <c r="GHH265" s="470"/>
      <c r="GHI265" s="470"/>
      <c r="GHJ265" s="470"/>
      <c r="GHK265" s="470"/>
      <c r="GHL265" s="470"/>
      <c r="GHM265" s="470"/>
      <c r="GHN265" s="470"/>
      <c r="GHO265" s="470"/>
      <c r="GHP265" s="470"/>
      <c r="GHQ265" s="470"/>
      <c r="GHR265" s="470"/>
      <c r="GHS265" s="470"/>
      <c r="GHT265" s="470"/>
      <c r="GHU265" s="470"/>
      <c r="GHV265" s="470"/>
      <c r="GHW265" s="470"/>
      <c r="GHX265" s="470"/>
      <c r="GHY265" s="470"/>
      <c r="GHZ265" s="470"/>
      <c r="GIA265" s="470"/>
      <c r="GIB265" s="470"/>
      <c r="GIC265" s="470"/>
      <c r="GID265" s="470"/>
      <c r="GIE265" s="470"/>
      <c r="GIF265" s="470"/>
      <c r="GIG265" s="470"/>
      <c r="GIH265" s="470"/>
      <c r="GII265" s="470"/>
      <c r="GIJ265" s="470"/>
      <c r="GIK265" s="470"/>
      <c r="GIL265" s="470"/>
      <c r="GIM265" s="470"/>
      <c r="GIN265" s="470"/>
      <c r="GIO265" s="470"/>
      <c r="GIP265" s="470"/>
      <c r="GIQ265" s="470"/>
      <c r="GIR265" s="470"/>
      <c r="GIS265" s="470"/>
      <c r="GIT265" s="470"/>
      <c r="GIU265" s="470"/>
      <c r="GIV265" s="470"/>
      <c r="GIW265" s="470"/>
      <c r="GIX265" s="470"/>
      <c r="GIY265" s="470"/>
      <c r="GIZ265" s="470"/>
      <c r="GJA265" s="470"/>
      <c r="GJB265" s="470"/>
      <c r="GJC265" s="470"/>
      <c r="GJD265" s="470"/>
      <c r="GJE265" s="470"/>
      <c r="GJF265" s="470"/>
      <c r="GJG265" s="470"/>
      <c r="GJH265" s="470"/>
      <c r="GJI265" s="470"/>
      <c r="GJJ265" s="470"/>
      <c r="GJK265" s="470"/>
      <c r="GJL265" s="470"/>
      <c r="GJM265" s="470"/>
      <c r="GJN265" s="470"/>
      <c r="GJO265" s="470"/>
      <c r="GJP265" s="470"/>
      <c r="GJQ265" s="470"/>
      <c r="GJR265" s="470"/>
      <c r="GJS265" s="470"/>
      <c r="GJT265" s="470"/>
      <c r="GJU265" s="470"/>
      <c r="GJV265" s="470"/>
      <c r="GJW265" s="470"/>
      <c r="GJX265" s="470"/>
      <c r="GJY265" s="470"/>
      <c r="GJZ265" s="470"/>
      <c r="GKA265" s="470"/>
      <c r="GKB265" s="470"/>
      <c r="GKC265" s="470"/>
      <c r="GKD265" s="470"/>
      <c r="GKE265" s="470"/>
      <c r="GKF265" s="470"/>
      <c r="GKG265" s="470"/>
      <c r="GKH265" s="470"/>
      <c r="GKI265" s="470"/>
      <c r="GKJ265" s="470"/>
      <c r="GKK265" s="470"/>
      <c r="GKL265" s="470"/>
      <c r="GKM265" s="470"/>
      <c r="GKN265" s="470"/>
      <c r="GKO265" s="470"/>
      <c r="GKP265" s="470"/>
      <c r="GKQ265" s="470"/>
      <c r="GKR265" s="470"/>
      <c r="GKS265" s="470"/>
      <c r="GKT265" s="470"/>
      <c r="GKU265" s="470"/>
      <c r="GKV265" s="470"/>
      <c r="GKW265" s="470"/>
      <c r="GKX265" s="470"/>
      <c r="GKY265" s="470"/>
      <c r="GKZ265" s="470"/>
      <c r="GLA265" s="470"/>
      <c r="GLB265" s="470"/>
      <c r="GLC265" s="470"/>
      <c r="GLD265" s="470"/>
      <c r="GLE265" s="470"/>
      <c r="GLF265" s="470"/>
      <c r="GLG265" s="470"/>
      <c r="GLH265" s="470"/>
      <c r="GLI265" s="470"/>
      <c r="GLJ265" s="470"/>
      <c r="GLK265" s="470"/>
      <c r="GLL265" s="470"/>
      <c r="GLM265" s="470"/>
      <c r="GLN265" s="470"/>
      <c r="GLO265" s="470"/>
      <c r="GLP265" s="470"/>
      <c r="GLQ265" s="470"/>
      <c r="GLR265" s="470"/>
      <c r="GLS265" s="470"/>
      <c r="GLT265" s="470"/>
      <c r="GLU265" s="470"/>
      <c r="GLV265" s="470"/>
      <c r="GLW265" s="470"/>
      <c r="GLX265" s="470"/>
      <c r="GLY265" s="470"/>
      <c r="GLZ265" s="470"/>
      <c r="GMA265" s="470"/>
      <c r="GMB265" s="470"/>
      <c r="GMC265" s="470"/>
      <c r="GMD265" s="470"/>
      <c r="GME265" s="470"/>
      <c r="GMF265" s="470"/>
      <c r="GMG265" s="470"/>
      <c r="GMH265" s="470"/>
      <c r="GMI265" s="470"/>
      <c r="GMJ265" s="470"/>
      <c r="GMK265" s="470"/>
      <c r="GML265" s="470"/>
      <c r="GMM265" s="470"/>
      <c r="GMN265" s="470"/>
      <c r="GMO265" s="470"/>
      <c r="GMP265" s="470"/>
      <c r="GMQ265" s="470"/>
      <c r="GMR265" s="470"/>
      <c r="GMS265" s="470"/>
      <c r="GMT265" s="470"/>
      <c r="GMU265" s="470"/>
      <c r="GMV265" s="470"/>
      <c r="GMW265" s="470"/>
      <c r="GMX265" s="470"/>
      <c r="GMY265" s="470"/>
      <c r="GMZ265" s="470"/>
      <c r="GNA265" s="470"/>
      <c r="GNB265" s="470"/>
      <c r="GNC265" s="470"/>
      <c r="GND265" s="470"/>
      <c r="GNE265" s="470"/>
      <c r="GNF265" s="470"/>
      <c r="GNG265" s="470"/>
      <c r="GNH265" s="470"/>
      <c r="GNI265" s="470"/>
      <c r="GNJ265" s="470"/>
      <c r="GNK265" s="470"/>
      <c r="GNL265" s="470"/>
      <c r="GNM265" s="470"/>
      <c r="GNN265" s="470"/>
      <c r="GNO265" s="470"/>
      <c r="GNP265" s="470"/>
      <c r="GNQ265" s="470"/>
      <c r="GNR265" s="470"/>
      <c r="GNS265" s="470"/>
      <c r="GNT265" s="470"/>
      <c r="GNU265" s="470"/>
      <c r="GNV265" s="470"/>
      <c r="GNW265" s="470"/>
      <c r="GNX265" s="470"/>
      <c r="GNY265" s="470"/>
      <c r="GNZ265" s="470"/>
      <c r="GOA265" s="470"/>
      <c r="GOB265" s="470"/>
      <c r="GOC265" s="470"/>
      <c r="GOD265" s="470"/>
      <c r="GOE265" s="470"/>
      <c r="GOF265" s="470"/>
      <c r="GOG265" s="470"/>
      <c r="GOH265" s="470"/>
      <c r="GOI265" s="470"/>
      <c r="GOJ265" s="470"/>
      <c r="GOK265" s="470"/>
      <c r="GOL265" s="470"/>
      <c r="GOM265" s="470"/>
      <c r="GON265" s="470"/>
      <c r="GOO265" s="470"/>
      <c r="GOP265" s="470"/>
      <c r="GOQ265" s="470"/>
      <c r="GOR265" s="470"/>
      <c r="GOS265" s="470"/>
      <c r="GOT265" s="470"/>
      <c r="GOU265" s="470"/>
      <c r="GOV265" s="470"/>
      <c r="GOW265" s="470"/>
      <c r="GOX265" s="470"/>
      <c r="GOY265" s="470"/>
      <c r="GOZ265" s="470"/>
      <c r="GPA265" s="470"/>
      <c r="GPB265" s="470"/>
      <c r="GPC265" s="470"/>
      <c r="GPD265" s="470"/>
      <c r="GPE265" s="470"/>
      <c r="GPF265" s="470"/>
      <c r="GPG265" s="470"/>
      <c r="GPH265" s="470"/>
      <c r="GPI265" s="470"/>
      <c r="GPJ265" s="470"/>
      <c r="GPK265" s="470"/>
      <c r="GPL265" s="470"/>
      <c r="GPM265" s="470"/>
      <c r="GPN265" s="470"/>
      <c r="GPO265" s="470"/>
      <c r="GPP265" s="470"/>
      <c r="GPQ265" s="470"/>
      <c r="GPR265" s="470"/>
      <c r="GPS265" s="470"/>
      <c r="GPT265" s="470"/>
      <c r="GPU265" s="470"/>
      <c r="GPV265" s="470"/>
      <c r="GPW265" s="470"/>
      <c r="GPX265" s="470"/>
      <c r="GPY265" s="470"/>
      <c r="GPZ265" s="470"/>
      <c r="GQA265" s="470"/>
      <c r="GQB265" s="470"/>
      <c r="GQC265" s="470"/>
      <c r="GQD265" s="470"/>
      <c r="GQE265" s="470"/>
      <c r="GQF265" s="470"/>
      <c r="GQG265" s="470"/>
      <c r="GQH265" s="470"/>
      <c r="GQI265" s="470"/>
      <c r="GQJ265" s="470"/>
      <c r="GQK265" s="470"/>
      <c r="GQL265" s="470"/>
      <c r="GQM265" s="470"/>
      <c r="GQN265" s="470"/>
      <c r="GQO265" s="470"/>
      <c r="GQP265" s="470"/>
      <c r="GQQ265" s="470"/>
      <c r="GQR265" s="470"/>
      <c r="GQS265" s="470"/>
      <c r="GQT265" s="470"/>
      <c r="GQU265" s="470"/>
      <c r="GQV265" s="470"/>
      <c r="GQW265" s="470"/>
      <c r="GQX265" s="470"/>
      <c r="GQY265" s="470"/>
      <c r="GQZ265" s="470"/>
      <c r="GRA265" s="470"/>
      <c r="GRB265" s="470"/>
      <c r="GRC265" s="470"/>
      <c r="GRD265" s="470"/>
      <c r="GRE265" s="470"/>
      <c r="GRF265" s="470"/>
      <c r="GRG265" s="470"/>
      <c r="GRH265" s="470"/>
      <c r="GRI265" s="470"/>
      <c r="GRJ265" s="470"/>
      <c r="GRK265" s="470"/>
      <c r="GRL265" s="470"/>
      <c r="GRM265" s="470"/>
      <c r="GRN265" s="470"/>
      <c r="GRO265" s="470"/>
      <c r="GRP265" s="470"/>
      <c r="GRQ265" s="470"/>
      <c r="GRR265" s="470"/>
      <c r="GRS265" s="470"/>
      <c r="GRT265" s="470"/>
      <c r="GRU265" s="470"/>
      <c r="GRV265" s="470"/>
      <c r="GRW265" s="470"/>
      <c r="GRX265" s="470"/>
      <c r="GRY265" s="470"/>
      <c r="GRZ265" s="470"/>
      <c r="GSA265" s="470"/>
      <c r="GSB265" s="470"/>
      <c r="GSC265" s="470"/>
      <c r="GSD265" s="470"/>
      <c r="GSE265" s="470"/>
      <c r="GSF265" s="470"/>
      <c r="GSG265" s="470"/>
      <c r="GSH265" s="470"/>
      <c r="GSI265" s="470"/>
      <c r="GSJ265" s="470"/>
      <c r="GSK265" s="470"/>
      <c r="GSL265" s="470"/>
      <c r="GSM265" s="470"/>
      <c r="GSN265" s="470"/>
      <c r="GSO265" s="470"/>
      <c r="GSP265" s="470"/>
      <c r="GSQ265" s="470"/>
      <c r="GSR265" s="470"/>
      <c r="GSS265" s="470"/>
      <c r="GST265" s="470"/>
      <c r="GSU265" s="470"/>
      <c r="GSV265" s="470"/>
      <c r="GSW265" s="470"/>
      <c r="GSX265" s="470"/>
      <c r="GSY265" s="470"/>
      <c r="GSZ265" s="470"/>
      <c r="GTA265" s="470"/>
      <c r="GTB265" s="470"/>
      <c r="GTC265" s="470"/>
      <c r="GTD265" s="470"/>
      <c r="GTE265" s="470"/>
      <c r="GTF265" s="470"/>
      <c r="GTG265" s="470"/>
      <c r="GTH265" s="470"/>
      <c r="GTI265" s="470"/>
      <c r="GTJ265" s="470"/>
      <c r="GTK265" s="470"/>
      <c r="GTL265" s="470"/>
      <c r="GTM265" s="470"/>
      <c r="GTN265" s="470"/>
      <c r="GTO265" s="470"/>
      <c r="GTP265" s="470"/>
      <c r="GTQ265" s="470"/>
      <c r="GTR265" s="470"/>
      <c r="GTS265" s="470"/>
      <c r="GTT265" s="470"/>
      <c r="GTU265" s="470"/>
      <c r="GTV265" s="470"/>
      <c r="GTW265" s="470"/>
      <c r="GTX265" s="470"/>
      <c r="GTY265" s="470"/>
      <c r="GTZ265" s="470"/>
      <c r="GUA265" s="470"/>
      <c r="GUB265" s="470"/>
      <c r="GUC265" s="470"/>
      <c r="GUD265" s="470"/>
      <c r="GUE265" s="470"/>
      <c r="GUF265" s="470"/>
      <c r="GUG265" s="470"/>
      <c r="GUH265" s="470"/>
      <c r="GUI265" s="470"/>
      <c r="GUJ265" s="470"/>
      <c r="GUK265" s="470"/>
      <c r="GUL265" s="470"/>
      <c r="GUM265" s="470"/>
      <c r="GUN265" s="470"/>
      <c r="GUO265" s="470"/>
      <c r="GUP265" s="470"/>
      <c r="GUQ265" s="470"/>
      <c r="GUR265" s="470"/>
      <c r="GUS265" s="470"/>
      <c r="GUT265" s="470"/>
      <c r="GUU265" s="470"/>
      <c r="GUV265" s="470"/>
      <c r="GUW265" s="470"/>
      <c r="GUX265" s="470"/>
      <c r="GUY265" s="470"/>
      <c r="GUZ265" s="470"/>
      <c r="GVA265" s="470"/>
      <c r="GVB265" s="470"/>
      <c r="GVC265" s="470"/>
      <c r="GVD265" s="470"/>
      <c r="GVE265" s="470"/>
      <c r="GVF265" s="470"/>
      <c r="GVG265" s="470"/>
      <c r="GVH265" s="470"/>
      <c r="GVI265" s="470"/>
      <c r="GVJ265" s="470"/>
      <c r="GVK265" s="470"/>
      <c r="GVL265" s="470"/>
      <c r="GVM265" s="470"/>
      <c r="GVN265" s="470"/>
      <c r="GVO265" s="470"/>
      <c r="GVP265" s="470"/>
      <c r="GVQ265" s="470"/>
      <c r="GVR265" s="470"/>
      <c r="GVS265" s="470"/>
      <c r="GVT265" s="470"/>
      <c r="GVU265" s="470"/>
      <c r="GVV265" s="470"/>
      <c r="GVW265" s="470"/>
      <c r="GVX265" s="470"/>
      <c r="GVY265" s="470"/>
      <c r="GVZ265" s="470"/>
      <c r="GWA265" s="470"/>
      <c r="GWB265" s="470"/>
      <c r="GWC265" s="470"/>
      <c r="GWD265" s="470"/>
      <c r="GWE265" s="470"/>
      <c r="GWF265" s="470"/>
      <c r="GWG265" s="470"/>
      <c r="GWH265" s="470"/>
      <c r="GWI265" s="470"/>
      <c r="GWJ265" s="470"/>
      <c r="GWK265" s="470"/>
      <c r="GWL265" s="470"/>
      <c r="GWM265" s="470"/>
      <c r="GWN265" s="470"/>
      <c r="GWO265" s="470"/>
      <c r="GWP265" s="470"/>
      <c r="GWQ265" s="470"/>
      <c r="GWR265" s="470"/>
      <c r="GWS265" s="470"/>
      <c r="GWT265" s="470"/>
      <c r="GWU265" s="470"/>
      <c r="GWV265" s="470"/>
      <c r="GWW265" s="470"/>
      <c r="GWX265" s="470"/>
      <c r="GWY265" s="470"/>
      <c r="GWZ265" s="470"/>
      <c r="GXA265" s="470"/>
      <c r="GXB265" s="470"/>
      <c r="GXC265" s="470"/>
      <c r="GXD265" s="470"/>
      <c r="GXE265" s="470"/>
      <c r="GXF265" s="470"/>
      <c r="GXG265" s="470"/>
      <c r="GXH265" s="470"/>
      <c r="GXI265" s="470"/>
      <c r="GXJ265" s="470"/>
      <c r="GXK265" s="470"/>
      <c r="GXL265" s="470"/>
      <c r="GXM265" s="470"/>
      <c r="GXN265" s="470"/>
      <c r="GXO265" s="470"/>
      <c r="GXP265" s="470"/>
      <c r="GXQ265" s="470"/>
      <c r="GXR265" s="470"/>
      <c r="GXS265" s="470"/>
      <c r="GXT265" s="470"/>
      <c r="GXU265" s="470"/>
      <c r="GXV265" s="470"/>
      <c r="GXW265" s="470"/>
      <c r="GXX265" s="470"/>
      <c r="GXY265" s="470"/>
      <c r="GXZ265" s="470"/>
      <c r="GYA265" s="470"/>
      <c r="GYB265" s="470"/>
      <c r="GYC265" s="470"/>
      <c r="GYD265" s="470"/>
      <c r="GYE265" s="470"/>
      <c r="GYF265" s="470"/>
      <c r="GYG265" s="470"/>
      <c r="GYH265" s="470"/>
      <c r="GYI265" s="470"/>
      <c r="GYJ265" s="470"/>
      <c r="GYK265" s="470"/>
      <c r="GYL265" s="470"/>
      <c r="GYM265" s="470"/>
      <c r="GYN265" s="470"/>
      <c r="GYO265" s="470"/>
      <c r="GYP265" s="470"/>
      <c r="GYQ265" s="470"/>
      <c r="GYR265" s="470"/>
      <c r="GYS265" s="470"/>
      <c r="GYT265" s="470"/>
      <c r="GYU265" s="470"/>
      <c r="GYV265" s="470"/>
      <c r="GYW265" s="470"/>
      <c r="GYX265" s="470"/>
      <c r="GYY265" s="470"/>
      <c r="GYZ265" s="470"/>
      <c r="GZA265" s="470"/>
      <c r="GZB265" s="470"/>
      <c r="GZC265" s="470"/>
      <c r="GZD265" s="470"/>
      <c r="GZE265" s="470"/>
      <c r="GZF265" s="470"/>
      <c r="GZG265" s="470"/>
      <c r="GZH265" s="470"/>
      <c r="GZI265" s="470"/>
      <c r="GZJ265" s="470"/>
      <c r="GZK265" s="470"/>
      <c r="GZL265" s="470"/>
      <c r="GZM265" s="470"/>
      <c r="GZN265" s="470"/>
      <c r="GZO265" s="470"/>
      <c r="GZP265" s="470"/>
      <c r="GZQ265" s="470"/>
      <c r="GZR265" s="470"/>
      <c r="GZS265" s="470"/>
      <c r="GZT265" s="470"/>
      <c r="GZU265" s="470"/>
      <c r="GZV265" s="470"/>
      <c r="GZW265" s="470"/>
      <c r="GZX265" s="470"/>
      <c r="GZY265" s="470"/>
      <c r="GZZ265" s="470"/>
      <c r="HAA265" s="470"/>
      <c r="HAB265" s="470"/>
      <c r="HAC265" s="470"/>
      <c r="HAD265" s="470"/>
      <c r="HAE265" s="470"/>
      <c r="HAF265" s="470"/>
      <c r="HAG265" s="470"/>
      <c r="HAH265" s="470"/>
      <c r="HAI265" s="470"/>
      <c r="HAJ265" s="470"/>
      <c r="HAK265" s="470"/>
      <c r="HAL265" s="470"/>
      <c r="HAM265" s="470"/>
      <c r="HAN265" s="470"/>
      <c r="HAO265" s="470"/>
      <c r="HAP265" s="470"/>
      <c r="HAQ265" s="470"/>
      <c r="HAR265" s="470"/>
      <c r="HAS265" s="470"/>
      <c r="HAT265" s="470"/>
      <c r="HAU265" s="470"/>
      <c r="HAV265" s="470"/>
      <c r="HAW265" s="470"/>
      <c r="HAX265" s="470"/>
      <c r="HAY265" s="470"/>
      <c r="HAZ265" s="470"/>
      <c r="HBA265" s="470"/>
      <c r="HBB265" s="470"/>
      <c r="HBC265" s="470"/>
      <c r="HBD265" s="470"/>
      <c r="HBE265" s="470"/>
      <c r="HBF265" s="470"/>
      <c r="HBG265" s="470"/>
      <c r="HBH265" s="470"/>
      <c r="HBI265" s="470"/>
      <c r="HBJ265" s="470"/>
      <c r="HBK265" s="470"/>
      <c r="HBL265" s="470"/>
      <c r="HBM265" s="470"/>
      <c r="HBN265" s="470"/>
      <c r="HBO265" s="470"/>
      <c r="HBP265" s="470"/>
      <c r="HBQ265" s="470"/>
      <c r="HBR265" s="470"/>
      <c r="HBS265" s="470"/>
      <c r="HBT265" s="470"/>
      <c r="HBU265" s="470"/>
      <c r="HBV265" s="470"/>
      <c r="HBW265" s="470"/>
      <c r="HBX265" s="470"/>
      <c r="HBY265" s="470"/>
      <c r="HBZ265" s="470"/>
      <c r="HCA265" s="470"/>
      <c r="HCB265" s="470"/>
      <c r="HCC265" s="470"/>
      <c r="HCD265" s="470"/>
      <c r="HCE265" s="470"/>
      <c r="HCF265" s="470"/>
      <c r="HCG265" s="470"/>
      <c r="HCH265" s="470"/>
      <c r="HCI265" s="470"/>
      <c r="HCJ265" s="470"/>
      <c r="HCK265" s="470"/>
      <c r="HCL265" s="470"/>
      <c r="HCM265" s="470"/>
      <c r="HCN265" s="470"/>
      <c r="HCO265" s="470"/>
      <c r="HCP265" s="470"/>
      <c r="HCQ265" s="470"/>
      <c r="HCR265" s="470"/>
      <c r="HCS265" s="470"/>
      <c r="HCT265" s="470"/>
      <c r="HCU265" s="470"/>
      <c r="HCV265" s="470"/>
      <c r="HCW265" s="470"/>
      <c r="HCX265" s="470"/>
      <c r="HCY265" s="470"/>
      <c r="HCZ265" s="470"/>
      <c r="HDA265" s="470"/>
      <c r="HDB265" s="470"/>
      <c r="HDC265" s="470"/>
      <c r="HDD265" s="470"/>
      <c r="HDE265" s="470"/>
      <c r="HDF265" s="470"/>
      <c r="HDG265" s="470"/>
      <c r="HDH265" s="470"/>
      <c r="HDI265" s="470"/>
      <c r="HDJ265" s="470"/>
      <c r="HDK265" s="470"/>
      <c r="HDL265" s="470"/>
      <c r="HDM265" s="470"/>
      <c r="HDN265" s="470"/>
      <c r="HDO265" s="470"/>
      <c r="HDP265" s="470"/>
      <c r="HDQ265" s="470"/>
      <c r="HDR265" s="470"/>
      <c r="HDS265" s="470"/>
      <c r="HDT265" s="470"/>
      <c r="HDU265" s="470"/>
      <c r="HDV265" s="470"/>
      <c r="HDW265" s="470"/>
      <c r="HDX265" s="470"/>
      <c r="HDY265" s="470"/>
      <c r="HDZ265" s="470"/>
      <c r="HEA265" s="470"/>
      <c r="HEB265" s="470"/>
      <c r="HEC265" s="470"/>
      <c r="HED265" s="470"/>
      <c r="HEE265" s="470"/>
      <c r="HEF265" s="470"/>
      <c r="HEG265" s="470"/>
      <c r="HEH265" s="470"/>
      <c r="HEI265" s="470"/>
      <c r="HEJ265" s="470"/>
      <c r="HEK265" s="470"/>
      <c r="HEL265" s="470"/>
      <c r="HEM265" s="470"/>
      <c r="HEN265" s="470"/>
      <c r="HEO265" s="470"/>
      <c r="HEP265" s="470"/>
      <c r="HEQ265" s="470"/>
      <c r="HER265" s="470"/>
      <c r="HES265" s="470"/>
      <c r="HET265" s="470"/>
      <c r="HEU265" s="470"/>
      <c r="HEV265" s="470"/>
      <c r="HEW265" s="470"/>
      <c r="HEX265" s="470"/>
      <c r="HEY265" s="470"/>
      <c r="HEZ265" s="470"/>
      <c r="HFA265" s="470"/>
      <c r="HFB265" s="470"/>
      <c r="HFC265" s="470"/>
      <c r="HFD265" s="470"/>
      <c r="HFE265" s="470"/>
      <c r="HFF265" s="470"/>
      <c r="HFG265" s="470"/>
      <c r="HFH265" s="470"/>
      <c r="HFI265" s="470"/>
      <c r="HFJ265" s="470"/>
      <c r="HFK265" s="470"/>
      <c r="HFL265" s="470"/>
      <c r="HFM265" s="470"/>
      <c r="HFN265" s="470"/>
      <c r="HFO265" s="470"/>
      <c r="HFP265" s="470"/>
      <c r="HFQ265" s="470"/>
      <c r="HFR265" s="470"/>
      <c r="HFS265" s="470"/>
      <c r="HFT265" s="470"/>
      <c r="HFU265" s="470"/>
      <c r="HFV265" s="470"/>
      <c r="HFW265" s="470"/>
      <c r="HFX265" s="470"/>
      <c r="HFY265" s="470"/>
      <c r="HFZ265" s="470"/>
      <c r="HGA265" s="470"/>
      <c r="HGB265" s="470"/>
      <c r="HGC265" s="470"/>
      <c r="HGD265" s="470"/>
      <c r="HGE265" s="470"/>
      <c r="HGF265" s="470"/>
      <c r="HGG265" s="470"/>
      <c r="HGH265" s="470"/>
      <c r="HGI265" s="470"/>
      <c r="HGJ265" s="470"/>
      <c r="HGK265" s="470"/>
      <c r="HGL265" s="470"/>
      <c r="HGM265" s="470"/>
      <c r="HGN265" s="470"/>
      <c r="HGO265" s="470"/>
      <c r="HGP265" s="470"/>
      <c r="HGQ265" s="470"/>
      <c r="HGR265" s="470"/>
      <c r="HGS265" s="470"/>
      <c r="HGT265" s="470"/>
      <c r="HGU265" s="470"/>
      <c r="HGV265" s="470"/>
      <c r="HGW265" s="470"/>
      <c r="HGX265" s="470"/>
      <c r="HGY265" s="470"/>
      <c r="HGZ265" s="470"/>
      <c r="HHA265" s="470"/>
      <c r="HHB265" s="470"/>
      <c r="HHC265" s="470"/>
      <c r="HHD265" s="470"/>
      <c r="HHE265" s="470"/>
      <c r="HHF265" s="470"/>
      <c r="HHG265" s="470"/>
      <c r="HHH265" s="470"/>
      <c r="HHI265" s="470"/>
      <c r="HHJ265" s="470"/>
      <c r="HHK265" s="470"/>
      <c r="HHL265" s="470"/>
      <c r="HHM265" s="470"/>
      <c r="HHN265" s="470"/>
      <c r="HHO265" s="470"/>
      <c r="HHP265" s="470"/>
      <c r="HHQ265" s="470"/>
      <c r="HHR265" s="470"/>
      <c r="HHS265" s="470"/>
      <c r="HHT265" s="470"/>
      <c r="HHU265" s="470"/>
      <c r="HHV265" s="470"/>
      <c r="HHW265" s="470"/>
      <c r="HHX265" s="470"/>
      <c r="HHY265" s="470"/>
      <c r="HHZ265" s="470"/>
      <c r="HIA265" s="470"/>
      <c r="HIB265" s="470"/>
      <c r="HIC265" s="470"/>
      <c r="HID265" s="470"/>
      <c r="HIE265" s="470"/>
      <c r="HIF265" s="470"/>
      <c r="HIG265" s="470"/>
      <c r="HIH265" s="470"/>
      <c r="HII265" s="470"/>
      <c r="HIJ265" s="470"/>
      <c r="HIK265" s="470"/>
      <c r="HIL265" s="470"/>
      <c r="HIM265" s="470"/>
      <c r="HIN265" s="470"/>
      <c r="HIO265" s="470"/>
      <c r="HIP265" s="470"/>
      <c r="HIQ265" s="470"/>
      <c r="HIR265" s="470"/>
      <c r="HIS265" s="470"/>
      <c r="HIT265" s="470"/>
      <c r="HIU265" s="470"/>
      <c r="HIV265" s="470"/>
      <c r="HIW265" s="470"/>
      <c r="HIX265" s="470"/>
      <c r="HIY265" s="470"/>
      <c r="HIZ265" s="470"/>
      <c r="HJA265" s="470"/>
      <c r="HJB265" s="470"/>
      <c r="HJC265" s="470"/>
      <c r="HJD265" s="470"/>
      <c r="HJE265" s="470"/>
      <c r="HJF265" s="470"/>
      <c r="HJG265" s="470"/>
      <c r="HJH265" s="470"/>
      <c r="HJI265" s="470"/>
      <c r="HJJ265" s="470"/>
      <c r="HJK265" s="470"/>
      <c r="HJL265" s="470"/>
      <c r="HJM265" s="470"/>
      <c r="HJN265" s="470"/>
      <c r="HJO265" s="470"/>
      <c r="HJP265" s="470"/>
      <c r="HJQ265" s="470"/>
      <c r="HJR265" s="470"/>
      <c r="HJS265" s="470"/>
      <c r="HJT265" s="470"/>
      <c r="HJU265" s="470"/>
      <c r="HJV265" s="470"/>
      <c r="HJW265" s="470"/>
      <c r="HJX265" s="470"/>
      <c r="HJY265" s="470"/>
      <c r="HJZ265" s="470"/>
      <c r="HKA265" s="470"/>
      <c r="HKB265" s="470"/>
      <c r="HKC265" s="470"/>
      <c r="HKD265" s="470"/>
      <c r="HKE265" s="470"/>
      <c r="HKF265" s="470"/>
      <c r="HKG265" s="470"/>
      <c r="HKH265" s="470"/>
      <c r="HKI265" s="470"/>
      <c r="HKJ265" s="470"/>
      <c r="HKK265" s="470"/>
      <c r="HKL265" s="470"/>
      <c r="HKM265" s="470"/>
      <c r="HKN265" s="470"/>
      <c r="HKO265" s="470"/>
      <c r="HKP265" s="470"/>
      <c r="HKQ265" s="470"/>
      <c r="HKR265" s="470"/>
      <c r="HKS265" s="470"/>
      <c r="HKT265" s="470"/>
      <c r="HKU265" s="470"/>
      <c r="HKV265" s="470"/>
      <c r="HKW265" s="470"/>
      <c r="HKX265" s="470"/>
      <c r="HKY265" s="470"/>
      <c r="HKZ265" s="470"/>
      <c r="HLA265" s="470"/>
      <c r="HLB265" s="470"/>
      <c r="HLC265" s="470"/>
      <c r="HLD265" s="470"/>
      <c r="HLE265" s="470"/>
      <c r="HLF265" s="470"/>
      <c r="HLG265" s="470"/>
      <c r="HLH265" s="470"/>
      <c r="HLI265" s="470"/>
      <c r="HLJ265" s="470"/>
      <c r="HLK265" s="470"/>
      <c r="HLL265" s="470"/>
      <c r="HLM265" s="470"/>
      <c r="HLN265" s="470"/>
      <c r="HLO265" s="470"/>
      <c r="HLP265" s="470"/>
      <c r="HLQ265" s="470"/>
      <c r="HLR265" s="470"/>
      <c r="HLS265" s="470"/>
      <c r="HLT265" s="470"/>
      <c r="HLU265" s="470"/>
      <c r="HLV265" s="470"/>
      <c r="HLW265" s="470"/>
      <c r="HLX265" s="470"/>
      <c r="HLY265" s="470"/>
      <c r="HLZ265" s="470"/>
      <c r="HMA265" s="470"/>
      <c r="HMB265" s="470"/>
      <c r="HMC265" s="470"/>
      <c r="HMD265" s="470"/>
      <c r="HME265" s="470"/>
      <c r="HMF265" s="470"/>
      <c r="HMG265" s="470"/>
      <c r="HMH265" s="470"/>
      <c r="HMI265" s="470"/>
      <c r="HMJ265" s="470"/>
      <c r="HMK265" s="470"/>
      <c r="HML265" s="470"/>
      <c r="HMM265" s="470"/>
      <c r="HMN265" s="470"/>
      <c r="HMO265" s="470"/>
      <c r="HMP265" s="470"/>
      <c r="HMQ265" s="470"/>
      <c r="HMR265" s="470"/>
      <c r="HMS265" s="470"/>
      <c r="HMT265" s="470"/>
      <c r="HMU265" s="470"/>
      <c r="HMV265" s="470"/>
      <c r="HMW265" s="470"/>
      <c r="HMX265" s="470"/>
      <c r="HMY265" s="470"/>
      <c r="HMZ265" s="470"/>
      <c r="HNA265" s="470"/>
      <c r="HNB265" s="470"/>
      <c r="HNC265" s="470"/>
      <c r="HND265" s="470"/>
      <c r="HNE265" s="470"/>
      <c r="HNF265" s="470"/>
      <c r="HNG265" s="470"/>
      <c r="HNH265" s="470"/>
      <c r="HNI265" s="470"/>
      <c r="HNJ265" s="470"/>
      <c r="HNK265" s="470"/>
      <c r="HNL265" s="470"/>
      <c r="HNM265" s="470"/>
      <c r="HNN265" s="470"/>
      <c r="HNO265" s="470"/>
      <c r="HNP265" s="470"/>
      <c r="HNQ265" s="470"/>
      <c r="HNR265" s="470"/>
      <c r="HNS265" s="470"/>
      <c r="HNT265" s="470"/>
      <c r="HNU265" s="470"/>
      <c r="HNV265" s="470"/>
      <c r="HNW265" s="470"/>
      <c r="HNX265" s="470"/>
      <c r="HNY265" s="470"/>
      <c r="HNZ265" s="470"/>
      <c r="HOA265" s="470"/>
      <c r="HOB265" s="470"/>
      <c r="HOC265" s="470"/>
      <c r="HOD265" s="470"/>
      <c r="HOE265" s="470"/>
      <c r="HOF265" s="470"/>
      <c r="HOG265" s="470"/>
      <c r="HOH265" s="470"/>
      <c r="HOI265" s="470"/>
      <c r="HOJ265" s="470"/>
      <c r="HOK265" s="470"/>
      <c r="HOL265" s="470"/>
      <c r="HOM265" s="470"/>
      <c r="HON265" s="470"/>
      <c r="HOO265" s="470"/>
      <c r="HOP265" s="470"/>
      <c r="HOQ265" s="470"/>
      <c r="HOR265" s="470"/>
      <c r="HOS265" s="470"/>
      <c r="HOT265" s="470"/>
      <c r="HOU265" s="470"/>
      <c r="HOV265" s="470"/>
      <c r="HOW265" s="470"/>
      <c r="HOX265" s="470"/>
      <c r="HOY265" s="470"/>
      <c r="HOZ265" s="470"/>
      <c r="HPA265" s="470"/>
      <c r="HPB265" s="470"/>
      <c r="HPC265" s="470"/>
      <c r="HPD265" s="470"/>
      <c r="HPE265" s="470"/>
      <c r="HPF265" s="470"/>
      <c r="HPG265" s="470"/>
      <c r="HPH265" s="470"/>
      <c r="HPI265" s="470"/>
      <c r="HPJ265" s="470"/>
      <c r="HPK265" s="470"/>
      <c r="HPL265" s="470"/>
      <c r="HPM265" s="470"/>
      <c r="HPN265" s="470"/>
      <c r="HPO265" s="470"/>
      <c r="HPP265" s="470"/>
      <c r="HPQ265" s="470"/>
      <c r="HPR265" s="470"/>
      <c r="HPS265" s="470"/>
      <c r="HPT265" s="470"/>
      <c r="HPU265" s="470"/>
      <c r="HPV265" s="470"/>
      <c r="HPW265" s="470"/>
      <c r="HPX265" s="470"/>
      <c r="HPY265" s="470"/>
      <c r="HPZ265" s="470"/>
      <c r="HQA265" s="470"/>
      <c r="HQB265" s="470"/>
      <c r="HQC265" s="470"/>
      <c r="HQD265" s="470"/>
      <c r="HQE265" s="470"/>
      <c r="HQF265" s="470"/>
      <c r="HQG265" s="470"/>
      <c r="HQH265" s="470"/>
      <c r="HQI265" s="470"/>
      <c r="HQJ265" s="470"/>
      <c r="HQK265" s="470"/>
      <c r="HQL265" s="470"/>
      <c r="HQM265" s="470"/>
      <c r="HQN265" s="470"/>
      <c r="HQO265" s="470"/>
      <c r="HQP265" s="470"/>
      <c r="HQQ265" s="470"/>
      <c r="HQR265" s="470"/>
      <c r="HQS265" s="470"/>
      <c r="HQT265" s="470"/>
      <c r="HQU265" s="470"/>
      <c r="HQV265" s="470"/>
      <c r="HQW265" s="470"/>
      <c r="HQX265" s="470"/>
      <c r="HQY265" s="470"/>
      <c r="HQZ265" s="470"/>
      <c r="HRA265" s="470"/>
      <c r="HRB265" s="470"/>
      <c r="HRC265" s="470"/>
      <c r="HRD265" s="470"/>
      <c r="HRE265" s="470"/>
      <c r="HRF265" s="470"/>
      <c r="HRG265" s="470"/>
      <c r="HRH265" s="470"/>
      <c r="HRI265" s="470"/>
      <c r="HRJ265" s="470"/>
      <c r="HRK265" s="470"/>
      <c r="HRL265" s="470"/>
      <c r="HRM265" s="470"/>
      <c r="HRN265" s="470"/>
      <c r="HRO265" s="470"/>
      <c r="HRP265" s="470"/>
      <c r="HRQ265" s="470"/>
      <c r="HRR265" s="470"/>
      <c r="HRS265" s="470"/>
      <c r="HRT265" s="470"/>
      <c r="HRU265" s="470"/>
      <c r="HRV265" s="470"/>
      <c r="HRW265" s="470"/>
      <c r="HRX265" s="470"/>
      <c r="HRY265" s="470"/>
      <c r="HRZ265" s="470"/>
      <c r="HSA265" s="470"/>
      <c r="HSB265" s="470"/>
      <c r="HSC265" s="470"/>
      <c r="HSD265" s="470"/>
      <c r="HSE265" s="470"/>
      <c r="HSF265" s="470"/>
      <c r="HSG265" s="470"/>
      <c r="HSH265" s="470"/>
      <c r="HSI265" s="470"/>
      <c r="HSJ265" s="470"/>
      <c r="HSK265" s="470"/>
      <c r="HSL265" s="470"/>
      <c r="HSM265" s="470"/>
      <c r="HSN265" s="470"/>
      <c r="HSO265" s="470"/>
      <c r="HSP265" s="470"/>
      <c r="HSQ265" s="470"/>
      <c r="HSR265" s="470"/>
      <c r="HSS265" s="470"/>
      <c r="HST265" s="470"/>
      <c r="HSU265" s="470"/>
      <c r="HSV265" s="470"/>
      <c r="HSW265" s="470"/>
      <c r="HSX265" s="470"/>
      <c r="HSY265" s="470"/>
      <c r="HSZ265" s="470"/>
      <c r="HTA265" s="470"/>
      <c r="HTB265" s="470"/>
      <c r="HTC265" s="470"/>
      <c r="HTD265" s="470"/>
      <c r="HTE265" s="470"/>
      <c r="HTF265" s="470"/>
      <c r="HTG265" s="470"/>
      <c r="HTH265" s="470"/>
      <c r="HTI265" s="470"/>
      <c r="HTJ265" s="470"/>
      <c r="HTK265" s="470"/>
      <c r="HTL265" s="470"/>
      <c r="HTM265" s="470"/>
      <c r="HTN265" s="470"/>
      <c r="HTO265" s="470"/>
      <c r="HTP265" s="470"/>
      <c r="HTQ265" s="470"/>
      <c r="HTR265" s="470"/>
      <c r="HTS265" s="470"/>
      <c r="HTT265" s="470"/>
      <c r="HTU265" s="470"/>
      <c r="HTV265" s="470"/>
      <c r="HTW265" s="470"/>
      <c r="HTX265" s="470"/>
      <c r="HTY265" s="470"/>
      <c r="HTZ265" s="470"/>
      <c r="HUA265" s="470"/>
      <c r="HUB265" s="470"/>
      <c r="HUC265" s="470"/>
      <c r="HUD265" s="470"/>
      <c r="HUE265" s="470"/>
      <c r="HUF265" s="470"/>
      <c r="HUG265" s="470"/>
      <c r="HUH265" s="470"/>
      <c r="HUI265" s="470"/>
      <c r="HUJ265" s="470"/>
      <c r="HUK265" s="470"/>
      <c r="HUL265" s="470"/>
      <c r="HUM265" s="470"/>
      <c r="HUN265" s="470"/>
      <c r="HUO265" s="470"/>
      <c r="HUP265" s="470"/>
      <c r="HUQ265" s="470"/>
      <c r="HUR265" s="470"/>
      <c r="HUS265" s="470"/>
      <c r="HUT265" s="470"/>
      <c r="HUU265" s="470"/>
      <c r="HUV265" s="470"/>
      <c r="HUW265" s="470"/>
      <c r="HUX265" s="470"/>
      <c r="HUY265" s="470"/>
      <c r="HUZ265" s="470"/>
      <c r="HVA265" s="470"/>
      <c r="HVB265" s="470"/>
      <c r="HVC265" s="470"/>
      <c r="HVD265" s="470"/>
      <c r="HVE265" s="470"/>
      <c r="HVF265" s="470"/>
      <c r="HVG265" s="470"/>
      <c r="HVH265" s="470"/>
      <c r="HVI265" s="470"/>
      <c r="HVJ265" s="470"/>
      <c r="HVK265" s="470"/>
      <c r="HVL265" s="470"/>
      <c r="HVM265" s="470"/>
      <c r="HVN265" s="470"/>
      <c r="HVO265" s="470"/>
      <c r="HVP265" s="470"/>
      <c r="HVQ265" s="470"/>
      <c r="HVR265" s="470"/>
      <c r="HVS265" s="470"/>
      <c r="HVT265" s="470"/>
      <c r="HVU265" s="470"/>
      <c r="HVV265" s="470"/>
      <c r="HVW265" s="470"/>
      <c r="HVX265" s="470"/>
      <c r="HVY265" s="470"/>
      <c r="HVZ265" s="470"/>
      <c r="HWA265" s="470"/>
      <c r="HWB265" s="470"/>
      <c r="HWC265" s="470"/>
      <c r="HWD265" s="470"/>
      <c r="HWE265" s="470"/>
      <c r="HWF265" s="470"/>
      <c r="HWG265" s="470"/>
      <c r="HWH265" s="470"/>
      <c r="HWI265" s="470"/>
      <c r="HWJ265" s="470"/>
      <c r="HWK265" s="470"/>
      <c r="HWL265" s="470"/>
      <c r="HWM265" s="470"/>
      <c r="HWN265" s="470"/>
      <c r="HWO265" s="470"/>
      <c r="HWP265" s="470"/>
      <c r="HWQ265" s="470"/>
      <c r="HWR265" s="470"/>
      <c r="HWS265" s="470"/>
      <c r="HWT265" s="470"/>
      <c r="HWU265" s="470"/>
      <c r="HWV265" s="470"/>
      <c r="HWW265" s="470"/>
      <c r="HWX265" s="470"/>
      <c r="HWY265" s="470"/>
      <c r="HWZ265" s="470"/>
      <c r="HXA265" s="470"/>
      <c r="HXB265" s="470"/>
      <c r="HXC265" s="470"/>
      <c r="HXD265" s="470"/>
      <c r="HXE265" s="470"/>
      <c r="HXF265" s="470"/>
      <c r="HXG265" s="470"/>
      <c r="HXH265" s="470"/>
      <c r="HXI265" s="470"/>
      <c r="HXJ265" s="470"/>
      <c r="HXK265" s="470"/>
      <c r="HXL265" s="470"/>
      <c r="HXM265" s="470"/>
      <c r="HXN265" s="470"/>
      <c r="HXO265" s="470"/>
      <c r="HXP265" s="470"/>
      <c r="HXQ265" s="470"/>
      <c r="HXR265" s="470"/>
      <c r="HXS265" s="470"/>
      <c r="HXT265" s="470"/>
      <c r="HXU265" s="470"/>
      <c r="HXV265" s="470"/>
      <c r="HXW265" s="470"/>
      <c r="HXX265" s="470"/>
      <c r="HXY265" s="470"/>
      <c r="HXZ265" s="470"/>
      <c r="HYA265" s="470"/>
      <c r="HYB265" s="470"/>
      <c r="HYC265" s="470"/>
      <c r="HYD265" s="470"/>
      <c r="HYE265" s="470"/>
      <c r="HYF265" s="470"/>
      <c r="HYG265" s="470"/>
      <c r="HYH265" s="470"/>
      <c r="HYI265" s="470"/>
      <c r="HYJ265" s="470"/>
      <c r="HYK265" s="470"/>
      <c r="HYL265" s="470"/>
      <c r="HYM265" s="470"/>
      <c r="HYN265" s="470"/>
      <c r="HYO265" s="470"/>
      <c r="HYP265" s="470"/>
      <c r="HYQ265" s="470"/>
      <c r="HYR265" s="470"/>
      <c r="HYS265" s="470"/>
      <c r="HYT265" s="470"/>
      <c r="HYU265" s="470"/>
      <c r="HYV265" s="470"/>
      <c r="HYW265" s="470"/>
      <c r="HYX265" s="470"/>
      <c r="HYY265" s="470"/>
      <c r="HYZ265" s="470"/>
      <c r="HZA265" s="470"/>
      <c r="HZB265" s="470"/>
      <c r="HZC265" s="470"/>
      <c r="HZD265" s="470"/>
      <c r="HZE265" s="470"/>
      <c r="HZF265" s="470"/>
      <c r="HZG265" s="470"/>
      <c r="HZH265" s="470"/>
      <c r="HZI265" s="470"/>
      <c r="HZJ265" s="470"/>
      <c r="HZK265" s="470"/>
      <c r="HZL265" s="470"/>
      <c r="HZM265" s="470"/>
      <c r="HZN265" s="470"/>
      <c r="HZO265" s="470"/>
      <c r="HZP265" s="470"/>
      <c r="HZQ265" s="470"/>
      <c r="HZR265" s="470"/>
      <c r="HZS265" s="470"/>
      <c r="HZT265" s="470"/>
      <c r="HZU265" s="470"/>
      <c r="HZV265" s="470"/>
      <c r="HZW265" s="470"/>
      <c r="HZX265" s="470"/>
      <c r="HZY265" s="470"/>
      <c r="HZZ265" s="470"/>
      <c r="IAA265" s="470"/>
      <c r="IAB265" s="470"/>
      <c r="IAC265" s="470"/>
      <c r="IAD265" s="470"/>
      <c r="IAE265" s="470"/>
      <c r="IAF265" s="470"/>
      <c r="IAG265" s="470"/>
      <c r="IAH265" s="470"/>
      <c r="IAI265" s="470"/>
      <c r="IAJ265" s="470"/>
      <c r="IAK265" s="470"/>
      <c r="IAL265" s="470"/>
      <c r="IAM265" s="470"/>
      <c r="IAN265" s="470"/>
      <c r="IAO265" s="470"/>
      <c r="IAP265" s="470"/>
      <c r="IAQ265" s="470"/>
      <c r="IAR265" s="470"/>
      <c r="IAS265" s="470"/>
      <c r="IAT265" s="470"/>
      <c r="IAU265" s="470"/>
      <c r="IAV265" s="470"/>
      <c r="IAW265" s="470"/>
      <c r="IAX265" s="470"/>
      <c r="IAY265" s="470"/>
      <c r="IAZ265" s="470"/>
      <c r="IBA265" s="470"/>
      <c r="IBB265" s="470"/>
      <c r="IBC265" s="470"/>
      <c r="IBD265" s="470"/>
      <c r="IBE265" s="470"/>
      <c r="IBF265" s="470"/>
      <c r="IBG265" s="470"/>
      <c r="IBH265" s="470"/>
      <c r="IBI265" s="470"/>
      <c r="IBJ265" s="470"/>
      <c r="IBK265" s="470"/>
      <c r="IBL265" s="470"/>
      <c r="IBM265" s="470"/>
      <c r="IBN265" s="470"/>
      <c r="IBO265" s="470"/>
      <c r="IBP265" s="470"/>
      <c r="IBQ265" s="470"/>
      <c r="IBR265" s="470"/>
      <c r="IBS265" s="470"/>
      <c r="IBT265" s="470"/>
      <c r="IBU265" s="470"/>
      <c r="IBV265" s="470"/>
      <c r="IBW265" s="470"/>
      <c r="IBX265" s="470"/>
      <c r="IBY265" s="470"/>
      <c r="IBZ265" s="470"/>
      <c r="ICA265" s="470"/>
      <c r="ICB265" s="470"/>
      <c r="ICC265" s="470"/>
      <c r="ICD265" s="470"/>
      <c r="ICE265" s="470"/>
      <c r="ICF265" s="470"/>
      <c r="ICG265" s="470"/>
      <c r="ICH265" s="470"/>
      <c r="ICI265" s="470"/>
      <c r="ICJ265" s="470"/>
      <c r="ICK265" s="470"/>
      <c r="ICL265" s="470"/>
      <c r="ICM265" s="470"/>
      <c r="ICN265" s="470"/>
      <c r="ICO265" s="470"/>
      <c r="ICP265" s="470"/>
      <c r="ICQ265" s="470"/>
      <c r="ICR265" s="470"/>
      <c r="ICS265" s="470"/>
      <c r="ICT265" s="470"/>
      <c r="ICU265" s="470"/>
      <c r="ICV265" s="470"/>
      <c r="ICW265" s="470"/>
      <c r="ICX265" s="470"/>
      <c r="ICY265" s="470"/>
      <c r="ICZ265" s="470"/>
      <c r="IDA265" s="470"/>
      <c r="IDB265" s="470"/>
      <c r="IDC265" s="470"/>
      <c r="IDD265" s="470"/>
      <c r="IDE265" s="470"/>
      <c r="IDF265" s="470"/>
      <c r="IDG265" s="470"/>
      <c r="IDH265" s="470"/>
      <c r="IDI265" s="470"/>
      <c r="IDJ265" s="470"/>
      <c r="IDK265" s="470"/>
      <c r="IDL265" s="470"/>
      <c r="IDM265" s="470"/>
      <c r="IDN265" s="470"/>
      <c r="IDO265" s="470"/>
      <c r="IDP265" s="470"/>
      <c r="IDQ265" s="470"/>
      <c r="IDR265" s="470"/>
      <c r="IDS265" s="470"/>
      <c r="IDT265" s="470"/>
      <c r="IDU265" s="470"/>
      <c r="IDV265" s="470"/>
      <c r="IDW265" s="470"/>
      <c r="IDX265" s="470"/>
      <c r="IDY265" s="470"/>
      <c r="IDZ265" s="470"/>
      <c r="IEA265" s="470"/>
      <c r="IEB265" s="470"/>
      <c r="IEC265" s="470"/>
      <c r="IED265" s="470"/>
      <c r="IEE265" s="470"/>
      <c r="IEF265" s="470"/>
      <c r="IEG265" s="470"/>
      <c r="IEH265" s="470"/>
      <c r="IEI265" s="470"/>
      <c r="IEJ265" s="470"/>
      <c r="IEK265" s="470"/>
      <c r="IEL265" s="470"/>
      <c r="IEM265" s="470"/>
      <c r="IEN265" s="470"/>
      <c r="IEO265" s="470"/>
      <c r="IEP265" s="470"/>
      <c r="IEQ265" s="470"/>
      <c r="IER265" s="470"/>
      <c r="IES265" s="470"/>
      <c r="IET265" s="470"/>
      <c r="IEU265" s="470"/>
      <c r="IEV265" s="470"/>
      <c r="IEW265" s="470"/>
      <c r="IEX265" s="470"/>
      <c r="IEY265" s="470"/>
      <c r="IEZ265" s="470"/>
      <c r="IFA265" s="470"/>
      <c r="IFB265" s="470"/>
      <c r="IFC265" s="470"/>
      <c r="IFD265" s="470"/>
      <c r="IFE265" s="470"/>
      <c r="IFF265" s="470"/>
      <c r="IFG265" s="470"/>
      <c r="IFH265" s="470"/>
      <c r="IFI265" s="470"/>
      <c r="IFJ265" s="470"/>
      <c r="IFK265" s="470"/>
      <c r="IFL265" s="470"/>
      <c r="IFM265" s="470"/>
      <c r="IFN265" s="470"/>
      <c r="IFO265" s="470"/>
      <c r="IFP265" s="470"/>
      <c r="IFQ265" s="470"/>
      <c r="IFR265" s="470"/>
      <c r="IFS265" s="470"/>
      <c r="IFT265" s="470"/>
      <c r="IFU265" s="470"/>
      <c r="IFV265" s="470"/>
      <c r="IFW265" s="470"/>
      <c r="IFX265" s="470"/>
      <c r="IFY265" s="470"/>
      <c r="IFZ265" s="470"/>
      <c r="IGA265" s="470"/>
      <c r="IGB265" s="470"/>
      <c r="IGC265" s="470"/>
      <c r="IGD265" s="470"/>
      <c r="IGE265" s="470"/>
      <c r="IGF265" s="470"/>
      <c r="IGG265" s="470"/>
      <c r="IGH265" s="470"/>
      <c r="IGI265" s="470"/>
      <c r="IGJ265" s="470"/>
      <c r="IGK265" s="470"/>
      <c r="IGL265" s="470"/>
      <c r="IGM265" s="470"/>
      <c r="IGN265" s="470"/>
      <c r="IGO265" s="470"/>
      <c r="IGP265" s="470"/>
      <c r="IGQ265" s="470"/>
      <c r="IGR265" s="470"/>
      <c r="IGS265" s="470"/>
      <c r="IGT265" s="470"/>
      <c r="IGU265" s="470"/>
      <c r="IGV265" s="470"/>
      <c r="IGW265" s="470"/>
      <c r="IGX265" s="470"/>
      <c r="IGY265" s="470"/>
      <c r="IGZ265" s="470"/>
      <c r="IHA265" s="470"/>
      <c r="IHB265" s="470"/>
      <c r="IHC265" s="470"/>
      <c r="IHD265" s="470"/>
      <c r="IHE265" s="470"/>
      <c r="IHF265" s="470"/>
      <c r="IHG265" s="470"/>
      <c r="IHH265" s="470"/>
      <c r="IHI265" s="470"/>
      <c r="IHJ265" s="470"/>
      <c r="IHK265" s="470"/>
      <c r="IHL265" s="470"/>
      <c r="IHM265" s="470"/>
      <c r="IHN265" s="470"/>
      <c r="IHO265" s="470"/>
      <c r="IHP265" s="470"/>
      <c r="IHQ265" s="470"/>
      <c r="IHR265" s="470"/>
      <c r="IHS265" s="470"/>
      <c r="IHT265" s="470"/>
      <c r="IHU265" s="470"/>
      <c r="IHV265" s="470"/>
      <c r="IHW265" s="470"/>
      <c r="IHX265" s="470"/>
      <c r="IHY265" s="470"/>
      <c r="IHZ265" s="470"/>
      <c r="IIA265" s="470"/>
      <c r="IIB265" s="470"/>
      <c r="IIC265" s="470"/>
      <c r="IID265" s="470"/>
      <c r="IIE265" s="470"/>
      <c r="IIF265" s="470"/>
      <c r="IIG265" s="470"/>
      <c r="IIH265" s="470"/>
      <c r="III265" s="470"/>
      <c r="IIJ265" s="470"/>
      <c r="IIK265" s="470"/>
      <c r="IIL265" s="470"/>
      <c r="IIM265" s="470"/>
      <c r="IIN265" s="470"/>
      <c r="IIO265" s="470"/>
      <c r="IIP265" s="470"/>
      <c r="IIQ265" s="470"/>
      <c r="IIR265" s="470"/>
      <c r="IIS265" s="470"/>
      <c r="IIT265" s="470"/>
      <c r="IIU265" s="470"/>
      <c r="IIV265" s="470"/>
      <c r="IIW265" s="470"/>
      <c r="IIX265" s="470"/>
      <c r="IIY265" s="470"/>
      <c r="IIZ265" s="470"/>
      <c r="IJA265" s="470"/>
      <c r="IJB265" s="470"/>
      <c r="IJC265" s="470"/>
      <c r="IJD265" s="470"/>
      <c r="IJE265" s="470"/>
      <c r="IJF265" s="470"/>
      <c r="IJG265" s="470"/>
      <c r="IJH265" s="470"/>
      <c r="IJI265" s="470"/>
      <c r="IJJ265" s="470"/>
      <c r="IJK265" s="470"/>
      <c r="IJL265" s="470"/>
      <c r="IJM265" s="470"/>
      <c r="IJN265" s="470"/>
      <c r="IJO265" s="470"/>
      <c r="IJP265" s="470"/>
      <c r="IJQ265" s="470"/>
      <c r="IJR265" s="470"/>
      <c r="IJS265" s="470"/>
      <c r="IJT265" s="470"/>
      <c r="IJU265" s="470"/>
      <c r="IJV265" s="470"/>
      <c r="IJW265" s="470"/>
      <c r="IJX265" s="470"/>
      <c r="IJY265" s="470"/>
      <c r="IJZ265" s="470"/>
      <c r="IKA265" s="470"/>
      <c r="IKB265" s="470"/>
      <c r="IKC265" s="470"/>
      <c r="IKD265" s="470"/>
      <c r="IKE265" s="470"/>
      <c r="IKF265" s="470"/>
      <c r="IKG265" s="470"/>
      <c r="IKH265" s="470"/>
      <c r="IKI265" s="470"/>
      <c r="IKJ265" s="470"/>
      <c r="IKK265" s="470"/>
      <c r="IKL265" s="470"/>
      <c r="IKM265" s="470"/>
      <c r="IKN265" s="470"/>
      <c r="IKO265" s="470"/>
      <c r="IKP265" s="470"/>
      <c r="IKQ265" s="470"/>
      <c r="IKR265" s="470"/>
      <c r="IKS265" s="470"/>
      <c r="IKT265" s="470"/>
      <c r="IKU265" s="470"/>
      <c r="IKV265" s="470"/>
      <c r="IKW265" s="470"/>
      <c r="IKX265" s="470"/>
      <c r="IKY265" s="470"/>
      <c r="IKZ265" s="470"/>
      <c r="ILA265" s="470"/>
      <c r="ILB265" s="470"/>
      <c r="ILC265" s="470"/>
      <c r="ILD265" s="470"/>
      <c r="ILE265" s="470"/>
      <c r="ILF265" s="470"/>
      <c r="ILG265" s="470"/>
      <c r="ILH265" s="470"/>
      <c r="ILI265" s="470"/>
      <c r="ILJ265" s="470"/>
      <c r="ILK265" s="470"/>
      <c r="ILL265" s="470"/>
      <c r="ILM265" s="470"/>
      <c r="ILN265" s="470"/>
      <c r="ILO265" s="470"/>
      <c r="ILP265" s="470"/>
      <c r="ILQ265" s="470"/>
      <c r="ILR265" s="470"/>
      <c r="ILS265" s="470"/>
      <c r="ILT265" s="470"/>
      <c r="ILU265" s="470"/>
      <c r="ILV265" s="470"/>
      <c r="ILW265" s="470"/>
      <c r="ILX265" s="470"/>
      <c r="ILY265" s="470"/>
      <c r="ILZ265" s="470"/>
      <c r="IMA265" s="470"/>
      <c r="IMB265" s="470"/>
      <c r="IMC265" s="470"/>
      <c r="IMD265" s="470"/>
      <c r="IME265" s="470"/>
      <c r="IMF265" s="470"/>
      <c r="IMG265" s="470"/>
      <c r="IMH265" s="470"/>
      <c r="IMI265" s="470"/>
      <c r="IMJ265" s="470"/>
      <c r="IMK265" s="470"/>
      <c r="IML265" s="470"/>
      <c r="IMM265" s="470"/>
      <c r="IMN265" s="470"/>
      <c r="IMO265" s="470"/>
      <c r="IMP265" s="470"/>
      <c r="IMQ265" s="470"/>
      <c r="IMR265" s="470"/>
      <c r="IMS265" s="470"/>
      <c r="IMT265" s="470"/>
      <c r="IMU265" s="470"/>
      <c r="IMV265" s="470"/>
      <c r="IMW265" s="470"/>
      <c r="IMX265" s="470"/>
      <c r="IMY265" s="470"/>
      <c r="IMZ265" s="470"/>
      <c r="INA265" s="470"/>
      <c r="INB265" s="470"/>
      <c r="INC265" s="470"/>
      <c r="IND265" s="470"/>
      <c r="INE265" s="470"/>
      <c r="INF265" s="470"/>
      <c r="ING265" s="470"/>
      <c r="INH265" s="470"/>
      <c r="INI265" s="470"/>
      <c r="INJ265" s="470"/>
      <c r="INK265" s="470"/>
      <c r="INL265" s="470"/>
      <c r="INM265" s="470"/>
      <c r="INN265" s="470"/>
      <c r="INO265" s="470"/>
      <c r="INP265" s="470"/>
      <c r="INQ265" s="470"/>
      <c r="INR265" s="470"/>
      <c r="INS265" s="470"/>
      <c r="INT265" s="470"/>
      <c r="INU265" s="470"/>
      <c r="INV265" s="470"/>
      <c r="INW265" s="470"/>
      <c r="INX265" s="470"/>
      <c r="INY265" s="470"/>
      <c r="INZ265" s="470"/>
      <c r="IOA265" s="470"/>
      <c r="IOB265" s="470"/>
      <c r="IOC265" s="470"/>
      <c r="IOD265" s="470"/>
      <c r="IOE265" s="470"/>
      <c r="IOF265" s="470"/>
      <c r="IOG265" s="470"/>
      <c r="IOH265" s="470"/>
      <c r="IOI265" s="470"/>
      <c r="IOJ265" s="470"/>
      <c r="IOK265" s="470"/>
      <c r="IOL265" s="470"/>
      <c r="IOM265" s="470"/>
      <c r="ION265" s="470"/>
      <c r="IOO265" s="470"/>
      <c r="IOP265" s="470"/>
      <c r="IOQ265" s="470"/>
      <c r="IOR265" s="470"/>
      <c r="IOS265" s="470"/>
      <c r="IOT265" s="470"/>
      <c r="IOU265" s="470"/>
      <c r="IOV265" s="470"/>
      <c r="IOW265" s="470"/>
      <c r="IOX265" s="470"/>
      <c r="IOY265" s="470"/>
      <c r="IOZ265" s="470"/>
      <c r="IPA265" s="470"/>
      <c r="IPB265" s="470"/>
      <c r="IPC265" s="470"/>
      <c r="IPD265" s="470"/>
      <c r="IPE265" s="470"/>
      <c r="IPF265" s="470"/>
      <c r="IPG265" s="470"/>
      <c r="IPH265" s="470"/>
      <c r="IPI265" s="470"/>
      <c r="IPJ265" s="470"/>
      <c r="IPK265" s="470"/>
      <c r="IPL265" s="470"/>
      <c r="IPM265" s="470"/>
      <c r="IPN265" s="470"/>
      <c r="IPO265" s="470"/>
      <c r="IPP265" s="470"/>
      <c r="IPQ265" s="470"/>
      <c r="IPR265" s="470"/>
      <c r="IPS265" s="470"/>
      <c r="IPT265" s="470"/>
      <c r="IPU265" s="470"/>
      <c r="IPV265" s="470"/>
      <c r="IPW265" s="470"/>
      <c r="IPX265" s="470"/>
      <c r="IPY265" s="470"/>
      <c r="IPZ265" s="470"/>
      <c r="IQA265" s="470"/>
      <c r="IQB265" s="470"/>
      <c r="IQC265" s="470"/>
      <c r="IQD265" s="470"/>
      <c r="IQE265" s="470"/>
      <c r="IQF265" s="470"/>
      <c r="IQG265" s="470"/>
      <c r="IQH265" s="470"/>
      <c r="IQI265" s="470"/>
      <c r="IQJ265" s="470"/>
      <c r="IQK265" s="470"/>
      <c r="IQL265" s="470"/>
      <c r="IQM265" s="470"/>
      <c r="IQN265" s="470"/>
      <c r="IQO265" s="470"/>
      <c r="IQP265" s="470"/>
      <c r="IQQ265" s="470"/>
      <c r="IQR265" s="470"/>
      <c r="IQS265" s="470"/>
      <c r="IQT265" s="470"/>
      <c r="IQU265" s="470"/>
      <c r="IQV265" s="470"/>
      <c r="IQW265" s="470"/>
      <c r="IQX265" s="470"/>
      <c r="IQY265" s="470"/>
      <c r="IQZ265" s="470"/>
      <c r="IRA265" s="470"/>
      <c r="IRB265" s="470"/>
      <c r="IRC265" s="470"/>
      <c r="IRD265" s="470"/>
      <c r="IRE265" s="470"/>
      <c r="IRF265" s="470"/>
      <c r="IRG265" s="470"/>
      <c r="IRH265" s="470"/>
      <c r="IRI265" s="470"/>
      <c r="IRJ265" s="470"/>
      <c r="IRK265" s="470"/>
      <c r="IRL265" s="470"/>
      <c r="IRM265" s="470"/>
      <c r="IRN265" s="470"/>
      <c r="IRO265" s="470"/>
      <c r="IRP265" s="470"/>
      <c r="IRQ265" s="470"/>
      <c r="IRR265" s="470"/>
      <c r="IRS265" s="470"/>
      <c r="IRT265" s="470"/>
      <c r="IRU265" s="470"/>
      <c r="IRV265" s="470"/>
      <c r="IRW265" s="470"/>
      <c r="IRX265" s="470"/>
      <c r="IRY265" s="470"/>
      <c r="IRZ265" s="470"/>
      <c r="ISA265" s="470"/>
      <c r="ISB265" s="470"/>
      <c r="ISC265" s="470"/>
      <c r="ISD265" s="470"/>
      <c r="ISE265" s="470"/>
      <c r="ISF265" s="470"/>
      <c r="ISG265" s="470"/>
      <c r="ISH265" s="470"/>
      <c r="ISI265" s="470"/>
      <c r="ISJ265" s="470"/>
      <c r="ISK265" s="470"/>
      <c r="ISL265" s="470"/>
      <c r="ISM265" s="470"/>
      <c r="ISN265" s="470"/>
      <c r="ISO265" s="470"/>
      <c r="ISP265" s="470"/>
      <c r="ISQ265" s="470"/>
      <c r="ISR265" s="470"/>
      <c r="ISS265" s="470"/>
      <c r="IST265" s="470"/>
      <c r="ISU265" s="470"/>
      <c r="ISV265" s="470"/>
      <c r="ISW265" s="470"/>
      <c r="ISX265" s="470"/>
      <c r="ISY265" s="470"/>
      <c r="ISZ265" s="470"/>
      <c r="ITA265" s="470"/>
      <c r="ITB265" s="470"/>
      <c r="ITC265" s="470"/>
      <c r="ITD265" s="470"/>
      <c r="ITE265" s="470"/>
      <c r="ITF265" s="470"/>
      <c r="ITG265" s="470"/>
      <c r="ITH265" s="470"/>
      <c r="ITI265" s="470"/>
      <c r="ITJ265" s="470"/>
      <c r="ITK265" s="470"/>
      <c r="ITL265" s="470"/>
      <c r="ITM265" s="470"/>
      <c r="ITN265" s="470"/>
      <c r="ITO265" s="470"/>
      <c r="ITP265" s="470"/>
      <c r="ITQ265" s="470"/>
      <c r="ITR265" s="470"/>
      <c r="ITS265" s="470"/>
      <c r="ITT265" s="470"/>
      <c r="ITU265" s="470"/>
      <c r="ITV265" s="470"/>
      <c r="ITW265" s="470"/>
      <c r="ITX265" s="470"/>
      <c r="ITY265" s="470"/>
      <c r="ITZ265" s="470"/>
      <c r="IUA265" s="470"/>
      <c r="IUB265" s="470"/>
      <c r="IUC265" s="470"/>
      <c r="IUD265" s="470"/>
      <c r="IUE265" s="470"/>
      <c r="IUF265" s="470"/>
      <c r="IUG265" s="470"/>
      <c r="IUH265" s="470"/>
      <c r="IUI265" s="470"/>
      <c r="IUJ265" s="470"/>
      <c r="IUK265" s="470"/>
      <c r="IUL265" s="470"/>
      <c r="IUM265" s="470"/>
      <c r="IUN265" s="470"/>
      <c r="IUO265" s="470"/>
      <c r="IUP265" s="470"/>
      <c r="IUQ265" s="470"/>
      <c r="IUR265" s="470"/>
      <c r="IUS265" s="470"/>
      <c r="IUT265" s="470"/>
      <c r="IUU265" s="470"/>
      <c r="IUV265" s="470"/>
      <c r="IUW265" s="470"/>
      <c r="IUX265" s="470"/>
      <c r="IUY265" s="470"/>
      <c r="IUZ265" s="470"/>
      <c r="IVA265" s="470"/>
      <c r="IVB265" s="470"/>
      <c r="IVC265" s="470"/>
      <c r="IVD265" s="470"/>
      <c r="IVE265" s="470"/>
      <c r="IVF265" s="470"/>
      <c r="IVG265" s="470"/>
      <c r="IVH265" s="470"/>
      <c r="IVI265" s="470"/>
      <c r="IVJ265" s="470"/>
      <c r="IVK265" s="470"/>
      <c r="IVL265" s="470"/>
      <c r="IVM265" s="470"/>
      <c r="IVN265" s="470"/>
      <c r="IVO265" s="470"/>
      <c r="IVP265" s="470"/>
      <c r="IVQ265" s="470"/>
      <c r="IVR265" s="470"/>
      <c r="IVS265" s="470"/>
      <c r="IVT265" s="470"/>
      <c r="IVU265" s="470"/>
      <c r="IVV265" s="470"/>
      <c r="IVW265" s="470"/>
      <c r="IVX265" s="470"/>
      <c r="IVY265" s="470"/>
      <c r="IVZ265" s="470"/>
      <c r="IWA265" s="470"/>
      <c r="IWB265" s="470"/>
      <c r="IWC265" s="470"/>
      <c r="IWD265" s="470"/>
      <c r="IWE265" s="470"/>
      <c r="IWF265" s="470"/>
      <c r="IWG265" s="470"/>
      <c r="IWH265" s="470"/>
      <c r="IWI265" s="470"/>
      <c r="IWJ265" s="470"/>
      <c r="IWK265" s="470"/>
      <c r="IWL265" s="470"/>
      <c r="IWM265" s="470"/>
      <c r="IWN265" s="470"/>
      <c r="IWO265" s="470"/>
      <c r="IWP265" s="470"/>
      <c r="IWQ265" s="470"/>
      <c r="IWR265" s="470"/>
      <c r="IWS265" s="470"/>
      <c r="IWT265" s="470"/>
      <c r="IWU265" s="470"/>
      <c r="IWV265" s="470"/>
      <c r="IWW265" s="470"/>
      <c r="IWX265" s="470"/>
      <c r="IWY265" s="470"/>
      <c r="IWZ265" s="470"/>
      <c r="IXA265" s="470"/>
      <c r="IXB265" s="470"/>
      <c r="IXC265" s="470"/>
      <c r="IXD265" s="470"/>
      <c r="IXE265" s="470"/>
      <c r="IXF265" s="470"/>
      <c r="IXG265" s="470"/>
      <c r="IXH265" s="470"/>
      <c r="IXI265" s="470"/>
      <c r="IXJ265" s="470"/>
      <c r="IXK265" s="470"/>
      <c r="IXL265" s="470"/>
      <c r="IXM265" s="470"/>
      <c r="IXN265" s="470"/>
      <c r="IXO265" s="470"/>
      <c r="IXP265" s="470"/>
      <c r="IXQ265" s="470"/>
      <c r="IXR265" s="470"/>
      <c r="IXS265" s="470"/>
      <c r="IXT265" s="470"/>
      <c r="IXU265" s="470"/>
      <c r="IXV265" s="470"/>
      <c r="IXW265" s="470"/>
      <c r="IXX265" s="470"/>
      <c r="IXY265" s="470"/>
      <c r="IXZ265" s="470"/>
      <c r="IYA265" s="470"/>
      <c r="IYB265" s="470"/>
      <c r="IYC265" s="470"/>
      <c r="IYD265" s="470"/>
      <c r="IYE265" s="470"/>
      <c r="IYF265" s="470"/>
      <c r="IYG265" s="470"/>
      <c r="IYH265" s="470"/>
      <c r="IYI265" s="470"/>
      <c r="IYJ265" s="470"/>
      <c r="IYK265" s="470"/>
      <c r="IYL265" s="470"/>
      <c r="IYM265" s="470"/>
      <c r="IYN265" s="470"/>
      <c r="IYO265" s="470"/>
      <c r="IYP265" s="470"/>
      <c r="IYQ265" s="470"/>
      <c r="IYR265" s="470"/>
      <c r="IYS265" s="470"/>
      <c r="IYT265" s="470"/>
      <c r="IYU265" s="470"/>
      <c r="IYV265" s="470"/>
      <c r="IYW265" s="470"/>
      <c r="IYX265" s="470"/>
      <c r="IYY265" s="470"/>
      <c r="IYZ265" s="470"/>
      <c r="IZA265" s="470"/>
      <c r="IZB265" s="470"/>
      <c r="IZC265" s="470"/>
      <c r="IZD265" s="470"/>
      <c r="IZE265" s="470"/>
      <c r="IZF265" s="470"/>
      <c r="IZG265" s="470"/>
      <c r="IZH265" s="470"/>
      <c r="IZI265" s="470"/>
      <c r="IZJ265" s="470"/>
      <c r="IZK265" s="470"/>
      <c r="IZL265" s="470"/>
      <c r="IZM265" s="470"/>
      <c r="IZN265" s="470"/>
      <c r="IZO265" s="470"/>
      <c r="IZP265" s="470"/>
      <c r="IZQ265" s="470"/>
      <c r="IZR265" s="470"/>
      <c r="IZS265" s="470"/>
      <c r="IZT265" s="470"/>
      <c r="IZU265" s="470"/>
      <c r="IZV265" s="470"/>
      <c r="IZW265" s="470"/>
      <c r="IZX265" s="470"/>
      <c r="IZY265" s="470"/>
      <c r="IZZ265" s="470"/>
      <c r="JAA265" s="470"/>
      <c r="JAB265" s="470"/>
      <c r="JAC265" s="470"/>
      <c r="JAD265" s="470"/>
      <c r="JAE265" s="470"/>
      <c r="JAF265" s="470"/>
      <c r="JAG265" s="470"/>
      <c r="JAH265" s="470"/>
      <c r="JAI265" s="470"/>
      <c r="JAJ265" s="470"/>
      <c r="JAK265" s="470"/>
      <c r="JAL265" s="470"/>
      <c r="JAM265" s="470"/>
      <c r="JAN265" s="470"/>
      <c r="JAO265" s="470"/>
      <c r="JAP265" s="470"/>
      <c r="JAQ265" s="470"/>
      <c r="JAR265" s="470"/>
      <c r="JAS265" s="470"/>
      <c r="JAT265" s="470"/>
      <c r="JAU265" s="470"/>
      <c r="JAV265" s="470"/>
      <c r="JAW265" s="470"/>
      <c r="JAX265" s="470"/>
      <c r="JAY265" s="470"/>
      <c r="JAZ265" s="470"/>
      <c r="JBA265" s="470"/>
      <c r="JBB265" s="470"/>
      <c r="JBC265" s="470"/>
      <c r="JBD265" s="470"/>
      <c r="JBE265" s="470"/>
      <c r="JBF265" s="470"/>
      <c r="JBG265" s="470"/>
      <c r="JBH265" s="470"/>
      <c r="JBI265" s="470"/>
      <c r="JBJ265" s="470"/>
      <c r="JBK265" s="470"/>
      <c r="JBL265" s="470"/>
      <c r="JBM265" s="470"/>
      <c r="JBN265" s="470"/>
      <c r="JBO265" s="470"/>
      <c r="JBP265" s="470"/>
      <c r="JBQ265" s="470"/>
      <c r="JBR265" s="470"/>
      <c r="JBS265" s="470"/>
      <c r="JBT265" s="470"/>
      <c r="JBU265" s="470"/>
      <c r="JBV265" s="470"/>
      <c r="JBW265" s="470"/>
      <c r="JBX265" s="470"/>
      <c r="JBY265" s="470"/>
      <c r="JBZ265" s="470"/>
      <c r="JCA265" s="470"/>
      <c r="JCB265" s="470"/>
      <c r="JCC265" s="470"/>
      <c r="JCD265" s="470"/>
      <c r="JCE265" s="470"/>
      <c r="JCF265" s="470"/>
      <c r="JCG265" s="470"/>
      <c r="JCH265" s="470"/>
      <c r="JCI265" s="470"/>
      <c r="JCJ265" s="470"/>
      <c r="JCK265" s="470"/>
      <c r="JCL265" s="470"/>
      <c r="JCM265" s="470"/>
      <c r="JCN265" s="470"/>
      <c r="JCO265" s="470"/>
      <c r="JCP265" s="470"/>
      <c r="JCQ265" s="470"/>
      <c r="JCR265" s="470"/>
      <c r="JCS265" s="470"/>
      <c r="JCT265" s="470"/>
      <c r="JCU265" s="470"/>
      <c r="JCV265" s="470"/>
      <c r="JCW265" s="470"/>
      <c r="JCX265" s="470"/>
      <c r="JCY265" s="470"/>
      <c r="JCZ265" s="470"/>
      <c r="JDA265" s="470"/>
      <c r="JDB265" s="470"/>
      <c r="JDC265" s="470"/>
      <c r="JDD265" s="470"/>
      <c r="JDE265" s="470"/>
      <c r="JDF265" s="470"/>
      <c r="JDG265" s="470"/>
      <c r="JDH265" s="470"/>
      <c r="JDI265" s="470"/>
      <c r="JDJ265" s="470"/>
      <c r="JDK265" s="470"/>
      <c r="JDL265" s="470"/>
      <c r="JDM265" s="470"/>
      <c r="JDN265" s="470"/>
      <c r="JDO265" s="470"/>
      <c r="JDP265" s="470"/>
      <c r="JDQ265" s="470"/>
      <c r="JDR265" s="470"/>
      <c r="JDS265" s="470"/>
      <c r="JDT265" s="470"/>
      <c r="JDU265" s="470"/>
      <c r="JDV265" s="470"/>
      <c r="JDW265" s="470"/>
      <c r="JDX265" s="470"/>
      <c r="JDY265" s="470"/>
      <c r="JDZ265" s="470"/>
      <c r="JEA265" s="470"/>
      <c r="JEB265" s="470"/>
      <c r="JEC265" s="470"/>
      <c r="JED265" s="470"/>
      <c r="JEE265" s="470"/>
      <c r="JEF265" s="470"/>
      <c r="JEG265" s="470"/>
      <c r="JEH265" s="470"/>
      <c r="JEI265" s="470"/>
      <c r="JEJ265" s="470"/>
      <c r="JEK265" s="470"/>
      <c r="JEL265" s="470"/>
      <c r="JEM265" s="470"/>
      <c r="JEN265" s="470"/>
      <c r="JEO265" s="470"/>
      <c r="JEP265" s="470"/>
      <c r="JEQ265" s="470"/>
      <c r="JER265" s="470"/>
      <c r="JES265" s="470"/>
      <c r="JET265" s="470"/>
      <c r="JEU265" s="470"/>
      <c r="JEV265" s="470"/>
      <c r="JEW265" s="470"/>
      <c r="JEX265" s="470"/>
      <c r="JEY265" s="470"/>
      <c r="JEZ265" s="470"/>
      <c r="JFA265" s="470"/>
      <c r="JFB265" s="470"/>
      <c r="JFC265" s="470"/>
      <c r="JFD265" s="470"/>
      <c r="JFE265" s="470"/>
      <c r="JFF265" s="470"/>
      <c r="JFG265" s="470"/>
      <c r="JFH265" s="470"/>
      <c r="JFI265" s="470"/>
      <c r="JFJ265" s="470"/>
      <c r="JFK265" s="470"/>
      <c r="JFL265" s="470"/>
      <c r="JFM265" s="470"/>
      <c r="JFN265" s="470"/>
      <c r="JFO265" s="470"/>
      <c r="JFP265" s="470"/>
      <c r="JFQ265" s="470"/>
      <c r="JFR265" s="470"/>
      <c r="JFS265" s="470"/>
      <c r="JFT265" s="470"/>
      <c r="JFU265" s="470"/>
      <c r="JFV265" s="470"/>
      <c r="JFW265" s="470"/>
      <c r="JFX265" s="470"/>
      <c r="JFY265" s="470"/>
      <c r="JFZ265" s="470"/>
      <c r="JGA265" s="470"/>
      <c r="JGB265" s="470"/>
      <c r="JGC265" s="470"/>
      <c r="JGD265" s="470"/>
      <c r="JGE265" s="470"/>
      <c r="JGF265" s="470"/>
      <c r="JGG265" s="470"/>
      <c r="JGH265" s="470"/>
      <c r="JGI265" s="470"/>
      <c r="JGJ265" s="470"/>
      <c r="JGK265" s="470"/>
      <c r="JGL265" s="470"/>
      <c r="JGM265" s="470"/>
      <c r="JGN265" s="470"/>
      <c r="JGO265" s="470"/>
      <c r="JGP265" s="470"/>
      <c r="JGQ265" s="470"/>
      <c r="JGR265" s="470"/>
      <c r="JGS265" s="470"/>
      <c r="JGT265" s="470"/>
      <c r="JGU265" s="470"/>
      <c r="JGV265" s="470"/>
      <c r="JGW265" s="470"/>
      <c r="JGX265" s="470"/>
      <c r="JGY265" s="470"/>
      <c r="JGZ265" s="470"/>
      <c r="JHA265" s="470"/>
      <c r="JHB265" s="470"/>
      <c r="JHC265" s="470"/>
      <c r="JHD265" s="470"/>
      <c r="JHE265" s="470"/>
      <c r="JHF265" s="470"/>
      <c r="JHG265" s="470"/>
      <c r="JHH265" s="470"/>
      <c r="JHI265" s="470"/>
      <c r="JHJ265" s="470"/>
      <c r="JHK265" s="470"/>
      <c r="JHL265" s="470"/>
      <c r="JHM265" s="470"/>
      <c r="JHN265" s="470"/>
      <c r="JHO265" s="470"/>
      <c r="JHP265" s="470"/>
      <c r="JHQ265" s="470"/>
      <c r="JHR265" s="470"/>
      <c r="JHS265" s="470"/>
      <c r="JHT265" s="470"/>
      <c r="JHU265" s="470"/>
      <c r="JHV265" s="470"/>
      <c r="JHW265" s="470"/>
      <c r="JHX265" s="470"/>
      <c r="JHY265" s="470"/>
      <c r="JHZ265" s="470"/>
      <c r="JIA265" s="470"/>
      <c r="JIB265" s="470"/>
      <c r="JIC265" s="470"/>
      <c r="JID265" s="470"/>
      <c r="JIE265" s="470"/>
      <c r="JIF265" s="470"/>
      <c r="JIG265" s="470"/>
      <c r="JIH265" s="470"/>
      <c r="JII265" s="470"/>
      <c r="JIJ265" s="470"/>
      <c r="JIK265" s="470"/>
      <c r="JIL265" s="470"/>
      <c r="JIM265" s="470"/>
      <c r="JIN265" s="470"/>
      <c r="JIO265" s="470"/>
      <c r="JIP265" s="470"/>
      <c r="JIQ265" s="470"/>
      <c r="JIR265" s="470"/>
      <c r="JIS265" s="470"/>
      <c r="JIT265" s="470"/>
      <c r="JIU265" s="470"/>
      <c r="JIV265" s="470"/>
      <c r="JIW265" s="470"/>
      <c r="JIX265" s="470"/>
      <c r="JIY265" s="470"/>
      <c r="JIZ265" s="470"/>
      <c r="JJA265" s="470"/>
      <c r="JJB265" s="470"/>
      <c r="JJC265" s="470"/>
      <c r="JJD265" s="470"/>
      <c r="JJE265" s="470"/>
      <c r="JJF265" s="470"/>
      <c r="JJG265" s="470"/>
      <c r="JJH265" s="470"/>
      <c r="JJI265" s="470"/>
      <c r="JJJ265" s="470"/>
      <c r="JJK265" s="470"/>
      <c r="JJL265" s="470"/>
      <c r="JJM265" s="470"/>
      <c r="JJN265" s="470"/>
      <c r="JJO265" s="470"/>
      <c r="JJP265" s="470"/>
      <c r="JJQ265" s="470"/>
      <c r="JJR265" s="470"/>
      <c r="JJS265" s="470"/>
      <c r="JJT265" s="470"/>
      <c r="JJU265" s="470"/>
      <c r="JJV265" s="470"/>
      <c r="JJW265" s="470"/>
      <c r="JJX265" s="470"/>
      <c r="JJY265" s="470"/>
      <c r="JJZ265" s="470"/>
      <c r="JKA265" s="470"/>
      <c r="JKB265" s="470"/>
      <c r="JKC265" s="470"/>
      <c r="JKD265" s="470"/>
      <c r="JKE265" s="470"/>
      <c r="JKF265" s="470"/>
      <c r="JKG265" s="470"/>
      <c r="JKH265" s="470"/>
      <c r="JKI265" s="470"/>
      <c r="JKJ265" s="470"/>
      <c r="JKK265" s="470"/>
      <c r="JKL265" s="470"/>
      <c r="JKM265" s="470"/>
      <c r="JKN265" s="470"/>
      <c r="JKO265" s="470"/>
      <c r="JKP265" s="470"/>
      <c r="JKQ265" s="470"/>
      <c r="JKR265" s="470"/>
      <c r="JKS265" s="470"/>
      <c r="JKT265" s="470"/>
      <c r="JKU265" s="470"/>
      <c r="JKV265" s="470"/>
      <c r="JKW265" s="470"/>
      <c r="JKX265" s="470"/>
      <c r="JKY265" s="470"/>
      <c r="JKZ265" s="470"/>
      <c r="JLA265" s="470"/>
      <c r="JLB265" s="470"/>
      <c r="JLC265" s="470"/>
      <c r="JLD265" s="470"/>
      <c r="JLE265" s="470"/>
      <c r="JLF265" s="470"/>
      <c r="JLG265" s="470"/>
      <c r="JLH265" s="470"/>
      <c r="JLI265" s="470"/>
      <c r="JLJ265" s="470"/>
      <c r="JLK265" s="470"/>
      <c r="JLL265" s="470"/>
      <c r="JLM265" s="470"/>
      <c r="JLN265" s="470"/>
      <c r="JLO265" s="470"/>
      <c r="JLP265" s="470"/>
      <c r="JLQ265" s="470"/>
      <c r="JLR265" s="470"/>
      <c r="JLS265" s="470"/>
      <c r="JLT265" s="470"/>
      <c r="JLU265" s="470"/>
      <c r="JLV265" s="470"/>
      <c r="JLW265" s="470"/>
      <c r="JLX265" s="470"/>
      <c r="JLY265" s="470"/>
      <c r="JLZ265" s="470"/>
      <c r="JMA265" s="470"/>
      <c r="JMB265" s="470"/>
      <c r="JMC265" s="470"/>
      <c r="JMD265" s="470"/>
      <c r="JME265" s="470"/>
      <c r="JMF265" s="470"/>
      <c r="JMG265" s="470"/>
      <c r="JMH265" s="470"/>
      <c r="JMI265" s="470"/>
      <c r="JMJ265" s="470"/>
      <c r="JMK265" s="470"/>
      <c r="JML265" s="470"/>
      <c r="JMM265" s="470"/>
      <c r="JMN265" s="470"/>
      <c r="JMO265" s="470"/>
      <c r="JMP265" s="470"/>
      <c r="JMQ265" s="470"/>
      <c r="JMR265" s="470"/>
      <c r="JMS265" s="470"/>
      <c r="JMT265" s="470"/>
      <c r="JMU265" s="470"/>
      <c r="JMV265" s="470"/>
      <c r="JMW265" s="470"/>
      <c r="JMX265" s="470"/>
      <c r="JMY265" s="470"/>
      <c r="JMZ265" s="470"/>
      <c r="JNA265" s="470"/>
      <c r="JNB265" s="470"/>
      <c r="JNC265" s="470"/>
      <c r="JND265" s="470"/>
      <c r="JNE265" s="470"/>
      <c r="JNF265" s="470"/>
      <c r="JNG265" s="470"/>
      <c r="JNH265" s="470"/>
      <c r="JNI265" s="470"/>
      <c r="JNJ265" s="470"/>
      <c r="JNK265" s="470"/>
      <c r="JNL265" s="470"/>
      <c r="JNM265" s="470"/>
      <c r="JNN265" s="470"/>
      <c r="JNO265" s="470"/>
      <c r="JNP265" s="470"/>
      <c r="JNQ265" s="470"/>
      <c r="JNR265" s="470"/>
      <c r="JNS265" s="470"/>
      <c r="JNT265" s="470"/>
      <c r="JNU265" s="470"/>
      <c r="JNV265" s="470"/>
      <c r="JNW265" s="470"/>
      <c r="JNX265" s="470"/>
      <c r="JNY265" s="470"/>
      <c r="JNZ265" s="470"/>
      <c r="JOA265" s="470"/>
      <c r="JOB265" s="470"/>
      <c r="JOC265" s="470"/>
      <c r="JOD265" s="470"/>
      <c r="JOE265" s="470"/>
      <c r="JOF265" s="470"/>
      <c r="JOG265" s="470"/>
      <c r="JOH265" s="470"/>
      <c r="JOI265" s="470"/>
      <c r="JOJ265" s="470"/>
      <c r="JOK265" s="470"/>
      <c r="JOL265" s="470"/>
      <c r="JOM265" s="470"/>
      <c r="JON265" s="470"/>
      <c r="JOO265" s="470"/>
      <c r="JOP265" s="470"/>
      <c r="JOQ265" s="470"/>
      <c r="JOR265" s="470"/>
      <c r="JOS265" s="470"/>
      <c r="JOT265" s="470"/>
      <c r="JOU265" s="470"/>
      <c r="JOV265" s="470"/>
      <c r="JOW265" s="470"/>
      <c r="JOX265" s="470"/>
      <c r="JOY265" s="470"/>
      <c r="JOZ265" s="470"/>
      <c r="JPA265" s="470"/>
      <c r="JPB265" s="470"/>
      <c r="JPC265" s="470"/>
      <c r="JPD265" s="470"/>
      <c r="JPE265" s="470"/>
      <c r="JPF265" s="470"/>
      <c r="JPG265" s="470"/>
      <c r="JPH265" s="470"/>
      <c r="JPI265" s="470"/>
      <c r="JPJ265" s="470"/>
      <c r="JPK265" s="470"/>
      <c r="JPL265" s="470"/>
      <c r="JPM265" s="470"/>
      <c r="JPN265" s="470"/>
      <c r="JPO265" s="470"/>
      <c r="JPP265" s="470"/>
      <c r="JPQ265" s="470"/>
      <c r="JPR265" s="470"/>
      <c r="JPS265" s="470"/>
      <c r="JPT265" s="470"/>
      <c r="JPU265" s="470"/>
      <c r="JPV265" s="470"/>
      <c r="JPW265" s="470"/>
      <c r="JPX265" s="470"/>
      <c r="JPY265" s="470"/>
      <c r="JPZ265" s="470"/>
      <c r="JQA265" s="470"/>
      <c r="JQB265" s="470"/>
      <c r="JQC265" s="470"/>
      <c r="JQD265" s="470"/>
      <c r="JQE265" s="470"/>
      <c r="JQF265" s="470"/>
      <c r="JQG265" s="470"/>
      <c r="JQH265" s="470"/>
      <c r="JQI265" s="470"/>
      <c r="JQJ265" s="470"/>
      <c r="JQK265" s="470"/>
      <c r="JQL265" s="470"/>
      <c r="JQM265" s="470"/>
      <c r="JQN265" s="470"/>
      <c r="JQO265" s="470"/>
      <c r="JQP265" s="470"/>
      <c r="JQQ265" s="470"/>
      <c r="JQR265" s="470"/>
      <c r="JQS265" s="470"/>
      <c r="JQT265" s="470"/>
      <c r="JQU265" s="470"/>
      <c r="JQV265" s="470"/>
      <c r="JQW265" s="470"/>
      <c r="JQX265" s="470"/>
      <c r="JQY265" s="470"/>
      <c r="JQZ265" s="470"/>
      <c r="JRA265" s="470"/>
      <c r="JRB265" s="470"/>
      <c r="JRC265" s="470"/>
      <c r="JRD265" s="470"/>
      <c r="JRE265" s="470"/>
      <c r="JRF265" s="470"/>
      <c r="JRG265" s="470"/>
      <c r="JRH265" s="470"/>
      <c r="JRI265" s="470"/>
      <c r="JRJ265" s="470"/>
      <c r="JRK265" s="470"/>
      <c r="JRL265" s="470"/>
      <c r="JRM265" s="470"/>
      <c r="JRN265" s="470"/>
      <c r="JRO265" s="470"/>
      <c r="JRP265" s="470"/>
      <c r="JRQ265" s="470"/>
      <c r="JRR265" s="470"/>
      <c r="JRS265" s="470"/>
      <c r="JRT265" s="470"/>
      <c r="JRU265" s="470"/>
      <c r="JRV265" s="470"/>
      <c r="JRW265" s="470"/>
      <c r="JRX265" s="470"/>
      <c r="JRY265" s="470"/>
      <c r="JRZ265" s="470"/>
      <c r="JSA265" s="470"/>
      <c r="JSB265" s="470"/>
      <c r="JSC265" s="470"/>
      <c r="JSD265" s="470"/>
      <c r="JSE265" s="470"/>
      <c r="JSF265" s="470"/>
      <c r="JSG265" s="470"/>
      <c r="JSH265" s="470"/>
      <c r="JSI265" s="470"/>
      <c r="JSJ265" s="470"/>
      <c r="JSK265" s="470"/>
      <c r="JSL265" s="470"/>
      <c r="JSM265" s="470"/>
      <c r="JSN265" s="470"/>
      <c r="JSO265" s="470"/>
      <c r="JSP265" s="470"/>
      <c r="JSQ265" s="470"/>
      <c r="JSR265" s="470"/>
      <c r="JSS265" s="470"/>
      <c r="JST265" s="470"/>
      <c r="JSU265" s="470"/>
      <c r="JSV265" s="470"/>
      <c r="JSW265" s="470"/>
      <c r="JSX265" s="470"/>
      <c r="JSY265" s="470"/>
      <c r="JSZ265" s="470"/>
      <c r="JTA265" s="470"/>
      <c r="JTB265" s="470"/>
      <c r="JTC265" s="470"/>
      <c r="JTD265" s="470"/>
      <c r="JTE265" s="470"/>
      <c r="JTF265" s="470"/>
      <c r="JTG265" s="470"/>
      <c r="JTH265" s="470"/>
      <c r="JTI265" s="470"/>
      <c r="JTJ265" s="470"/>
      <c r="JTK265" s="470"/>
      <c r="JTL265" s="470"/>
      <c r="JTM265" s="470"/>
      <c r="JTN265" s="470"/>
      <c r="JTO265" s="470"/>
      <c r="JTP265" s="470"/>
      <c r="JTQ265" s="470"/>
      <c r="JTR265" s="470"/>
      <c r="JTS265" s="470"/>
      <c r="JTT265" s="470"/>
      <c r="JTU265" s="470"/>
      <c r="JTV265" s="470"/>
      <c r="JTW265" s="470"/>
      <c r="JTX265" s="470"/>
      <c r="JTY265" s="470"/>
      <c r="JTZ265" s="470"/>
      <c r="JUA265" s="470"/>
      <c r="JUB265" s="470"/>
      <c r="JUC265" s="470"/>
      <c r="JUD265" s="470"/>
      <c r="JUE265" s="470"/>
      <c r="JUF265" s="470"/>
      <c r="JUG265" s="470"/>
      <c r="JUH265" s="470"/>
      <c r="JUI265" s="470"/>
      <c r="JUJ265" s="470"/>
      <c r="JUK265" s="470"/>
      <c r="JUL265" s="470"/>
      <c r="JUM265" s="470"/>
      <c r="JUN265" s="470"/>
      <c r="JUO265" s="470"/>
      <c r="JUP265" s="470"/>
      <c r="JUQ265" s="470"/>
      <c r="JUR265" s="470"/>
      <c r="JUS265" s="470"/>
      <c r="JUT265" s="470"/>
      <c r="JUU265" s="470"/>
      <c r="JUV265" s="470"/>
      <c r="JUW265" s="470"/>
      <c r="JUX265" s="470"/>
      <c r="JUY265" s="470"/>
      <c r="JUZ265" s="470"/>
      <c r="JVA265" s="470"/>
      <c r="JVB265" s="470"/>
      <c r="JVC265" s="470"/>
      <c r="JVD265" s="470"/>
      <c r="JVE265" s="470"/>
      <c r="JVF265" s="470"/>
      <c r="JVG265" s="470"/>
      <c r="JVH265" s="470"/>
      <c r="JVI265" s="470"/>
      <c r="JVJ265" s="470"/>
      <c r="JVK265" s="470"/>
      <c r="JVL265" s="470"/>
      <c r="JVM265" s="470"/>
      <c r="JVN265" s="470"/>
      <c r="JVO265" s="470"/>
      <c r="JVP265" s="470"/>
      <c r="JVQ265" s="470"/>
      <c r="JVR265" s="470"/>
      <c r="JVS265" s="470"/>
      <c r="JVT265" s="470"/>
      <c r="JVU265" s="470"/>
      <c r="JVV265" s="470"/>
      <c r="JVW265" s="470"/>
      <c r="JVX265" s="470"/>
      <c r="JVY265" s="470"/>
      <c r="JVZ265" s="470"/>
      <c r="JWA265" s="470"/>
      <c r="JWB265" s="470"/>
      <c r="JWC265" s="470"/>
      <c r="JWD265" s="470"/>
      <c r="JWE265" s="470"/>
      <c r="JWF265" s="470"/>
      <c r="JWG265" s="470"/>
      <c r="JWH265" s="470"/>
      <c r="JWI265" s="470"/>
      <c r="JWJ265" s="470"/>
      <c r="JWK265" s="470"/>
      <c r="JWL265" s="470"/>
      <c r="JWM265" s="470"/>
      <c r="JWN265" s="470"/>
      <c r="JWO265" s="470"/>
      <c r="JWP265" s="470"/>
      <c r="JWQ265" s="470"/>
      <c r="JWR265" s="470"/>
      <c r="JWS265" s="470"/>
      <c r="JWT265" s="470"/>
      <c r="JWU265" s="470"/>
      <c r="JWV265" s="470"/>
      <c r="JWW265" s="470"/>
      <c r="JWX265" s="470"/>
      <c r="JWY265" s="470"/>
      <c r="JWZ265" s="470"/>
      <c r="JXA265" s="470"/>
      <c r="JXB265" s="470"/>
      <c r="JXC265" s="470"/>
      <c r="JXD265" s="470"/>
      <c r="JXE265" s="470"/>
      <c r="JXF265" s="470"/>
      <c r="JXG265" s="470"/>
      <c r="JXH265" s="470"/>
      <c r="JXI265" s="470"/>
      <c r="JXJ265" s="470"/>
      <c r="JXK265" s="470"/>
      <c r="JXL265" s="470"/>
      <c r="JXM265" s="470"/>
      <c r="JXN265" s="470"/>
      <c r="JXO265" s="470"/>
      <c r="JXP265" s="470"/>
      <c r="JXQ265" s="470"/>
      <c r="JXR265" s="470"/>
      <c r="JXS265" s="470"/>
      <c r="JXT265" s="470"/>
      <c r="JXU265" s="470"/>
      <c r="JXV265" s="470"/>
      <c r="JXW265" s="470"/>
      <c r="JXX265" s="470"/>
      <c r="JXY265" s="470"/>
      <c r="JXZ265" s="470"/>
      <c r="JYA265" s="470"/>
      <c r="JYB265" s="470"/>
      <c r="JYC265" s="470"/>
      <c r="JYD265" s="470"/>
      <c r="JYE265" s="470"/>
      <c r="JYF265" s="470"/>
      <c r="JYG265" s="470"/>
      <c r="JYH265" s="470"/>
      <c r="JYI265" s="470"/>
      <c r="JYJ265" s="470"/>
      <c r="JYK265" s="470"/>
      <c r="JYL265" s="470"/>
      <c r="JYM265" s="470"/>
      <c r="JYN265" s="470"/>
      <c r="JYO265" s="470"/>
      <c r="JYP265" s="470"/>
      <c r="JYQ265" s="470"/>
      <c r="JYR265" s="470"/>
      <c r="JYS265" s="470"/>
      <c r="JYT265" s="470"/>
      <c r="JYU265" s="470"/>
      <c r="JYV265" s="470"/>
      <c r="JYW265" s="470"/>
      <c r="JYX265" s="470"/>
      <c r="JYY265" s="470"/>
      <c r="JYZ265" s="470"/>
      <c r="JZA265" s="470"/>
      <c r="JZB265" s="470"/>
      <c r="JZC265" s="470"/>
      <c r="JZD265" s="470"/>
      <c r="JZE265" s="470"/>
      <c r="JZF265" s="470"/>
      <c r="JZG265" s="470"/>
      <c r="JZH265" s="470"/>
      <c r="JZI265" s="470"/>
      <c r="JZJ265" s="470"/>
      <c r="JZK265" s="470"/>
      <c r="JZL265" s="470"/>
      <c r="JZM265" s="470"/>
      <c r="JZN265" s="470"/>
      <c r="JZO265" s="470"/>
      <c r="JZP265" s="470"/>
      <c r="JZQ265" s="470"/>
      <c r="JZR265" s="470"/>
      <c r="JZS265" s="470"/>
      <c r="JZT265" s="470"/>
      <c r="JZU265" s="470"/>
      <c r="JZV265" s="470"/>
      <c r="JZW265" s="470"/>
      <c r="JZX265" s="470"/>
      <c r="JZY265" s="470"/>
      <c r="JZZ265" s="470"/>
      <c r="KAA265" s="470"/>
      <c r="KAB265" s="470"/>
      <c r="KAC265" s="470"/>
      <c r="KAD265" s="470"/>
      <c r="KAE265" s="470"/>
      <c r="KAF265" s="470"/>
      <c r="KAG265" s="470"/>
      <c r="KAH265" s="470"/>
      <c r="KAI265" s="470"/>
      <c r="KAJ265" s="470"/>
      <c r="KAK265" s="470"/>
      <c r="KAL265" s="470"/>
      <c r="KAM265" s="470"/>
      <c r="KAN265" s="470"/>
      <c r="KAO265" s="470"/>
      <c r="KAP265" s="470"/>
      <c r="KAQ265" s="470"/>
      <c r="KAR265" s="470"/>
      <c r="KAS265" s="470"/>
      <c r="KAT265" s="470"/>
      <c r="KAU265" s="470"/>
      <c r="KAV265" s="470"/>
      <c r="KAW265" s="470"/>
      <c r="KAX265" s="470"/>
      <c r="KAY265" s="470"/>
      <c r="KAZ265" s="470"/>
      <c r="KBA265" s="470"/>
      <c r="KBB265" s="470"/>
      <c r="KBC265" s="470"/>
      <c r="KBD265" s="470"/>
      <c r="KBE265" s="470"/>
      <c r="KBF265" s="470"/>
      <c r="KBG265" s="470"/>
      <c r="KBH265" s="470"/>
      <c r="KBI265" s="470"/>
      <c r="KBJ265" s="470"/>
      <c r="KBK265" s="470"/>
      <c r="KBL265" s="470"/>
      <c r="KBM265" s="470"/>
      <c r="KBN265" s="470"/>
      <c r="KBO265" s="470"/>
      <c r="KBP265" s="470"/>
      <c r="KBQ265" s="470"/>
      <c r="KBR265" s="470"/>
      <c r="KBS265" s="470"/>
      <c r="KBT265" s="470"/>
      <c r="KBU265" s="470"/>
      <c r="KBV265" s="470"/>
      <c r="KBW265" s="470"/>
      <c r="KBX265" s="470"/>
      <c r="KBY265" s="470"/>
      <c r="KBZ265" s="470"/>
      <c r="KCA265" s="470"/>
      <c r="KCB265" s="470"/>
      <c r="KCC265" s="470"/>
      <c r="KCD265" s="470"/>
      <c r="KCE265" s="470"/>
      <c r="KCF265" s="470"/>
      <c r="KCG265" s="470"/>
      <c r="KCH265" s="470"/>
      <c r="KCI265" s="470"/>
      <c r="KCJ265" s="470"/>
      <c r="KCK265" s="470"/>
      <c r="KCL265" s="470"/>
      <c r="KCM265" s="470"/>
      <c r="KCN265" s="470"/>
      <c r="KCO265" s="470"/>
      <c r="KCP265" s="470"/>
      <c r="KCQ265" s="470"/>
      <c r="KCR265" s="470"/>
      <c r="KCS265" s="470"/>
      <c r="KCT265" s="470"/>
      <c r="KCU265" s="470"/>
      <c r="KCV265" s="470"/>
      <c r="KCW265" s="470"/>
      <c r="KCX265" s="470"/>
      <c r="KCY265" s="470"/>
      <c r="KCZ265" s="470"/>
      <c r="KDA265" s="470"/>
      <c r="KDB265" s="470"/>
      <c r="KDC265" s="470"/>
      <c r="KDD265" s="470"/>
      <c r="KDE265" s="470"/>
      <c r="KDF265" s="470"/>
      <c r="KDG265" s="470"/>
      <c r="KDH265" s="470"/>
      <c r="KDI265" s="470"/>
      <c r="KDJ265" s="470"/>
      <c r="KDK265" s="470"/>
      <c r="KDL265" s="470"/>
      <c r="KDM265" s="470"/>
      <c r="KDN265" s="470"/>
      <c r="KDO265" s="470"/>
      <c r="KDP265" s="470"/>
      <c r="KDQ265" s="470"/>
      <c r="KDR265" s="470"/>
      <c r="KDS265" s="470"/>
      <c r="KDT265" s="470"/>
      <c r="KDU265" s="470"/>
      <c r="KDV265" s="470"/>
      <c r="KDW265" s="470"/>
      <c r="KDX265" s="470"/>
      <c r="KDY265" s="470"/>
      <c r="KDZ265" s="470"/>
      <c r="KEA265" s="470"/>
      <c r="KEB265" s="470"/>
      <c r="KEC265" s="470"/>
      <c r="KED265" s="470"/>
      <c r="KEE265" s="470"/>
      <c r="KEF265" s="470"/>
      <c r="KEG265" s="470"/>
      <c r="KEH265" s="470"/>
      <c r="KEI265" s="470"/>
      <c r="KEJ265" s="470"/>
      <c r="KEK265" s="470"/>
      <c r="KEL265" s="470"/>
      <c r="KEM265" s="470"/>
      <c r="KEN265" s="470"/>
      <c r="KEO265" s="470"/>
      <c r="KEP265" s="470"/>
      <c r="KEQ265" s="470"/>
      <c r="KER265" s="470"/>
      <c r="KES265" s="470"/>
      <c r="KET265" s="470"/>
      <c r="KEU265" s="470"/>
      <c r="KEV265" s="470"/>
      <c r="KEW265" s="470"/>
      <c r="KEX265" s="470"/>
      <c r="KEY265" s="470"/>
      <c r="KEZ265" s="470"/>
      <c r="KFA265" s="470"/>
      <c r="KFB265" s="470"/>
      <c r="KFC265" s="470"/>
      <c r="KFD265" s="470"/>
      <c r="KFE265" s="470"/>
      <c r="KFF265" s="470"/>
      <c r="KFG265" s="470"/>
      <c r="KFH265" s="470"/>
      <c r="KFI265" s="470"/>
      <c r="KFJ265" s="470"/>
      <c r="KFK265" s="470"/>
      <c r="KFL265" s="470"/>
      <c r="KFM265" s="470"/>
      <c r="KFN265" s="470"/>
      <c r="KFO265" s="470"/>
      <c r="KFP265" s="470"/>
      <c r="KFQ265" s="470"/>
      <c r="KFR265" s="470"/>
      <c r="KFS265" s="470"/>
      <c r="KFT265" s="470"/>
      <c r="KFU265" s="470"/>
      <c r="KFV265" s="470"/>
      <c r="KFW265" s="470"/>
      <c r="KFX265" s="470"/>
      <c r="KFY265" s="470"/>
      <c r="KFZ265" s="470"/>
      <c r="KGA265" s="470"/>
      <c r="KGB265" s="470"/>
      <c r="KGC265" s="470"/>
      <c r="KGD265" s="470"/>
      <c r="KGE265" s="470"/>
      <c r="KGF265" s="470"/>
      <c r="KGG265" s="470"/>
      <c r="KGH265" s="470"/>
      <c r="KGI265" s="470"/>
      <c r="KGJ265" s="470"/>
      <c r="KGK265" s="470"/>
      <c r="KGL265" s="470"/>
      <c r="KGM265" s="470"/>
      <c r="KGN265" s="470"/>
      <c r="KGO265" s="470"/>
      <c r="KGP265" s="470"/>
      <c r="KGQ265" s="470"/>
      <c r="KGR265" s="470"/>
      <c r="KGS265" s="470"/>
      <c r="KGT265" s="470"/>
      <c r="KGU265" s="470"/>
      <c r="KGV265" s="470"/>
      <c r="KGW265" s="470"/>
      <c r="KGX265" s="470"/>
      <c r="KGY265" s="470"/>
      <c r="KGZ265" s="470"/>
      <c r="KHA265" s="470"/>
      <c r="KHB265" s="470"/>
      <c r="KHC265" s="470"/>
      <c r="KHD265" s="470"/>
      <c r="KHE265" s="470"/>
      <c r="KHF265" s="470"/>
      <c r="KHG265" s="470"/>
      <c r="KHH265" s="470"/>
      <c r="KHI265" s="470"/>
      <c r="KHJ265" s="470"/>
      <c r="KHK265" s="470"/>
      <c r="KHL265" s="470"/>
      <c r="KHM265" s="470"/>
      <c r="KHN265" s="470"/>
      <c r="KHO265" s="470"/>
      <c r="KHP265" s="470"/>
      <c r="KHQ265" s="470"/>
      <c r="KHR265" s="470"/>
      <c r="KHS265" s="470"/>
      <c r="KHT265" s="470"/>
      <c r="KHU265" s="470"/>
      <c r="KHV265" s="470"/>
      <c r="KHW265" s="470"/>
      <c r="KHX265" s="470"/>
      <c r="KHY265" s="470"/>
      <c r="KHZ265" s="470"/>
      <c r="KIA265" s="470"/>
      <c r="KIB265" s="470"/>
      <c r="KIC265" s="470"/>
      <c r="KID265" s="470"/>
      <c r="KIE265" s="470"/>
      <c r="KIF265" s="470"/>
      <c r="KIG265" s="470"/>
      <c r="KIH265" s="470"/>
      <c r="KII265" s="470"/>
      <c r="KIJ265" s="470"/>
      <c r="KIK265" s="470"/>
      <c r="KIL265" s="470"/>
      <c r="KIM265" s="470"/>
      <c r="KIN265" s="470"/>
      <c r="KIO265" s="470"/>
      <c r="KIP265" s="470"/>
      <c r="KIQ265" s="470"/>
      <c r="KIR265" s="470"/>
      <c r="KIS265" s="470"/>
      <c r="KIT265" s="470"/>
      <c r="KIU265" s="470"/>
      <c r="KIV265" s="470"/>
      <c r="KIW265" s="470"/>
      <c r="KIX265" s="470"/>
      <c r="KIY265" s="470"/>
      <c r="KIZ265" s="470"/>
      <c r="KJA265" s="470"/>
      <c r="KJB265" s="470"/>
      <c r="KJC265" s="470"/>
      <c r="KJD265" s="470"/>
      <c r="KJE265" s="470"/>
      <c r="KJF265" s="470"/>
      <c r="KJG265" s="470"/>
      <c r="KJH265" s="470"/>
      <c r="KJI265" s="470"/>
      <c r="KJJ265" s="470"/>
      <c r="KJK265" s="470"/>
      <c r="KJL265" s="470"/>
      <c r="KJM265" s="470"/>
      <c r="KJN265" s="470"/>
      <c r="KJO265" s="470"/>
      <c r="KJP265" s="470"/>
      <c r="KJQ265" s="470"/>
      <c r="KJR265" s="470"/>
      <c r="KJS265" s="470"/>
      <c r="KJT265" s="470"/>
      <c r="KJU265" s="470"/>
      <c r="KJV265" s="470"/>
      <c r="KJW265" s="470"/>
      <c r="KJX265" s="470"/>
      <c r="KJY265" s="470"/>
      <c r="KJZ265" s="470"/>
      <c r="KKA265" s="470"/>
      <c r="KKB265" s="470"/>
      <c r="KKC265" s="470"/>
      <c r="KKD265" s="470"/>
      <c r="KKE265" s="470"/>
      <c r="KKF265" s="470"/>
      <c r="KKG265" s="470"/>
      <c r="KKH265" s="470"/>
      <c r="KKI265" s="470"/>
      <c r="KKJ265" s="470"/>
      <c r="KKK265" s="470"/>
      <c r="KKL265" s="470"/>
      <c r="KKM265" s="470"/>
      <c r="KKN265" s="470"/>
      <c r="KKO265" s="470"/>
      <c r="KKP265" s="470"/>
      <c r="KKQ265" s="470"/>
      <c r="KKR265" s="470"/>
      <c r="KKS265" s="470"/>
      <c r="KKT265" s="470"/>
      <c r="KKU265" s="470"/>
      <c r="KKV265" s="470"/>
      <c r="KKW265" s="470"/>
      <c r="KKX265" s="470"/>
      <c r="KKY265" s="470"/>
      <c r="KKZ265" s="470"/>
      <c r="KLA265" s="470"/>
      <c r="KLB265" s="470"/>
      <c r="KLC265" s="470"/>
      <c r="KLD265" s="470"/>
      <c r="KLE265" s="470"/>
      <c r="KLF265" s="470"/>
      <c r="KLG265" s="470"/>
      <c r="KLH265" s="470"/>
      <c r="KLI265" s="470"/>
      <c r="KLJ265" s="470"/>
      <c r="KLK265" s="470"/>
      <c r="KLL265" s="470"/>
      <c r="KLM265" s="470"/>
      <c r="KLN265" s="470"/>
      <c r="KLO265" s="470"/>
      <c r="KLP265" s="470"/>
      <c r="KLQ265" s="470"/>
      <c r="KLR265" s="470"/>
      <c r="KLS265" s="470"/>
      <c r="KLT265" s="470"/>
      <c r="KLU265" s="470"/>
      <c r="KLV265" s="470"/>
      <c r="KLW265" s="470"/>
      <c r="KLX265" s="470"/>
      <c r="KLY265" s="470"/>
      <c r="KLZ265" s="470"/>
      <c r="KMA265" s="470"/>
      <c r="KMB265" s="470"/>
      <c r="KMC265" s="470"/>
      <c r="KMD265" s="470"/>
      <c r="KME265" s="470"/>
      <c r="KMF265" s="470"/>
      <c r="KMG265" s="470"/>
      <c r="KMH265" s="470"/>
      <c r="KMI265" s="470"/>
      <c r="KMJ265" s="470"/>
      <c r="KMK265" s="470"/>
      <c r="KML265" s="470"/>
      <c r="KMM265" s="470"/>
      <c r="KMN265" s="470"/>
      <c r="KMO265" s="470"/>
      <c r="KMP265" s="470"/>
      <c r="KMQ265" s="470"/>
      <c r="KMR265" s="470"/>
      <c r="KMS265" s="470"/>
      <c r="KMT265" s="470"/>
      <c r="KMU265" s="470"/>
      <c r="KMV265" s="470"/>
      <c r="KMW265" s="470"/>
      <c r="KMX265" s="470"/>
      <c r="KMY265" s="470"/>
      <c r="KMZ265" s="470"/>
      <c r="KNA265" s="470"/>
      <c r="KNB265" s="470"/>
      <c r="KNC265" s="470"/>
      <c r="KND265" s="470"/>
      <c r="KNE265" s="470"/>
      <c r="KNF265" s="470"/>
      <c r="KNG265" s="470"/>
      <c r="KNH265" s="470"/>
      <c r="KNI265" s="470"/>
      <c r="KNJ265" s="470"/>
      <c r="KNK265" s="470"/>
      <c r="KNL265" s="470"/>
      <c r="KNM265" s="470"/>
      <c r="KNN265" s="470"/>
      <c r="KNO265" s="470"/>
      <c r="KNP265" s="470"/>
      <c r="KNQ265" s="470"/>
      <c r="KNR265" s="470"/>
      <c r="KNS265" s="470"/>
      <c r="KNT265" s="470"/>
      <c r="KNU265" s="470"/>
      <c r="KNV265" s="470"/>
      <c r="KNW265" s="470"/>
      <c r="KNX265" s="470"/>
      <c r="KNY265" s="470"/>
      <c r="KNZ265" s="470"/>
      <c r="KOA265" s="470"/>
      <c r="KOB265" s="470"/>
      <c r="KOC265" s="470"/>
      <c r="KOD265" s="470"/>
      <c r="KOE265" s="470"/>
      <c r="KOF265" s="470"/>
      <c r="KOG265" s="470"/>
      <c r="KOH265" s="470"/>
      <c r="KOI265" s="470"/>
      <c r="KOJ265" s="470"/>
      <c r="KOK265" s="470"/>
      <c r="KOL265" s="470"/>
      <c r="KOM265" s="470"/>
      <c r="KON265" s="470"/>
      <c r="KOO265" s="470"/>
      <c r="KOP265" s="470"/>
      <c r="KOQ265" s="470"/>
      <c r="KOR265" s="470"/>
      <c r="KOS265" s="470"/>
      <c r="KOT265" s="470"/>
      <c r="KOU265" s="470"/>
      <c r="KOV265" s="470"/>
      <c r="KOW265" s="470"/>
      <c r="KOX265" s="470"/>
      <c r="KOY265" s="470"/>
      <c r="KOZ265" s="470"/>
      <c r="KPA265" s="470"/>
      <c r="KPB265" s="470"/>
      <c r="KPC265" s="470"/>
      <c r="KPD265" s="470"/>
      <c r="KPE265" s="470"/>
      <c r="KPF265" s="470"/>
      <c r="KPG265" s="470"/>
      <c r="KPH265" s="470"/>
      <c r="KPI265" s="470"/>
      <c r="KPJ265" s="470"/>
      <c r="KPK265" s="470"/>
      <c r="KPL265" s="470"/>
      <c r="KPM265" s="470"/>
      <c r="KPN265" s="470"/>
      <c r="KPO265" s="470"/>
      <c r="KPP265" s="470"/>
      <c r="KPQ265" s="470"/>
      <c r="KPR265" s="470"/>
      <c r="KPS265" s="470"/>
      <c r="KPT265" s="470"/>
      <c r="KPU265" s="470"/>
      <c r="KPV265" s="470"/>
      <c r="KPW265" s="470"/>
      <c r="KPX265" s="470"/>
      <c r="KPY265" s="470"/>
      <c r="KPZ265" s="470"/>
      <c r="KQA265" s="470"/>
      <c r="KQB265" s="470"/>
      <c r="KQC265" s="470"/>
      <c r="KQD265" s="470"/>
      <c r="KQE265" s="470"/>
      <c r="KQF265" s="470"/>
      <c r="KQG265" s="470"/>
      <c r="KQH265" s="470"/>
      <c r="KQI265" s="470"/>
      <c r="KQJ265" s="470"/>
      <c r="KQK265" s="470"/>
      <c r="KQL265" s="470"/>
      <c r="KQM265" s="470"/>
      <c r="KQN265" s="470"/>
      <c r="KQO265" s="470"/>
      <c r="KQP265" s="470"/>
      <c r="KQQ265" s="470"/>
      <c r="KQR265" s="470"/>
      <c r="KQS265" s="470"/>
      <c r="KQT265" s="470"/>
      <c r="KQU265" s="470"/>
      <c r="KQV265" s="470"/>
      <c r="KQW265" s="470"/>
      <c r="KQX265" s="470"/>
      <c r="KQY265" s="470"/>
      <c r="KQZ265" s="470"/>
      <c r="KRA265" s="470"/>
      <c r="KRB265" s="470"/>
      <c r="KRC265" s="470"/>
      <c r="KRD265" s="470"/>
      <c r="KRE265" s="470"/>
      <c r="KRF265" s="470"/>
      <c r="KRG265" s="470"/>
      <c r="KRH265" s="470"/>
      <c r="KRI265" s="470"/>
      <c r="KRJ265" s="470"/>
      <c r="KRK265" s="470"/>
      <c r="KRL265" s="470"/>
      <c r="KRM265" s="470"/>
      <c r="KRN265" s="470"/>
      <c r="KRO265" s="470"/>
      <c r="KRP265" s="470"/>
      <c r="KRQ265" s="470"/>
      <c r="KRR265" s="470"/>
      <c r="KRS265" s="470"/>
      <c r="KRT265" s="470"/>
      <c r="KRU265" s="470"/>
      <c r="KRV265" s="470"/>
      <c r="KRW265" s="470"/>
      <c r="KRX265" s="470"/>
      <c r="KRY265" s="470"/>
      <c r="KRZ265" s="470"/>
      <c r="KSA265" s="470"/>
      <c r="KSB265" s="470"/>
      <c r="KSC265" s="470"/>
      <c r="KSD265" s="470"/>
      <c r="KSE265" s="470"/>
      <c r="KSF265" s="470"/>
      <c r="KSG265" s="470"/>
      <c r="KSH265" s="470"/>
      <c r="KSI265" s="470"/>
      <c r="KSJ265" s="470"/>
      <c r="KSK265" s="470"/>
      <c r="KSL265" s="470"/>
      <c r="KSM265" s="470"/>
      <c r="KSN265" s="470"/>
      <c r="KSO265" s="470"/>
      <c r="KSP265" s="470"/>
      <c r="KSQ265" s="470"/>
      <c r="KSR265" s="470"/>
      <c r="KSS265" s="470"/>
      <c r="KST265" s="470"/>
      <c r="KSU265" s="470"/>
      <c r="KSV265" s="470"/>
      <c r="KSW265" s="470"/>
      <c r="KSX265" s="470"/>
      <c r="KSY265" s="470"/>
      <c r="KSZ265" s="470"/>
      <c r="KTA265" s="470"/>
      <c r="KTB265" s="470"/>
      <c r="KTC265" s="470"/>
      <c r="KTD265" s="470"/>
      <c r="KTE265" s="470"/>
      <c r="KTF265" s="470"/>
      <c r="KTG265" s="470"/>
      <c r="KTH265" s="470"/>
      <c r="KTI265" s="470"/>
      <c r="KTJ265" s="470"/>
      <c r="KTK265" s="470"/>
      <c r="KTL265" s="470"/>
      <c r="KTM265" s="470"/>
      <c r="KTN265" s="470"/>
      <c r="KTO265" s="470"/>
      <c r="KTP265" s="470"/>
      <c r="KTQ265" s="470"/>
      <c r="KTR265" s="470"/>
      <c r="KTS265" s="470"/>
      <c r="KTT265" s="470"/>
      <c r="KTU265" s="470"/>
      <c r="KTV265" s="470"/>
      <c r="KTW265" s="470"/>
      <c r="KTX265" s="470"/>
      <c r="KTY265" s="470"/>
      <c r="KTZ265" s="470"/>
      <c r="KUA265" s="470"/>
      <c r="KUB265" s="470"/>
      <c r="KUC265" s="470"/>
      <c r="KUD265" s="470"/>
      <c r="KUE265" s="470"/>
      <c r="KUF265" s="470"/>
      <c r="KUG265" s="470"/>
      <c r="KUH265" s="470"/>
      <c r="KUI265" s="470"/>
      <c r="KUJ265" s="470"/>
      <c r="KUK265" s="470"/>
      <c r="KUL265" s="470"/>
      <c r="KUM265" s="470"/>
      <c r="KUN265" s="470"/>
      <c r="KUO265" s="470"/>
      <c r="KUP265" s="470"/>
      <c r="KUQ265" s="470"/>
      <c r="KUR265" s="470"/>
      <c r="KUS265" s="470"/>
      <c r="KUT265" s="470"/>
      <c r="KUU265" s="470"/>
      <c r="KUV265" s="470"/>
      <c r="KUW265" s="470"/>
      <c r="KUX265" s="470"/>
      <c r="KUY265" s="470"/>
      <c r="KUZ265" s="470"/>
      <c r="KVA265" s="470"/>
      <c r="KVB265" s="470"/>
      <c r="KVC265" s="470"/>
      <c r="KVD265" s="470"/>
      <c r="KVE265" s="470"/>
      <c r="KVF265" s="470"/>
      <c r="KVG265" s="470"/>
      <c r="KVH265" s="470"/>
      <c r="KVI265" s="470"/>
      <c r="KVJ265" s="470"/>
      <c r="KVK265" s="470"/>
      <c r="KVL265" s="470"/>
      <c r="KVM265" s="470"/>
      <c r="KVN265" s="470"/>
      <c r="KVO265" s="470"/>
      <c r="KVP265" s="470"/>
      <c r="KVQ265" s="470"/>
      <c r="KVR265" s="470"/>
      <c r="KVS265" s="470"/>
      <c r="KVT265" s="470"/>
      <c r="KVU265" s="470"/>
      <c r="KVV265" s="470"/>
      <c r="KVW265" s="470"/>
      <c r="KVX265" s="470"/>
      <c r="KVY265" s="470"/>
      <c r="KVZ265" s="470"/>
      <c r="KWA265" s="470"/>
      <c r="KWB265" s="470"/>
      <c r="KWC265" s="470"/>
      <c r="KWD265" s="470"/>
      <c r="KWE265" s="470"/>
      <c r="KWF265" s="470"/>
      <c r="KWG265" s="470"/>
      <c r="KWH265" s="470"/>
      <c r="KWI265" s="470"/>
      <c r="KWJ265" s="470"/>
      <c r="KWK265" s="470"/>
      <c r="KWL265" s="470"/>
      <c r="KWM265" s="470"/>
      <c r="KWN265" s="470"/>
      <c r="KWO265" s="470"/>
      <c r="KWP265" s="470"/>
      <c r="KWQ265" s="470"/>
      <c r="KWR265" s="470"/>
      <c r="KWS265" s="470"/>
      <c r="KWT265" s="470"/>
      <c r="KWU265" s="470"/>
      <c r="KWV265" s="470"/>
      <c r="KWW265" s="470"/>
      <c r="KWX265" s="470"/>
      <c r="KWY265" s="470"/>
      <c r="KWZ265" s="470"/>
      <c r="KXA265" s="470"/>
      <c r="KXB265" s="470"/>
      <c r="KXC265" s="470"/>
      <c r="KXD265" s="470"/>
      <c r="KXE265" s="470"/>
      <c r="KXF265" s="470"/>
      <c r="KXG265" s="470"/>
      <c r="KXH265" s="470"/>
      <c r="KXI265" s="470"/>
      <c r="KXJ265" s="470"/>
      <c r="KXK265" s="470"/>
      <c r="KXL265" s="470"/>
      <c r="KXM265" s="470"/>
      <c r="KXN265" s="470"/>
      <c r="KXO265" s="470"/>
      <c r="KXP265" s="470"/>
      <c r="KXQ265" s="470"/>
      <c r="KXR265" s="470"/>
      <c r="KXS265" s="470"/>
      <c r="KXT265" s="470"/>
      <c r="KXU265" s="470"/>
      <c r="KXV265" s="470"/>
      <c r="KXW265" s="470"/>
      <c r="KXX265" s="470"/>
      <c r="KXY265" s="470"/>
      <c r="KXZ265" s="470"/>
      <c r="KYA265" s="470"/>
      <c r="KYB265" s="470"/>
      <c r="KYC265" s="470"/>
      <c r="KYD265" s="470"/>
      <c r="KYE265" s="470"/>
      <c r="KYF265" s="470"/>
      <c r="KYG265" s="470"/>
      <c r="KYH265" s="470"/>
      <c r="KYI265" s="470"/>
      <c r="KYJ265" s="470"/>
      <c r="KYK265" s="470"/>
      <c r="KYL265" s="470"/>
      <c r="KYM265" s="470"/>
      <c r="KYN265" s="470"/>
      <c r="KYO265" s="470"/>
      <c r="KYP265" s="470"/>
      <c r="KYQ265" s="470"/>
      <c r="KYR265" s="470"/>
      <c r="KYS265" s="470"/>
      <c r="KYT265" s="470"/>
      <c r="KYU265" s="470"/>
      <c r="KYV265" s="470"/>
      <c r="KYW265" s="470"/>
      <c r="KYX265" s="470"/>
      <c r="KYY265" s="470"/>
      <c r="KYZ265" s="470"/>
      <c r="KZA265" s="470"/>
      <c r="KZB265" s="470"/>
      <c r="KZC265" s="470"/>
      <c r="KZD265" s="470"/>
      <c r="KZE265" s="470"/>
      <c r="KZF265" s="470"/>
      <c r="KZG265" s="470"/>
      <c r="KZH265" s="470"/>
      <c r="KZI265" s="470"/>
      <c r="KZJ265" s="470"/>
      <c r="KZK265" s="470"/>
      <c r="KZL265" s="470"/>
      <c r="KZM265" s="470"/>
      <c r="KZN265" s="470"/>
      <c r="KZO265" s="470"/>
      <c r="KZP265" s="470"/>
      <c r="KZQ265" s="470"/>
      <c r="KZR265" s="470"/>
      <c r="KZS265" s="470"/>
      <c r="KZT265" s="470"/>
      <c r="KZU265" s="470"/>
      <c r="KZV265" s="470"/>
      <c r="KZW265" s="470"/>
      <c r="KZX265" s="470"/>
      <c r="KZY265" s="470"/>
      <c r="KZZ265" s="470"/>
      <c r="LAA265" s="470"/>
      <c r="LAB265" s="470"/>
      <c r="LAC265" s="470"/>
      <c r="LAD265" s="470"/>
      <c r="LAE265" s="470"/>
      <c r="LAF265" s="470"/>
      <c r="LAG265" s="470"/>
      <c r="LAH265" s="470"/>
      <c r="LAI265" s="470"/>
      <c r="LAJ265" s="470"/>
      <c r="LAK265" s="470"/>
      <c r="LAL265" s="470"/>
      <c r="LAM265" s="470"/>
      <c r="LAN265" s="470"/>
      <c r="LAO265" s="470"/>
      <c r="LAP265" s="470"/>
      <c r="LAQ265" s="470"/>
      <c r="LAR265" s="470"/>
      <c r="LAS265" s="470"/>
      <c r="LAT265" s="470"/>
      <c r="LAU265" s="470"/>
      <c r="LAV265" s="470"/>
      <c r="LAW265" s="470"/>
      <c r="LAX265" s="470"/>
      <c r="LAY265" s="470"/>
      <c r="LAZ265" s="470"/>
      <c r="LBA265" s="470"/>
      <c r="LBB265" s="470"/>
      <c r="LBC265" s="470"/>
      <c r="LBD265" s="470"/>
      <c r="LBE265" s="470"/>
      <c r="LBF265" s="470"/>
      <c r="LBG265" s="470"/>
      <c r="LBH265" s="470"/>
      <c r="LBI265" s="470"/>
      <c r="LBJ265" s="470"/>
      <c r="LBK265" s="470"/>
      <c r="LBL265" s="470"/>
      <c r="LBM265" s="470"/>
      <c r="LBN265" s="470"/>
      <c r="LBO265" s="470"/>
      <c r="LBP265" s="470"/>
      <c r="LBQ265" s="470"/>
      <c r="LBR265" s="470"/>
      <c r="LBS265" s="470"/>
      <c r="LBT265" s="470"/>
      <c r="LBU265" s="470"/>
      <c r="LBV265" s="470"/>
      <c r="LBW265" s="470"/>
      <c r="LBX265" s="470"/>
      <c r="LBY265" s="470"/>
      <c r="LBZ265" s="470"/>
      <c r="LCA265" s="470"/>
      <c r="LCB265" s="470"/>
      <c r="LCC265" s="470"/>
      <c r="LCD265" s="470"/>
      <c r="LCE265" s="470"/>
      <c r="LCF265" s="470"/>
      <c r="LCG265" s="470"/>
      <c r="LCH265" s="470"/>
      <c r="LCI265" s="470"/>
      <c r="LCJ265" s="470"/>
      <c r="LCK265" s="470"/>
      <c r="LCL265" s="470"/>
      <c r="LCM265" s="470"/>
      <c r="LCN265" s="470"/>
      <c r="LCO265" s="470"/>
      <c r="LCP265" s="470"/>
      <c r="LCQ265" s="470"/>
      <c r="LCR265" s="470"/>
      <c r="LCS265" s="470"/>
      <c r="LCT265" s="470"/>
      <c r="LCU265" s="470"/>
      <c r="LCV265" s="470"/>
      <c r="LCW265" s="470"/>
      <c r="LCX265" s="470"/>
      <c r="LCY265" s="470"/>
      <c r="LCZ265" s="470"/>
      <c r="LDA265" s="470"/>
      <c r="LDB265" s="470"/>
      <c r="LDC265" s="470"/>
      <c r="LDD265" s="470"/>
      <c r="LDE265" s="470"/>
      <c r="LDF265" s="470"/>
      <c r="LDG265" s="470"/>
      <c r="LDH265" s="470"/>
      <c r="LDI265" s="470"/>
      <c r="LDJ265" s="470"/>
      <c r="LDK265" s="470"/>
      <c r="LDL265" s="470"/>
      <c r="LDM265" s="470"/>
      <c r="LDN265" s="470"/>
      <c r="LDO265" s="470"/>
      <c r="LDP265" s="470"/>
      <c r="LDQ265" s="470"/>
      <c r="LDR265" s="470"/>
      <c r="LDS265" s="470"/>
      <c r="LDT265" s="470"/>
      <c r="LDU265" s="470"/>
      <c r="LDV265" s="470"/>
      <c r="LDW265" s="470"/>
      <c r="LDX265" s="470"/>
      <c r="LDY265" s="470"/>
      <c r="LDZ265" s="470"/>
      <c r="LEA265" s="470"/>
      <c r="LEB265" s="470"/>
      <c r="LEC265" s="470"/>
      <c r="LED265" s="470"/>
      <c r="LEE265" s="470"/>
      <c r="LEF265" s="470"/>
      <c r="LEG265" s="470"/>
      <c r="LEH265" s="470"/>
      <c r="LEI265" s="470"/>
      <c r="LEJ265" s="470"/>
      <c r="LEK265" s="470"/>
      <c r="LEL265" s="470"/>
      <c r="LEM265" s="470"/>
      <c r="LEN265" s="470"/>
      <c r="LEO265" s="470"/>
      <c r="LEP265" s="470"/>
      <c r="LEQ265" s="470"/>
      <c r="LER265" s="470"/>
      <c r="LES265" s="470"/>
      <c r="LET265" s="470"/>
      <c r="LEU265" s="470"/>
      <c r="LEV265" s="470"/>
      <c r="LEW265" s="470"/>
      <c r="LEX265" s="470"/>
      <c r="LEY265" s="470"/>
      <c r="LEZ265" s="470"/>
      <c r="LFA265" s="470"/>
      <c r="LFB265" s="470"/>
      <c r="LFC265" s="470"/>
      <c r="LFD265" s="470"/>
      <c r="LFE265" s="470"/>
      <c r="LFF265" s="470"/>
      <c r="LFG265" s="470"/>
      <c r="LFH265" s="470"/>
      <c r="LFI265" s="470"/>
      <c r="LFJ265" s="470"/>
      <c r="LFK265" s="470"/>
      <c r="LFL265" s="470"/>
      <c r="LFM265" s="470"/>
      <c r="LFN265" s="470"/>
      <c r="LFO265" s="470"/>
      <c r="LFP265" s="470"/>
      <c r="LFQ265" s="470"/>
      <c r="LFR265" s="470"/>
      <c r="LFS265" s="470"/>
      <c r="LFT265" s="470"/>
      <c r="LFU265" s="470"/>
      <c r="LFV265" s="470"/>
      <c r="LFW265" s="470"/>
      <c r="LFX265" s="470"/>
      <c r="LFY265" s="470"/>
      <c r="LFZ265" s="470"/>
      <c r="LGA265" s="470"/>
      <c r="LGB265" s="470"/>
      <c r="LGC265" s="470"/>
      <c r="LGD265" s="470"/>
      <c r="LGE265" s="470"/>
      <c r="LGF265" s="470"/>
      <c r="LGG265" s="470"/>
      <c r="LGH265" s="470"/>
      <c r="LGI265" s="470"/>
      <c r="LGJ265" s="470"/>
      <c r="LGK265" s="470"/>
      <c r="LGL265" s="470"/>
      <c r="LGM265" s="470"/>
      <c r="LGN265" s="470"/>
      <c r="LGO265" s="470"/>
      <c r="LGP265" s="470"/>
      <c r="LGQ265" s="470"/>
      <c r="LGR265" s="470"/>
      <c r="LGS265" s="470"/>
      <c r="LGT265" s="470"/>
      <c r="LGU265" s="470"/>
      <c r="LGV265" s="470"/>
      <c r="LGW265" s="470"/>
      <c r="LGX265" s="470"/>
      <c r="LGY265" s="470"/>
      <c r="LGZ265" s="470"/>
      <c r="LHA265" s="470"/>
      <c r="LHB265" s="470"/>
      <c r="LHC265" s="470"/>
      <c r="LHD265" s="470"/>
      <c r="LHE265" s="470"/>
      <c r="LHF265" s="470"/>
      <c r="LHG265" s="470"/>
      <c r="LHH265" s="470"/>
      <c r="LHI265" s="470"/>
      <c r="LHJ265" s="470"/>
      <c r="LHK265" s="470"/>
      <c r="LHL265" s="470"/>
      <c r="LHM265" s="470"/>
      <c r="LHN265" s="470"/>
      <c r="LHO265" s="470"/>
      <c r="LHP265" s="470"/>
      <c r="LHQ265" s="470"/>
      <c r="LHR265" s="470"/>
      <c r="LHS265" s="470"/>
      <c r="LHT265" s="470"/>
      <c r="LHU265" s="470"/>
      <c r="LHV265" s="470"/>
      <c r="LHW265" s="470"/>
      <c r="LHX265" s="470"/>
      <c r="LHY265" s="470"/>
      <c r="LHZ265" s="470"/>
      <c r="LIA265" s="470"/>
      <c r="LIB265" s="470"/>
      <c r="LIC265" s="470"/>
      <c r="LID265" s="470"/>
      <c r="LIE265" s="470"/>
      <c r="LIF265" s="470"/>
      <c r="LIG265" s="470"/>
      <c r="LIH265" s="470"/>
      <c r="LII265" s="470"/>
      <c r="LIJ265" s="470"/>
      <c r="LIK265" s="470"/>
      <c r="LIL265" s="470"/>
      <c r="LIM265" s="470"/>
      <c r="LIN265" s="470"/>
      <c r="LIO265" s="470"/>
      <c r="LIP265" s="470"/>
      <c r="LIQ265" s="470"/>
      <c r="LIR265" s="470"/>
      <c r="LIS265" s="470"/>
      <c r="LIT265" s="470"/>
      <c r="LIU265" s="470"/>
      <c r="LIV265" s="470"/>
      <c r="LIW265" s="470"/>
      <c r="LIX265" s="470"/>
      <c r="LIY265" s="470"/>
      <c r="LIZ265" s="470"/>
      <c r="LJA265" s="470"/>
      <c r="LJB265" s="470"/>
      <c r="LJC265" s="470"/>
      <c r="LJD265" s="470"/>
      <c r="LJE265" s="470"/>
      <c r="LJF265" s="470"/>
      <c r="LJG265" s="470"/>
      <c r="LJH265" s="470"/>
      <c r="LJI265" s="470"/>
      <c r="LJJ265" s="470"/>
      <c r="LJK265" s="470"/>
      <c r="LJL265" s="470"/>
      <c r="LJM265" s="470"/>
      <c r="LJN265" s="470"/>
      <c r="LJO265" s="470"/>
      <c r="LJP265" s="470"/>
      <c r="LJQ265" s="470"/>
      <c r="LJR265" s="470"/>
      <c r="LJS265" s="470"/>
      <c r="LJT265" s="470"/>
      <c r="LJU265" s="470"/>
      <c r="LJV265" s="470"/>
      <c r="LJW265" s="470"/>
      <c r="LJX265" s="470"/>
      <c r="LJY265" s="470"/>
      <c r="LJZ265" s="470"/>
      <c r="LKA265" s="470"/>
      <c r="LKB265" s="470"/>
      <c r="LKC265" s="470"/>
      <c r="LKD265" s="470"/>
      <c r="LKE265" s="470"/>
      <c r="LKF265" s="470"/>
      <c r="LKG265" s="470"/>
      <c r="LKH265" s="470"/>
      <c r="LKI265" s="470"/>
      <c r="LKJ265" s="470"/>
      <c r="LKK265" s="470"/>
      <c r="LKL265" s="470"/>
      <c r="LKM265" s="470"/>
      <c r="LKN265" s="470"/>
      <c r="LKO265" s="470"/>
      <c r="LKP265" s="470"/>
      <c r="LKQ265" s="470"/>
      <c r="LKR265" s="470"/>
      <c r="LKS265" s="470"/>
      <c r="LKT265" s="470"/>
      <c r="LKU265" s="470"/>
      <c r="LKV265" s="470"/>
      <c r="LKW265" s="470"/>
      <c r="LKX265" s="470"/>
      <c r="LKY265" s="470"/>
      <c r="LKZ265" s="470"/>
      <c r="LLA265" s="470"/>
      <c r="LLB265" s="470"/>
      <c r="LLC265" s="470"/>
      <c r="LLD265" s="470"/>
      <c r="LLE265" s="470"/>
      <c r="LLF265" s="470"/>
      <c r="LLG265" s="470"/>
      <c r="LLH265" s="470"/>
      <c r="LLI265" s="470"/>
      <c r="LLJ265" s="470"/>
      <c r="LLK265" s="470"/>
      <c r="LLL265" s="470"/>
      <c r="LLM265" s="470"/>
      <c r="LLN265" s="470"/>
      <c r="LLO265" s="470"/>
      <c r="LLP265" s="470"/>
      <c r="LLQ265" s="470"/>
      <c r="LLR265" s="470"/>
      <c r="LLS265" s="470"/>
      <c r="LLT265" s="470"/>
      <c r="LLU265" s="470"/>
      <c r="LLV265" s="470"/>
      <c r="LLW265" s="470"/>
      <c r="LLX265" s="470"/>
      <c r="LLY265" s="470"/>
      <c r="LLZ265" s="470"/>
      <c r="LMA265" s="470"/>
      <c r="LMB265" s="470"/>
      <c r="LMC265" s="470"/>
      <c r="LMD265" s="470"/>
      <c r="LME265" s="470"/>
      <c r="LMF265" s="470"/>
      <c r="LMG265" s="470"/>
      <c r="LMH265" s="470"/>
      <c r="LMI265" s="470"/>
      <c r="LMJ265" s="470"/>
      <c r="LMK265" s="470"/>
      <c r="LML265" s="470"/>
      <c r="LMM265" s="470"/>
      <c r="LMN265" s="470"/>
      <c r="LMO265" s="470"/>
      <c r="LMP265" s="470"/>
      <c r="LMQ265" s="470"/>
      <c r="LMR265" s="470"/>
      <c r="LMS265" s="470"/>
      <c r="LMT265" s="470"/>
      <c r="LMU265" s="470"/>
      <c r="LMV265" s="470"/>
      <c r="LMW265" s="470"/>
      <c r="LMX265" s="470"/>
      <c r="LMY265" s="470"/>
      <c r="LMZ265" s="470"/>
      <c r="LNA265" s="470"/>
      <c r="LNB265" s="470"/>
      <c r="LNC265" s="470"/>
      <c r="LND265" s="470"/>
      <c r="LNE265" s="470"/>
      <c r="LNF265" s="470"/>
      <c r="LNG265" s="470"/>
      <c r="LNH265" s="470"/>
      <c r="LNI265" s="470"/>
      <c r="LNJ265" s="470"/>
      <c r="LNK265" s="470"/>
      <c r="LNL265" s="470"/>
      <c r="LNM265" s="470"/>
      <c r="LNN265" s="470"/>
      <c r="LNO265" s="470"/>
      <c r="LNP265" s="470"/>
      <c r="LNQ265" s="470"/>
      <c r="LNR265" s="470"/>
      <c r="LNS265" s="470"/>
      <c r="LNT265" s="470"/>
      <c r="LNU265" s="470"/>
      <c r="LNV265" s="470"/>
      <c r="LNW265" s="470"/>
      <c r="LNX265" s="470"/>
      <c r="LNY265" s="470"/>
      <c r="LNZ265" s="470"/>
      <c r="LOA265" s="470"/>
      <c r="LOB265" s="470"/>
      <c r="LOC265" s="470"/>
      <c r="LOD265" s="470"/>
      <c r="LOE265" s="470"/>
      <c r="LOF265" s="470"/>
      <c r="LOG265" s="470"/>
      <c r="LOH265" s="470"/>
      <c r="LOI265" s="470"/>
      <c r="LOJ265" s="470"/>
      <c r="LOK265" s="470"/>
      <c r="LOL265" s="470"/>
      <c r="LOM265" s="470"/>
      <c r="LON265" s="470"/>
      <c r="LOO265" s="470"/>
      <c r="LOP265" s="470"/>
      <c r="LOQ265" s="470"/>
      <c r="LOR265" s="470"/>
      <c r="LOS265" s="470"/>
      <c r="LOT265" s="470"/>
      <c r="LOU265" s="470"/>
      <c r="LOV265" s="470"/>
      <c r="LOW265" s="470"/>
      <c r="LOX265" s="470"/>
      <c r="LOY265" s="470"/>
      <c r="LOZ265" s="470"/>
      <c r="LPA265" s="470"/>
      <c r="LPB265" s="470"/>
      <c r="LPC265" s="470"/>
      <c r="LPD265" s="470"/>
      <c r="LPE265" s="470"/>
      <c r="LPF265" s="470"/>
      <c r="LPG265" s="470"/>
      <c r="LPH265" s="470"/>
      <c r="LPI265" s="470"/>
      <c r="LPJ265" s="470"/>
      <c r="LPK265" s="470"/>
      <c r="LPL265" s="470"/>
      <c r="LPM265" s="470"/>
      <c r="LPN265" s="470"/>
      <c r="LPO265" s="470"/>
      <c r="LPP265" s="470"/>
      <c r="LPQ265" s="470"/>
      <c r="LPR265" s="470"/>
      <c r="LPS265" s="470"/>
      <c r="LPT265" s="470"/>
      <c r="LPU265" s="470"/>
      <c r="LPV265" s="470"/>
      <c r="LPW265" s="470"/>
      <c r="LPX265" s="470"/>
      <c r="LPY265" s="470"/>
      <c r="LPZ265" s="470"/>
      <c r="LQA265" s="470"/>
      <c r="LQB265" s="470"/>
      <c r="LQC265" s="470"/>
      <c r="LQD265" s="470"/>
      <c r="LQE265" s="470"/>
      <c r="LQF265" s="470"/>
      <c r="LQG265" s="470"/>
      <c r="LQH265" s="470"/>
      <c r="LQI265" s="470"/>
      <c r="LQJ265" s="470"/>
      <c r="LQK265" s="470"/>
      <c r="LQL265" s="470"/>
      <c r="LQM265" s="470"/>
      <c r="LQN265" s="470"/>
      <c r="LQO265" s="470"/>
      <c r="LQP265" s="470"/>
      <c r="LQQ265" s="470"/>
      <c r="LQR265" s="470"/>
      <c r="LQS265" s="470"/>
      <c r="LQT265" s="470"/>
      <c r="LQU265" s="470"/>
      <c r="LQV265" s="470"/>
      <c r="LQW265" s="470"/>
      <c r="LQX265" s="470"/>
      <c r="LQY265" s="470"/>
      <c r="LQZ265" s="470"/>
      <c r="LRA265" s="470"/>
      <c r="LRB265" s="470"/>
      <c r="LRC265" s="470"/>
      <c r="LRD265" s="470"/>
      <c r="LRE265" s="470"/>
      <c r="LRF265" s="470"/>
      <c r="LRG265" s="470"/>
      <c r="LRH265" s="470"/>
      <c r="LRI265" s="470"/>
      <c r="LRJ265" s="470"/>
      <c r="LRK265" s="470"/>
      <c r="LRL265" s="470"/>
      <c r="LRM265" s="470"/>
      <c r="LRN265" s="470"/>
      <c r="LRO265" s="470"/>
      <c r="LRP265" s="470"/>
      <c r="LRQ265" s="470"/>
      <c r="LRR265" s="470"/>
      <c r="LRS265" s="470"/>
      <c r="LRT265" s="470"/>
      <c r="LRU265" s="470"/>
      <c r="LRV265" s="470"/>
      <c r="LRW265" s="470"/>
      <c r="LRX265" s="470"/>
      <c r="LRY265" s="470"/>
      <c r="LRZ265" s="470"/>
      <c r="LSA265" s="470"/>
      <c r="LSB265" s="470"/>
      <c r="LSC265" s="470"/>
      <c r="LSD265" s="470"/>
      <c r="LSE265" s="470"/>
      <c r="LSF265" s="470"/>
      <c r="LSG265" s="470"/>
      <c r="LSH265" s="470"/>
      <c r="LSI265" s="470"/>
      <c r="LSJ265" s="470"/>
      <c r="LSK265" s="470"/>
      <c r="LSL265" s="470"/>
      <c r="LSM265" s="470"/>
      <c r="LSN265" s="470"/>
      <c r="LSO265" s="470"/>
      <c r="LSP265" s="470"/>
      <c r="LSQ265" s="470"/>
      <c r="LSR265" s="470"/>
      <c r="LSS265" s="470"/>
      <c r="LST265" s="470"/>
      <c r="LSU265" s="470"/>
      <c r="LSV265" s="470"/>
      <c r="LSW265" s="470"/>
      <c r="LSX265" s="470"/>
      <c r="LSY265" s="470"/>
      <c r="LSZ265" s="470"/>
      <c r="LTA265" s="470"/>
      <c r="LTB265" s="470"/>
      <c r="LTC265" s="470"/>
      <c r="LTD265" s="470"/>
      <c r="LTE265" s="470"/>
      <c r="LTF265" s="470"/>
      <c r="LTG265" s="470"/>
      <c r="LTH265" s="470"/>
      <c r="LTI265" s="470"/>
      <c r="LTJ265" s="470"/>
      <c r="LTK265" s="470"/>
      <c r="LTL265" s="470"/>
      <c r="LTM265" s="470"/>
      <c r="LTN265" s="470"/>
      <c r="LTO265" s="470"/>
      <c r="LTP265" s="470"/>
      <c r="LTQ265" s="470"/>
      <c r="LTR265" s="470"/>
      <c r="LTS265" s="470"/>
      <c r="LTT265" s="470"/>
      <c r="LTU265" s="470"/>
      <c r="LTV265" s="470"/>
      <c r="LTW265" s="470"/>
      <c r="LTX265" s="470"/>
      <c r="LTY265" s="470"/>
      <c r="LTZ265" s="470"/>
      <c r="LUA265" s="470"/>
      <c r="LUB265" s="470"/>
      <c r="LUC265" s="470"/>
      <c r="LUD265" s="470"/>
      <c r="LUE265" s="470"/>
      <c r="LUF265" s="470"/>
      <c r="LUG265" s="470"/>
      <c r="LUH265" s="470"/>
      <c r="LUI265" s="470"/>
      <c r="LUJ265" s="470"/>
      <c r="LUK265" s="470"/>
      <c r="LUL265" s="470"/>
      <c r="LUM265" s="470"/>
      <c r="LUN265" s="470"/>
      <c r="LUO265" s="470"/>
      <c r="LUP265" s="470"/>
      <c r="LUQ265" s="470"/>
      <c r="LUR265" s="470"/>
      <c r="LUS265" s="470"/>
      <c r="LUT265" s="470"/>
      <c r="LUU265" s="470"/>
      <c r="LUV265" s="470"/>
      <c r="LUW265" s="470"/>
      <c r="LUX265" s="470"/>
      <c r="LUY265" s="470"/>
      <c r="LUZ265" s="470"/>
      <c r="LVA265" s="470"/>
      <c r="LVB265" s="470"/>
      <c r="LVC265" s="470"/>
      <c r="LVD265" s="470"/>
      <c r="LVE265" s="470"/>
      <c r="LVF265" s="470"/>
      <c r="LVG265" s="470"/>
      <c r="LVH265" s="470"/>
      <c r="LVI265" s="470"/>
      <c r="LVJ265" s="470"/>
      <c r="LVK265" s="470"/>
      <c r="LVL265" s="470"/>
      <c r="LVM265" s="470"/>
      <c r="LVN265" s="470"/>
      <c r="LVO265" s="470"/>
      <c r="LVP265" s="470"/>
      <c r="LVQ265" s="470"/>
      <c r="LVR265" s="470"/>
      <c r="LVS265" s="470"/>
      <c r="LVT265" s="470"/>
      <c r="LVU265" s="470"/>
      <c r="LVV265" s="470"/>
      <c r="LVW265" s="470"/>
      <c r="LVX265" s="470"/>
      <c r="LVY265" s="470"/>
      <c r="LVZ265" s="470"/>
      <c r="LWA265" s="470"/>
      <c r="LWB265" s="470"/>
      <c r="LWC265" s="470"/>
      <c r="LWD265" s="470"/>
      <c r="LWE265" s="470"/>
      <c r="LWF265" s="470"/>
      <c r="LWG265" s="470"/>
      <c r="LWH265" s="470"/>
      <c r="LWI265" s="470"/>
      <c r="LWJ265" s="470"/>
      <c r="LWK265" s="470"/>
      <c r="LWL265" s="470"/>
      <c r="LWM265" s="470"/>
      <c r="LWN265" s="470"/>
      <c r="LWO265" s="470"/>
      <c r="LWP265" s="470"/>
      <c r="LWQ265" s="470"/>
      <c r="LWR265" s="470"/>
      <c r="LWS265" s="470"/>
      <c r="LWT265" s="470"/>
      <c r="LWU265" s="470"/>
      <c r="LWV265" s="470"/>
      <c r="LWW265" s="470"/>
      <c r="LWX265" s="470"/>
      <c r="LWY265" s="470"/>
      <c r="LWZ265" s="470"/>
      <c r="LXA265" s="470"/>
      <c r="LXB265" s="470"/>
      <c r="LXC265" s="470"/>
      <c r="LXD265" s="470"/>
      <c r="LXE265" s="470"/>
      <c r="LXF265" s="470"/>
      <c r="LXG265" s="470"/>
      <c r="LXH265" s="470"/>
      <c r="LXI265" s="470"/>
      <c r="LXJ265" s="470"/>
      <c r="LXK265" s="470"/>
      <c r="LXL265" s="470"/>
      <c r="LXM265" s="470"/>
      <c r="LXN265" s="470"/>
      <c r="LXO265" s="470"/>
      <c r="LXP265" s="470"/>
      <c r="LXQ265" s="470"/>
      <c r="LXR265" s="470"/>
      <c r="LXS265" s="470"/>
      <c r="LXT265" s="470"/>
      <c r="LXU265" s="470"/>
      <c r="LXV265" s="470"/>
      <c r="LXW265" s="470"/>
      <c r="LXX265" s="470"/>
      <c r="LXY265" s="470"/>
      <c r="LXZ265" s="470"/>
      <c r="LYA265" s="470"/>
      <c r="LYB265" s="470"/>
      <c r="LYC265" s="470"/>
      <c r="LYD265" s="470"/>
      <c r="LYE265" s="470"/>
      <c r="LYF265" s="470"/>
      <c r="LYG265" s="470"/>
      <c r="LYH265" s="470"/>
      <c r="LYI265" s="470"/>
      <c r="LYJ265" s="470"/>
      <c r="LYK265" s="470"/>
      <c r="LYL265" s="470"/>
      <c r="LYM265" s="470"/>
      <c r="LYN265" s="470"/>
      <c r="LYO265" s="470"/>
      <c r="LYP265" s="470"/>
      <c r="LYQ265" s="470"/>
      <c r="LYR265" s="470"/>
      <c r="LYS265" s="470"/>
      <c r="LYT265" s="470"/>
      <c r="LYU265" s="470"/>
      <c r="LYV265" s="470"/>
      <c r="LYW265" s="470"/>
      <c r="LYX265" s="470"/>
      <c r="LYY265" s="470"/>
      <c r="LYZ265" s="470"/>
      <c r="LZA265" s="470"/>
      <c r="LZB265" s="470"/>
      <c r="LZC265" s="470"/>
      <c r="LZD265" s="470"/>
      <c r="LZE265" s="470"/>
      <c r="LZF265" s="470"/>
      <c r="LZG265" s="470"/>
      <c r="LZH265" s="470"/>
      <c r="LZI265" s="470"/>
      <c r="LZJ265" s="470"/>
      <c r="LZK265" s="470"/>
      <c r="LZL265" s="470"/>
      <c r="LZM265" s="470"/>
      <c r="LZN265" s="470"/>
      <c r="LZO265" s="470"/>
      <c r="LZP265" s="470"/>
      <c r="LZQ265" s="470"/>
      <c r="LZR265" s="470"/>
      <c r="LZS265" s="470"/>
      <c r="LZT265" s="470"/>
      <c r="LZU265" s="470"/>
      <c r="LZV265" s="470"/>
      <c r="LZW265" s="470"/>
      <c r="LZX265" s="470"/>
      <c r="LZY265" s="470"/>
      <c r="LZZ265" s="470"/>
      <c r="MAA265" s="470"/>
      <c r="MAB265" s="470"/>
      <c r="MAC265" s="470"/>
      <c r="MAD265" s="470"/>
      <c r="MAE265" s="470"/>
      <c r="MAF265" s="470"/>
      <c r="MAG265" s="470"/>
      <c r="MAH265" s="470"/>
      <c r="MAI265" s="470"/>
      <c r="MAJ265" s="470"/>
      <c r="MAK265" s="470"/>
      <c r="MAL265" s="470"/>
      <c r="MAM265" s="470"/>
      <c r="MAN265" s="470"/>
      <c r="MAO265" s="470"/>
      <c r="MAP265" s="470"/>
      <c r="MAQ265" s="470"/>
      <c r="MAR265" s="470"/>
      <c r="MAS265" s="470"/>
      <c r="MAT265" s="470"/>
      <c r="MAU265" s="470"/>
      <c r="MAV265" s="470"/>
      <c r="MAW265" s="470"/>
      <c r="MAX265" s="470"/>
      <c r="MAY265" s="470"/>
      <c r="MAZ265" s="470"/>
      <c r="MBA265" s="470"/>
      <c r="MBB265" s="470"/>
      <c r="MBC265" s="470"/>
      <c r="MBD265" s="470"/>
      <c r="MBE265" s="470"/>
      <c r="MBF265" s="470"/>
      <c r="MBG265" s="470"/>
      <c r="MBH265" s="470"/>
      <c r="MBI265" s="470"/>
      <c r="MBJ265" s="470"/>
      <c r="MBK265" s="470"/>
      <c r="MBL265" s="470"/>
      <c r="MBM265" s="470"/>
      <c r="MBN265" s="470"/>
      <c r="MBO265" s="470"/>
      <c r="MBP265" s="470"/>
      <c r="MBQ265" s="470"/>
      <c r="MBR265" s="470"/>
      <c r="MBS265" s="470"/>
      <c r="MBT265" s="470"/>
      <c r="MBU265" s="470"/>
      <c r="MBV265" s="470"/>
      <c r="MBW265" s="470"/>
      <c r="MBX265" s="470"/>
      <c r="MBY265" s="470"/>
      <c r="MBZ265" s="470"/>
      <c r="MCA265" s="470"/>
      <c r="MCB265" s="470"/>
      <c r="MCC265" s="470"/>
      <c r="MCD265" s="470"/>
      <c r="MCE265" s="470"/>
      <c r="MCF265" s="470"/>
      <c r="MCG265" s="470"/>
      <c r="MCH265" s="470"/>
      <c r="MCI265" s="470"/>
      <c r="MCJ265" s="470"/>
      <c r="MCK265" s="470"/>
      <c r="MCL265" s="470"/>
      <c r="MCM265" s="470"/>
      <c r="MCN265" s="470"/>
      <c r="MCO265" s="470"/>
      <c r="MCP265" s="470"/>
      <c r="MCQ265" s="470"/>
      <c r="MCR265" s="470"/>
      <c r="MCS265" s="470"/>
      <c r="MCT265" s="470"/>
      <c r="MCU265" s="470"/>
      <c r="MCV265" s="470"/>
      <c r="MCW265" s="470"/>
      <c r="MCX265" s="470"/>
      <c r="MCY265" s="470"/>
      <c r="MCZ265" s="470"/>
      <c r="MDA265" s="470"/>
      <c r="MDB265" s="470"/>
      <c r="MDC265" s="470"/>
      <c r="MDD265" s="470"/>
      <c r="MDE265" s="470"/>
      <c r="MDF265" s="470"/>
      <c r="MDG265" s="470"/>
      <c r="MDH265" s="470"/>
      <c r="MDI265" s="470"/>
      <c r="MDJ265" s="470"/>
      <c r="MDK265" s="470"/>
      <c r="MDL265" s="470"/>
      <c r="MDM265" s="470"/>
      <c r="MDN265" s="470"/>
      <c r="MDO265" s="470"/>
      <c r="MDP265" s="470"/>
      <c r="MDQ265" s="470"/>
      <c r="MDR265" s="470"/>
      <c r="MDS265" s="470"/>
      <c r="MDT265" s="470"/>
      <c r="MDU265" s="470"/>
      <c r="MDV265" s="470"/>
      <c r="MDW265" s="470"/>
      <c r="MDX265" s="470"/>
      <c r="MDY265" s="470"/>
      <c r="MDZ265" s="470"/>
      <c r="MEA265" s="470"/>
      <c r="MEB265" s="470"/>
      <c r="MEC265" s="470"/>
      <c r="MED265" s="470"/>
      <c r="MEE265" s="470"/>
      <c r="MEF265" s="470"/>
      <c r="MEG265" s="470"/>
      <c r="MEH265" s="470"/>
      <c r="MEI265" s="470"/>
      <c r="MEJ265" s="470"/>
      <c r="MEK265" s="470"/>
      <c r="MEL265" s="470"/>
      <c r="MEM265" s="470"/>
      <c r="MEN265" s="470"/>
      <c r="MEO265" s="470"/>
      <c r="MEP265" s="470"/>
      <c r="MEQ265" s="470"/>
      <c r="MER265" s="470"/>
      <c r="MES265" s="470"/>
      <c r="MET265" s="470"/>
      <c r="MEU265" s="470"/>
      <c r="MEV265" s="470"/>
      <c r="MEW265" s="470"/>
      <c r="MEX265" s="470"/>
      <c r="MEY265" s="470"/>
      <c r="MEZ265" s="470"/>
      <c r="MFA265" s="470"/>
      <c r="MFB265" s="470"/>
      <c r="MFC265" s="470"/>
      <c r="MFD265" s="470"/>
      <c r="MFE265" s="470"/>
      <c r="MFF265" s="470"/>
      <c r="MFG265" s="470"/>
      <c r="MFH265" s="470"/>
      <c r="MFI265" s="470"/>
      <c r="MFJ265" s="470"/>
      <c r="MFK265" s="470"/>
      <c r="MFL265" s="470"/>
      <c r="MFM265" s="470"/>
      <c r="MFN265" s="470"/>
      <c r="MFO265" s="470"/>
      <c r="MFP265" s="470"/>
      <c r="MFQ265" s="470"/>
      <c r="MFR265" s="470"/>
      <c r="MFS265" s="470"/>
      <c r="MFT265" s="470"/>
      <c r="MFU265" s="470"/>
      <c r="MFV265" s="470"/>
      <c r="MFW265" s="470"/>
      <c r="MFX265" s="470"/>
      <c r="MFY265" s="470"/>
      <c r="MFZ265" s="470"/>
      <c r="MGA265" s="470"/>
      <c r="MGB265" s="470"/>
      <c r="MGC265" s="470"/>
      <c r="MGD265" s="470"/>
      <c r="MGE265" s="470"/>
      <c r="MGF265" s="470"/>
      <c r="MGG265" s="470"/>
      <c r="MGH265" s="470"/>
      <c r="MGI265" s="470"/>
      <c r="MGJ265" s="470"/>
      <c r="MGK265" s="470"/>
      <c r="MGL265" s="470"/>
      <c r="MGM265" s="470"/>
      <c r="MGN265" s="470"/>
      <c r="MGO265" s="470"/>
      <c r="MGP265" s="470"/>
      <c r="MGQ265" s="470"/>
      <c r="MGR265" s="470"/>
      <c r="MGS265" s="470"/>
      <c r="MGT265" s="470"/>
      <c r="MGU265" s="470"/>
      <c r="MGV265" s="470"/>
      <c r="MGW265" s="470"/>
      <c r="MGX265" s="470"/>
      <c r="MGY265" s="470"/>
      <c r="MGZ265" s="470"/>
      <c r="MHA265" s="470"/>
      <c r="MHB265" s="470"/>
      <c r="MHC265" s="470"/>
      <c r="MHD265" s="470"/>
      <c r="MHE265" s="470"/>
      <c r="MHF265" s="470"/>
      <c r="MHG265" s="470"/>
      <c r="MHH265" s="470"/>
      <c r="MHI265" s="470"/>
      <c r="MHJ265" s="470"/>
      <c r="MHK265" s="470"/>
      <c r="MHL265" s="470"/>
      <c r="MHM265" s="470"/>
      <c r="MHN265" s="470"/>
      <c r="MHO265" s="470"/>
      <c r="MHP265" s="470"/>
      <c r="MHQ265" s="470"/>
      <c r="MHR265" s="470"/>
      <c r="MHS265" s="470"/>
      <c r="MHT265" s="470"/>
      <c r="MHU265" s="470"/>
      <c r="MHV265" s="470"/>
      <c r="MHW265" s="470"/>
      <c r="MHX265" s="470"/>
      <c r="MHY265" s="470"/>
      <c r="MHZ265" s="470"/>
      <c r="MIA265" s="470"/>
      <c r="MIB265" s="470"/>
      <c r="MIC265" s="470"/>
      <c r="MID265" s="470"/>
      <c r="MIE265" s="470"/>
      <c r="MIF265" s="470"/>
      <c r="MIG265" s="470"/>
      <c r="MIH265" s="470"/>
      <c r="MII265" s="470"/>
      <c r="MIJ265" s="470"/>
      <c r="MIK265" s="470"/>
      <c r="MIL265" s="470"/>
      <c r="MIM265" s="470"/>
      <c r="MIN265" s="470"/>
      <c r="MIO265" s="470"/>
      <c r="MIP265" s="470"/>
      <c r="MIQ265" s="470"/>
      <c r="MIR265" s="470"/>
      <c r="MIS265" s="470"/>
      <c r="MIT265" s="470"/>
      <c r="MIU265" s="470"/>
      <c r="MIV265" s="470"/>
      <c r="MIW265" s="470"/>
      <c r="MIX265" s="470"/>
      <c r="MIY265" s="470"/>
      <c r="MIZ265" s="470"/>
      <c r="MJA265" s="470"/>
      <c r="MJB265" s="470"/>
      <c r="MJC265" s="470"/>
      <c r="MJD265" s="470"/>
      <c r="MJE265" s="470"/>
      <c r="MJF265" s="470"/>
      <c r="MJG265" s="470"/>
      <c r="MJH265" s="470"/>
      <c r="MJI265" s="470"/>
      <c r="MJJ265" s="470"/>
      <c r="MJK265" s="470"/>
      <c r="MJL265" s="470"/>
      <c r="MJM265" s="470"/>
      <c r="MJN265" s="470"/>
      <c r="MJO265" s="470"/>
      <c r="MJP265" s="470"/>
      <c r="MJQ265" s="470"/>
      <c r="MJR265" s="470"/>
      <c r="MJS265" s="470"/>
      <c r="MJT265" s="470"/>
      <c r="MJU265" s="470"/>
      <c r="MJV265" s="470"/>
      <c r="MJW265" s="470"/>
      <c r="MJX265" s="470"/>
      <c r="MJY265" s="470"/>
      <c r="MJZ265" s="470"/>
      <c r="MKA265" s="470"/>
      <c r="MKB265" s="470"/>
      <c r="MKC265" s="470"/>
      <c r="MKD265" s="470"/>
      <c r="MKE265" s="470"/>
      <c r="MKF265" s="470"/>
      <c r="MKG265" s="470"/>
      <c r="MKH265" s="470"/>
      <c r="MKI265" s="470"/>
      <c r="MKJ265" s="470"/>
      <c r="MKK265" s="470"/>
      <c r="MKL265" s="470"/>
      <c r="MKM265" s="470"/>
      <c r="MKN265" s="470"/>
      <c r="MKO265" s="470"/>
      <c r="MKP265" s="470"/>
      <c r="MKQ265" s="470"/>
      <c r="MKR265" s="470"/>
      <c r="MKS265" s="470"/>
      <c r="MKT265" s="470"/>
      <c r="MKU265" s="470"/>
      <c r="MKV265" s="470"/>
      <c r="MKW265" s="470"/>
      <c r="MKX265" s="470"/>
      <c r="MKY265" s="470"/>
      <c r="MKZ265" s="470"/>
      <c r="MLA265" s="470"/>
      <c r="MLB265" s="470"/>
      <c r="MLC265" s="470"/>
      <c r="MLD265" s="470"/>
      <c r="MLE265" s="470"/>
      <c r="MLF265" s="470"/>
      <c r="MLG265" s="470"/>
      <c r="MLH265" s="470"/>
      <c r="MLI265" s="470"/>
      <c r="MLJ265" s="470"/>
      <c r="MLK265" s="470"/>
      <c r="MLL265" s="470"/>
      <c r="MLM265" s="470"/>
      <c r="MLN265" s="470"/>
      <c r="MLO265" s="470"/>
      <c r="MLP265" s="470"/>
      <c r="MLQ265" s="470"/>
      <c r="MLR265" s="470"/>
      <c r="MLS265" s="470"/>
      <c r="MLT265" s="470"/>
      <c r="MLU265" s="470"/>
      <c r="MLV265" s="470"/>
      <c r="MLW265" s="470"/>
      <c r="MLX265" s="470"/>
      <c r="MLY265" s="470"/>
      <c r="MLZ265" s="470"/>
      <c r="MMA265" s="470"/>
      <c r="MMB265" s="470"/>
      <c r="MMC265" s="470"/>
      <c r="MMD265" s="470"/>
      <c r="MME265" s="470"/>
      <c r="MMF265" s="470"/>
      <c r="MMG265" s="470"/>
      <c r="MMH265" s="470"/>
      <c r="MMI265" s="470"/>
      <c r="MMJ265" s="470"/>
      <c r="MMK265" s="470"/>
      <c r="MML265" s="470"/>
      <c r="MMM265" s="470"/>
      <c r="MMN265" s="470"/>
      <c r="MMO265" s="470"/>
      <c r="MMP265" s="470"/>
      <c r="MMQ265" s="470"/>
      <c r="MMR265" s="470"/>
      <c r="MMS265" s="470"/>
      <c r="MMT265" s="470"/>
      <c r="MMU265" s="470"/>
      <c r="MMV265" s="470"/>
      <c r="MMW265" s="470"/>
      <c r="MMX265" s="470"/>
      <c r="MMY265" s="470"/>
      <c r="MMZ265" s="470"/>
      <c r="MNA265" s="470"/>
      <c r="MNB265" s="470"/>
      <c r="MNC265" s="470"/>
      <c r="MND265" s="470"/>
      <c r="MNE265" s="470"/>
      <c r="MNF265" s="470"/>
      <c r="MNG265" s="470"/>
      <c r="MNH265" s="470"/>
      <c r="MNI265" s="470"/>
      <c r="MNJ265" s="470"/>
      <c r="MNK265" s="470"/>
      <c r="MNL265" s="470"/>
      <c r="MNM265" s="470"/>
      <c r="MNN265" s="470"/>
      <c r="MNO265" s="470"/>
      <c r="MNP265" s="470"/>
      <c r="MNQ265" s="470"/>
      <c r="MNR265" s="470"/>
      <c r="MNS265" s="470"/>
      <c r="MNT265" s="470"/>
      <c r="MNU265" s="470"/>
      <c r="MNV265" s="470"/>
      <c r="MNW265" s="470"/>
      <c r="MNX265" s="470"/>
      <c r="MNY265" s="470"/>
      <c r="MNZ265" s="470"/>
      <c r="MOA265" s="470"/>
      <c r="MOB265" s="470"/>
      <c r="MOC265" s="470"/>
      <c r="MOD265" s="470"/>
      <c r="MOE265" s="470"/>
      <c r="MOF265" s="470"/>
      <c r="MOG265" s="470"/>
      <c r="MOH265" s="470"/>
      <c r="MOI265" s="470"/>
      <c r="MOJ265" s="470"/>
      <c r="MOK265" s="470"/>
      <c r="MOL265" s="470"/>
      <c r="MOM265" s="470"/>
      <c r="MON265" s="470"/>
      <c r="MOO265" s="470"/>
      <c r="MOP265" s="470"/>
      <c r="MOQ265" s="470"/>
      <c r="MOR265" s="470"/>
      <c r="MOS265" s="470"/>
      <c r="MOT265" s="470"/>
      <c r="MOU265" s="470"/>
      <c r="MOV265" s="470"/>
      <c r="MOW265" s="470"/>
      <c r="MOX265" s="470"/>
      <c r="MOY265" s="470"/>
      <c r="MOZ265" s="470"/>
      <c r="MPA265" s="470"/>
      <c r="MPB265" s="470"/>
      <c r="MPC265" s="470"/>
      <c r="MPD265" s="470"/>
      <c r="MPE265" s="470"/>
      <c r="MPF265" s="470"/>
      <c r="MPG265" s="470"/>
      <c r="MPH265" s="470"/>
      <c r="MPI265" s="470"/>
      <c r="MPJ265" s="470"/>
      <c r="MPK265" s="470"/>
      <c r="MPL265" s="470"/>
      <c r="MPM265" s="470"/>
      <c r="MPN265" s="470"/>
      <c r="MPO265" s="470"/>
      <c r="MPP265" s="470"/>
      <c r="MPQ265" s="470"/>
      <c r="MPR265" s="470"/>
      <c r="MPS265" s="470"/>
      <c r="MPT265" s="470"/>
      <c r="MPU265" s="470"/>
      <c r="MPV265" s="470"/>
      <c r="MPW265" s="470"/>
      <c r="MPX265" s="470"/>
      <c r="MPY265" s="470"/>
      <c r="MPZ265" s="470"/>
      <c r="MQA265" s="470"/>
      <c r="MQB265" s="470"/>
      <c r="MQC265" s="470"/>
      <c r="MQD265" s="470"/>
      <c r="MQE265" s="470"/>
      <c r="MQF265" s="470"/>
      <c r="MQG265" s="470"/>
      <c r="MQH265" s="470"/>
      <c r="MQI265" s="470"/>
      <c r="MQJ265" s="470"/>
      <c r="MQK265" s="470"/>
      <c r="MQL265" s="470"/>
      <c r="MQM265" s="470"/>
      <c r="MQN265" s="470"/>
      <c r="MQO265" s="470"/>
      <c r="MQP265" s="470"/>
      <c r="MQQ265" s="470"/>
      <c r="MQR265" s="470"/>
      <c r="MQS265" s="470"/>
      <c r="MQT265" s="470"/>
      <c r="MQU265" s="470"/>
      <c r="MQV265" s="470"/>
      <c r="MQW265" s="470"/>
      <c r="MQX265" s="470"/>
      <c r="MQY265" s="470"/>
      <c r="MQZ265" s="470"/>
      <c r="MRA265" s="470"/>
      <c r="MRB265" s="470"/>
      <c r="MRC265" s="470"/>
      <c r="MRD265" s="470"/>
      <c r="MRE265" s="470"/>
      <c r="MRF265" s="470"/>
      <c r="MRG265" s="470"/>
      <c r="MRH265" s="470"/>
      <c r="MRI265" s="470"/>
      <c r="MRJ265" s="470"/>
      <c r="MRK265" s="470"/>
      <c r="MRL265" s="470"/>
      <c r="MRM265" s="470"/>
      <c r="MRN265" s="470"/>
      <c r="MRO265" s="470"/>
      <c r="MRP265" s="470"/>
      <c r="MRQ265" s="470"/>
      <c r="MRR265" s="470"/>
      <c r="MRS265" s="470"/>
      <c r="MRT265" s="470"/>
      <c r="MRU265" s="470"/>
      <c r="MRV265" s="470"/>
      <c r="MRW265" s="470"/>
      <c r="MRX265" s="470"/>
      <c r="MRY265" s="470"/>
      <c r="MRZ265" s="470"/>
      <c r="MSA265" s="470"/>
      <c r="MSB265" s="470"/>
      <c r="MSC265" s="470"/>
      <c r="MSD265" s="470"/>
      <c r="MSE265" s="470"/>
      <c r="MSF265" s="470"/>
      <c r="MSG265" s="470"/>
      <c r="MSH265" s="470"/>
      <c r="MSI265" s="470"/>
      <c r="MSJ265" s="470"/>
      <c r="MSK265" s="470"/>
      <c r="MSL265" s="470"/>
      <c r="MSM265" s="470"/>
      <c r="MSN265" s="470"/>
      <c r="MSO265" s="470"/>
      <c r="MSP265" s="470"/>
      <c r="MSQ265" s="470"/>
      <c r="MSR265" s="470"/>
      <c r="MSS265" s="470"/>
      <c r="MST265" s="470"/>
      <c r="MSU265" s="470"/>
      <c r="MSV265" s="470"/>
      <c r="MSW265" s="470"/>
      <c r="MSX265" s="470"/>
      <c r="MSY265" s="470"/>
      <c r="MSZ265" s="470"/>
      <c r="MTA265" s="470"/>
      <c r="MTB265" s="470"/>
      <c r="MTC265" s="470"/>
      <c r="MTD265" s="470"/>
      <c r="MTE265" s="470"/>
      <c r="MTF265" s="470"/>
      <c r="MTG265" s="470"/>
      <c r="MTH265" s="470"/>
      <c r="MTI265" s="470"/>
      <c r="MTJ265" s="470"/>
      <c r="MTK265" s="470"/>
      <c r="MTL265" s="470"/>
      <c r="MTM265" s="470"/>
      <c r="MTN265" s="470"/>
      <c r="MTO265" s="470"/>
      <c r="MTP265" s="470"/>
      <c r="MTQ265" s="470"/>
      <c r="MTR265" s="470"/>
      <c r="MTS265" s="470"/>
      <c r="MTT265" s="470"/>
      <c r="MTU265" s="470"/>
      <c r="MTV265" s="470"/>
      <c r="MTW265" s="470"/>
      <c r="MTX265" s="470"/>
      <c r="MTY265" s="470"/>
      <c r="MTZ265" s="470"/>
      <c r="MUA265" s="470"/>
      <c r="MUB265" s="470"/>
      <c r="MUC265" s="470"/>
      <c r="MUD265" s="470"/>
      <c r="MUE265" s="470"/>
      <c r="MUF265" s="470"/>
      <c r="MUG265" s="470"/>
      <c r="MUH265" s="470"/>
      <c r="MUI265" s="470"/>
      <c r="MUJ265" s="470"/>
      <c r="MUK265" s="470"/>
      <c r="MUL265" s="470"/>
      <c r="MUM265" s="470"/>
      <c r="MUN265" s="470"/>
      <c r="MUO265" s="470"/>
      <c r="MUP265" s="470"/>
      <c r="MUQ265" s="470"/>
      <c r="MUR265" s="470"/>
      <c r="MUS265" s="470"/>
      <c r="MUT265" s="470"/>
      <c r="MUU265" s="470"/>
      <c r="MUV265" s="470"/>
      <c r="MUW265" s="470"/>
      <c r="MUX265" s="470"/>
      <c r="MUY265" s="470"/>
      <c r="MUZ265" s="470"/>
      <c r="MVA265" s="470"/>
      <c r="MVB265" s="470"/>
      <c r="MVC265" s="470"/>
      <c r="MVD265" s="470"/>
      <c r="MVE265" s="470"/>
      <c r="MVF265" s="470"/>
      <c r="MVG265" s="470"/>
      <c r="MVH265" s="470"/>
      <c r="MVI265" s="470"/>
      <c r="MVJ265" s="470"/>
      <c r="MVK265" s="470"/>
      <c r="MVL265" s="470"/>
      <c r="MVM265" s="470"/>
      <c r="MVN265" s="470"/>
      <c r="MVO265" s="470"/>
      <c r="MVP265" s="470"/>
      <c r="MVQ265" s="470"/>
      <c r="MVR265" s="470"/>
      <c r="MVS265" s="470"/>
      <c r="MVT265" s="470"/>
      <c r="MVU265" s="470"/>
      <c r="MVV265" s="470"/>
      <c r="MVW265" s="470"/>
      <c r="MVX265" s="470"/>
      <c r="MVY265" s="470"/>
      <c r="MVZ265" s="470"/>
      <c r="MWA265" s="470"/>
      <c r="MWB265" s="470"/>
      <c r="MWC265" s="470"/>
      <c r="MWD265" s="470"/>
      <c r="MWE265" s="470"/>
      <c r="MWF265" s="470"/>
      <c r="MWG265" s="470"/>
      <c r="MWH265" s="470"/>
      <c r="MWI265" s="470"/>
      <c r="MWJ265" s="470"/>
      <c r="MWK265" s="470"/>
      <c r="MWL265" s="470"/>
      <c r="MWM265" s="470"/>
      <c r="MWN265" s="470"/>
      <c r="MWO265" s="470"/>
      <c r="MWP265" s="470"/>
      <c r="MWQ265" s="470"/>
      <c r="MWR265" s="470"/>
      <c r="MWS265" s="470"/>
      <c r="MWT265" s="470"/>
      <c r="MWU265" s="470"/>
      <c r="MWV265" s="470"/>
      <c r="MWW265" s="470"/>
      <c r="MWX265" s="470"/>
      <c r="MWY265" s="470"/>
      <c r="MWZ265" s="470"/>
      <c r="MXA265" s="470"/>
      <c r="MXB265" s="470"/>
      <c r="MXC265" s="470"/>
      <c r="MXD265" s="470"/>
      <c r="MXE265" s="470"/>
      <c r="MXF265" s="470"/>
      <c r="MXG265" s="470"/>
      <c r="MXH265" s="470"/>
      <c r="MXI265" s="470"/>
      <c r="MXJ265" s="470"/>
      <c r="MXK265" s="470"/>
      <c r="MXL265" s="470"/>
      <c r="MXM265" s="470"/>
      <c r="MXN265" s="470"/>
      <c r="MXO265" s="470"/>
      <c r="MXP265" s="470"/>
      <c r="MXQ265" s="470"/>
      <c r="MXR265" s="470"/>
      <c r="MXS265" s="470"/>
      <c r="MXT265" s="470"/>
      <c r="MXU265" s="470"/>
      <c r="MXV265" s="470"/>
      <c r="MXW265" s="470"/>
      <c r="MXX265" s="470"/>
      <c r="MXY265" s="470"/>
      <c r="MXZ265" s="470"/>
      <c r="MYA265" s="470"/>
      <c r="MYB265" s="470"/>
      <c r="MYC265" s="470"/>
      <c r="MYD265" s="470"/>
      <c r="MYE265" s="470"/>
      <c r="MYF265" s="470"/>
      <c r="MYG265" s="470"/>
      <c r="MYH265" s="470"/>
      <c r="MYI265" s="470"/>
      <c r="MYJ265" s="470"/>
      <c r="MYK265" s="470"/>
      <c r="MYL265" s="470"/>
      <c r="MYM265" s="470"/>
      <c r="MYN265" s="470"/>
      <c r="MYO265" s="470"/>
      <c r="MYP265" s="470"/>
      <c r="MYQ265" s="470"/>
      <c r="MYR265" s="470"/>
      <c r="MYS265" s="470"/>
      <c r="MYT265" s="470"/>
      <c r="MYU265" s="470"/>
      <c r="MYV265" s="470"/>
      <c r="MYW265" s="470"/>
      <c r="MYX265" s="470"/>
      <c r="MYY265" s="470"/>
      <c r="MYZ265" s="470"/>
      <c r="MZA265" s="470"/>
      <c r="MZB265" s="470"/>
      <c r="MZC265" s="470"/>
      <c r="MZD265" s="470"/>
      <c r="MZE265" s="470"/>
      <c r="MZF265" s="470"/>
      <c r="MZG265" s="470"/>
      <c r="MZH265" s="470"/>
      <c r="MZI265" s="470"/>
      <c r="MZJ265" s="470"/>
      <c r="MZK265" s="470"/>
      <c r="MZL265" s="470"/>
      <c r="MZM265" s="470"/>
      <c r="MZN265" s="470"/>
      <c r="MZO265" s="470"/>
      <c r="MZP265" s="470"/>
      <c r="MZQ265" s="470"/>
      <c r="MZR265" s="470"/>
      <c r="MZS265" s="470"/>
      <c r="MZT265" s="470"/>
      <c r="MZU265" s="470"/>
      <c r="MZV265" s="470"/>
      <c r="MZW265" s="470"/>
      <c r="MZX265" s="470"/>
      <c r="MZY265" s="470"/>
      <c r="MZZ265" s="470"/>
      <c r="NAA265" s="470"/>
      <c r="NAB265" s="470"/>
      <c r="NAC265" s="470"/>
      <c r="NAD265" s="470"/>
      <c r="NAE265" s="470"/>
      <c r="NAF265" s="470"/>
      <c r="NAG265" s="470"/>
      <c r="NAH265" s="470"/>
      <c r="NAI265" s="470"/>
      <c r="NAJ265" s="470"/>
      <c r="NAK265" s="470"/>
      <c r="NAL265" s="470"/>
      <c r="NAM265" s="470"/>
      <c r="NAN265" s="470"/>
      <c r="NAO265" s="470"/>
      <c r="NAP265" s="470"/>
      <c r="NAQ265" s="470"/>
      <c r="NAR265" s="470"/>
      <c r="NAS265" s="470"/>
      <c r="NAT265" s="470"/>
      <c r="NAU265" s="470"/>
      <c r="NAV265" s="470"/>
      <c r="NAW265" s="470"/>
      <c r="NAX265" s="470"/>
      <c r="NAY265" s="470"/>
      <c r="NAZ265" s="470"/>
      <c r="NBA265" s="470"/>
      <c r="NBB265" s="470"/>
      <c r="NBC265" s="470"/>
      <c r="NBD265" s="470"/>
      <c r="NBE265" s="470"/>
      <c r="NBF265" s="470"/>
      <c r="NBG265" s="470"/>
      <c r="NBH265" s="470"/>
      <c r="NBI265" s="470"/>
      <c r="NBJ265" s="470"/>
      <c r="NBK265" s="470"/>
      <c r="NBL265" s="470"/>
      <c r="NBM265" s="470"/>
      <c r="NBN265" s="470"/>
      <c r="NBO265" s="470"/>
      <c r="NBP265" s="470"/>
      <c r="NBQ265" s="470"/>
      <c r="NBR265" s="470"/>
      <c r="NBS265" s="470"/>
      <c r="NBT265" s="470"/>
      <c r="NBU265" s="470"/>
      <c r="NBV265" s="470"/>
      <c r="NBW265" s="470"/>
      <c r="NBX265" s="470"/>
      <c r="NBY265" s="470"/>
      <c r="NBZ265" s="470"/>
      <c r="NCA265" s="470"/>
      <c r="NCB265" s="470"/>
      <c r="NCC265" s="470"/>
      <c r="NCD265" s="470"/>
      <c r="NCE265" s="470"/>
      <c r="NCF265" s="470"/>
      <c r="NCG265" s="470"/>
      <c r="NCH265" s="470"/>
      <c r="NCI265" s="470"/>
      <c r="NCJ265" s="470"/>
      <c r="NCK265" s="470"/>
      <c r="NCL265" s="470"/>
      <c r="NCM265" s="470"/>
      <c r="NCN265" s="470"/>
      <c r="NCO265" s="470"/>
      <c r="NCP265" s="470"/>
      <c r="NCQ265" s="470"/>
      <c r="NCR265" s="470"/>
      <c r="NCS265" s="470"/>
      <c r="NCT265" s="470"/>
      <c r="NCU265" s="470"/>
      <c r="NCV265" s="470"/>
      <c r="NCW265" s="470"/>
      <c r="NCX265" s="470"/>
      <c r="NCY265" s="470"/>
      <c r="NCZ265" s="470"/>
      <c r="NDA265" s="470"/>
      <c r="NDB265" s="470"/>
      <c r="NDC265" s="470"/>
      <c r="NDD265" s="470"/>
      <c r="NDE265" s="470"/>
      <c r="NDF265" s="470"/>
      <c r="NDG265" s="470"/>
      <c r="NDH265" s="470"/>
      <c r="NDI265" s="470"/>
      <c r="NDJ265" s="470"/>
      <c r="NDK265" s="470"/>
      <c r="NDL265" s="470"/>
      <c r="NDM265" s="470"/>
      <c r="NDN265" s="470"/>
      <c r="NDO265" s="470"/>
      <c r="NDP265" s="470"/>
      <c r="NDQ265" s="470"/>
      <c r="NDR265" s="470"/>
      <c r="NDS265" s="470"/>
      <c r="NDT265" s="470"/>
      <c r="NDU265" s="470"/>
      <c r="NDV265" s="470"/>
      <c r="NDW265" s="470"/>
      <c r="NDX265" s="470"/>
      <c r="NDY265" s="470"/>
      <c r="NDZ265" s="470"/>
      <c r="NEA265" s="470"/>
      <c r="NEB265" s="470"/>
      <c r="NEC265" s="470"/>
      <c r="NED265" s="470"/>
      <c r="NEE265" s="470"/>
      <c r="NEF265" s="470"/>
      <c r="NEG265" s="470"/>
      <c r="NEH265" s="470"/>
      <c r="NEI265" s="470"/>
      <c r="NEJ265" s="470"/>
      <c r="NEK265" s="470"/>
      <c r="NEL265" s="470"/>
      <c r="NEM265" s="470"/>
      <c r="NEN265" s="470"/>
      <c r="NEO265" s="470"/>
      <c r="NEP265" s="470"/>
      <c r="NEQ265" s="470"/>
      <c r="NER265" s="470"/>
      <c r="NES265" s="470"/>
      <c r="NET265" s="470"/>
      <c r="NEU265" s="470"/>
      <c r="NEV265" s="470"/>
      <c r="NEW265" s="470"/>
      <c r="NEX265" s="470"/>
      <c r="NEY265" s="470"/>
      <c r="NEZ265" s="470"/>
      <c r="NFA265" s="470"/>
      <c r="NFB265" s="470"/>
      <c r="NFC265" s="470"/>
      <c r="NFD265" s="470"/>
      <c r="NFE265" s="470"/>
      <c r="NFF265" s="470"/>
      <c r="NFG265" s="470"/>
      <c r="NFH265" s="470"/>
      <c r="NFI265" s="470"/>
      <c r="NFJ265" s="470"/>
      <c r="NFK265" s="470"/>
      <c r="NFL265" s="470"/>
      <c r="NFM265" s="470"/>
      <c r="NFN265" s="470"/>
      <c r="NFO265" s="470"/>
      <c r="NFP265" s="470"/>
      <c r="NFQ265" s="470"/>
      <c r="NFR265" s="470"/>
      <c r="NFS265" s="470"/>
      <c r="NFT265" s="470"/>
      <c r="NFU265" s="470"/>
      <c r="NFV265" s="470"/>
      <c r="NFW265" s="470"/>
      <c r="NFX265" s="470"/>
      <c r="NFY265" s="470"/>
      <c r="NFZ265" s="470"/>
      <c r="NGA265" s="470"/>
      <c r="NGB265" s="470"/>
      <c r="NGC265" s="470"/>
      <c r="NGD265" s="470"/>
      <c r="NGE265" s="470"/>
      <c r="NGF265" s="470"/>
      <c r="NGG265" s="470"/>
      <c r="NGH265" s="470"/>
      <c r="NGI265" s="470"/>
      <c r="NGJ265" s="470"/>
      <c r="NGK265" s="470"/>
      <c r="NGL265" s="470"/>
      <c r="NGM265" s="470"/>
      <c r="NGN265" s="470"/>
      <c r="NGO265" s="470"/>
      <c r="NGP265" s="470"/>
      <c r="NGQ265" s="470"/>
      <c r="NGR265" s="470"/>
      <c r="NGS265" s="470"/>
      <c r="NGT265" s="470"/>
      <c r="NGU265" s="470"/>
      <c r="NGV265" s="470"/>
      <c r="NGW265" s="470"/>
      <c r="NGX265" s="470"/>
      <c r="NGY265" s="470"/>
      <c r="NGZ265" s="470"/>
      <c r="NHA265" s="470"/>
      <c r="NHB265" s="470"/>
      <c r="NHC265" s="470"/>
      <c r="NHD265" s="470"/>
      <c r="NHE265" s="470"/>
      <c r="NHF265" s="470"/>
      <c r="NHG265" s="470"/>
      <c r="NHH265" s="470"/>
      <c r="NHI265" s="470"/>
      <c r="NHJ265" s="470"/>
      <c r="NHK265" s="470"/>
      <c r="NHL265" s="470"/>
      <c r="NHM265" s="470"/>
      <c r="NHN265" s="470"/>
      <c r="NHO265" s="470"/>
      <c r="NHP265" s="470"/>
      <c r="NHQ265" s="470"/>
      <c r="NHR265" s="470"/>
      <c r="NHS265" s="470"/>
      <c r="NHT265" s="470"/>
      <c r="NHU265" s="470"/>
      <c r="NHV265" s="470"/>
      <c r="NHW265" s="470"/>
      <c r="NHX265" s="470"/>
      <c r="NHY265" s="470"/>
      <c r="NHZ265" s="470"/>
      <c r="NIA265" s="470"/>
      <c r="NIB265" s="470"/>
      <c r="NIC265" s="470"/>
      <c r="NID265" s="470"/>
      <c r="NIE265" s="470"/>
      <c r="NIF265" s="470"/>
      <c r="NIG265" s="470"/>
      <c r="NIH265" s="470"/>
      <c r="NII265" s="470"/>
      <c r="NIJ265" s="470"/>
      <c r="NIK265" s="470"/>
      <c r="NIL265" s="470"/>
      <c r="NIM265" s="470"/>
      <c r="NIN265" s="470"/>
      <c r="NIO265" s="470"/>
      <c r="NIP265" s="470"/>
      <c r="NIQ265" s="470"/>
      <c r="NIR265" s="470"/>
      <c r="NIS265" s="470"/>
      <c r="NIT265" s="470"/>
      <c r="NIU265" s="470"/>
      <c r="NIV265" s="470"/>
      <c r="NIW265" s="470"/>
      <c r="NIX265" s="470"/>
      <c r="NIY265" s="470"/>
      <c r="NIZ265" s="470"/>
      <c r="NJA265" s="470"/>
      <c r="NJB265" s="470"/>
      <c r="NJC265" s="470"/>
      <c r="NJD265" s="470"/>
      <c r="NJE265" s="470"/>
      <c r="NJF265" s="470"/>
      <c r="NJG265" s="470"/>
      <c r="NJH265" s="470"/>
      <c r="NJI265" s="470"/>
      <c r="NJJ265" s="470"/>
      <c r="NJK265" s="470"/>
      <c r="NJL265" s="470"/>
      <c r="NJM265" s="470"/>
      <c r="NJN265" s="470"/>
      <c r="NJO265" s="470"/>
      <c r="NJP265" s="470"/>
      <c r="NJQ265" s="470"/>
      <c r="NJR265" s="470"/>
      <c r="NJS265" s="470"/>
      <c r="NJT265" s="470"/>
      <c r="NJU265" s="470"/>
      <c r="NJV265" s="470"/>
      <c r="NJW265" s="470"/>
      <c r="NJX265" s="470"/>
      <c r="NJY265" s="470"/>
      <c r="NJZ265" s="470"/>
      <c r="NKA265" s="470"/>
      <c r="NKB265" s="470"/>
      <c r="NKC265" s="470"/>
      <c r="NKD265" s="470"/>
      <c r="NKE265" s="470"/>
      <c r="NKF265" s="470"/>
      <c r="NKG265" s="470"/>
      <c r="NKH265" s="470"/>
      <c r="NKI265" s="470"/>
      <c r="NKJ265" s="470"/>
      <c r="NKK265" s="470"/>
      <c r="NKL265" s="470"/>
      <c r="NKM265" s="470"/>
      <c r="NKN265" s="470"/>
      <c r="NKO265" s="470"/>
      <c r="NKP265" s="470"/>
      <c r="NKQ265" s="470"/>
      <c r="NKR265" s="470"/>
      <c r="NKS265" s="470"/>
      <c r="NKT265" s="470"/>
      <c r="NKU265" s="470"/>
      <c r="NKV265" s="470"/>
      <c r="NKW265" s="470"/>
      <c r="NKX265" s="470"/>
      <c r="NKY265" s="470"/>
      <c r="NKZ265" s="470"/>
      <c r="NLA265" s="470"/>
      <c r="NLB265" s="470"/>
      <c r="NLC265" s="470"/>
      <c r="NLD265" s="470"/>
      <c r="NLE265" s="470"/>
      <c r="NLF265" s="470"/>
      <c r="NLG265" s="470"/>
      <c r="NLH265" s="470"/>
      <c r="NLI265" s="470"/>
      <c r="NLJ265" s="470"/>
      <c r="NLK265" s="470"/>
      <c r="NLL265" s="470"/>
      <c r="NLM265" s="470"/>
      <c r="NLN265" s="470"/>
      <c r="NLO265" s="470"/>
      <c r="NLP265" s="470"/>
      <c r="NLQ265" s="470"/>
      <c r="NLR265" s="470"/>
      <c r="NLS265" s="470"/>
      <c r="NLT265" s="470"/>
      <c r="NLU265" s="470"/>
      <c r="NLV265" s="470"/>
      <c r="NLW265" s="470"/>
      <c r="NLX265" s="470"/>
      <c r="NLY265" s="470"/>
      <c r="NLZ265" s="470"/>
      <c r="NMA265" s="470"/>
      <c r="NMB265" s="470"/>
      <c r="NMC265" s="470"/>
      <c r="NMD265" s="470"/>
      <c r="NME265" s="470"/>
      <c r="NMF265" s="470"/>
      <c r="NMG265" s="470"/>
      <c r="NMH265" s="470"/>
      <c r="NMI265" s="470"/>
      <c r="NMJ265" s="470"/>
      <c r="NMK265" s="470"/>
      <c r="NML265" s="470"/>
      <c r="NMM265" s="470"/>
      <c r="NMN265" s="470"/>
      <c r="NMO265" s="470"/>
      <c r="NMP265" s="470"/>
      <c r="NMQ265" s="470"/>
      <c r="NMR265" s="470"/>
      <c r="NMS265" s="470"/>
      <c r="NMT265" s="470"/>
      <c r="NMU265" s="470"/>
      <c r="NMV265" s="470"/>
      <c r="NMW265" s="470"/>
      <c r="NMX265" s="470"/>
      <c r="NMY265" s="470"/>
      <c r="NMZ265" s="470"/>
      <c r="NNA265" s="470"/>
      <c r="NNB265" s="470"/>
      <c r="NNC265" s="470"/>
      <c r="NND265" s="470"/>
      <c r="NNE265" s="470"/>
      <c r="NNF265" s="470"/>
      <c r="NNG265" s="470"/>
      <c r="NNH265" s="470"/>
      <c r="NNI265" s="470"/>
      <c r="NNJ265" s="470"/>
      <c r="NNK265" s="470"/>
      <c r="NNL265" s="470"/>
      <c r="NNM265" s="470"/>
      <c r="NNN265" s="470"/>
      <c r="NNO265" s="470"/>
      <c r="NNP265" s="470"/>
      <c r="NNQ265" s="470"/>
      <c r="NNR265" s="470"/>
      <c r="NNS265" s="470"/>
      <c r="NNT265" s="470"/>
      <c r="NNU265" s="470"/>
      <c r="NNV265" s="470"/>
      <c r="NNW265" s="470"/>
      <c r="NNX265" s="470"/>
      <c r="NNY265" s="470"/>
      <c r="NNZ265" s="470"/>
      <c r="NOA265" s="470"/>
      <c r="NOB265" s="470"/>
      <c r="NOC265" s="470"/>
      <c r="NOD265" s="470"/>
      <c r="NOE265" s="470"/>
      <c r="NOF265" s="470"/>
      <c r="NOG265" s="470"/>
      <c r="NOH265" s="470"/>
      <c r="NOI265" s="470"/>
      <c r="NOJ265" s="470"/>
      <c r="NOK265" s="470"/>
      <c r="NOL265" s="470"/>
      <c r="NOM265" s="470"/>
      <c r="NON265" s="470"/>
      <c r="NOO265" s="470"/>
      <c r="NOP265" s="470"/>
      <c r="NOQ265" s="470"/>
      <c r="NOR265" s="470"/>
      <c r="NOS265" s="470"/>
      <c r="NOT265" s="470"/>
      <c r="NOU265" s="470"/>
      <c r="NOV265" s="470"/>
      <c r="NOW265" s="470"/>
      <c r="NOX265" s="470"/>
      <c r="NOY265" s="470"/>
      <c r="NOZ265" s="470"/>
      <c r="NPA265" s="470"/>
      <c r="NPB265" s="470"/>
      <c r="NPC265" s="470"/>
      <c r="NPD265" s="470"/>
      <c r="NPE265" s="470"/>
      <c r="NPF265" s="470"/>
      <c r="NPG265" s="470"/>
      <c r="NPH265" s="470"/>
      <c r="NPI265" s="470"/>
      <c r="NPJ265" s="470"/>
      <c r="NPK265" s="470"/>
      <c r="NPL265" s="470"/>
      <c r="NPM265" s="470"/>
      <c r="NPN265" s="470"/>
      <c r="NPO265" s="470"/>
      <c r="NPP265" s="470"/>
      <c r="NPQ265" s="470"/>
      <c r="NPR265" s="470"/>
      <c r="NPS265" s="470"/>
      <c r="NPT265" s="470"/>
      <c r="NPU265" s="470"/>
      <c r="NPV265" s="470"/>
      <c r="NPW265" s="470"/>
      <c r="NPX265" s="470"/>
      <c r="NPY265" s="470"/>
      <c r="NPZ265" s="470"/>
      <c r="NQA265" s="470"/>
      <c r="NQB265" s="470"/>
      <c r="NQC265" s="470"/>
      <c r="NQD265" s="470"/>
      <c r="NQE265" s="470"/>
      <c r="NQF265" s="470"/>
      <c r="NQG265" s="470"/>
      <c r="NQH265" s="470"/>
      <c r="NQI265" s="470"/>
      <c r="NQJ265" s="470"/>
      <c r="NQK265" s="470"/>
      <c r="NQL265" s="470"/>
      <c r="NQM265" s="470"/>
      <c r="NQN265" s="470"/>
      <c r="NQO265" s="470"/>
      <c r="NQP265" s="470"/>
      <c r="NQQ265" s="470"/>
      <c r="NQR265" s="470"/>
      <c r="NQS265" s="470"/>
      <c r="NQT265" s="470"/>
      <c r="NQU265" s="470"/>
      <c r="NQV265" s="470"/>
      <c r="NQW265" s="470"/>
      <c r="NQX265" s="470"/>
      <c r="NQY265" s="470"/>
      <c r="NQZ265" s="470"/>
      <c r="NRA265" s="470"/>
      <c r="NRB265" s="470"/>
      <c r="NRC265" s="470"/>
      <c r="NRD265" s="470"/>
      <c r="NRE265" s="470"/>
      <c r="NRF265" s="470"/>
      <c r="NRG265" s="470"/>
      <c r="NRH265" s="470"/>
      <c r="NRI265" s="470"/>
      <c r="NRJ265" s="470"/>
      <c r="NRK265" s="470"/>
      <c r="NRL265" s="470"/>
      <c r="NRM265" s="470"/>
      <c r="NRN265" s="470"/>
      <c r="NRO265" s="470"/>
      <c r="NRP265" s="470"/>
      <c r="NRQ265" s="470"/>
      <c r="NRR265" s="470"/>
      <c r="NRS265" s="470"/>
      <c r="NRT265" s="470"/>
      <c r="NRU265" s="470"/>
      <c r="NRV265" s="470"/>
      <c r="NRW265" s="470"/>
      <c r="NRX265" s="470"/>
      <c r="NRY265" s="470"/>
      <c r="NRZ265" s="470"/>
      <c r="NSA265" s="470"/>
      <c r="NSB265" s="470"/>
      <c r="NSC265" s="470"/>
      <c r="NSD265" s="470"/>
      <c r="NSE265" s="470"/>
      <c r="NSF265" s="470"/>
      <c r="NSG265" s="470"/>
      <c r="NSH265" s="470"/>
      <c r="NSI265" s="470"/>
      <c r="NSJ265" s="470"/>
      <c r="NSK265" s="470"/>
      <c r="NSL265" s="470"/>
      <c r="NSM265" s="470"/>
      <c r="NSN265" s="470"/>
      <c r="NSO265" s="470"/>
      <c r="NSP265" s="470"/>
      <c r="NSQ265" s="470"/>
      <c r="NSR265" s="470"/>
      <c r="NSS265" s="470"/>
      <c r="NST265" s="470"/>
      <c r="NSU265" s="470"/>
      <c r="NSV265" s="470"/>
      <c r="NSW265" s="470"/>
      <c r="NSX265" s="470"/>
      <c r="NSY265" s="470"/>
      <c r="NSZ265" s="470"/>
      <c r="NTA265" s="470"/>
      <c r="NTB265" s="470"/>
      <c r="NTC265" s="470"/>
      <c r="NTD265" s="470"/>
      <c r="NTE265" s="470"/>
      <c r="NTF265" s="470"/>
      <c r="NTG265" s="470"/>
      <c r="NTH265" s="470"/>
      <c r="NTI265" s="470"/>
      <c r="NTJ265" s="470"/>
      <c r="NTK265" s="470"/>
      <c r="NTL265" s="470"/>
      <c r="NTM265" s="470"/>
      <c r="NTN265" s="470"/>
      <c r="NTO265" s="470"/>
      <c r="NTP265" s="470"/>
      <c r="NTQ265" s="470"/>
      <c r="NTR265" s="470"/>
      <c r="NTS265" s="470"/>
      <c r="NTT265" s="470"/>
      <c r="NTU265" s="470"/>
      <c r="NTV265" s="470"/>
      <c r="NTW265" s="470"/>
      <c r="NTX265" s="470"/>
      <c r="NTY265" s="470"/>
      <c r="NTZ265" s="470"/>
      <c r="NUA265" s="470"/>
      <c r="NUB265" s="470"/>
      <c r="NUC265" s="470"/>
      <c r="NUD265" s="470"/>
      <c r="NUE265" s="470"/>
      <c r="NUF265" s="470"/>
      <c r="NUG265" s="470"/>
      <c r="NUH265" s="470"/>
      <c r="NUI265" s="470"/>
      <c r="NUJ265" s="470"/>
      <c r="NUK265" s="470"/>
      <c r="NUL265" s="470"/>
      <c r="NUM265" s="470"/>
      <c r="NUN265" s="470"/>
      <c r="NUO265" s="470"/>
      <c r="NUP265" s="470"/>
      <c r="NUQ265" s="470"/>
      <c r="NUR265" s="470"/>
      <c r="NUS265" s="470"/>
      <c r="NUT265" s="470"/>
      <c r="NUU265" s="470"/>
      <c r="NUV265" s="470"/>
      <c r="NUW265" s="470"/>
      <c r="NUX265" s="470"/>
      <c r="NUY265" s="470"/>
      <c r="NUZ265" s="470"/>
      <c r="NVA265" s="470"/>
      <c r="NVB265" s="470"/>
      <c r="NVC265" s="470"/>
      <c r="NVD265" s="470"/>
      <c r="NVE265" s="470"/>
      <c r="NVF265" s="470"/>
      <c r="NVG265" s="470"/>
      <c r="NVH265" s="470"/>
      <c r="NVI265" s="470"/>
      <c r="NVJ265" s="470"/>
      <c r="NVK265" s="470"/>
      <c r="NVL265" s="470"/>
      <c r="NVM265" s="470"/>
      <c r="NVN265" s="470"/>
      <c r="NVO265" s="470"/>
      <c r="NVP265" s="470"/>
      <c r="NVQ265" s="470"/>
      <c r="NVR265" s="470"/>
      <c r="NVS265" s="470"/>
      <c r="NVT265" s="470"/>
      <c r="NVU265" s="470"/>
      <c r="NVV265" s="470"/>
      <c r="NVW265" s="470"/>
      <c r="NVX265" s="470"/>
      <c r="NVY265" s="470"/>
      <c r="NVZ265" s="470"/>
      <c r="NWA265" s="470"/>
      <c r="NWB265" s="470"/>
      <c r="NWC265" s="470"/>
      <c r="NWD265" s="470"/>
      <c r="NWE265" s="470"/>
      <c r="NWF265" s="470"/>
      <c r="NWG265" s="470"/>
      <c r="NWH265" s="470"/>
      <c r="NWI265" s="470"/>
      <c r="NWJ265" s="470"/>
      <c r="NWK265" s="470"/>
      <c r="NWL265" s="470"/>
      <c r="NWM265" s="470"/>
      <c r="NWN265" s="470"/>
      <c r="NWO265" s="470"/>
      <c r="NWP265" s="470"/>
      <c r="NWQ265" s="470"/>
      <c r="NWR265" s="470"/>
      <c r="NWS265" s="470"/>
      <c r="NWT265" s="470"/>
      <c r="NWU265" s="470"/>
      <c r="NWV265" s="470"/>
      <c r="NWW265" s="470"/>
      <c r="NWX265" s="470"/>
      <c r="NWY265" s="470"/>
      <c r="NWZ265" s="470"/>
      <c r="NXA265" s="470"/>
      <c r="NXB265" s="470"/>
      <c r="NXC265" s="470"/>
      <c r="NXD265" s="470"/>
      <c r="NXE265" s="470"/>
      <c r="NXF265" s="470"/>
      <c r="NXG265" s="470"/>
      <c r="NXH265" s="470"/>
      <c r="NXI265" s="470"/>
      <c r="NXJ265" s="470"/>
      <c r="NXK265" s="470"/>
      <c r="NXL265" s="470"/>
      <c r="NXM265" s="470"/>
      <c r="NXN265" s="470"/>
      <c r="NXO265" s="470"/>
      <c r="NXP265" s="470"/>
      <c r="NXQ265" s="470"/>
      <c r="NXR265" s="470"/>
      <c r="NXS265" s="470"/>
      <c r="NXT265" s="470"/>
      <c r="NXU265" s="470"/>
      <c r="NXV265" s="470"/>
      <c r="NXW265" s="470"/>
      <c r="NXX265" s="470"/>
      <c r="NXY265" s="470"/>
      <c r="NXZ265" s="470"/>
      <c r="NYA265" s="470"/>
      <c r="NYB265" s="470"/>
      <c r="NYC265" s="470"/>
      <c r="NYD265" s="470"/>
      <c r="NYE265" s="470"/>
      <c r="NYF265" s="470"/>
      <c r="NYG265" s="470"/>
      <c r="NYH265" s="470"/>
      <c r="NYI265" s="470"/>
      <c r="NYJ265" s="470"/>
      <c r="NYK265" s="470"/>
      <c r="NYL265" s="470"/>
      <c r="NYM265" s="470"/>
      <c r="NYN265" s="470"/>
      <c r="NYO265" s="470"/>
      <c r="NYP265" s="470"/>
      <c r="NYQ265" s="470"/>
      <c r="NYR265" s="470"/>
      <c r="NYS265" s="470"/>
      <c r="NYT265" s="470"/>
      <c r="NYU265" s="470"/>
      <c r="NYV265" s="470"/>
      <c r="NYW265" s="470"/>
      <c r="NYX265" s="470"/>
      <c r="NYY265" s="470"/>
      <c r="NYZ265" s="470"/>
      <c r="NZA265" s="470"/>
      <c r="NZB265" s="470"/>
      <c r="NZC265" s="470"/>
      <c r="NZD265" s="470"/>
      <c r="NZE265" s="470"/>
      <c r="NZF265" s="470"/>
      <c r="NZG265" s="470"/>
      <c r="NZH265" s="470"/>
      <c r="NZI265" s="470"/>
      <c r="NZJ265" s="470"/>
      <c r="NZK265" s="470"/>
      <c r="NZL265" s="470"/>
      <c r="NZM265" s="470"/>
      <c r="NZN265" s="470"/>
      <c r="NZO265" s="470"/>
      <c r="NZP265" s="470"/>
      <c r="NZQ265" s="470"/>
      <c r="NZR265" s="470"/>
      <c r="NZS265" s="470"/>
      <c r="NZT265" s="470"/>
      <c r="NZU265" s="470"/>
      <c r="NZV265" s="470"/>
      <c r="NZW265" s="470"/>
      <c r="NZX265" s="470"/>
      <c r="NZY265" s="470"/>
      <c r="NZZ265" s="470"/>
      <c r="OAA265" s="470"/>
      <c r="OAB265" s="470"/>
      <c r="OAC265" s="470"/>
      <c r="OAD265" s="470"/>
      <c r="OAE265" s="470"/>
      <c r="OAF265" s="470"/>
      <c r="OAG265" s="470"/>
      <c r="OAH265" s="470"/>
      <c r="OAI265" s="470"/>
      <c r="OAJ265" s="470"/>
      <c r="OAK265" s="470"/>
      <c r="OAL265" s="470"/>
      <c r="OAM265" s="470"/>
      <c r="OAN265" s="470"/>
      <c r="OAO265" s="470"/>
      <c r="OAP265" s="470"/>
      <c r="OAQ265" s="470"/>
      <c r="OAR265" s="470"/>
      <c r="OAS265" s="470"/>
      <c r="OAT265" s="470"/>
      <c r="OAU265" s="470"/>
      <c r="OAV265" s="470"/>
      <c r="OAW265" s="470"/>
      <c r="OAX265" s="470"/>
      <c r="OAY265" s="470"/>
      <c r="OAZ265" s="470"/>
      <c r="OBA265" s="470"/>
      <c r="OBB265" s="470"/>
      <c r="OBC265" s="470"/>
      <c r="OBD265" s="470"/>
      <c r="OBE265" s="470"/>
      <c r="OBF265" s="470"/>
      <c r="OBG265" s="470"/>
      <c r="OBH265" s="470"/>
      <c r="OBI265" s="470"/>
      <c r="OBJ265" s="470"/>
      <c r="OBK265" s="470"/>
      <c r="OBL265" s="470"/>
      <c r="OBM265" s="470"/>
      <c r="OBN265" s="470"/>
      <c r="OBO265" s="470"/>
      <c r="OBP265" s="470"/>
      <c r="OBQ265" s="470"/>
      <c r="OBR265" s="470"/>
      <c r="OBS265" s="470"/>
      <c r="OBT265" s="470"/>
      <c r="OBU265" s="470"/>
      <c r="OBV265" s="470"/>
      <c r="OBW265" s="470"/>
      <c r="OBX265" s="470"/>
      <c r="OBY265" s="470"/>
      <c r="OBZ265" s="470"/>
      <c r="OCA265" s="470"/>
      <c r="OCB265" s="470"/>
      <c r="OCC265" s="470"/>
      <c r="OCD265" s="470"/>
      <c r="OCE265" s="470"/>
      <c r="OCF265" s="470"/>
      <c r="OCG265" s="470"/>
      <c r="OCH265" s="470"/>
      <c r="OCI265" s="470"/>
      <c r="OCJ265" s="470"/>
      <c r="OCK265" s="470"/>
      <c r="OCL265" s="470"/>
      <c r="OCM265" s="470"/>
      <c r="OCN265" s="470"/>
      <c r="OCO265" s="470"/>
      <c r="OCP265" s="470"/>
      <c r="OCQ265" s="470"/>
      <c r="OCR265" s="470"/>
      <c r="OCS265" s="470"/>
      <c r="OCT265" s="470"/>
      <c r="OCU265" s="470"/>
      <c r="OCV265" s="470"/>
      <c r="OCW265" s="470"/>
      <c r="OCX265" s="470"/>
      <c r="OCY265" s="470"/>
      <c r="OCZ265" s="470"/>
      <c r="ODA265" s="470"/>
      <c r="ODB265" s="470"/>
      <c r="ODC265" s="470"/>
      <c r="ODD265" s="470"/>
      <c r="ODE265" s="470"/>
      <c r="ODF265" s="470"/>
      <c r="ODG265" s="470"/>
      <c r="ODH265" s="470"/>
      <c r="ODI265" s="470"/>
      <c r="ODJ265" s="470"/>
      <c r="ODK265" s="470"/>
      <c r="ODL265" s="470"/>
      <c r="ODM265" s="470"/>
      <c r="ODN265" s="470"/>
      <c r="ODO265" s="470"/>
      <c r="ODP265" s="470"/>
      <c r="ODQ265" s="470"/>
      <c r="ODR265" s="470"/>
      <c r="ODS265" s="470"/>
      <c r="ODT265" s="470"/>
      <c r="ODU265" s="470"/>
      <c r="ODV265" s="470"/>
      <c r="ODW265" s="470"/>
      <c r="ODX265" s="470"/>
      <c r="ODY265" s="470"/>
      <c r="ODZ265" s="470"/>
      <c r="OEA265" s="470"/>
      <c r="OEB265" s="470"/>
      <c r="OEC265" s="470"/>
      <c r="OED265" s="470"/>
      <c r="OEE265" s="470"/>
      <c r="OEF265" s="470"/>
      <c r="OEG265" s="470"/>
      <c r="OEH265" s="470"/>
      <c r="OEI265" s="470"/>
      <c r="OEJ265" s="470"/>
      <c r="OEK265" s="470"/>
      <c r="OEL265" s="470"/>
      <c r="OEM265" s="470"/>
      <c r="OEN265" s="470"/>
      <c r="OEO265" s="470"/>
      <c r="OEP265" s="470"/>
      <c r="OEQ265" s="470"/>
      <c r="OER265" s="470"/>
      <c r="OES265" s="470"/>
      <c r="OET265" s="470"/>
      <c r="OEU265" s="470"/>
      <c r="OEV265" s="470"/>
      <c r="OEW265" s="470"/>
      <c r="OEX265" s="470"/>
      <c r="OEY265" s="470"/>
      <c r="OEZ265" s="470"/>
      <c r="OFA265" s="470"/>
      <c r="OFB265" s="470"/>
      <c r="OFC265" s="470"/>
      <c r="OFD265" s="470"/>
      <c r="OFE265" s="470"/>
      <c r="OFF265" s="470"/>
      <c r="OFG265" s="470"/>
      <c r="OFH265" s="470"/>
      <c r="OFI265" s="470"/>
      <c r="OFJ265" s="470"/>
      <c r="OFK265" s="470"/>
      <c r="OFL265" s="470"/>
      <c r="OFM265" s="470"/>
      <c r="OFN265" s="470"/>
      <c r="OFO265" s="470"/>
      <c r="OFP265" s="470"/>
      <c r="OFQ265" s="470"/>
      <c r="OFR265" s="470"/>
      <c r="OFS265" s="470"/>
      <c r="OFT265" s="470"/>
      <c r="OFU265" s="470"/>
      <c r="OFV265" s="470"/>
      <c r="OFW265" s="470"/>
      <c r="OFX265" s="470"/>
      <c r="OFY265" s="470"/>
      <c r="OFZ265" s="470"/>
      <c r="OGA265" s="470"/>
      <c r="OGB265" s="470"/>
      <c r="OGC265" s="470"/>
      <c r="OGD265" s="470"/>
      <c r="OGE265" s="470"/>
      <c r="OGF265" s="470"/>
      <c r="OGG265" s="470"/>
      <c r="OGH265" s="470"/>
      <c r="OGI265" s="470"/>
      <c r="OGJ265" s="470"/>
      <c r="OGK265" s="470"/>
      <c r="OGL265" s="470"/>
      <c r="OGM265" s="470"/>
      <c r="OGN265" s="470"/>
      <c r="OGO265" s="470"/>
      <c r="OGP265" s="470"/>
      <c r="OGQ265" s="470"/>
      <c r="OGR265" s="470"/>
      <c r="OGS265" s="470"/>
      <c r="OGT265" s="470"/>
      <c r="OGU265" s="470"/>
      <c r="OGV265" s="470"/>
      <c r="OGW265" s="470"/>
      <c r="OGX265" s="470"/>
      <c r="OGY265" s="470"/>
      <c r="OGZ265" s="470"/>
      <c r="OHA265" s="470"/>
      <c r="OHB265" s="470"/>
      <c r="OHC265" s="470"/>
      <c r="OHD265" s="470"/>
      <c r="OHE265" s="470"/>
      <c r="OHF265" s="470"/>
      <c r="OHG265" s="470"/>
      <c r="OHH265" s="470"/>
      <c r="OHI265" s="470"/>
      <c r="OHJ265" s="470"/>
      <c r="OHK265" s="470"/>
      <c r="OHL265" s="470"/>
      <c r="OHM265" s="470"/>
      <c r="OHN265" s="470"/>
      <c r="OHO265" s="470"/>
      <c r="OHP265" s="470"/>
      <c r="OHQ265" s="470"/>
      <c r="OHR265" s="470"/>
      <c r="OHS265" s="470"/>
      <c r="OHT265" s="470"/>
      <c r="OHU265" s="470"/>
      <c r="OHV265" s="470"/>
      <c r="OHW265" s="470"/>
      <c r="OHX265" s="470"/>
      <c r="OHY265" s="470"/>
      <c r="OHZ265" s="470"/>
      <c r="OIA265" s="470"/>
      <c r="OIB265" s="470"/>
      <c r="OIC265" s="470"/>
      <c r="OID265" s="470"/>
      <c r="OIE265" s="470"/>
      <c r="OIF265" s="470"/>
      <c r="OIG265" s="470"/>
      <c r="OIH265" s="470"/>
      <c r="OII265" s="470"/>
      <c r="OIJ265" s="470"/>
      <c r="OIK265" s="470"/>
      <c r="OIL265" s="470"/>
      <c r="OIM265" s="470"/>
      <c r="OIN265" s="470"/>
      <c r="OIO265" s="470"/>
      <c r="OIP265" s="470"/>
      <c r="OIQ265" s="470"/>
      <c r="OIR265" s="470"/>
      <c r="OIS265" s="470"/>
      <c r="OIT265" s="470"/>
      <c r="OIU265" s="470"/>
      <c r="OIV265" s="470"/>
      <c r="OIW265" s="470"/>
      <c r="OIX265" s="470"/>
      <c r="OIY265" s="470"/>
      <c r="OIZ265" s="470"/>
      <c r="OJA265" s="470"/>
      <c r="OJB265" s="470"/>
      <c r="OJC265" s="470"/>
      <c r="OJD265" s="470"/>
      <c r="OJE265" s="470"/>
      <c r="OJF265" s="470"/>
      <c r="OJG265" s="470"/>
      <c r="OJH265" s="470"/>
      <c r="OJI265" s="470"/>
      <c r="OJJ265" s="470"/>
      <c r="OJK265" s="470"/>
      <c r="OJL265" s="470"/>
      <c r="OJM265" s="470"/>
      <c r="OJN265" s="470"/>
      <c r="OJO265" s="470"/>
      <c r="OJP265" s="470"/>
      <c r="OJQ265" s="470"/>
      <c r="OJR265" s="470"/>
      <c r="OJS265" s="470"/>
      <c r="OJT265" s="470"/>
      <c r="OJU265" s="470"/>
      <c r="OJV265" s="470"/>
      <c r="OJW265" s="470"/>
      <c r="OJX265" s="470"/>
      <c r="OJY265" s="470"/>
      <c r="OJZ265" s="470"/>
      <c r="OKA265" s="470"/>
      <c r="OKB265" s="470"/>
      <c r="OKC265" s="470"/>
      <c r="OKD265" s="470"/>
      <c r="OKE265" s="470"/>
      <c r="OKF265" s="470"/>
      <c r="OKG265" s="470"/>
      <c r="OKH265" s="470"/>
      <c r="OKI265" s="470"/>
      <c r="OKJ265" s="470"/>
      <c r="OKK265" s="470"/>
      <c r="OKL265" s="470"/>
      <c r="OKM265" s="470"/>
      <c r="OKN265" s="470"/>
      <c r="OKO265" s="470"/>
      <c r="OKP265" s="470"/>
      <c r="OKQ265" s="470"/>
      <c r="OKR265" s="470"/>
      <c r="OKS265" s="470"/>
      <c r="OKT265" s="470"/>
      <c r="OKU265" s="470"/>
      <c r="OKV265" s="470"/>
      <c r="OKW265" s="470"/>
      <c r="OKX265" s="470"/>
      <c r="OKY265" s="470"/>
      <c r="OKZ265" s="470"/>
      <c r="OLA265" s="470"/>
      <c r="OLB265" s="470"/>
      <c r="OLC265" s="470"/>
      <c r="OLD265" s="470"/>
      <c r="OLE265" s="470"/>
      <c r="OLF265" s="470"/>
      <c r="OLG265" s="470"/>
      <c r="OLH265" s="470"/>
      <c r="OLI265" s="470"/>
      <c r="OLJ265" s="470"/>
      <c r="OLK265" s="470"/>
      <c r="OLL265" s="470"/>
      <c r="OLM265" s="470"/>
      <c r="OLN265" s="470"/>
      <c r="OLO265" s="470"/>
      <c r="OLP265" s="470"/>
      <c r="OLQ265" s="470"/>
      <c r="OLR265" s="470"/>
      <c r="OLS265" s="470"/>
      <c r="OLT265" s="470"/>
      <c r="OLU265" s="470"/>
      <c r="OLV265" s="470"/>
      <c r="OLW265" s="470"/>
      <c r="OLX265" s="470"/>
      <c r="OLY265" s="470"/>
      <c r="OLZ265" s="470"/>
      <c r="OMA265" s="470"/>
      <c r="OMB265" s="470"/>
      <c r="OMC265" s="470"/>
      <c r="OMD265" s="470"/>
      <c r="OME265" s="470"/>
      <c r="OMF265" s="470"/>
      <c r="OMG265" s="470"/>
      <c r="OMH265" s="470"/>
      <c r="OMI265" s="470"/>
      <c r="OMJ265" s="470"/>
      <c r="OMK265" s="470"/>
      <c r="OML265" s="470"/>
      <c r="OMM265" s="470"/>
      <c r="OMN265" s="470"/>
      <c r="OMO265" s="470"/>
      <c r="OMP265" s="470"/>
      <c r="OMQ265" s="470"/>
      <c r="OMR265" s="470"/>
      <c r="OMS265" s="470"/>
      <c r="OMT265" s="470"/>
      <c r="OMU265" s="470"/>
      <c r="OMV265" s="470"/>
      <c r="OMW265" s="470"/>
      <c r="OMX265" s="470"/>
      <c r="OMY265" s="470"/>
      <c r="OMZ265" s="470"/>
      <c r="ONA265" s="470"/>
      <c r="ONB265" s="470"/>
      <c r="ONC265" s="470"/>
      <c r="OND265" s="470"/>
      <c r="ONE265" s="470"/>
      <c r="ONF265" s="470"/>
      <c r="ONG265" s="470"/>
      <c r="ONH265" s="470"/>
      <c r="ONI265" s="470"/>
      <c r="ONJ265" s="470"/>
      <c r="ONK265" s="470"/>
      <c r="ONL265" s="470"/>
      <c r="ONM265" s="470"/>
      <c r="ONN265" s="470"/>
      <c r="ONO265" s="470"/>
      <c r="ONP265" s="470"/>
      <c r="ONQ265" s="470"/>
      <c r="ONR265" s="470"/>
      <c r="ONS265" s="470"/>
      <c r="ONT265" s="470"/>
      <c r="ONU265" s="470"/>
      <c r="ONV265" s="470"/>
      <c r="ONW265" s="470"/>
      <c r="ONX265" s="470"/>
      <c r="ONY265" s="470"/>
      <c r="ONZ265" s="470"/>
      <c r="OOA265" s="470"/>
      <c r="OOB265" s="470"/>
      <c r="OOC265" s="470"/>
      <c r="OOD265" s="470"/>
      <c r="OOE265" s="470"/>
      <c r="OOF265" s="470"/>
      <c r="OOG265" s="470"/>
      <c r="OOH265" s="470"/>
      <c r="OOI265" s="470"/>
      <c r="OOJ265" s="470"/>
      <c r="OOK265" s="470"/>
      <c r="OOL265" s="470"/>
      <c r="OOM265" s="470"/>
      <c r="OON265" s="470"/>
      <c r="OOO265" s="470"/>
      <c r="OOP265" s="470"/>
      <c r="OOQ265" s="470"/>
      <c r="OOR265" s="470"/>
      <c r="OOS265" s="470"/>
      <c r="OOT265" s="470"/>
      <c r="OOU265" s="470"/>
      <c r="OOV265" s="470"/>
      <c r="OOW265" s="470"/>
      <c r="OOX265" s="470"/>
      <c r="OOY265" s="470"/>
      <c r="OOZ265" s="470"/>
      <c r="OPA265" s="470"/>
      <c r="OPB265" s="470"/>
      <c r="OPC265" s="470"/>
      <c r="OPD265" s="470"/>
      <c r="OPE265" s="470"/>
      <c r="OPF265" s="470"/>
      <c r="OPG265" s="470"/>
      <c r="OPH265" s="470"/>
      <c r="OPI265" s="470"/>
      <c r="OPJ265" s="470"/>
      <c r="OPK265" s="470"/>
      <c r="OPL265" s="470"/>
      <c r="OPM265" s="470"/>
      <c r="OPN265" s="470"/>
      <c r="OPO265" s="470"/>
      <c r="OPP265" s="470"/>
      <c r="OPQ265" s="470"/>
      <c r="OPR265" s="470"/>
      <c r="OPS265" s="470"/>
      <c r="OPT265" s="470"/>
      <c r="OPU265" s="470"/>
      <c r="OPV265" s="470"/>
      <c r="OPW265" s="470"/>
      <c r="OPX265" s="470"/>
      <c r="OPY265" s="470"/>
      <c r="OPZ265" s="470"/>
      <c r="OQA265" s="470"/>
      <c r="OQB265" s="470"/>
      <c r="OQC265" s="470"/>
      <c r="OQD265" s="470"/>
      <c r="OQE265" s="470"/>
      <c r="OQF265" s="470"/>
      <c r="OQG265" s="470"/>
      <c r="OQH265" s="470"/>
      <c r="OQI265" s="470"/>
      <c r="OQJ265" s="470"/>
      <c r="OQK265" s="470"/>
      <c r="OQL265" s="470"/>
      <c r="OQM265" s="470"/>
      <c r="OQN265" s="470"/>
      <c r="OQO265" s="470"/>
      <c r="OQP265" s="470"/>
      <c r="OQQ265" s="470"/>
      <c r="OQR265" s="470"/>
      <c r="OQS265" s="470"/>
      <c r="OQT265" s="470"/>
      <c r="OQU265" s="470"/>
      <c r="OQV265" s="470"/>
      <c r="OQW265" s="470"/>
      <c r="OQX265" s="470"/>
      <c r="OQY265" s="470"/>
      <c r="OQZ265" s="470"/>
      <c r="ORA265" s="470"/>
      <c r="ORB265" s="470"/>
      <c r="ORC265" s="470"/>
      <c r="ORD265" s="470"/>
      <c r="ORE265" s="470"/>
      <c r="ORF265" s="470"/>
      <c r="ORG265" s="470"/>
      <c r="ORH265" s="470"/>
      <c r="ORI265" s="470"/>
      <c r="ORJ265" s="470"/>
      <c r="ORK265" s="470"/>
      <c r="ORL265" s="470"/>
      <c r="ORM265" s="470"/>
      <c r="ORN265" s="470"/>
      <c r="ORO265" s="470"/>
      <c r="ORP265" s="470"/>
      <c r="ORQ265" s="470"/>
      <c r="ORR265" s="470"/>
      <c r="ORS265" s="470"/>
      <c r="ORT265" s="470"/>
      <c r="ORU265" s="470"/>
      <c r="ORV265" s="470"/>
      <c r="ORW265" s="470"/>
      <c r="ORX265" s="470"/>
      <c r="ORY265" s="470"/>
      <c r="ORZ265" s="470"/>
      <c r="OSA265" s="470"/>
      <c r="OSB265" s="470"/>
      <c r="OSC265" s="470"/>
      <c r="OSD265" s="470"/>
      <c r="OSE265" s="470"/>
      <c r="OSF265" s="470"/>
      <c r="OSG265" s="470"/>
      <c r="OSH265" s="470"/>
      <c r="OSI265" s="470"/>
      <c r="OSJ265" s="470"/>
      <c r="OSK265" s="470"/>
      <c r="OSL265" s="470"/>
      <c r="OSM265" s="470"/>
      <c r="OSN265" s="470"/>
      <c r="OSO265" s="470"/>
      <c r="OSP265" s="470"/>
      <c r="OSQ265" s="470"/>
      <c r="OSR265" s="470"/>
      <c r="OSS265" s="470"/>
      <c r="OST265" s="470"/>
      <c r="OSU265" s="470"/>
      <c r="OSV265" s="470"/>
      <c r="OSW265" s="470"/>
      <c r="OSX265" s="470"/>
      <c r="OSY265" s="470"/>
      <c r="OSZ265" s="470"/>
      <c r="OTA265" s="470"/>
      <c r="OTB265" s="470"/>
      <c r="OTC265" s="470"/>
      <c r="OTD265" s="470"/>
      <c r="OTE265" s="470"/>
      <c r="OTF265" s="470"/>
      <c r="OTG265" s="470"/>
      <c r="OTH265" s="470"/>
      <c r="OTI265" s="470"/>
      <c r="OTJ265" s="470"/>
      <c r="OTK265" s="470"/>
      <c r="OTL265" s="470"/>
      <c r="OTM265" s="470"/>
      <c r="OTN265" s="470"/>
      <c r="OTO265" s="470"/>
      <c r="OTP265" s="470"/>
      <c r="OTQ265" s="470"/>
      <c r="OTR265" s="470"/>
      <c r="OTS265" s="470"/>
      <c r="OTT265" s="470"/>
      <c r="OTU265" s="470"/>
      <c r="OTV265" s="470"/>
      <c r="OTW265" s="470"/>
      <c r="OTX265" s="470"/>
      <c r="OTY265" s="470"/>
      <c r="OTZ265" s="470"/>
      <c r="OUA265" s="470"/>
      <c r="OUB265" s="470"/>
      <c r="OUC265" s="470"/>
      <c r="OUD265" s="470"/>
      <c r="OUE265" s="470"/>
      <c r="OUF265" s="470"/>
      <c r="OUG265" s="470"/>
      <c r="OUH265" s="470"/>
      <c r="OUI265" s="470"/>
      <c r="OUJ265" s="470"/>
      <c r="OUK265" s="470"/>
      <c r="OUL265" s="470"/>
      <c r="OUM265" s="470"/>
      <c r="OUN265" s="470"/>
      <c r="OUO265" s="470"/>
      <c r="OUP265" s="470"/>
      <c r="OUQ265" s="470"/>
      <c r="OUR265" s="470"/>
      <c r="OUS265" s="470"/>
      <c r="OUT265" s="470"/>
      <c r="OUU265" s="470"/>
      <c r="OUV265" s="470"/>
      <c r="OUW265" s="470"/>
      <c r="OUX265" s="470"/>
      <c r="OUY265" s="470"/>
      <c r="OUZ265" s="470"/>
      <c r="OVA265" s="470"/>
      <c r="OVB265" s="470"/>
      <c r="OVC265" s="470"/>
      <c r="OVD265" s="470"/>
      <c r="OVE265" s="470"/>
      <c r="OVF265" s="470"/>
      <c r="OVG265" s="470"/>
      <c r="OVH265" s="470"/>
      <c r="OVI265" s="470"/>
      <c r="OVJ265" s="470"/>
      <c r="OVK265" s="470"/>
      <c r="OVL265" s="470"/>
      <c r="OVM265" s="470"/>
      <c r="OVN265" s="470"/>
      <c r="OVO265" s="470"/>
      <c r="OVP265" s="470"/>
      <c r="OVQ265" s="470"/>
      <c r="OVR265" s="470"/>
      <c r="OVS265" s="470"/>
      <c r="OVT265" s="470"/>
      <c r="OVU265" s="470"/>
      <c r="OVV265" s="470"/>
      <c r="OVW265" s="470"/>
      <c r="OVX265" s="470"/>
      <c r="OVY265" s="470"/>
      <c r="OVZ265" s="470"/>
      <c r="OWA265" s="470"/>
      <c r="OWB265" s="470"/>
      <c r="OWC265" s="470"/>
      <c r="OWD265" s="470"/>
      <c r="OWE265" s="470"/>
      <c r="OWF265" s="470"/>
      <c r="OWG265" s="470"/>
      <c r="OWH265" s="470"/>
      <c r="OWI265" s="470"/>
      <c r="OWJ265" s="470"/>
      <c r="OWK265" s="470"/>
      <c r="OWL265" s="470"/>
      <c r="OWM265" s="470"/>
      <c r="OWN265" s="470"/>
      <c r="OWO265" s="470"/>
      <c r="OWP265" s="470"/>
      <c r="OWQ265" s="470"/>
      <c r="OWR265" s="470"/>
      <c r="OWS265" s="470"/>
      <c r="OWT265" s="470"/>
      <c r="OWU265" s="470"/>
      <c r="OWV265" s="470"/>
      <c r="OWW265" s="470"/>
      <c r="OWX265" s="470"/>
      <c r="OWY265" s="470"/>
      <c r="OWZ265" s="470"/>
      <c r="OXA265" s="470"/>
      <c r="OXB265" s="470"/>
      <c r="OXC265" s="470"/>
      <c r="OXD265" s="470"/>
      <c r="OXE265" s="470"/>
      <c r="OXF265" s="470"/>
      <c r="OXG265" s="470"/>
      <c r="OXH265" s="470"/>
      <c r="OXI265" s="470"/>
      <c r="OXJ265" s="470"/>
      <c r="OXK265" s="470"/>
      <c r="OXL265" s="470"/>
      <c r="OXM265" s="470"/>
      <c r="OXN265" s="470"/>
      <c r="OXO265" s="470"/>
      <c r="OXP265" s="470"/>
      <c r="OXQ265" s="470"/>
      <c r="OXR265" s="470"/>
      <c r="OXS265" s="470"/>
      <c r="OXT265" s="470"/>
      <c r="OXU265" s="470"/>
      <c r="OXV265" s="470"/>
      <c r="OXW265" s="470"/>
      <c r="OXX265" s="470"/>
      <c r="OXY265" s="470"/>
      <c r="OXZ265" s="470"/>
      <c r="OYA265" s="470"/>
      <c r="OYB265" s="470"/>
      <c r="OYC265" s="470"/>
      <c r="OYD265" s="470"/>
      <c r="OYE265" s="470"/>
      <c r="OYF265" s="470"/>
      <c r="OYG265" s="470"/>
      <c r="OYH265" s="470"/>
      <c r="OYI265" s="470"/>
      <c r="OYJ265" s="470"/>
      <c r="OYK265" s="470"/>
      <c r="OYL265" s="470"/>
      <c r="OYM265" s="470"/>
      <c r="OYN265" s="470"/>
      <c r="OYO265" s="470"/>
      <c r="OYP265" s="470"/>
      <c r="OYQ265" s="470"/>
      <c r="OYR265" s="470"/>
      <c r="OYS265" s="470"/>
      <c r="OYT265" s="470"/>
      <c r="OYU265" s="470"/>
      <c r="OYV265" s="470"/>
      <c r="OYW265" s="470"/>
      <c r="OYX265" s="470"/>
      <c r="OYY265" s="470"/>
      <c r="OYZ265" s="470"/>
      <c r="OZA265" s="470"/>
      <c r="OZB265" s="470"/>
      <c r="OZC265" s="470"/>
      <c r="OZD265" s="470"/>
      <c r="OZE265" s="470"/>
      <c r="OZF265" s="470"/>
      <c r="OZG265" s="470"/>
      <c r="OZH265" s="470"/>
      <c r="OZI265" s="470"/>
      <c r="OZJ265" s="470"/>
      <c r="OZK265" s="470"/>
      <c r="OZL265" s="470"/>
      <c r="OZM265" s="470"/>
      <c r="OZN265" s="470"/>
      <c r="OZO265" s="470"/>
      <c r="OZP265" s="470"/>
      <c r="OZQ265" s="470"/>
      <c r="OZR265" s="470"/>
      <c r="OZS265" s="470"/>
      <c r="OZT265" s="470"/>
      <c r="OZU265" s="470"/>
      <c r="OZV265" s="470"/>
      <c r="OZW265" s="470"/>
      <c r="OZX265" s="470"/>
      <c r="OZY265" s="470"/>
      <c r="OZZ265" s="470"/>
      <c r="PAA265" s="470"/>
      <c r="PAB265" s="470"/>
      <c r="PAC265" s="470"/>
      <c r="PAD265" s="470"/>
      <c r="PAE265" s="470"/>
      <c r="PAF265" s="470"/>
      <c r="PAG265" s="470"/>
      <c r="PAH265" s="470"/>
      <c r="PAI265" s="470"/>
      <c r="PAJ265" s="470"/>
      <c r="PAK265" s="470"/>
      <c r="PAL265" s="470"/>
      <c r="PAM265" s="470"/>
      <c r="PAN265" s="470"/>
      <c r="PAO265" s="470"/>
      <c r="PAP265" s="470"/>
      <c r="PAQ265" s="470"/>
      <c r="PAR265" s="470"/>
      <c r="PAS265" s="470"/>
      <c r="PAT265" s="470"/>
      <c r="PAU265" s="470"/>
      <c r="PAV265" s="470"/>
      <c r="PAW265" s="470"/>
      <c r="PAX265" s="470"/>
      <c r="PAY265" s="470"/>
      <c r="PAZ265" s="470"/>
      <c r="PBA265" s="470"/>
      <c r="PBB265" s="470"/>
      <c r="PBC265" s="470"/>
      <c r="PBD265" s="470"/>
      <c r="PBE265" s="470"/>
      <c r="PBF265" s="470"/>
      <c r="PBG265" s="470"/>
      <c r="PBH265" s="470"/>
      <c r="PBI265" s="470"/>
      <c r="PBJ265" s="470"/>
      <c r="PBK265" s="470"/>
      <c r="PBL265" s="470"/>
      <c r="PBM265" s="470"/>
      <c r="PBN265" s="470"/>
      <c r="PBO265" s="470"/>
      <c r="PBP265" s="470"/>
      <c r="PBQ265" s="470"/>
      <c r="PBR265" s="470"/>
      <c r="PBS265" s="470"/>
      <c r="PBT265" s="470"/>
      <c r="PBU265" s="470"/>
      <c r="PBV265" s="470"/>
      <c r="PBW265" s="470"/>
      <c r="PBX265" s="470"/>
      <c r="PBY265" s="470"/>
      <c r="PBZ265" s="470"/>
      <c r="PCA265" s="470"/>
      <c r="PCB265" s="470"/>
      <c r="PCC265" s="470"/>
      <c r="PCD265" s="470"/>
      <c r="PCE265" s="470"/>
      <c r="PCF265" s="470"/>
      <c r="PCG265" s="470"/>
      <c r="PCH265" s="470"/>
      <c r="PCI265" s="470"/>
      <c r="PCJ265" s="470"/>
      <c r="PCK265" s="470"/>
      <c r="PCL265" s="470"/>
      <c r="PCM265" s="470"/>
      <c r="PCN265" s="470"/>
      <c r="PCO265" s="470"/>
      <c r="PCP265" s="470"/>
      <c r="PCQ265" s="470"/>
      <c r="PCR265" s="470"/>
      <c r="PCS265" s="470"/>
      <c r="PCT265" s="470"/>
      <c r="PCU265" s="470"/>
      <c r="PCV265" s="470"/>
      <c r="PCW265" s="470"/>
      <c r="PCX265" s="470"/>
      <c r="PCY265" s="470"/>
      <c r="PCZ265" s="470"/>
      <c r="PDA265" s="470"/>
      <c r="PDB265" s="470"/>
      <c r="PDC265" s="470"/>
      <c r="PDD265" s="470"/>
      <c r="PDE265" s="470"/>
      <c r="PDF265" s="470"/>
      <c r="PDG265" s="470"/>
      <c r="PDH265" s="470"/>
      <c r="PDI265" s="470"/>
      <c r="PDJ265" s="470"/>
      <c r="PDK265" s="470"/>
      <c r="PDL265" s="470"/>
      <c r="PDM265" s="470"/>
      <c r="PDN265" s="470"/>
      <c r="PDO265" s="470"/>
      <c r="PDP265" s="470"/>
      <c r="PDQ265" s="470"/>
      <c r="PDR265" s="470"/>
      <c r="PDS265" s="470"/>
      <c r="PDT265" s="470"/>
      <c r="PDU265" s="470"/>
      <c r="PDV265" s="470"/>
      <c r="PDW265" s="470"/>
      <c r="PDX265" s="470"/>
      <c r="PDY265" s="470"/>
      <c r="PDZ265" s="470"/>
      <c r="PEA265" s="470"/>
      <c r="PEB265" s="470"/>
      <c r="PEC265" s="470"/>
      <c r="PED265" s="470"/>
      <c r="PEE265" s="470"/>
      <c r="PEF265" s="470"/>
      <c r="PEG265" s="470"/>
      <c r="PEH265" s="470"/>
      <c r="PEI265" s="470"/>
      <c r="PEJ265" s="470"/>
      <c r="PEK265" s="470"/>
      <c r="PEL265" s="470"/>
      <c r="PEM265" s="470"/>
      <c r="PEN265" s="470"/>
      <c r="PEO265" s="470"/>
      <c r="PEP265" s="470"/>
      <c r="PEQ265" s="470"/>
      <c r="PER265" s="470"/>
      <c r="PES265" s="470"/>
      <c r="PET265" s="470"/>
      <c r="PEU265" s="470"/>
      <c r="PEV265" s="470"/>
      <c r="PEW265" s="470"/>
      <c r="PEX265" s="470"/>
      <c r="PEY265" s="470"/>
      <c r="PEZ265" s="470"/>
      <c r="PFA265" s="470"/>
      <c r="PFB265" s="470"/>
      <c r="PFC265" s="470"/>
      <c r="PFD265" s="470"/>
      <c r="PFE265" s="470"/>
      <c r="PFF265" s="470"/>
      <c r="PFG265" s="470"/>
      <c r="PFH265" s="470"/>
      <c r="PFI265" s="470"/>
      <c r="PFJ265" s="470"/>
      <c r="PFK265" s="470"/>
      <c r="PFL265" s="470"/>
      <c r="PFM265" s="470"/>
      <c r="PFN265" s="470"/>
      <c r="PFO265" s="470"/>
      <c r="PFP265" s="470"/>
      <c r="PFQ265" s="470"/>
      <c r="PFR265" s="470"/>
      <c r="PFS265" s="470"/>
      <c r="PFT265" s="470"/>
      <c r="PFU265" s="470"/>
      <c r="PFV265" s="470"/>
      <c r="PFW265" s="470"/>
      <c r="PFX265" s="470"/>
      <c r="PFY265" s="470"/>
      <c r="PFZ265" s="470"/>
      <c r="PGA265" s="470"/>
      <c r="PGB265" s="470"/>
      <c r="PGC265" s="470"/>
      <c r="PGD265" s="470"/>
      <c r="PGE265" s="470"/>
      <c r="PGF265" s="470"/>
      <c r="PGG265" s="470"/>
      <c r="PGH265" s="470"/>
      <c r="PGI265" s="470"/>
      <c r="PGJ265" s="470"/>
      <c r="PGK265" s="470"/>
      <c r="PGL265" s="470"/>
      <c r="PGM265" s="470"/>
      <c r="PGN265" s="470"/>
      <c r="PGO265" s="470"/>
      <c r="PGP265" s="470"/>
      <c r="PGQ265" s="470"/>
      <c r="PGR265" s="470"/>
      <c r="PGS265" s="470"/>
      <c r="PGT265" s="470"/>
      <c r="PGU265" s="470"/>
      <c r="PGV265" s="470"/>
      <c r="PGW265" s="470"/>
      <c r="PGX265" s="470"/>
      <c r="PGY265" s="470"/>
      <c r="PGZ265" s="470"/>
      <c r="PHA265" s="470"/>
      <c r="PHB265" s="470"/>
      <c r="PHC265" s="470"/>
      <c r="PHD265" s="470"/>
      <c r="PHE265" s="470"/>
      <c r="PHF265" s="470"/>
      <c r="PHG265" s="470"/>
      <c r="PHH265" s="470"/>
      <c r="PHI265" s="470"/>
      <c r="PHJ265" s="470"/>
      <c r="PHK265" s="470"/>
      <c r="PHL265" s="470"/>
      <c r="PHM265" s="470"/>
      <c r="PHN265" s="470"/>
      <c r="PHO265" s="470"/>
      <c r="PHP265" s="470"/>
      <c r="PHQ265" s="470"/>
      <c r="PHR265" s="470"/>
      <c r="PHS265" s="470"/>
      <c r="PHT265" s="470"/>
      <c r="PHU265" s="470"/>
      <c r="PHV265" s="470"/>
      <c r="PHW265" s="470"/>
      <c r="PHX265" s="470"/>
      <c r="PHY265" s="470"/>
      <c r="PHZ265" s="470"/>
      <c r="PIA265" s="470"/>
      <c r="PIB265" s="470"/>
      <c r="PIC265" s="470"/>
      <c r="PID265" s="470"/>
      <c r="PIE265" s="470"/>
      <c r="PIF265" s="470"/>
      <c r="PIG265" s="470"/>
      <c r="PIH265" s="470"/>
      <c r="PII265" s="470"/>
      <c r="PIJ265" s="470"/>
      <c r="PIK265" s="470"/>
      <c r="PIL265" s="470"/>
      <c r="PIM265" s="470"/>
      <c r="PIN265" s="470"/>
      <c r="PIO265" s="470"/>
      <c r="PIP265" s="470"/>
      <c r="PIQ265" s="470"/>
      <c r="PIR265" s="470"/>
      <c r="PIS265" s="470"/>
      <c r="PIT265" s="470"/>
      <c r="PIU265" s="470"/>
      <c r="PIV265" s="470"/>
      <c r="PIW265" s="470"/>
      <c r="PIX265" s="470"/>
      <c r="PIY265" s="470"/>
      <c r="PIZ265" s="470"/>
      <c r="PJA265" s="470"/>
      <c r="PJB265" s="470"/>
      <c r="PJC265" s="470"/>
      <c r="PJD265" s="470"/>
      <c r="PJE265" s="470"/>
      <c r="PJF265" s="470"/>
      <c r="PJG265" s="470"/>
      <c r="PJH265" s="470"/>
      <c r="PJI265" s="470"/>
      <c r="PJJ265" s="470"/>
      <c r="PJK265" s="470"/>
      <c r="PJL265" s="470"/>
      <c r="PJM265" s="470"/>
      <c r="PJN265" s="470"/>
      <c r="PJO265" s="470"/>
      <c r="PJP265" s="470"/>
      <c r="PJQ265" s="470"/>
      <c r="PJR265" s="470"/>
      <c r="PJS265" s="470"/>
      <c r="PJT265" s="470"/>
      <c r="PJU265" s="470"/>
      <c r="PJV265" s="470"/>
      <c r="PJW265" s="470"/>
      <c r="PJX265" s="470"/>
      <c r="PJY265" s="470"/>
      <c r="PJZ265" s="470"/>
      <c r="PKA265" s="470"/>
      <c r="PKB265" s="470"/>
      <c r="PKC265" s="470"/>
      <c r="PKD265" s="470"/>
      <c r="PKE265" s="470"/>
      <c r="PKF265" s="470"/>
      <c r="PKG265" s="470"/>
      <c r="PKH265" s="470"/>
      <c r="PKI265" s="470"/>
      <c r="PKJ265" s="470"/>
      <c r="PKK265" s="470"/>
      <c r="PKL265" s="470"/>
      <c r="PKM265" s="470"/>
      <c r="PKN265" s="470"/>
      <c r="PKO265" s="470"/>
      <c r="PKP265" s="470"/>
      <c r="PKQ265" s="470"/>
      <c r="PKR265" s="470"/>
      <c r="PKS265" s="470"/>
      <c r="PKT265" s="470"/>
      <c r="PKU265" s="470"/>
      <c r="PKV265" s="470"/>
      <c r="PKW265" s="470"/>
      <c r="PKX265" s="470"/>
      <c r="PKY265" s="470"/>
      <c r="PKZ265" s="470"/>
      <c r="PLA265" s="470"/>
      <c r="PLB265" s="470"/>
      <c r="PLC265" s="470"/>
      <c r="PLD265" s="470"/>
      <c r="PLE265" s="470"/>
      <c r="PLF265" s="470"/>
      <c r="PLG265" s="470"/>
      <c r="PLH265" s="470"/>
      <c r="PLI265" s="470"/>
      <c r="PLJ265" s="470"/>
      <c r="PLK265" s="470"/>
      <c r="PLL265" s="470"/>
      <c r="PLM265" s="470"/>
      <c r="PLN265" s="470"/>
      <c r="PLO265" s="470"/>
      <c r="PLP265" s="470"/>
      <c r="PLQ265" s="470"/>
      <c r="PLR265" s="470"/>
      <c r="PLS265" s="470"/>
      <c r="PLT265" s="470"/>
      <c r="PLU265" s="470"/>
      <c r="PLV265" s="470"/>
      <c r="PLW265" s="470"/>
      <c r="PLX265" s="470"/>
      <c r="PLY265" s="470"/>
      <c r="PLZ265" s="470"/>
      <c r="PMA265" s="470"/>
      <c r="PMB265" s="470"/>
      <c r="PMC265" s="470"/>
      <c r="PMD265" s="470"/>
      <c r="PME265" s="470"/>
      <c r="PMF265" s="470"/>
      <c r="PMG265" s="470"/>
      <c r="PMH265" s="470"/>
      <c r="PMI265" s="470"/>
      <c r="PMJ265" s="470"/>
      <c r="PMK265" s="470"/>
      <c r="PML265" s="470"/>
      <c r="PMM265" s="470"/>
      <c r="PMN265" s="470"/>
      <c r="PMO265" s="470"/>
      <c r="PMP265" s="470"/>
      <c r="PMQ265" s="470"/>
      <c r="PMR265" s="470"/>
      <c r="PMS265" s="470"/>
      <c r="PMT265" s="470"/>
      <c r="PMU265" s="470"/>
      <c r="PMV265" s="470"/>
      <c r="PMW265" s="470"/>
      <c r="PMX265" s="470"/>
      <c r="PMY265" s="470"/>
      <c r="PMZ265" s="470"/>
      <c r="PNA265" s="470"/>
      <c r="PNB265" s="470"/>
      <c r="PNC265" s="470"/>
      <c r="PND265" s="470"/>
      <c r="PNE265" s="470"/>
      <c r="PNF265" s="470"/>
      <c r="PNG265" s="470"/>
      <c r="PNH265" s="470"/>
      <c r="PNI265" s="470"/>
      <c r="PNJ265" s="470"/>
      <c r="PNK265" s="470"/>
      <c r="PNL265" s="470"/>
      <c r="PNM265" s="470"/>
      <c r="PNN265" s="470"/>
      <c r="PNO265" s="470"/>
      <c r="PNP265" s="470"/>
      <c r="PNQ265" s="470"/>
      <c r="PNR265" s="470"/>
      <c r="PNS265" s="470"/>
      <c r="PNT265" s="470"/>
      <c r="PNU265" s="470"/>
      <c r="PNV265" s="470"/>
      <c r="PNW265" s="470"/>
      <c r="PNX265" s="470"/>
      <c r="PNY265" s="470"/>
      <c r="PNZ265" s="470"/>
      <c r="POA265" s="470"/>
      <c r="POB265" s="470"/>
      <c r="POC265" s="470"/>
      <c r="POD265" s="470"/>
      <c r="POE265" s="470"/>
      <c r="POF265" s="470"/>
      <c r="POG265" s="470"/>
      <c r="POH265" s="470"/>
      <c r="POI265" s="470"/>
      <c r="POJ265" s="470"/>
      <c r="POK265" s="470"/>
      <c r="POL265" s="470"/>
      <c r="POM265" s="470"/>
      <c r="PON265" s="470"/>
      <c r="POO265" s="470"/>
      <c r="POP265" s="470"/>
      <c r="POQ265" s="470"/>
      <c r="POR265" s="470"/>
      <c r="POS265" s="470"/>
      <c r="POT265" s="470"/>
      <c r="POU265" s="470"/>
      <c r="POV265" s="470"/>
      <c r="POW265" s="470"/>
      <c r="POX265" s="470"/>
      <c r="POY265" s="470"/>
      <c r="POZ265" s="470"/>
      <c r="PPA265" s="470"/>
      <c r="PPB265" s="470"/>
      <c r="PPC265" s="470"/>
      <c r="PPD265" s="470"/>
      <c r="PPE265" s="470"/>
      <c r="PPF265" s="470"/>
      <c r="PPG265" s="470"/>
      <c r="PPH265" s="470"/>
      <c r="PPI265" s="470"/>
      <c r="PPJ265" s="470"/>
      <c r="PPK265" s="470"/>
      <c r="PPL265" s="470"/>
      <c r="PPM265" s="470"/>
      <c r="PPN265" s="470"/>
      <c r="PPO265" s="470"/>
      <c r="PPP265" s="470"/>
      <c r="PPQ265" s="470"/>
      <c r="PPR265" s="470"/>
      <c r="PPS265" s="470"/>
      <c r="PPT265" s="470"/>
      <c r="PPU265" s="470"/>
      <c r="PPV265" s="470"/>
      <c r="PPW265" s="470"/>
      <c r="PPX265" s="470"/>
      <c r="PPY265" s="470"/>
      <c r="PPZ265" s="470"/>
      <c r="PQA265" s="470"/>
      <c r="PQB265" s="470"/>
      <c r="PQC265" s="470"/>
      <c r="PQD265" s="470"/>
      <c r="PQE265" s="470"/>
      <c r="PQF265" s="470"/>
      <c r="PQG265" s="470"/>
      <c r="PQH265" s="470"/>
      <c r="PQI265" s="470"/>
      <c r="PQJ265" s="470"/>
      <c r="PQK265" s="470"/>
      <c r="PQL265" s="470"/>
      <c r="PQM265" s="470"/>
      <c r="PQN265" s="470"/>
      <c r="PQO265" s="470"/>
      <c r="PQP265" s="470"/>
      <c r="PQQ265" s="470"/>
      <c r="PQR265" s="470"/>
      <c r="PQS265" s="470"/>
      <c r="PQT265" s="470"/>
      <c r="PQU265" s="470"/>
      <c r="PQV265" s="470"/>
      <c r="PQW265" s="470"/>
      <c r="PQX265" s="470"/>
      <c r="PQY265" s="470"/>
      <c r="PQZ265" s="470"/>
      <c r="PRA265" s="470"/>
      <c r="PRB265" s="470"/>
      <c r="PRC265" s="470"/>
      <c r="PRD265" s="470"/>
      <c r="PRE265" s="470"/>
      <c r="PRF265" s="470"/>
      <c r="PRG265" s="470"/>
      <c r="PRH265" s="470"/>
      <c r="PRI265" s="470"/>
      <c r="PRJ265" s="470"/>
      <c r="PRK265" s="470"/>
      <c r="PRL265" s="470"/>
      <c r="PRM265" s="470"/>
      <c r="PRN265" s="470"/>
      <c r="PRO265" s="470"/>
      <c r="PRP265" s="470"/>
      <c r="PRQ265" s="470"/>
      <c r="PRR265" s="470"/>
      <c r="PRS265" s="470"/>
      <c r="PRT265" s="470"/>
      <c r="PRU265" s="470"/>
      <c r="PRV265" s="470"/>
      <c r="PRW265" s="470"/>
      <c r="PRX265" s="470"/>
      <c r="PRY265" s="470"/>
      <c r="PRZ265" s="470"/>
      <c r="PSA265" s="470"/>
      <c r="PSB265" s="470"/>
      <c r="PSC265" s="470"/>
      <c r="PSD265" s="470"/>
      <c r="PSE265" s="470"/>
      <c r="PSF265" s="470"/>
      <c r="PSG265" s="470"/>
      <c r="PSH265" s="470"/>
      <c r="PSI265" s="470"/>
      <c r="PSJ265" s="470"/>
      <c r="PSK265" s="470"/>
      <c r="PSL265" s="470"/>
      <c r="PSM265" s="470"/>
      <c r="PSN265" s="470"/>
      <c r="PSO265" s="470"/>
      <c r="PSP265" s="470"/>
      <c r="PSQ265" s="470"/>
      <c r="PSR265" s="470"/>
      <c r="PSS265" s="470"/>
      <c r="PST265" s="470"/>
      <c r="PSU265" s="470"/>
      <c r="PSV265" s="470"/>
      <c r="PSW265" s="470"/>
      <c r="PSX265" s="470"/>
      <c r="PSY265" s="470"/>
      <c r="PSZ265" s="470"/>
      <c r="PTA265" s="470"/>
      <c r="PTB265" s="470"/>
      <c r="PTC265" s="470"/>
      <c r="PTD265" s="470"/>
      <c r="PTE265" s="470"/>
      <c r="PTF265" s="470"/>
      <c r="PTG265" s="470"/>
      <c r="PTH265" s="470"/>
      <c r="PTI265" s="470"/>
      <c r="PTJ265" s="470"/>
      <c r="PTK265" s="470"/>
      <c r="PTL265" s="470"/>
      <c r="PTM265" s="470"/>
      <c r="PTN265" s="470"/>
      <c r="PTO265" s="470"/>
      <c r="PTP265" s="470"/>
      <c r="PTQ265" s="470"/>
      <c r="PTR265" s="470"/>
      <c r="PTS265" s="470"/>
      <c r="PTT265" s="470"/>
      <c r="PTU265" s="470"/>
      <c r="PTV265" s="470"/>
      <c r="PTW265" s="470"/>
      <c r="PTX265" s="470"/>
      <c r="PTY265" s="470"/>
      <c r="PTZ265" s="470"/>
      <c r="PUA265" s="470"/>
      <c r="PUB265" s="470"/>
      <c r="PUC265" s="470"/>
      <c r="PUD265" s="470"/>
      <c r="PUE265" s="470"/>
      <c r="PUF265" s="470"/>
      <c r="PUG265" s="470"/>
      <c r="PUH265" s="470"/>
      <c r="PUI265" s="470"/>
      <c r="PUJ265" s="470"/>
      <c r="PUK265" s="470"/>
      <c r="PUL265" s="470"/>
      <c r="PUM265" s="470"/>
      <c r="PUN265" s="470"/>
      <c r="PUO265" s="470"/>
      <c r="PUP265" s="470"/>
      <c r="PUQ265" s="470"/>
      <c r="PUR265" s="470"/>
      <c r="PUS265" s="470"/>
      <c r="PUT265" s="470"/>
      <c r="PUU265" s="470"/>
      <c r="PUV265" s="470"/>
      <c r="PUW265" s="470"/>
      <c r="PUX265" s="470"/>
      <c r="PUY265" s="470"/>
      <c r="PUZ265" s="470"/>
      <c r="PVA265" s="470"/>
      <c r="PVB265" s="470"/>
      <c r="PVC265" s="470"/>
      <c r="PVD265" s="470"/>
      <c r="PVE265" s="470"/>
      <c r="PVF265" s="470"/>
      <c r="PVG265" s="470"/>
      <c r="PVH265" s="470"/>
      <c r="PVI265" s="470"/>
      <c r="PVJ265" s="470"/>
      <c r="PVK265" s="470"/>
      <c r="PVL265" s="470"/>
      <c r="PVM265" s="470"/>
      <c r="PVN265" s="470"/>
      <c r="PVO265" s="470"/>
      <c r="PVP265" s="470"/>
      <c r="PVQ265" s="470"/>
      <c r="PVR265" s="470"/>
      <c r="PVS265" s="470"/>
      <c r="PVT265" s="470"/>
      <c r="PVU265" s="470"/>
      <c r="PVV265" s="470"/>
      <c r="PVW265" s="470"/>
      <c r="PVX265" s="470"/>
      <c r="PVY265" s="470"/>
      <c r="PVZ265" s="470"/>
      <c r="PWA265" s="470"/>
      <c r="PWB265" s="470"/>
      <c r="PWC265" s="470"/>
      <c r="PWD265" s="470"/>
      <c r="PWE265" s="470"/>
      <c r="PWF265" s="470"/>
      <c r="PWG265" s="470"/>
      <c r="PWH265" s="470"/>
      <c r="PWI265" s="470"/>
      <c r="PWJ265" s="470"/>
      <c r="PWK265" s="470"/>
      <c r="PWL265" s="470"/>
      <c r="PWM265" s="470"/>
      <c r="PWN265" s="470"/>
      <c r="PWO265" s="470"/>
      <c r="PWP265" s="470"/>
      <c r="PWQ265" s="470"/>
      <c r="PWR265" s="470"/>
      <c r="PWS265" s="470"/>
      <c r="PWT265" s="470"/>
      <c r="PWU265" s="470"/>
      <c r="PWV265" s="470"/>
      <c r="PWW265" s="470"/>
      <c r="PWX265" s="470"/>
      <c r="PWY265" s="470"/>
      <c r="PWZ265" s="470"/>
      <c r="PXA265" s="470"/>
      <c r="PXB265" s="470"/>
      <c r="PXC265" s="470"/>
      <c r="PXD265" s="470"/>
      <c r="PXE265" s="470"/>
      <c r="PXF265" s="470"/>
      <c r="PXG265" s="470"/>
      <c r="PXH265" s="470"/>
      <c r="PXI265" s="470"/>
      <c r="PXJ265" s="470"/>
      <c r="PXK265" s="470"/>
      <c r="PXL265" s="470"/>
      <c r="PXM265" s="470"/>
      <c r="PXN265" s="470"/>
      <c r="PXO265" s="470"/>
      <c r="PXP265" s="470"/>
      <c r="PXQ265" s="470"/>
      <c r="PXR265" s="470"/>
      <c r="PXS265" s="470"/>
      <c r="PXT265" s="470"/>
      <c r="PXU265" s="470"/>
      <c r="PXV265" s="470"/>
      <c r="PXW265" s="470"/>
      <c r="PXX265" s="470"/>
      <c r="PXY265" s="470"/>
      <c r="PXZ265" s="470"/>
      <c r="PYA265" s="470"/>
      <c r="PYB265" s="470"/>
      <c r="PYC265" s="470"/>
      <c r="PYD265" s="470"/>
      <c r="PYE265" s="470"/>
      <c r="PYF265" s="470"/>
      <c r="PYG265" s="470"/>
      <c r="PYH265" s="470"/>
      <c r="PYI265" s="470"/>
      <c r="PYJ265" s="470"/>
      <c r="PYK265" s="470"/>
      <c r="PYL265" s="470"/>
      <c r="PYM265" s="470"/>
      <c r="PYN265" s="470"/>
      <c r="PYO265" s="470"/>
      <c r="PYP265" s="470"/>
      <c r="PYQ265" s="470"/>
      <c r="PYR265" s="470"/>
      <c r="PYS265" s="470"/>
      <c r="PYT265" s="470"/>
      <c r="PYU265" s="470"/>
      <c r="PYV265" s="470"/>
      <c r="PYW265" s="470"/>
      <c r="PYX265" s="470"/>
      <c r="PYY265" s="470"/>
      <c r="PYZ265" s="470"/>
      <c r="PZA265" s="470"/>
      <c r="PZB265" s="470"/>
      <c r="PZC265" s="470"/>
      <c r="PZD265" s="470"/>
      <c r="PZE265" s="470"/>
      <c r="PZF265" s="470"/>
      <c r="PZG265" s="470"/>
      <c r="PZH265" s="470"/>
      <c r="PZI265" s="470"/>
      <c r="PZJ265" s="470"/>
      <c r="PZK265" s="470"/>
      <c r="PZL265" s="470"/>
      <c r="PZM265" s="470"/>
      <c r="PZN265" s="470"/>
      <c r="PZO265" s="470"/>
      <c r="PZP265" s="470"/>
      <c r="PZQ265" s="470"/>
      <c r="PZR265" s="470"/>
      <c r="PZS265" s="470"/>
      <c r="PZT265" s="470"/>
      <c r="PZU265" s="470"/>
      <c r="PZV265" s="470"/>
      <c r="PZW265" s="470"/>
      <c r="PZX265" s="470"/>
      <c r="PZY265" s="470"/>
      <c r="PZZ265" s="470"/>
      <c r="QAA265" s="470"/>
      <c r="QAB265" s="470"/>
      <c r="QAC265" s="470"/>
      <c r="QAD265" s="470"/>
      <c r="QAE265" s="470"/>
      <c r="QAF265" s="470"/>
      <c r="QAG265" s="470"/>
      <c r="QAH265" s="470"/>
      <c r="QAI265" s="470"/>
      <c r="QAJ265" s="470"/>
      <c r="QAK265" s="470"/>
      <c r="QAL265" s="470"/>
      <c r="QAM265" s="470"/>
      <c r="QAN265" s="470"/>
      <c r="QAO265" s="470"/>
      <c r="QAP265" s="470"/>
      <c r="QAQ265" s="470"/>
      <c r="QAR265" s="470"/>
      <c r="QAS265" s="470"/>
      <c r="QAT265" s="470"/>
      <c r="QAU265" s="470"/>
      <c r="QAV265" s="470"/>
      <c r="QAW265" s="470"/>
      <c r="QAX265" s="470"/>
      <c r="QAY265" s="470"/>
      <c r="QAZ265" s="470"/>
      <c r="QBA265" s="470"/>
      <c r="QBB265" s="470"/>
      <c r="QBC265" s="470"/>
      <c r="QBD265" s="470"/>
      <c r="QBE265" s="470"/>
      <c r="QBF265" s="470"/>
      <c r="QBG265" s="470"/>
      <c r="QBH265" s="470"/>
      <c r="QBI265" s="470"/>
      <c r="QBJ265" s="470"/>
      <c r="QBK265" s="470"/>
      <c r="QBL265" s="470"/>
      <c r="QBM265" s="470"/>
      <c r="QBN265" s="470"/>
      <c r="QBO265" s="470"/>
      <c r="QBP265" s="470"/>
      <c r="QBQ265" s="470"/>
      <c r="QBR265" s="470"/>
      <c r="QBS265" s="470"/>
      <c r="QBT265" s="470"/>
      <c r="QBU265" s="470"/>
      <c r="QBV265" s="470"/>
      <c r="QBW265" s="470"/>
      <c r="QBX265" s="470"/>
      <c r="QBY265" s="470"/>
      <c r="QBZ265" s="470"/>
      <c r="QCA265" s="470"/>
      <c r="QCB265" s="470"/>
      <c r="QCC265" s="470"/>
      <c r="QCD265" s="470"/>
      <c r="QCE265" s="470"/>
      <c r="QCF265" s="470"/>
      <c r="QCG265" s="470"/>
      <c r="QCH265" s="470"/>
      <c r="QCI265" s="470"/>
      <c r="QCJ265" s="470"/>
      <c r="QCK265" s="470"/>
      <c r="QCL265" s="470"/>
      <c r="QCM265" s="470"/>
      <c r="QCN265" s="470"/>
      <c r="QCO265" s="470"/>
      <c r="QCP265" s="470"/>
      <c r="QCQ265" s="470"/>
      <c r="QCR265" s="470"/>
      <c r="QCS265" s="470"/>
      <c r="QCT265" s="470"/>
      <c r="QCU265" s="470"/>
      <c r="QCV265" s="470"/>
      <c r="QCW265" s="470"/>
      <c r="QCX265" s="470"/>
      <c r="QCY265" s="470"/>
      <c r="QCZ265" s="470"/>
      <c r="QDA265" s="470"/>
      <c r="QDB265" s="470"/>
      <c r="QDC265" s="470"/>
      <c r="QDD265" s="470"/>
      <c r="QDE265" s="470"/>
      <c r="QDF265" s="470"/>
      <c r="QDG265" s="470"/>
      <c r="QDH265" s="470"/>
      <c r="QDI265" s="470"/>
      <c r="QDJ265" s="470"/>
      <c r="QDK265" s="470"/>
      <c r="QDL265" s="470"/>
      <c r="QDM265" s="470"/>
      <c r="QDN265" s="470"/>
      <c r="QDO265" s="470"/>
      <c r="QDP265" s="470"/>
      <c r="QDQ265" s="470"/>
      <c r="QDR265" s="470"/>
      <c r="QDS265" s="470"/>
      <c r="QDT265" s="470"/>
      <c r="QDU265" s="470"/>
      <c r="QDV265" s="470"/>
      <c r="QDW265" s="470"/>
      <c r="QDX265" s="470"/>
      <c r="QDY265" s="470"/>
      <c r="QDZ265" s="470"/>
      <c r="QEA265" s="470"/>
      <c r="QEB265" s="470"/>
      <c r="QEC265" s="470"/>
      <c r="QED265" s="470"/>
      <c r="QEE265" s="470"/>
      <c r="QEF265" s="470"/>
      <c r="QEG265" s="470"/>
      <c r="QEH265" s="470"/>
      <c r="QEI265" s="470"/>
      <c r="QEJ265" s="470"/>
      <c r="QEK265" s="470"/>
      <c r="QEL265" s="470"/>
      <c r="QEM265" s="470"/>
      <c r="QEN265" s="470"/>
      <c r="QEO265" s="470"/>
      <c r="QEP265" s="470"/>
      <c r="QEQ265" s="470"/>
      <c r="QER265" s="470"/>
      <c r="QES265" s="470"/>
      <c r="QET265" s="470"/>
      <c r="QEU265" s="470"/>
      <c r="QEV265" s="470"/>
      <c r="QEW265" s="470"/>
      <c r="QEX265" s="470"/>
      <c r="QEY265" s="470"/>
      <c r="QEZ265" s="470"/>
      <c r="QFA265" s="470"/>
      <c r="QFB265" s="470"/>
      <c r="QFC265" s="470"/>
      <c r="QFD265" s="470"/>
      <c r="QFE265" s="470"/>
      <c r="QFF265" s="470"/>
      <c r="QFG265" s="470"/>
      <c r="QFH265" s="470"/>
      <c r="QFI265" s="470"/>
      <c r="QFJ265" s="470"/>
      <c r="QFK265" s="470"/>
      <c r="QFL265" s="470"/>
      <c r="QFM265" s="470"/>
      <c r="QFN265" s="470"/>
      <c r="QFO265" s="470"/>
      <c r="QFP265" s="470"/>
      <c r="QFQ265" s="470"/>
      <c r="QFR265" s="470"/>
      <c r="QFS265" s="470"/>
      <c r="QFT265" s="470"/>
      <c r="QFU265" s="470"/>
      <c r="QFV265" s="470"/>
      <c r="QFW265" s="470"/>
      <c r="QFX265" s="470"/>
      <c r="QFY265" s="470"/>
      <c r="QFZ265" s="470"/>
      <c r="QGA265" s="470"/>
      <c r="QGB265" s="470"/>
      <c r="QGC265" s="470"/>
      <c r="QGD265" s="470"/>
      <c r="QGE265" s="470"/>
      <c r="QGF265" s="470"/>
      <c r="QGG265" s="470"/>
      <c r="QGH265" s="470"/>
      <c r="QGI265" s="470"/>
      <c r="QGJ265" s="470"/>
      <c r="QGK265" s="470"/>
      <c r="QGL265" s="470"/>
      <c r="QGM265" s="470"/>
      <c r="QGN265" s="470"/>
      <c r="QGO265" s="470"/>
      <c r="QGP265" s="470"/>
      <c r="QGQ265" s="470"/>
      <c r="QGR265" s="470"/>
      <c r="QGS265" s="470"/>
      <c r="QGT265" s="470"/>
      <c r="QGU265" s="470"/>
      <c r="QGV265" s="470"/>
      <c r="QGW265" s="470"/>
      <c r="QGX265" s="470"/>
      <c r="QGY265" s="470"/>
      <c r="QGZ265" s="470"/>
      <c r="QHA265" s="470"/>
      <c r="QHB265" s="470"/>
      <c r="QHC265" s="470"/>
      <c r="QHD265" s="470"/>
      <c r="QHE265" s="470"/>
      <c r="QHF265" s="470"/>
      <c r="QHG265" s="470"/>
      <c r="QHH265" s="470"/>
      <c r="QHI265" s="470"/>
      <c r="QHJ265" s="470"/>
      <c r="QHK265" s="470"/>
      <c r="QHL265" s="470"/>
      <c r="QHM265" s="470"/>
      <c r="QHN265" s="470"/>
      <c r="QHO265" s="470"/>
      <c r="QHP265" s="470"/>
      <c r="QHQ265" s="470"/>
      <c r="QHR265" s="470"/>
      <c r="QHS265" s="470"/>
      <c r="QHT265" s="470"/>
      <c r="QHU265" s="470"/>
      <c r="QHV265" s="470"/>
      <c r="QHW265" s="470"/>
      <c r="QHX265" s="470"/>
      <c r="QHY265" s="470"/>
      <c r="QHZ265" s="470"/>
      <c r="QIA265" s="470"/>
      <c r="QIB265" s="470"/>
      <c r="QIC265" s="470"/>
      <c r="QID265" s="470"/>
      <c r="QIE265" s="470"/>
      <c r="QIF265" s="470"/>
      <c r="QIG265" s="470"/>
      <c r="QIH265" s="470"/>
      <c r="QII265" s="470"/>
      <c r="QIJ265" s="470"/>
      <c r="QIK265" s="470"/>
      <c r="QIL265" s="470"/>
      <c r="QIM265" s="470"/>
      <c r="QIN265" s="470"/>
      <c r="QIO265" s="470"/>
      <c r="QIP265" s="470"/>
      <c r="QIQ265" s="470"/>
      <c r="QIR265" s="470"/>
      <c r="QIS265" s="470"/>
      <c r="QIT265" s="470"/>
      <c r="QIU265" s="470"/>
      <c r="QIV265" s="470"/>
      <c r="QIW265" s="470"/>
      <c r="QIX265" s="470"/>
      <c r="QIY265" s="470"/>
      <c r="QIZ265" s="470"/>
      <c r="QJA265" s="470"/>
      <c r="QJB265" s="470"/>
      <c r="QJC265" s="470"/>
      <c r="QJD265" s="470"/>
      <c r="QJE265" s="470"/>
      <c r="QJF265" s="470"/>
      <c r="QJG265" s="470"/>
      <c r="QJH265" s="470"/>
      <c r="QJI265" s="470"/>
      <c r="QJJ265" s="470"/>
      <c r="QJK265" s="470"/>
      <c r="QJL265" s="470"/>
      <c r="QJM265" s="470"/>
      <c r="QJN265" s="470"/>
      <c r="QJO265" s="470"/>
      <c r="QJP265" s="470"/>
      <c r="QJQ265" s="470"/>
      <c r="QJR265" s="470"/>
      <c r="QJS265" s="470"/>
      <c r="QJT265" s="470"/>
      <c r="QJU265" s="470"/>
      <c r="QJV265" s="470"/>
      <c r="QJW265" s="470"/>
      <c r="QJX265" s="470"/>
      <c r="QJY265" s="470"/>
      <c r="QJZ265" s="470"/>
      <c r="QKA265" s="470"/>
      <c r="QKB265" s="470"/>
      <c r="QKC265" s="470"/>
      <c r="QKD265" s="470"/>
      <c r="QKE265" s="470"/>
      <c r="QKF265" s="470"/>
      <c r="QKG265" s="470"/>
      <c r="QKH265" s="470"/>
      <c r="QKI265" s="470"/>
      <c r="QKJ265" s="470"/>
      <c r="QKK265" s="470"/>
      <c r="QKL265" s="470"/>
      <c r="QKM265" s="470"/>
      <c r="QKN265" s="470"/>
      <c r="QKO265" s="470"/>
      <c r="QKP265" s="470"/>
      <c r="QKQ265" s="470"/>
      <c r="QKR265" s="470"/>
      <c r="QKS265" s="470"/>
      <c r="QKT265" s="470"/>
      <c r="QKU265" s="470"/>
      <c r="QKV265" s="470"/>
      <c r="QKW265" s="470"/>
      <c r="QKX265" s="470"/>
      <c r="QKY265" s="470"/>
      <c r="QKZ265" s="470"/>
      <c r="QLA265" s="470"/>
      <c r="QLB265" s="470"/>
      <c r="QLC265" s="470"/>
      <c r="QLD265" s="470"/>
      <c r="QLE265" s="470"/>
      <c r="QLF265" s="470"/>
      <c r="QLG265" s="470"/>
      <c r="QLH265" s="470"/>
      <c r="QLI265" s="470"/>
      <c r="QLJ265" s="470"/>
      <c r="QLK265" s="470"/>
      <c r="QLL265" s="470"/>
      <c r="QLM265" s="470"/>
      <c r="QLN265" s="470"/>
      <c r="QLO265" s="470"/>
      <c r="QLP265" s="470"/>
      <c r="QLQ265" s="470"/>
      <c r="QLR265" s="470"/>
      <c r="QLS265" s="470"/>
      <c r="QLT265" s="470"/>
      <c r="QLU265" s="470"/>
      <c r="QLV265" s="470"/>
      <c r="QLW265" s="470"/>
      <c r="QLX265" s="470"/>
      <c r="QLY265" s="470"/>
      <c r="QLZ265" s="470"/>
      <c r="QMA265" s="470"/>
      <c r="QMB265" s="470"/>
      <c r="QMC265" s="470"/>
      <c r="QMD265" s="470"/>
      <c r="QME265" s="470"/>
      <c r="QMF265" s="470"/>
      <c r="QMG265" s="470"/>
      <c r="QMH265" s="470"/>
      <c r="QMI265" s="470"/>
      <c r="QMJ265" s="470"/>
      <c r="QMK265" s="470"/>
      <c r="QML265" s="470"/>
      <c r="QMM265" s="470"/>
      <c r="QMN265" s="470"/>
      <c r="QMO265" s="470"/>
      <c r="QMP265" s="470"/>
      <c r="QMQ265" s="470"/>
      <c r="QMR265" s="470"/>
      <c r="QMS265" s="470"/>
      <c r="QMT265" s="470"/>
      <c r="QMU265" s="470"/>
      <c r="QMV265" s="470"/>
      <c r="QMW265" s="470"/>
      <c r="QMX265" s="470"/>
      <c r="QMY265" s="470"/>
      <c r="QMZ265" s="470"/>
      <c r="QNA265" s="470"/>
      <c r="QNB265" s="470"/>
      <c r="QNC265" s="470"/>
      <c r="QND265" s="470"/>
      <c r="QNE265" s="470"/>
      <c r="QNF265" s="470"/>
      <c r="QNG265" s="470"/>
      <c r="QNH265" s="470"/>
      <c r="QNI265" s="470"/>
      <c r="QNJ265" s="470"/>
      <c r="QNK265" s="470"/>
      <c r="QNL265" s="470"/>
      <c r="QNM265" s="470"/>
      <c r="QNN265" s="470"/>
      <c r="QNO265" s="470"/>
      <c r="QNP265" s="470"/>
      <c r="QNQ265" s="470"/>
      <c r="QNR265" s="470"/>
      <c r="QNS265" s="470"/>
      <c r="QNT265" s="470"/>
      <c r="QNU265" s="470"/>
      <c r="QNV265" s="470"/>
      <c r="QNW265" s="470"/>
      <c r="QNX265" s="470"/>
      <c r="QNY265" s="470"/>
      <c r="QNZ265" s="470"/>
      <c r="QOA265" s="470"/>
      <c r="QOB265" s="470"/>
      <c r="QOC265" s="470"/>
      <c r="QOD265" s="470"/>
      <c r="QOE265" s="470"/>
      <c r="QOF265" s="470"/>
      <c r="QOG265" s="470"/>
      <c r="QOH265" s="470"/>
      <c r="QOI265" s="470"/>
      <c r="QOJ265" s="470"/>
      <c r="QOK265" s="470"/>
      <c r="QOL265" s="470"/>
      <c r="QOM265" s="470"/>
      <c r="QON265" s="470"/>
      <c r="QOO265" s="470"/>
      <c r="QOP265" s="470"/>
      <c r="QOQ265" s="470"/>
      <c r="QOR265" s="470"/>
      <c r="QOS265" s="470"/>
      <c r="QOT265" s="470"/>
      <c r="QOU265" s="470"/>
      <c r="QOV265" s="470"/>
      <c r="QOW265" s="470"/>
      <c r="QOX265" s="470"/>
      <c r="QOY265" s="470"/>
      <c r="QOZ265" s="470"/>
      <c r="QPA265" s="470"/>
      <c r="QPB265" s="470"/>
      <c r="QPC265" s="470"/>
      <c r="QPD265" s="470"/>
      <c r="QPE265" s="470"/>
      <c r="QPF265" s="470"/>
      <c r="QPG265" s="470"/>
      <c r="QPH265" s="470"/>
      <c r="QPI265" s="470"/>
      <c r="QPJ265" s="470"/>
      <c r="QPK265" s="470"/>
      <c r="QPL265" s="470"/>
      <c r="QPM265" s="470"/>
      <c r="QPN265" s="470"/>
      <c r="QPO265" s="470"/>
      <c r="QPP265" s="470"/>
      <c r="QPQ265" s="470"/>
      <c r="QPR265" s="470"/>
      <c r="QPS265" s="470"/>
      <c r="QPT265" s="470"/>
      <c r="QPU265" s="470"/>
      <c r="QPV265" s="470"/>
      <c r="QPW265" s="470"/>
      <c r="QPX265" s="470"/>
      <c r="QPY265" s="470"/>
      <c r="QPZ265" s="470"/>
      <c r="QQA265" s="470"/>
      <c r="QQB265" s="470"/>
      <c r="QQC265" s="470"/>
      <c r="QQD265" s="470"/>
      <c r="QQE265" s="470"/>
      <c r="QQF265" s="470"/>
      <c r="QQG265" s="470"/>
      <c r="QQH265" s="470"/>
      <c r="QQI265" s="470"/>
      <c r="QQJ265" s="470"/>
      <c r="QQK265" s="470"/>
      <c r="QQL265" s="470"/>
      <c r="QQM265" s="470"/>
      <c r="QQN265" s="470"/>
      <c r="QQO265" s="470"/>
      <c r="QQP265" s="470"/>
      <c r="QQQ265" s="470"/>
      <c r="QQR265" s="470"/>
      <c r="QQS265" s="470"/>
      <c r="QQT265" s="470"/>
      <c r="QQU265" s="470"/>
      <c r="QQV265" s="470"/>
      <c r="QQW265" s="470"/>
      <c r="QQX265" s="470"/>
      <c r="QQY265" s="470"/>
      <c r="QQZ265" s="470"/>
      <c r="QRA265" s="470"/>
      <c r="QRB265" s="470"/>
      <c r="QRC265" s="470"/>
      <c r="QRD265" s="470"/>
      <c r="QRE265" s="470"/>
      <c r="QRF265" s="470"/>
      <c r="QRG265" s="470"/>
      <c r="QRH265" s="470"/>
      <c r="QRI265" s="470"/>
      <c r="QRJ265" s="470"/>
      <c r="QRK265" s="470"/>
      <c r="QRL265" s="470"/>
      <c r="QRM265" s="470"/>
      <c r="QRN265" s="470"/>
      <c r="QRO265" s="470"/>
      <c r="QRP265" s="470"/>
      <c r="QRQ265" s="470"/>
      <c r="QRR265" s="470"/>
      <c r="QRS265" s="470"/>
      <c r="QRT265" s="470"/>
      <c r="QRU265" s="470"/>
      <c r="QRV265" s="470"/>
      <c r="QRW265" s="470"/>
      <c r="QRX265" s="470"/>
      <c r="QRY265" s="470"/>
      <c r="QRZ265" s="470"/>
      <c r="QSA265" s="470"/>
      <c r="QSB265" s="470"/>
      <c r="QSC265" s="470"/>
      <c r="QSD265" s="470"/>
      <c r="QSE265" s="470"/>
      <c r="QSF265" s="470"/>
      <c r="QSG265" s="470"/>
      <c r="QSH265" s="470"/>
      <c r="QSI265" s="470"/>
      <c r="QSJ265" s="470"/>
      <c r="QSK265" s="470"/>
      <c r="QSL265" s="470"/>
      <c r="QSM265" s="470"/>
      <c r="QSN265" s="470"/>
      <c r="QSO265" s="470"/>
      <c r="QSP265" s="470"/>
      <c r="QSQ265" s="470"/>
      <c r="QSR265" s="470"/>
      <c r="QSS265" s="470"/>
      <c r="QST265" s="470"/>
      <c r="QSU265" s="470"/>
      <c r="QSV265" s="470"/>
      <c r="QSW265" s="470"/>
      <c r="QSX265" s="470"/>
      <c r="QSY265" s="470"/>
      <c r="QSZ265" s="470"/>
      <c r="QTA265" s="470"/>
      <c r="QTB265" s="470"/>
      <c r="QTC265" s="470"/>
      <c r="QTD265" s="470"/>
      <c r="QTE265" s="470"/>
      <c r="QTF265" s="470"/>
      <c r="QTG265" s="470"/>
      <c r="QTH265" s="470"/>
      <c r="QTI265" s="470"/>
      <c r="QTJ265" s="470"/>
      <c r="QTK265" s="470"/>
      <c r="QTL265" s="470"/>
      <c r="QTM265" s="470"/>
      <c r="QTN265" s="470"/>
      <c r="QTO265" s="470"/>
      <c r="QTP265" s="470"/>
      <c r="QTQ265" s="470"/>
      <c r="QTR265" s="470"/>
      <c r="QTS265" s="470"/>
      <c r="QTT265" s="470"/>
      <c r="QTU265" s="470"/>
      <c r="QTV265" s="470"/>
      <c r="QTW265" s="470"/>
      <c r="QTX265" s="470"/>
      <c r="QTY265" s="470"/>
      <c r="QTZ265" s="470"/>
      <c r="QUA265" s="470"/>
      <c r="QUB265" s="470"/>
      <c r="QUC265" s="470"/>
      <c r="QUD265" s="470"/>
      <c r="QUE265" s="470"/>
      <c r="QUF265" s="470"/>
      <c r="QUG265" s="470"/>
      <c r="QUH265" s="470"/>
      <c r="QUI265" s="470"/>
      <c r="QUJ265" s="470"/>
      <c r="QUK265" s="470"/>
      <c r="QUL265" s="470"/>
      <c r="QUM265" s="470"/>
      <c r="QUN265" s="470"/>
      <c r="QUO265" s="470"/>
      <c r="QUP265" s="470"/>
      <c r="QUQ265" s="470"/>
      <c r="QUR265" s="470"/>
      <c r="QUS265" s="470"/>
      <c r="QUT265" s="470"/>
      <c r="QUU265" s="470"/>
      <c r="QUV265" s="470"/>
      <c r="QUW265" s="470"/>
      <c r="QUX265" s="470"/>
      <c r="QUY265" s="470"/>
      <c r="QUZ265" s="470"/>
      <c r="QVA265" s="470"/>
      <c r="QVB265" s="470"/>
      <c r="QVC265" s="470"/>
      <c r="QVD265" s="470"/>
      <c r="QVE265" s="470"/>
      <c r="QVF265" s="470"/>
      <c r="QVG265" s="470"/>
      <c r="QVH265" s="470"/>
      <c r="QVI265" s="470"/>
      <c r="QVJ265" s="470"/>
      <c r="QVK265" s="470"/>
      <c r="QVL265" s="470"/>
      <c r="QVM265" s="470"/>
      <c r="QVN265" s="470"/>
      <c r="QVO265" s="470"/>
      <c r="QVP265" s="470"/>
      <c r="QVQ265" s="470"/>
      <c r="QVR265" s="470"/>
      <c r="QVS265" s="470"/>
      <c r="QVT265" s="470"/>
      <c r="QVU265" s="470"/>
      <c r="QVV265" s="470"/>
      <c r="QVW265" s="470"/>
      <c r="QVX265" s="470"/>
      <c r="QVY265" s="470"/>
      <c r="QVZ265" s="470"/>
      <c r="QWA265" s="470"/>
      <c r="QWB265" s="470"/>
      <c r="QWC265" s="470"/>
      <c r="QWD265" s="470"/>
      <c r="QWE265" s="470"/>
      <c r="QWF265" s="470"/>
      <c r="QWG265" s="470"/>
      <c r="QWH265" s="470"/>
      <c r="QWI265" s="470"/>
      <c r="QWJ265" s="470"/>
      <c r="QWK265" s="470"/>
      <c r="QWL265" s="470"/>
      <c r="QWM265" s="470"/>
      <c r="QWN265" s="470"/>
      <c r="QWO265" s="470"/>
      <c r="QWP265" s="470"/>
      <c r="QWQ265" s="470"/>
      <c r="QWR265" s="470"/>
      <c r="QWS265" s="470"/>
      <c r="QWT265" s="470"/>
      <c r="QWU265" s="470"/>
      <c r="QWV265" s="470"/>
      <c r="QWW265" s="470"/>
      <c r="QWX265" s="470"/>
      <c r="QWY265" s="470"/>
      <c r="QWZ265" s="470"/>
      <c r="QXA265" s="470"/>
      <c r="QXB265" s="470"/>
      <c r="QXC265" s="470"/>
      <c r="QXD265" s="470"/>
      <c r="QXE265" s="470"/>
      <c r="QXF265" s="470"/>
      <c r="QXG265" s="470"/>
      <c r="QXH265" s="470"/>
      <c r="QXI265" s="470"/>
      <c r="QXJ265" s="470"/>
      <c r="QXK265" s="470"/>
      <c r="QXL265" s="470"/>
      <c r="QXM265" s="470"/>
      <c r="QXN265" s="470"/>
      <c r="QXO265" s="470"/>
      <c r="QXP265" s="470"/>
      <c r="QXQ265" s="470"/>
      <c r="QXR265" s="470"/>
      <c r="QXS265" s="470"/>
      <c r="QXT265" s="470"/>
      <c r="QXU265" s="470"/>
      <c r="QXV265" s="470"/>
      <c r="QXW265" s="470"/>
      <c r="QXX265" s="470"/>
      <c r="QXY265" s="470"/>
      <c r="QXZ265" s="470"/>
      <c r="QYA265" s="470"/>
      <c r="QYB265" s="470"/>
      <c r="QYC265" s="470"/>
      <c r="QYD265" s="470"/>
      <c r="QYE265" s="470"/>
      <c r="QYF265" s="470"/>
      <c r="QYG265" s="470"/>
      <c r="QYH265" s="470"/>
      <c r="QYI265" s="470"/>
      <c r="QYJ265" s="470"/>
      <c r="QYK265" s="470"/>
      <c r="QYL265" s="470"/>
      <c r="QYM265" s="470"/>
      <c r="QYN265" s="470"/>
      <c r="QYO265" s="470"/>
      <c r="QYP265" s="470"/>
      <c r="QYQ265" s="470"/>
      <c r="QYR265" s="470"/>
      <c r="QYS265" s="470"/>
      <c r="QYT265" s="470"/>
      <c r="QYU265" s="470"/>
      <c r="QYV265" s="470"/>
      <c r="QYW265" s="470"/>
      <c r="QYX265" s="470"/>
      <c r="QYY265" s="470"/>
      <c r="QYZ265" s="470"/>
      <c r="QZA265" s="470"/>
      <c r="QZB265" s="470"/>
      <c r="QZC265" s="470"/>
      <c r="QZD265" s="470"/>
      <c r="QZE265" s="470"/>
      <c r="QZF265" s="470"/>
      <c r="QZG265" s="470"/>
      <c r="QZH265" s="470"/>
      <c r="QZI265" s="470"/>
      <c r="QZJ265" s="470"/>
      <c r="QZK265" s="470"/>
      <c r="QZL265" s="470"/>
      <c r="QZM265" s="470"/>
      <c r="QZN265" s="470"/>
      <c r="QZO265" s="470"/>
      <c r="QZP265" s="470"/>
      <c r="QZQ265" s="470"/>
      <c r="QZR265" s="470"/>
      <c r="QZS265" s="470"/>
      <c r="QZT265" s="470"/>
      <c r="QZU265" s="470"/>
      <c r="QZV265" s="470"/>
      <c r="QZW265" s="470"/>
      <c r="QZX265" s="470"/>
      <c r="QZY265" s="470"/>
      <c r="QZZ265" s="470"/>
      <c r="RAA265" s="470"/>
      <c r="RAB265" s="470"/>
      <c r="RAC265" s="470"/>
      <c r="RAD265" s="470"/>
      <c r="RAE265" s="470"/>
      <c r="RAF265" s="470"/>
      <c r="RAG265" s="470"/>
      <c r="RAH265" s="470"/>
      <c r="RAI265" s="470"/>
      <c r="RAJ265" s="470"/>
      <c r="RAK265" s="470"/>
      <c r="RAL265" s="470"/>
      <c r="RAM265" s="470"/>
      <c r="RAN265" s="470"/>
      <c r="RAO265" s="470"/>
      <c r="RAP265" s="470"/>
      <c r="RAQ265" s="470"/>
      <c r="RAR265" s="470"/>
      <c r="RAS265" s="470"/>
      <c r="RAT265" s="470"/>
      <c r="RAU265" s="470"/>
      <c r="RAV265" s="470"/>
      <c r="RAW265" s="470"/>
      <c r="RAX265" s="470"/>
      <c r="RAY265" s="470"/>
      <c r="RAZ265" s="470"/>
      <c r="RBA265" s="470"/>
      <c r="RBB265" s="470"/>
      <c r="RBC265" s="470"/>
      <c r="RBD265" s="470"/>
      <c r="RBE265" s="470"/>
      <c r="RBF265" s="470"/>
      <c r="RBG265" s="470"/>
      <c r="RBH265" s="470"/>
      <c r="RBI265" s="470"/>
      <c r="RBJ265" s="470"/>
      <c r="RBK265" s="470"/>
      <c r="RBL265" s="470"/>
      <c r="RBM265" s="470"/>
      <c r="RBN265" s="470"/>
      <c r="RBO265" s="470"/>
      <c r="RBP265" s="470"/>
      <c r="RBQ265" s="470"/>
      <c r="RBR265" s="470"/>
      <c r="RBS265" s="470"/>
      <c r="RBT265" s="470"/>
      <c r="RBU265" s="470"/>
      <c r="RBV265" s="470"/>
      <c r="RBW265" s="470"/>
      <c r="RBX265" s="470"/>
      <c r="RBY265" s="470"/>
      <c r="RBZ265" s="470"/>
      <c r="RCA265" s="470"/>
      <c r="RCB265" s="470"/>
      <c r="RCC265" s="470"/>
      <c r="RCD265" s="470"/>
      <c r="RCE265" s="470"/>
      <c r="RCF265" s="470"/>
      <c r="RCG265" s="470"/>
      <c r="RCH265" s="470"/>
      <c r="RCI265" s="470"/>
      <c r="RCJ265" s="470"/>
      <c r="RCK265" s="470"/>
      <c r="RCL265" s="470"/>
      <c r="RCM265" s="470"/>
      <c r="RCN265" s="470"/>
      <c r="RCO265" s="470"/>
      <c r="RCP265" s="470"/>
      <c r="RCQ265" s="470"/>
      <c r="RCR265" s="470"/>
      <c r="RCS265" s="470"/>
      <c r="RCT265" s="470"/>
      <c r="RCU265" s="470"/>
      <c r="RCV265" s="470"/>
      <c r="RCW265" s="470"/>
      <c r="RCX265" s="470"/>
      <c r="RCY265" s="470"/>
      <c r="RCZ265" s="470"/>
      <c r="RDA265" s="470"/>
      <c r="RDB265" s="470"/>
      <c r="RDC265" s="470"/>
      <c r="RDD265" s="470"/>
      <c r="RDE265" s="470"/>
      <c r="RDF265" s="470"/>
      <c r="RDG265" s="470"/>
      <c r="RDH265" s="470"/>
      <c r="RDI265" s="470"/>
      <c r="RDJ265" s="470"/>
      <c r="RDK265" s="470"/>
      <c r="RDL265" s="470"/>
      <c r="RDM265" s="470"/>
      <c r="RDN265" s="470"/>
      <c r="RDO265" s="470"/>
      <c r="RDP265" s="470"/>
      <c r="RDQ265" s="470"/>
      <c r="RDR265" s="470"/>
      <c r="RDS265" s="470"/>
      <c r="RDT265" s="470"/>
      <c r="RDU265" s="470"/>
      <c r="RDV265" s="470"/>
      <c r="RDW265" s="470"/>
      <c r="RDX265" s="470"/>
      <c r="RDY265" s="470"/>
      <c r="RDZ265" s="470"/>
      <c r="REA265" s="470"/>
      <c r="REB265" s="470"/>
      <c r="REC265" s="470"/>
      <c r="RED265" s="470"/>
      <c r="REE265" s="470"/>
      <c r="REF265" s="470"/>
      <c r="REG265" s="470"/>
      <c r="REH265" s="470"/>
      <c r="REI265" s="470"/>
      <c r="REJ265" s="470"/>
      <c r="REK265" s="470"/>
      <c r="REL265" s="470"/>
      <c r="REM265" s="470"/>
      <c r="REN265" s="470"/>
      <c r="REO265" s="470"/>
      <c r="REP265" s="470"/>
      <c r="REQ265" s="470"/>
      <c r="RER265" s="470"/>
      <c r="RES265" s="470"/>
      <c r="RET265" s="470"/>
      <c r="REU265" s="470"/>
      <c r="REV265" s="470"/>
      <c r="REW265" s="470"/>
      <c r="REX265" s="470"/>
      <c r="REY265" s="470"/>
      <c r="REZ265" s="470"/>
      <c r="RFA265" s="470"/>
      <c r="RFB265" s="470"/>
      <c r="RFC265" s="470"/>
      <c r="RFD265" s="470"/>
      <c r="RFE265" s="470"/>
      <c r="RFF265" s="470"/>
      <c r="RFG265" s="470"/>
      <c r="RFH265" s="470"/>
      <c r="RFI265" s="470"/>
      <c r="RFJ265" s="470"/>
      <c r="RFK265" s="470"/>
      <c r="RFL265" s="470"/>
      <c r="RFM265" s="470"/>
      <c r="RFN265" s="470"/>
      <c r="RFO265" s="470"/>
      <c r="RFP265" s="470"/>
      <c r="RFQ265" s="470"/>
      <c r="RFR265" s="470"/>
      <c r="RFS265" s="470"/>
      <c r="RFT265" s="470"/>
      <c r="RFU265" s="470"/>
      <c r="RFV265" s="470"/>
      <c r="RFW265" s="470"/>
      <c r="RFX265" s="470"/>
      <c r="RFY265" s="470"/>
      <c r="RFZ265" s="470"/>
      <c r="RGA265" s="470"/>
      <c r="RGB265" s="470"/>
      <c r="RGC265" s="470"/>
      <c r="RGD265" s="470"/>
      <c r="RGE265" s="470"/>
      <c r="RGF265" s="470"/>
      <c r="RGG265" s="470"/>
      <c r="RGH265" s="470"/>
      <c r="RGI265" s="470"/>
      <c r="RGJ265" s="470"/>
      <c r="RGK265" s="470"/>
      <c r="RGL265" s="470"/>
      <c r="RGM265" s="470"/>
      <c r="RGN265" s="470"/>
      <c r="RGO265" s="470"/>
      <c r="RGP265" s="470"/>
      <c r="RGQ265" s="470"/>
      <c r="RGR265" s="470"/>
      <c r="RGS265" s="470"/>
      <c r="RGT265" s="470"/>
      <c r="RGU265" s="470"/>
      <c r="RGV265" s="470"/>
      <c r="RGW265" s="470"/>
      <c r="RGX265" s="470"/>
      <c r="RGY265" s="470"/>
      <c r="RGZ265" s="470"/>
      <c r="RHA265" s="470"/>
      <c r="RHB265" s="470"/>
      <c r="RHC265" s="470"/>
      <c r="RHD265" s="470"/>
      <c r="RHE265" s="470"/>
      <c r="RHF265" s="470"/>
      <c r="RHG265" s="470"/>
      <c r="RHH265" s="470"/>
      <c r="RHI265" s="470"/>
      <c r="RHJ265" s="470"/>
      <c r="RHK265" s="470"/>
      <c r="RHL265" s="470"/>
      <c r="RHM265" s="470"/>
      <c r="RHN265" s="470"/>
      <c r="RHO265" s="470"/>
      <c r="RHP265" s="470"/>
      <c r="RHQ265" s="470"/>
      <c r="RHR265" s="470"/>
      <c r="RHS265" s="470"/>
      <c r="RHT265" s="470"/>
      <c r="RHU265" s="470"/>
      <c r="RHV265" s="470"/>
      <c r="RHW265" s="470"/>
      <c r="RHX265" s="470"/>
      <c r="RHY265" s="470"/>
      <c r="RHZ265" s="470"/>
      <c r="RIA265" s="470"/>
      <c r="RIB265" s="470"/>
      <c r="RIC265" s="470"/>
      <c r="RID265" s="470"/>
      <c r="RIE265" s="470"/>
      <c r="RIF265" s="470"/>
      <c r="RIG265" s="470"/>
      <c r="RIH265" s="470"/>
      <c r="RII265" s="470"/>
      <c r="RIJ265" s="470"/>
      <c r="RIK265" s="470"/>
      <c r="RIL265" s="470"/>
      <c r="RIM265" s="470"/>
      <c r="RIN265" s="470"/>
      <c r="RIO265" s="470"/>
      <c r="RIP265" s="470"/>
      <c r="RIQ265" s="470"/>
      <c r="RIR265" s="470"/>
      <c r="RIS265" s="470"/>
      <c r="RIT265" s="470"/>
      <c r="RIU265" s="470"/>
      <c r="RIV265" s="470"/>
      <c r="RIW265" s="470"/>
      <c r="RIX265" s="470"/>
      <c r="RIY265" s="470"/>
      <c r="RIZ265" s="470"/>
      <c r="RJA265" s="470"/>
      <c r="RJB265" s="470"/>
      <c r="RJC265" s="470"/>
      <c r="RJD265" s="470"/>
      <c r="RJE265" s="470"/>
      <c r="RJF265" s="470"/>
      <c r="RJG265" s="470"/>
      <c r="RJH265" s="470"/>
      <c r="RJI265" s="470"/>
      <c r="RJJ265" s="470"/>
      <c r="RJK265" s="470"/>
      <c r="RJL265" s="470"/>
      <c r="RJM265" s="470"/>
      <c r="RJN265" s="470"/>
      <c r="RJO265" s="470"/>
      <c r="RJP265" s="470"/>
      <c r="RJQ265" s="470"/>
      <c r="RJR265" s="470"/>
      <c r="RJS265" s="470"/>
      <c r="RJT265" s="470"/>
      <c r="RJU265" s="470"/>
      <c r="RJV265" s="470"/>
      <c r="RJW265" s="470"/>
      <c r="RJX265" s="470"/>
      <c r="RJY265" s="470"/>
      <c r="RJZ265" s="470"/>
      <c r="RKA265" s="470"/>
      <c r="RKB265" s="470"/>
      <c r="RKC265" s="470"/>
      <c r="RKD265" s="470"/>
      <c r="RKE265" s="470"/>
      <c r="RKF265" s="470"/>
      <c r="RKG265" s="470"/>
      <c r="RKH265" s="470"/>
      <c r="RKI265" s="470"/>
      <c r="RKJ265" s="470"/>
      <c r="RKK265" s="470"/>
      <c r="RKL265" s="470"/>
      <c r="RKM265" s="470"/>
      <c r="RKN265" s="470"/>
      <c r="RKO265" s="470"/>
      <c r="RKP265" s="470"/>
      <c r="RKQ265" s="470"/>
      <c r="RKR265" s="470"/>
      <c r="RKS265" s="470"/>
      <c r="RKT265" s="470"/>
      <c r="RKU265" s="470"/>
      <c r="RKV265" s="470"/>
      <c r="RKW265" s="470"/>
      <c r="RKX265" s="470"/>
      <c r="RKY265" s="470"/>
      <c r="RKZ265" s="470"/>
      <c r="RLA265" s="470"/>
      <c r="RLB265" s="470"/>
      <c r="RLC265" s="470"/>
      <c r="RLD265" s="470"/>
      <c r="RLE265" s="470"/>
      <c r="RLF265" s="470"/>
      <c r="RLG265" s="470"/>
      <c r="RLH265" s="470"/>
      <c r="RLI265" s="470"/>
      <c r="RLJ265" s="470"/>
      <c r="RLK265" s="470"/>
      <c r="RLL265" s="470"/>
      <c r="RLM265" s="470"/>
      <c r="RLN265" s="470"/>
      <c r="RLO265" s="470"/>
      <c r="RLP265" s="470"/>
      <c r="RLQ265" s="470"/>
      <c r="RLR265" s="470"/>
      <c r="RLS265" s="470"/>
      <c r="RLT265" s="470"/>
      <c r="RLU265" s="470"/>
      <c r="RLV265" s="470"/>
      <c r="RLW265" s="470"/>
      <c r="RLX265" s="470"/>
      <c r="RLY265" s="470"/>
      <c r="RLZ265" s="470"/>
      <c r="RMA265" s="470"/>
      <c r="RMB265" s="470"/>
      <c r="RMC265" s="470"/>
      <c r="RMD265" s="470"/>
      <c r="RME265" s="470"/>
      <c r="RMF265" s="470"/>
      <c r="RMG265" s="470"/>
      <c r="RMH265" s="470"/>
      <c r="RMI265" s="470"/>
      <c r="RMJ265" s="470"/>
      <c r="RMK265" s="470"/>
      <c r="RML265" s="470"/>
      <c r="RMM265" s="470"/>
      <c r="RMN265" s="470"/>
      <c r="RMO265" s="470"/>
      <c r="RMP265" s="470"/>
      <c r="RMQ265" s="470"/>
      <c r="RMR265" s="470"/>
      <c r="RMS265" s="470"/>
      <c r="RMT265" s="470"/>
      <c r="RMU265" s="470"/>
      <c r="RMV265" s="470"/>
      <c r="RMW265" s="470"/>
      <c r="RMX265" s="470"/>
      <c r="RMY265" s="470"/>
      <c r="RMZ265" s="470"/>
      <c r="RNA265" s="470"/>
      <c r="RNB265" s="470"/>
      <c r="RNC265" s="470"/>
      <c r="RND265" s="470"/>
      <c r="RNE265" s="470"/>
      <c r="RNF265" s="470"/>
      <c r="RNG265" s="470"/>
      <c r="RNH265" s="470"/>
      <c r="RNI265" s="470"/>
      <c r="RNJ265" s="470"/>
      <c r="RNK265" s="470"/>
      <c r="RNL265" s="470"/>
      <c r="RNM265" s="470"/>
      <c r="RNN265" s="470"/>
      <c r="RNO265" s="470"/>
      <c r="RNP265" s="470"/>
      <c r="RNQ265" s="470"/>
      <c r="RNR265" s="470"/>
      <c r="RNS265" s="470"/>
      <c r="RNT265" s="470"/>
      <c r="RNU265" s="470"/>
      <c r="RNV265" s="470"/>
      <c r="RNW265" s="470"/>
      <c r="RNX265" s="470"/>
      <c r="RNY265" s="470"/>
      <c r="RNZ265" s="470"/>
      <c r="ROA265" s="470"/>
      <c r="ROB265" s="470"/>
      <c r="ROC265" s="470"/>
      <c r="ROD265" s="470"/>
      <c r="ROE265" s="470"/>
      <c r="ROF265" s="470"/>
      <c r="ROG265" s="470"/>
      <c r="ROH265" s="470"/>
      <c r="ROI265" s="470"/>
      <c r="ROJ265" s="470"/>
      <c r="ROK265" s="470"/>
      <c r="ROL265" s="470"/>
      <c r="ROM265" s="470"/>
      <c r="RON265" s="470"/>
      <c r="ROO265" s="470"/>
      <c r="ROP265" s="470"/>
      <c r="ROQ265" s="470"/>
      <c r="ROR265" s="470"/>
      <c r="ROS265" s="470"/>
      <c r="ROT265" s="470"/>
      <c r="ROU265" s="470"/>
      <c r="ROV265" s="470"/>
      <c r="ROW265" s="470"/>
      <c r="ROX265" s="470"/>
      <c r="ROY265" s="470"/>
      <c r="ROZ265" s="470"/>
      <c r="RPA265" s="470"/>
      <c r="RPB265" s="470"/>
      <c r="RPC265" s="470"/>
      <c r="RPD265" s="470"/>
      <c r="RPE265" s="470"/>
      <c r="RPF265" s="470"/>
      <c r="RPG265" s="470"/>
      <c r="RPH265" s="470"/>
      <c r="RPI265" s="470"/>
      <c r="RPJ265" s="470"/>
      <c r="RPK265" s="470"/>
      <c r="RPL265" s="470"/>
      <c r="RPM265" s="470"/>
      <c r="RPN265" s="470"/>
      <c r="RPO265" s="470"/>
      <c r="RPP265" s="470"/>
      <c r="RPQ265" s="470"/>
      <c r="RPR265" s="470"/>
      <c r="RPS265" s="470"/>
      <c r="RPT265" s="470"/>
      <c r="RPU265" s="470"/>
      <c r="RPV265" s="470"/>
      <c r="RPW265" s="470"/>
      <c r="RPX265" s="470"/>
      <c r="RPY265" s="470"/>
      <c r="RPZ265" s="470"/>
      <c r="RQA265" s="470"/>
      <c r="RQB265" s="470"/>
      <c r="RQC265" s="470"/>
      <c r="RQD265" s="470"/>
      <c r="RQE265" s="470"/>
      <c r="RQF265" s="470"/>
      <c r="RQG265" s="470"/>
      <c r="RQH265" s="470"/>
      <c r="RQI265" s="470"/>
      <c r="RQJ265" s="470"/>
      <c r="RQK265" s="470"/>
      <c r="RQL265" s="470"/>
      <c r="RQM265" s="470"/>
      <c r="RQN265" s="470"/>
      <c r="RQO265" s="470"/>
      <c r="RQP265" s="470"/>
      <c r="RQQ265" s="470"/>
      <c r="RQR265" s="470"/>
      <c r="RQS265" s="470"/>
      <c r="RQT265" s="470"/>
      <c r="RQU265" s="470"/>
      <c r="RQV265" s="470"/>
      <c r="RQW265" s="470"/>
      <c r="RQX265" s="470"/>
      <c r="RQY265" s="470"/>
      <c r="RQZ265" s="470"/>
      <c r="RRA265" s="470"/>
      <c r="RRB265" s="470"/>
      <c r="RRC265" s="470"/>
      <c r="RRD265" s="470"/>
      <c r="RRE265" s="470"/>
      <c r="RRF265" s="470"/>
      <c r="RRG265" s="470"/>
      <c r="RRH265" s="470"/>
      <c r="RRI265" s="470"/>
      <c r="RRJ265" s="470"/>
      <c r="RRK265" s="470"/>
      <c r="RRL265" s="470"/>
      <c r="RRM265" s="470"/>
      <c r="RRN265" s="470"/>
      <c r="RRO265" s="470"/>
      <c r="RRP265" s="470"/>
      <c r="RRQ265" s="470"/>
      <c r="RRR265" s="470"/>
      <c r="RRS265" s="470"/>
      <c r="RRT265" s="470"/>
      <c r="RRU265" s="470"/>
      <c r="RRV265" s="470"/>
      <c r="RRW265" s="470"/>
      <c r="RRX265" s="470"/>
      <c r="RRY265" s="470"/>
      <c r="RRZ265" s="470"/>
      <c r="RSA265" s="470"/>
      <c r="RSB265" s="470"/>
      <c r="RSC265" s="470"/>
      <c r="RSD265" s="470"/>
      <c r="RSE265" s="470"/>
      <c r="RSF265" s="470"/>
      <c r="RSG265" s="470"/>
      <c r="RSH265" s="470"/>
      <c r="RSI265" s="470"/>
      <c r="RSJ265" s="470"/>
      <c r="RSK265" s="470"/>
      <c r="RSL265" s="470"/>
      <c r="RSM265" s="470"/>
      <c r="RSN265" s="470"/>
      <c r="RSO265" s="470"/>
      <c r="RSP265" s="470"/>
      <c r="RSQ265" s="470"/>
      <c r="RSR265" s="470"/>
      <c r="RSS265" s="470"/>
      <c r="RST265" s="470"/>
      <c r="RSU265" s="470"/>
      <c r="RSV265" s="470"/>
      <c r="RSW265" s="470"/>
      <c r="RSX265" s="470"/>
      <c r="RSY265" s="470"/>
      <c r="RSZ265" s="470"/>
      <c r="RTA265" s="470"/>
      <c r="RTB265" s="470"/>
      <c r="RTC265" s="470"/>
      <c r="RTD265" s="470"/>
      <c r="RTE265" s="470"/>
      <c r="RTF265" s="470"/>
      <c r="RTG265" s="470"/>
      <c r="RTH265" s="470"/>
      <c r="RTI265" s="470"/>
      <c r="RTJ265" s="470"/>
      <c r="RTK265" s="470"/>
      <c r="RTL265" s="470"/>
      <c r="RTM265" s="470"/>
      <c r="RTN265" s="470"/>
      <c r="RTO265" s="470"/>
      <c r="RTP265" s="470"/>
      <c r="RTQ265" s="470"/>
      <c r="RTR265" s="470"/>
      <c r="RTS265" s="470"/>
      <c r="RTT265" s="470"/>
      <c r="RTU265" s="470"/>
      <c r="RTV265" s="470"/>
      <c r="RTW265" s="470"/>
      <c r="RTX265" s="470"/>
      <c r="RTY265" s="470"/>
      <c r="RTZ265" s="470"/>
      <c r="RUA265" s="470"/>
      <c r="RUB265" s="470"/>
      <c r="RUC265" s="470"/>
      <c r="RUD265" s="470"/>
      <c r="RUE265" s="470"/>
      <c r="RUF265" s="470"/>
      <c r="RUG265" s="470"/>
      <c r="RUH265" s="470"/>
      <c r="RUI265" s="470"/>
      <c r="RUJ265" s="470"/>
      <c r="RUK265" s="470"/>
      <c r="RUL265" s="470"/>
      <c r="RUM265" s="470"/>
      <c r="RUN265" s="470"/>
      <c r="RUO265" s="470"/>
      <c r="RUP265" s="470"/>
      <c r="RUQ265" s="470"/>
      <c r="RUR265" s="470"/>
      <c r="RUS265" s="470"/>
      <c r="RUT265" s="470"/>
      <c r="RUU265" s="470"/>
      <c r="RUV265" s="470"/>
      <c r="RUW265" s="470"/>
      <c r="RUX265" s="470"/>
      <c r="RUY265" s="470"/>
      <c r="RUZ265" s="470"/>
      <c r="RVA265" s="470"/>
      <c r="RVB265" s="470"/>
      <c r="RVC265" s="470"/>
      <c r="RVD265" s="470"/>
      <c r="RVE265" s="470"/>
      <c r="RVF265" s="470"/>
      <c r="RVG265" s="470"/>
      <c r="RVH265" s="470"/>
      <c r="RVI265" s="470"/>
      <c r="RVJ265" s="470"/>
      <c r="RVK265" s="470"/>
      <c r="RVL265" s="470"/>
      <c r="RVM265" s="470"/>
      <c r="RVN265" s="470"/>
      <c r="RVO265" s="470"/>
      <c r="RVP265" s="470"/>
      <c r="RVQ265" s="470"/>
      <c r="RVR265" s="470"/>
      <c r="RVS265" s="470"/>
      <c r="RVT265" s="470"/>
      <c r="RVU265" s="470"/>
      <c r="RVV265" s="470"/>
      <c r="RVW265" s="470"/>
      <c r="RVX265" s="470"/>
      <c r="RVY265" s="470"/>
      <c r="RVZ265" s="470"/>
      <c r="RWA265" s="470"/>
      <c r="RWB265" s="470"/>
      <c r="RWC265" s="470"/>
      <c r="RWD265" s="470"/>
      <c r="RWE265" s="470"/>
      <c r="RWF265" s="470"/>
      <c r="RWG265" s="470"/>
      <c r="RWH265" s="470"/>
      <c r="RWI265" s="470"/>
      <c r="RWJ265" s="470"/>
      <c r="RWK265" s="470"/>
      <c r="RWL265" s="470"/>
      <c r="RWM265" s="470"/>
      <c r="RWN265" s="470"/>
      <c r="RWO265" s="470"/>
      <c r="RWP265" s="470"/>
      <c r="RWQ265" s="470"/>
      <c r="RWR265" s="470"/>
      <c r="RWS265" s="470"/>
      <c r="RWT265" s="470"/>
      <c r="RWU265" s="470"/>
      <c r="RWV265" s="470"/>
      <c r="RWW265" s="470"/>
      <c r="RWX265" s="470"/>
      <c r="RWY265" s="470"/>
      <c r="RWZ265" s="470"/>
      <c r="RXA265" s="470"/>
      <c r="RXB265" s="470"/>
      <c r="RXC265" s="470"/>
      <c r="RXD265" s="470"/>
      <c r="RXE265" s="470"/>
      <c r="RXF265" s="470"/>
      <c r="RXG265" s="470"/>
      <c r="RXH265" s="470"/>
      <c r="RXI265" s="470"/>
      <c r="RXJ265" s="470"/>
      <c r="RXK265" s="470"/>
      <c r="RXL265" s="470"/>
      <c r="RXM265" s="470"/>
      <c r="RXN265" s="470"/>
      <c r="RXO265" s="470"/>
      <c r="RXP265" s="470"/>
      <c r="RXQ265" s="470"/>
      <c r="RXR265" s="470"/>
      <c r="RXS265" s="470"/>
      <c r="RXT265" s="470"/>
      <c r="RXU265" s="470"/>
      <c r="RXV265" s="470"/>
      <c r="RXW265" s="470"/>
      <c r="RXX265" s="470"/>
      <c r="RXY265" s="470"/>
      <c r="RXZ265" s="470"/>
      <c r="RYA265" s="470"/>
      <c r="RYB265" s="470"/>
      <c r="RYC265" s="470"/>
      <c r="RYD265" s="470"/>
      <c r="RYE265" s="470"/>
      <c r="RYF265" s="470"/>
      <c r="RYG265" s="470"/>
      <c r="RYH265" s="470"/>
      <c r="RYI265" s="470"/>
      <c r="RYJ265" s="470"/>
      <c r="RYK265" s="470"/>
      <c r="RYL265" s="470"/>
      <c r="RYM265" s="470"/>
      <c r="RYN265" s="470"/>
      <c r="RYO265" s="470"/>
      <c r="RYP265" s="470"/>
      <c r="RYQ265" s="470"/>
      <c r="RYR265" s="470"/>
      <c r="RYS265" s="470"/>
      <c r="RYT265" s="470"/>
      <c r="RYU265" s="470"/>
      <c r="RYV265" s="470"/>
      <c r="RYW265" s="470"/>
      <c r="RYX265" s="470"/>
      <c r="RYY265" s="470"/>
      <c r="RYZ265" s="470"/>
      <c r="RZA265" s="470"/>
      <c r="RZB265" s="470"/>
      <c r="RZC265" s="470"/>
      <c r="RZD265" s="470"/>
      <c r="RZE265" s="470"/>
      <c r="RZF265" s="470"/>
      <c r="RZG265" s="470"/>
      <c r="RZH265" s="470"/>
      <c r="RZI265" s="470"/>
      <c r="RZJ265" s="470"/>
      <c r="RZK265" s="470"/>
      <c r="RZL265" s="470"/>
      <c r="RZM265" s="470"/>
      <c r="RZN265" s="470"/>
      <c r="RZO265" s="470"/>
      <c r="RZP265" s="470"/>
      <c r="RZQ265" s="470"/>
      <c r="RZR265" s="470"/>
      <c r="RZS265" s="470"/>
      <c r="RZT265" s="470"/>
      <c r="RZU265" s="470"/>
      <c r="RZV265" s="470"/>
      <c r="RZW265" s="470"/>
      <c r="RZX265" s="470"/>
      <c r="RZY265" s="470"/>
      <c r="RZZ265" s="470"/>
      <c r="SAA265" s="470"/>
      <c r="SAB265" s="470"/>
      <c r="SAC265" s="470"/>
      <c r="SAD265" s="470"/>
      <c r="SAE265" s="470"/>
      <c r="SAF265" s="470"/>
      <c r="SAG265" s="470"/>
      <c r="SAH265" s="470"/>
      <c r="SAI265" s="470"/>
      <c r="SAJ265" s="470"/>
      <c r="SAK265" s="470"/>
      <c r="SAL265" s="470"/>
      <c r="SAM265" s="470"/>
      <c r="SAN265" s="470"/>
      <c r="SAO265" s="470"/>
      <c r="SAP265" s="470"/>
      <c r="SAQ265" s="470"/>
      <c r="SAR265" s="470"/>
      <c r="SAS265" s="470"/>
      <c r="SAT265" s="470"/>
      <c r="SAU265" s="470"/>
      <c r="SAV265" s="470"/>
      <c r="SAW265" s="470"/>
      <c r="SAX265" s="470"/>
      <c r="SAY265" s="470"/>
      <c r="SAZ265" s="470"/>
      <c r="SBA265" s="470"/>
      <c r="SBB265" s="470"/>
      <c r="SBC265" s="470"/>
      <c r="SBD265" s="470"/>
      <c r="SBE265" s="470"/>
      <c r="SBF265" s="470"/>
      <c r="SBG265" s="470"/>
      <c r="SBH265" s="470"/>
      <c r="SBI265" s="470"/>
      <c r="SBJ265" s="470"/>
      <c r="SBK265" s="470"/>
      <c r="SBL265" s="470"/>
      <c r="SBM265" s="470"/>
      <c r="SBN265" s="470"/>
      <c r="SBO265" s="470"/>
      <c r="SBP265" s="470"/>
      <c r="SBQ265" s="470"/>
      <c r="SBR265" s="470"/>
      <c r="SBS265" s="470"/>
      <c r="SBT265" s="470"/>
      <c r="SBU265" s="470"/>
      <c r="SBV265" s="470"/>
      <c r="SBW265" s="470"/>
      <c r="SBX265" s="470"/>
      <c r="SBY265" s="470"/>
      <c r="SBZ265" s="470"/>
      <c r="SCA265" s="470"/>
      <c r="SCB265" s="470"/>
      <c r="SCC265" s="470"/>
      <c r="SCD265" s="470"/>
      <c r="SCE265" s="470"/>
      <c r="SCF265" s="470"/>
      <c r="SCG265" s="470"/>
      <c r="SCH265" s="470"/>
      <c r="SCI265" s="470"/>
      <c r="SCJ265" s="470"/>
      <c r="SCK265" s="470"/>
      <c r="SCL265" s="470"/>
      <c r="SCM265" s="470"/>
      <c r="SCN265" s="470"/>
      <c r="SCO265" s="470"/>
      <c r="SCP265" s="470"/>
      <c r="SCQ265" s="470"/>
      <c r="SCR265" s="470"/>
      <c r="SCS265" s="470"/>
      <c r="SCT265" s="470"/>
      <c r="SCU265" s="470"/>
      <c r="SCV265" s="470"/>
      <c r="SCW265" s="470"/>
      <c r="SCX265" s="470"/>
      <c r="SCY265" s="470"/>
      <c r="SCZ265" s="470"/>
      <c r="SDA265" s="470"/>
      <c r="SDB265" s="470"/>
      <c r="SDC265" s="470"/>
      <c r="SDD265" s="470"/>
      <c r="SDE265" s="470"/>
      <c r="SDF265" s="470"/>
      <c r="SDG265" s="470"/>
      <c r="SDH265" s="470"/>
      <c r="SDI265" s="470"/>
      <c r="SDJ265" s="470"/>
      <c r="SDK265" s="470"/>
      <c r="SDL265" s="470"/>
      <c r="SDM265" s="470"/>
      <c r="SDN265" s="470"/>
      <c r="SDO265" s="470"/>
      <c r="SDP265" s="470"/>
      <c r="SDQ265" s="470"/>
      <c r="SDR265" s="470"/>
      <c r="SDS265" s="470"/>
      <c r="SDT265" s="470"/>
      <c r="SDU265" s="470"/>
      <c r="SDV265" s="470"/>
      <c r="SDW265" s="470"/>
      <c r="SDX265" s="470"/>
      <c r="SDY265" s="470"/>
      <c r="SDZ265" s="470"/>
      <c r="SEA265" s="470"/>
      <c r="SEB265" s="470"/>
      <c r="SEC265" s="470"/>
      <c r="SED265" s="470"/>
      <c r="SEE265" s="470"/>
      <c r="SEF265" s="470"/>
      <c r="SEG265" s="470"/>
      <c r="SEH265" s="470"/>
      <c r="SEI265" s="470"/>
      <c r="SEJ265" s="470"/>
      <c r="SEK265" s="470"/>
      <c r="SEL265" s="470"/>
      <c r="SEM265" s="470"/>
      <c r="SEN265" s="470"/>
      <c r="SEO265" s="470"/>
      <c r="SEP265" s="470"/>
      <c r="SEQ265" s="470"/>
      <c r="SER265" s="470"/>
      <c r="SES265" s="470"/>
      <c r="SET265" s="470"/>
      <c r="SEU265" s="470"/>
      <c r="SEV265" s="470"/>
      <c r="SEW265" s="470"/>
      <c r="SEX265" s="470"/>
      <c r="SEY265" s="470"/>
      <c r="SEZ265" s="470"/>
      <c r="SFA265" s="470"/>
      <c r="SFB265" s="470"/>
      <c r="SFC265" s="470"/>
      <c r="SFD265" s="470"/>
      <c r="SFE265" s="470"/>
      <c r="SFF265" s="470"/>
      <c r="SFG265" s="470"/>
      <c r="SFH265" s="470"/>
      <c r="SFI265" s="470"/>
      <c r="SFJ265" s="470"/>
      <c r="SFK265" s="470"/>
      <c r="SFL265" s="470"/>
      <c r="SFM265" s="470"/>
      <c r="SFN265" s="470"/>
      <c r="SFO265" s="470"/>
      <c r="SFP265" s="470"/>
      <c r="SFQ265" s="470"/>
      <c r="SFR265" s="470"/>
      <c r="SFS265" s="470"/>
      <c r="SFT265" s="470"/>
      <c r="SFU265" s="470"/>
      <c r="SFV265" s="470"/>
      <c r="SFW265" s="470"/>
      <c r="SFX265" s="470"/>
      <c r="SFY265" s="470"/>
      <c r="SFZ265" s="470"/>
      <c r="SGA265" s="470"/>
      <c r="SGB265" s="470"/>
      <c r="SGC265" s="470"/>
      <c r="SGD265" s="470"/>
      <c r="SGE265" s="470"/>
      <c r="SGF265" s="470"/>
      <c r="SGG265" s="470"/>
      <c r="SGH265" s="470"/>
      <c r="SGI265" s="470"/>
      <c r="SGJ265" s="470"/>
      <c r="SGK265" s="470"/>
      <c r="SGL265" s="470"/>
      <c r="SGM265" s="470"/>
      <c r="SGN265" s="470"/>
      <c r="SGO265" s="470"/>
      <c r="SGP265" s="470"/>
      <c r="SGQ265" s="470"/>
      <c r="SGR265" s="470"/>
      <c r="SGS265" s="470"/>
      <c r="SGT265" s="470"/>
      <c r="SGU265" s="470"/>
      <c r="SGV265" s="470"/>
      <c r="SGW265" s="470"/>
      <c r="SGX265" s="470"/>
      <c r="SGY265" s="470"/>
      <c r="SGZ265" s="470"/>
      <c r="SHA265" s="470"/>
      <c r="SHB265" s="470"/>
      <c r="SHC265" s="470"/>
      <c r="SHD265" s="470"/>
      <c r="SHE265" s="470"/>
      <c r="SHF265" s="470"/>
      <c r="SHG265" s="470"/>
      <c r="SHH265" s="470"/>
      <c r="SHI265" s="470"/>
      <c r="SHJ265" s="470"/>
      <c r="SHK265" s="470"/>
      <c r="SHL265" s="470"/>
      <c r="SHM265" s="470"/>
      <c r="SHN265" s="470"/>
      <c r="SHO265" s="470"/>
      <c r="SHP265" s="470"/>
      <c r="SHQ265" s="470"/>
      <c r="SHR265" s="470"/>
      <c r="SHS265" s="470"/>
      <c r="SHT265" s="470"/>
      <c r="SHU265" s="470"/>
      <c r="SHV265" s="470"/>
      <c r="SHW265" s="470"/>
      <c r="SHX265" s="470"/>
      <c r="SHY265" s="470"/>
      <c r="SHZ265" s="470"/>
      <c r="SIA265" s="470"/>
      <c r="SIB265" s="470"/>
      <c r="SIC265" s="470"/>
      <c r="SID265" s="470"/>
      <c r="SIE265" s="470"/>
      <c r="SIF265" s="470"/>
      <c r="SIG265" s="470"/>
      <c r="SIH265" s="470"/>
      <c r="SII265" s="470"/>
      <c r="SIJ265" s="470"/>
      <c r="SIK265" s="470"/>
      <c r="SIL265" s="470"/>
      <c r="SIM265" s="470"/>
      <c r="SIN265" s="470"/>
      <c r="SIO265" s="470"/>
      <c r="SIP265" s="470"/>
      <c r="SIQ265" s="470"/>
      <c r="SIR265" s="470"/>
      <c r="SIS265" s="470"/>
      <c r="SIT265" s="470"/>
      <c r="SIU265" s="470"/>
      <c r="SIV265" s="470"/>
      <c r="SIW265" s="470"/>
      <c r="SIX265" s="470"/>
      <c r="SIY265" s="470"/>
      <c r="SIZ265" s="470"/>
      <c r="SJA265" s="470"/>
      <c r="SJB265" s="470"/>
      <c r="SJC265" s="470"/>
      <c r="SJD265" s="470"/>
      <c r="SJE265" s="470"/>
      <c r="SJF265" s="470"/>
      <c r="SJG265" s="470"/>
      <c r="SJH265" s="470"/>
      <c r="SJI265" s="470"/>
      <c r="SJJ265" s="470"/>
      <c r="SJK265" s="470"/>
      <c r="SJL265" s="470"/>
      <c r="SJM265" s="470"/>
      <c r="SJN265" s="470"/>
      <c r="SJO265" s="470"/>
      <c r="SJP265" s="470"/>
      <c r="SJQ265" s="470"/>
      <c r="SJR265" s="470"/>
      <c r="SJS265" s="470"/>
      <c r="SJT265" s="470"/>
      <c r="SJU265" s="470"/>
      <c r="SJV265" s="470"/>
      <c r="SJW265" s="470"/>
      <c r="SJX265" s="470"/>
      <c r="SJY265" s="470"/>
      <c r="SJZ265" s="470"/>
      <c r="SKA265" s="470"/>
      <c r="SKB265" s="470"/>
      <c r="SKC265" s="470"/>
      <c r="SKD265" s="470"/>
      <c r="SKE265" s="470"/>
      <c r="SKF265" s="470"/>
      <c r="SKG265" s="470"/>
      <c r="SKH265" s="470"/>
      <c r="SKI265" s="470"/>
      <c r="SKJ265" s="470"/>
      <c r="SKK265" s="470"/>
      <c r="SKL265" s="470"/>
      <c r="SKM265" s="470"/>
      <c r="SKN265" s="470"/>
      <c r="SKO265" s="470"/>
      <c r="SKP265" s="470"/>
      <c r="SKQ265" s="470"/>
      <c r="SKR265" s="470"/>
      <c r="SKS265" s="470"/>
      <c r="SKT265" s="470"/>
      <c r="SKU265" s="470"/>
      <c r="SKV265" s="470"/>
      <c r="SKW265" s="470"/>
      <c r="SKX265" s="470"/>
      <c r="SKY265" s="470"/>
      <c r="SKZ265" s="470"/>
      <c r="SLA265" s="470"/>
      <c r="SLB265" s="470"/>
      <c r="SLC265" s="470"/>
      <c r="SLD265" s="470"/>
      <c r="SLE265" s="470"/>
      <c r="SLF265" s="470"/>
      <c r="SLG265" s="470"/>
      <c r="SLH265" s="470"/>
      <c r="SLI265" s="470"/>
      <c r="SLJ265" s="470"/>
      <c r="SLK265" s="470"/>
      <c r="SLL265" s="470"/>
      <c r="SLM265" s="470"/>
      <c r="SLN265" s="470"/>
      <c r="SLO265" s="470"/>
      <c r="SLP265" s="470"/>
      <c r="SLQ265" s="470"/>
      <c r="SLR265" s="470"/>
      <c r="SLS265" s="470"/>
      <c r="SLT265" s="470"/>
      <c r="SLU265" s="470"/>
      <c r="SLV265" s="470"/>
      <c r="SLW265" s="470"/>
      <c r="SLX265" s="470"/>
      <c r="SLY265" s="470"/>
      <c r="SLZ265" s="470"/>
      <c r="SMA265" s="470"/>
      <c r="SMB265" s="470"/>
      <c r="SMC265" s="470"/>
      <c r="SMD265" s="470"/>
      <c r="SME265" s="470"/>
      <c r="SMF265" s="470"/>
      <c r="SMG265" s="470"/>
      <c r="SMH265" s="470"/>
      <c r="SMI265" s="470"/>
      <c r="SMJ265" s="470"/>
      <c r="SMK265" s="470"/>
      <c r="SML265" s="470"/>
      <c r="SMM265" s="470"/>
      <c r="SMN265" s="470"/>
      <c r="SMO265" s="470"/>
      <c r="SMP265" s="470"/>
      <c r="SMQ265" s="470"/>
      <c r="SMR265" s="470"/>
      <c r="SMS265" s="470"/>
      <c r="SMT265" s="470"/>
      <c r="SMU265" s="470"/>
      <c r="SMV265" s="470"/>
      <c r="SMW265" s="470"/>
      <c r="SMX265" s="470"/>
      <c r="SMY265" s="470"/>
      <c r="SMZ265" s="470"/>
      <c r="SNA265" s="470"/>
      <c r="SNB265" s="470"/>
      <c r="SNC265" s="470"/>
      <c r="SND265" s="470"/>
      <c r="SNE265" s="470"/>
      <c r="SNF265" s="470"/>
      <c r="SNG265" s="470"/>
      <c r="SNH265" s="470"/>
      <c r="SNI265" s="470"/>
      <c r="SNJ265" s="470"/>
      <c r="SNK265" s="470"/>
      <c r="SNL265" s="470"/>
      <c r="SNM265" s="470"/>
      <c r="SNN265" s="470"/>
      <c r="SNO265" s="470"/>
      <c r="SNP265" s="470"/>
      <c r="SNQ265" s="470"/>
      <c r="SNR265" s="470"/>
      <c r="SNS265" s="470"/>
      <c r="SNT265" s="470"/>
      <c r="SNU265" s="470"/>
      <c r="SNV265" s="470"/>
      <c r="SNW265" s="470"/>
      <c r="SNX265" s="470"/>
      <c r="SNY265" s="470"/>
      <c r="SNZ265" s="470"/>
      <c r="SOA265" s="470"/>
      <c r="SOB265" s="470"/>
      <c r="SOC265" s="470"/>
      <c r="SOD265" s="470"/>
      <c r="SOE265" s="470"/>
      <c r="SOF265" s="470"/>
      <c r="SOG265" s="470"/>
      <c r="SOH265" s="470"/>
      <c r="SOI265" s="470"/>
      <c r="SOJ265" s="470"/>
      <c r="SOK265" s="470"/>
      <c r="SOL265" s="470"/>
      <c r="SOM265" s="470"/>
      <c r="SON265" s="470"/>
      <c r="SOO265" s="470"/>
      <c r="SOP265" s="470"/>
      <c r="SOQ265" s="470"/>
      <c r="SOR265" s="470"/>
      <c r="SOS265" s="470"/>
      <c r="SOT265" s="470"/>
      <c r="SOU265" s="470"/>
      <c r="SOV265" s="470"/>
      <c r="SOW265" s="470"/>
      <c r="SOX265" s="470"/>
      <c r="SOY265" s="470"/>
      <c r="SOZ265" s="470"/>
      <c r="SPA265" s="470"/>
      <c r="SPB265" s="470"/>
      <c r="SPC265" s="470"/>
      <c r="SPD265" s="470"/>
      <c r="SPE265" s="470"/>
      <c r="SPF265" s="470"/>
      <c r="SPG265" s="470"/>
      <c r="SPH265" s="470"/>
      <c r="SPI265" s="470"/>
      <c r="SPJ265" s="470"/>
      <c r="SPK265" s="470"/>
      <c r="SPL265" s="470"/>
      <c r="SPM265" s="470"/>
      <c r="SPN265" s="470"/>
      <c r="SPO265" s="470"/>
      <c r="SPP265" s="470"/>
      <c r="SPQ265" s="470"/>
      <c r="SPR265" s="470"/>
      <c r="SPS265" s="470"/>
      <c r="SPT265" s="470"/>
      <c r="SPU265" s="470"/>
      <c r="SPV265" s="470"/>
      <c r="SPW265" s="470"/>
      <c r="SPX265" s="470"/>
      <c r="SPY265" s="470"/>
      <c r="SPZ265" s="470"/>
      <c r="SQA265" s="470"/>
      <c r="SQB265" s="470"/>
      <c r="SQC265" s="470"/>
      <c r="SQD265" s="470"/>
      <c r="SQE265" s="470"/>
      <c r="SQF265" s="470"/>
      <c r="SQG265" s="470"/>
      <c r="SQH265" s="470"/>
      <c r="SQI265" s="470"/>
      <c r="SQJ265" s="470"/>
      <c r="SQK265" s="470"/>
      <c r="SQL265" s="470"/>
      <c r="SQM265" s="470"/>
      <c r="SQN265" s="470"/>
      <c r="SQO265" s="470"/>
      <c r="SQP265" s="470"/>
      <c r="SQQ265" s="470"/>
      <c r="SQR265" s="470"/>
      <c r="SQS265" s="470"/>
      <c r="SQT265" s="470"/>
      <c r="SQU265" s="470"/>
      <c r="SQV265" s="470"/>
      <c r="SQW265" s="470"/>
      <c r="SQX265" s="470"/>
      <c r="SQY265" s="470"/>
      <c r="SQZ265" s="470"/>
      <c r="SRA265" s="470"/>
      <c r="SRB265" s="470"/>
      <c r="SRC265" s="470"/>
      <c r="SRD265" s="470"/>
      <c r="SRE265" s="470"/>
      <c r="SRF265" s="470"/>
      <c r="SRG265" s="470"/>
      <c r="SRH265" s="470"/>
      <c r="SRI265" s="470"/>
      <c r="SRJ265" s="470"/>
      <c r="SRK265" s="470"/>
      <c r="SRL265" s="470"/>
      <c r="SRM265" s="470"/>
      <c r="SRN265" s="470"/>
      <c r="SRO265" s="470"/>
      <c r="SRP265" s="470"/>
      <c r="SRQ265" s="470"/>
      <c r="SRR265" s="470"/>
      <c r="SRS265" s="470"/>
      <c r="SRT265" s="470"/>
      <c r="SRU265" s="470"/>
      <c r="SRV265" s="470"/>
      <c r="SRW265" s="470"/>
      <c r="SRX265" s="470"/>
      <c r="SRY265" s="470"/>
      <c r="SRZ265" s="470"/>
      <c r="SSA265" s="470"/>
      <c r="SSB265" s="470"/>
      <c r="SSC265" s="470"/>
      <c r="SSD265" s="470"/>
      <c r="SSE265" s="470"/>
      <c r="SSF265" s="470"/>
      <c r="SSG265" s="470"/>
      <c r="SSH265" s="470"/>
      <c r="SSI265" s="470"/>
      <c r="SSJ265" s="470"/>
      <c r="SSK265" s="470"/>
      <c r="SSL265" s="470"/>
      <c r="SSM265" s="470"/>
      <c r="SSN265" s="470"/>
      <c r="SSO265" s="470"/>
      <c r="SSP265" s="470"/>
      <c r="SSQ265" s="470"/>
      <c r="SSR265" s="470"/>
      <c r="SSS265" s="470"/>
      <c r="SST265" s="470"/>
      <c r="SSU265" s="470"/>
      <c r="SSV265" s="470"/>
      <c r="SSW265" s="470"/>
      <c r="SSX265" s="470"/>
      <c r="SSY265" s="470"/>
      <c r="SSZ265" s="470"/>
      <c r="STA265" s="470"/>
      <c r="STB265" s="470"/>
      <c r="STC265" s="470"/>
      <c r="STD265" s="470"/>
      <c r="STE265" s="470"/>
      <c r="STF265" s="470"/>
      <c r="STG265" s="470"/>
      <c r="STH265" s="470"/>
      <c r="STI265" s="470"/>
      <c r="STJ265" s="470"/>
      <c r="STK265" s="470"/>
      <c r="STL265" s="470"/>
      <c r="STM265" s="470"/>
      <c r="STN265" s="470"/>
      <c r="STO265" s="470"/>
      <c r="STP265" s="470"/>
      <c r="STQ265" s="470"/>
      <c r="STR265" s="470"/>
      <c r="STS265" s="470"/>
      <c r="STT265" s="470"/>
      <c r="STU265" s="470"/>
      <c r="STV265" s="470"/>
      <c r="STW265" s="470"/>
      <c r="STX265" s="470"/>
      <c r="STY265" s="470"/>
      <c r="STZ265" s="470"/>
      <c r="SUA265" s="470"/>
      <c r="SUB265" s="470"/>
      <c r="SUC265" s="470"/>
      <c r="SUD265" s="470"/>
      <c r="SUE265" s="470"/>
      <c r="SUF265" s="470"/>
      <c r="SUG265" s="470"/>
      <c r="SUH265" s="470"/>
      <c r="SUI265" s="470"/>
      <c r="SUJ265" s="470"/>
      <c r="SUK265" s="470"/>
      <c r="SUL265" s="470"/>
      <c r="SUM265" s="470"/>
      <c r="SUN265" s="470"/>
      <c r="SUO265" s="470"/>
      <c r="SUP265" s="470"/>
      <c r="SUQ265" s="470"/>
      <c r="SUR265" s="470"/>
      <c r="SUS265" s="470"/>
      <c r="SUT265" s="470"/>
      <c r="SUU265" s="470"/>
      <c r="SUV265" s="470"/>
      <c r="SUW265" s="470"/>
      <c r="SUX265" s="470"/>
      <c r="SUY265" s="470"/>
      <c r="SUZ265" s="470"/>
      <c r="SVA265" s="470"/>
      <c r="SVB265" s="470"/>
      <c r="SVC265" s="470"/>
      <c r="SVD265" s="470"/>
      <c r="SVE265" s="470"/>
      <c r="SVF265" s="470"/>
      <c r="SVG265" s="470"/>
      <c r="SVH265" s="470"/>
      <c r="SVI265" s="470"/>
      <c r="SVJ265" s="470"/>
      <c r="SVK265" s="470"/>
      <c r="SVL265" s="470"/>
      <c r="SVM265" s="470"/>
      <c r="SVN265" s="470"/>
      <c r="SVO265" s="470"/>
      <c r="SVP265" s="470"/>
      <c r="SVQ265" s="470"/>
      <c r="SVR265" s="470"/>
      <c r="SVS265" s="470"/>
      <c r="SVT265" s="470"/>
      <c r="SVU265" s="470"/>
      <c r="SVV265" s="470"/>
      <c r="SVW265" s="470"/>
      <c r="SVX265" s="470"/>
      <c r="SVY265" s="470"/>
      <c r="SVZ265" s="470"/>
      <c r="SWA265" s="470"/>
      <c r="SWB265" s="470"/>
      <c r="SWC265" s="470"/>
      <c r="SWD265" s="470"/>
      <c r="SWE265" s="470"/>
      <c r="SWF265" s="470"/>
      <c r="SWG265" s="470"/>
      <c r="SWH265" s="470"/>
      <c r="SWI265" s="470"/>
      <c r="SWJ265" s="470"/>
      <c r="SWK265" s="470"/>
      <c r="SWL265" s="470"/>
      <c r="SWM265" s="470"/>
      <c r="SWN265" s="470"/>
      <c r="SWO265" s="470"/>
      <c r="SWP265" s="470"/>
      <c r="SWQ265" s="470"/>
      <c r="SWR265" s="470"/>
      <c r="SWS265" s="470"/>
      <c r="SWT265" s="470"/>
      <c r="SWU265" s="470"/>
      <c r="SWV265" s="470"/>
      <c r="SWW265" s="470"/>
      <c r="SWX265" s="470"/>
      <c r="SWY265" s="470"/>
      <c r="SWZ265" s="470"/>
      <c r="SXA265" s="470"/>
      <c r="SXB265" s="470"/>
      <c r="SXC265" s="470"/>
      <c r="SXD265" s="470"/>
      <c r="SXE265" s="470"/>
      <c r="SXF265" s="470"/>
      <c r="SXG265" s="470"/>
      <c r="SXH265" s="470"/>
      <c r="SXI265" s="470"/>
      <c r="SXJ265" s="470"/>
      <c r="SXK265" s="470"/>
      <c r="SXL265" s="470"/>
      <c r="SXM265" s="470"/>
      <c r="SXN265" s="470"/>
      <c r="SXO265" s="470"/>
      <c r="SXP265" s="470"/>
      <c r="SXQ265" s="470"/>
      <c r="SXR265" s="470"/>
      <c r="SXS265" s="470"/>
      <c r="SXT265" s="470"/>
      <c r="SXU265" s="470"/>
      <c r="SXV265" s="470"/>
      <c r="SXW265" s="470"/>
      <c r="SXX265" s="470"/>
      <c r="SXY265" s="470"/>
      <c r="SXZ265" s="470"/>
      <c r="SYA265" s="470"/>
      <c r="SYB265" s="470"/>
      <c r="SYC265" s="470"/>
      <c r="SYD265" s="470"/>
      <c r="SYE265" s="470"/>
      <c r="SYF265" s="470"/>
      <c r="SYG265" s="470"/>
      <c r="SYH265" s="470"/>
      <c r="SYI265" s="470"/>
      <c r="SYJ265" s="470"/>
      <c r="SYK265" s="470"/>
      <c r="SYL265" s="470"/>
      <c r="SYM265" s="470"/>
      <c r="SYN265" s="470"/>
      <c r="SYO265" s="470"/>
      <c r="SYP265" s="470"/>
      <c r="SYQ265" s="470"/>
      <c r="SYR265" s="470"/>
      <c r="SYS265" s="470"/>
      <c r="SYT265" s="470"/>
      <c r="SYU265" s="470"/>
      <c r="SYV265" s="470"/>
      <c r="SYW265" s="470"/>
      <c r="SYX265" s="470"/>
      <c r="SYY265" s="470"/>
      <c r="SYZ265" s="470"/>
      <c r="SZA265" s="470"/>
      <c r="SZB265" s="470"/>
      <c r="SZC265" s="470"/>
      <c r="SZD265" s="470"/>
      <c r="SZE265" s="470"/>
      <c r="SZF265" s="470"/>
      <c r="SZG265" s="470"/>
      <c r="SZH265" s="470"/>
      <c r="SZI265" s="470"/>
      <c r="SZJ265" s="470"/>
      <c r="SZK265" s="470"/>
      <c r="SZL265" s="470"/>
      <c r="SZM265" s="470"/>
      <c r="SZN265" s="470"/>
      <c r="SZO265" s="470"/>
      <c r="SZP265" s="470"/>
      <c r="SZQ265" s="470"/>
      <c r="SZR265" s="470"/>
      <c r="SZS265" s="470"/>
      <c r="SZT265" s="470"/>
      <c r="SZU265" s="470"/>
      <c r="SZV265" s="470"/>
      <c r="SZW265" s="470"/>
      <c r="SZX265" s="470"/>
      <c r="SZY265" s="470"/>
      <c r="SZZ265" s="470"/>
      <c r="TAA265" s="470"/>
      <c r="TAB265" s="470"/>
      <c r="TAC265" s="470"/>
      <c r="TAD265" s="470"/>
      <c r="TAE265" s="470"/>
      <c r="TAF265" s="470"/>
      <c r="TAG265" s="470"/>
      <c r="TAH265" s="470"/>
      <c r="TAI265" s="470"/>
      <c r="TAJ265" s="470"/>
      <c r="TAK265" s="470"/>
      <c r="TAL265" s="470"/>
      <c r="TAM265" s="470"/>
      <c r="TAN265" s="470"/>
      <c r="TAO265" s="470"/>
      <c r="TAP265" s="470"/>
      <c r="TAQ265" s="470"/>
      <c r="TAR265" s="470"/>
      <c r="TAS265" s="470"/>
      <c r="TAT265" s="470"/>
      <c r="TAU265" s="470"/>
      <c r="TAV265" s="470"/>
      <c r="TAW265" s="470"/>
      <c r="TAX265" s="470"/>
      <c r="TAY265" s="470"/>
      <c r="TAZ265" s="470"/>
      <c r="TBA265" s="470"/>
      <c r="TBB265" s="470"/>
      <c r="TBC265" s="470"/>
      <c r="TBD265" s="470"/>
      <c r="TBE265" s="470"/>
      <c r="TBF265" s="470"/>
      <c r="TBG265" s="470"/>
      <c r="TBH265" s="470"/>
      <c r="TBI265" s="470"/>
      <c r="TBJ265" s="470"/>
      <c r="TBK265" s="470"/>
      <c r="TBL265" s="470"/>
      <c r="TBM265" s="470"/>
      <c r="TBN265" s="470"/>
      <c r="TBO265" s="470"/>
      <c r="TBP265" s="470"/>
      <c r="TBQ265" s="470"/>
      <c r="TBR265" s="470"/>
      <c r="TBS265" s="470"/>
      <c r="TBT265" s="470"/>
      <c r="TBU265" s="470"/>
      <c r="TBV265" s="470"/>
      <c r="TBW265" s="470"/>
      <c r="TBX265" s="470"/>
      <c r="TBY265" s="470"/>
      <c r="TBZ265" s="470"/>
      <c r="TCA265" s="470"/>
      <c r="TCB265" s="470"/>
      <c r="TCC265" s="470"/>
      <c r="TCD265" s="470"/>
      <c r="TCE265" s="470"/>
      <c r="TCF265" s="470"/>
      <c r="TCG265" s="470"/>
      <c r="TCH265" s="470"/>
      <c r="TCI265" s="470"/>
      <c r="TCJ265" s="470"/>
      <c r="TCK265" s="470"/>
      <c r="TCL265" s="470"/>
      <c r="TCM265" s="470"/>
      <c r="TCN265" s="470"/>
      <c r="TCO265" s="470"/>
      <c r="TCP265" s="470"/>
      <c r="TCQ265" s="470"/>
      <c r="TCR265" s="470"/>
      <c r="TCS265" s="470"/>
      <c r="TCT265" s="470"/>
      <c r="TCU265" s="470"/>
      <c r="TCV265" s="470"/>
      <c r="TCW265" s="470"/>
      <c r="TCX265" s="470"/>
      <c r="TCY265" s="470"/>
      <c r="TCZ265" s="470"/>
      <c r="TDA265" s="470"/>
      <c r="TDB265" s="470"/>
      <c r="TDC265" s="470"/>
      <c r="TDD265" s="470"/>
      <c r="TDE265" s="470"/>
      <c r="TDF265" s="470"/>
      <c r="TDG265" s="470"/>
      <c r="TDH265" s="470"/>
      <c r="TDI265" s="470"/>
      <c r="TDJ265" s="470"/>
      <c r="TDK265" s="470"/>
      <c r="TDL265" s="470"/>
      <c r="TDM265" s="470"/>
      <c r="TDN265" s="470"/>
      <c r="TDO265" s="470"/>
      <c r="TDP265" s="470"/>
      <c r="TDQ265" s="470"/>
      <c r="TDR265" s="470"/>
      <c r="TDS265" s="470"/>
      <c r="TDT265" s="470"/>
      <c r="TDU265" s="470"/>
      <c r="TDV265" s="470"/>
      <c r="TDW265" s="470"/>
      <c r="TDX265" s="470"/>
      <c r="TDY265" s="470"/>
      <c r="TDZ265" s="470"/>
      <c r="TEA265" s="470"/>
      <c r="TEB265" s="470"/>
      <c r="TEC265" s="470"/>
      <c r="TED265" s="470"/>
      <c r="TEE265" s="470"/>
      <c r="TEF265" s="470"/>
      <c r="TEG265" s="470"/>
      <c r="TEH265" s="470"/>
      <c r="TEI265" s="470"/>
      <c r="TEJ265" s="470"/>
      <c r="TEK265" s="470"/>
      <c r="TEL265" s="470"/>
      <c r="TEM265" s="470"/>
      <c r="TEN265" s="470"/>
      <c r="TEO265" s="470"/>
      <c r="TEP265" s="470"/>
      <c r="TEQ265" s="470"/>
      <c r="TER265" s="470"/>
      <c r="TES265" s="470"/>
      <c r="TET265" s="470"/>
      <c r="TEU265" s="470"/>
      <c r="TEV265" s="470"/>
      <c r="TEW265" s="470"/>
      <c r="TEX265" s="470"/>
      <c r="TEY265" s="470"/>
      <c r="TEZ265" s="470"/>
      <c r="TFA265" s="470"/>
      <c r="TFB265" s="470"/>
      <c r="TFC265" s="470"/>
      <c r="TFD265" s="470"/>
      <c r="TFE265" s="470"/>
      <c r="TFF265" s="470"/>
      <c r="TFG265" s="470"/>
      <c r="TFH265" s="470"/>
      <c r="TFI265" s="470"/>
      <c r="TFJ265" s="470"/>
      <c r="TFK265" s="470"/>
      <c r="TFL265" s="470"/>
      <c r="TFM265" s="470"/>
      <c r="TFN265" s="470"/>
      <c r="TFO265" s="470"/>
      <c r="TFP265" s="470"/>
      <c r="TFQ265" s="470"/>
      <c r="TFR265" s="470"/>
      <c r="TFS265" s="470"/>
      <c r="TFT265" s="470"/>
      <c r="TFU265" s="470"/>
      <c r="TFV265" s="470"/>
      <c r="TFW265" s="470"/>
      <c r="TFX265" s="470"/>
      <c r="TFY265" s="470"/>
      <c r="TFZ265" s="470"/>
      <c r="TGA265" s="470"/>
      <c r="TGB265" s="470"/>
      <c r="TGC265" s="470"/>
      <c r="TGD265" s="470"/>
      <c r="TGE265" s="470"/>
      <c r="TGF265" s="470"/>
      <c r="TGG265" s="470"/>
      <c r="TGH265" s="470"/>
      <c r="TGI265" s="470"/>
      <c r="TGJ265" s="470"/>
      <c r="TGK265" s="470"/>
      <c r="TGL265" s="470"/>
      <c r="TGM265" s="470"/>
      <c r="TGN265" s="470"/>
      <c r="TGO265" s="470"/>
      <c r="TGP265" s="470"/>
      <c r="TGQ265" s="470"/>
      <c r="TGR265" s="470"/>
      <c r="TGS265" s="470"/>
      <c r="TGT265" s="470"/>
      <c r="TGU265" s="470"/>
      <c r="TGV265" s="470"/>
      <c r="TGW265" s="470"/>
      <c r="TGX265" s="470"/>
      <c r="TGY265" s="470"/>
      <c r="TGZ265" s="470"/>
      <c r="THA265" s="470"/>
      <c r="THB265" s="470"/>
      <c r="THC265" s="470"/>
      <c r="THD265" s="470"/>
      <c r="THE265" s="470"/>
      <c r="THF265" s="470"/>
      <c r="THG265" s="470"/>
      <c r="THH265" s="470"/>
      <c r="THI265" s="470"/>
      <c r="THJ265" s="470"/>
      <c r="THK265" s="470"/>
      <c r="THL265" s="470"/>
      <c r="THM265" s="470"/>
      <c r="THN265" s="470"/>
      <c r="THO265" s="470"/>
      <c r="THP265" s="470"/>
      <c r="THQ265" s="470"/>
      <c r="THR265" s="470"/>
      <c r="THS265" s="470"/>
      <c r="THT265" s="470"/>
      <c r="THU265" s="470"/>
      <c r="THV265" s="470"/>
      <c r="THW265" s="470"/>
      <c r="THX265" s="470"/>
      <c r="THY265" s="470"/>
      <c r="THZ265" s="470"/>
      <c r="TIA265" s="470"/>
      <c r="TIB265" s="470"/>
      <c r="TIC265" s="470"/>
      <c r="TID265" s="470"/>
      <c r="TIE265" s="470"/>
      <c r="TIF265" s="470"/>
      <c r="TIG265" s="470"/>
      <c r="TIH265" s="470"/>
      <c r="TII265" s="470"/>
      <c r="TIJ265" s="470"/>
      <c r="TIK265" s="470"/>
      <c r="TIL265" s="470"/>
      <c r="TIM265" s="470"/>
      <c r="TIN265" s="470"/>
      <c r="TIO265" s="470"/>
      <c r="TIP265" s="470"/>
      <c r="TIQ265" s="470"/>
      <c r="TIR265" s="470"/>
      <c r="TIS265" s="470"/>
      <c r="TIT265" s="470"/>
      <c r="TIU265" s="470"/>
      <c r="TIV265" s="470"/>
      <c r="TIW265" s="470"/>
      <c r="TIX265" s="470"/>
      <c r="TIY265" s="470"/>
      <c r="TIZ265" s="470"/>
      <c r="TJA265" s="470"/>
      <c r="TJB265" s="470"/>
      <c r="TJC265" s="470"/>
      <c r="TJD265" s="470"/>
      <c r="TJE265" s="470"/>
      <c r="TJF265" s="470"/>
      <c r="TJG265" s="470"/>
      <c r="TJH265" s="470"/>
      <c r="TJI265" s="470"/>
      <c r="TJJ265" s="470"/>
      <c r="TJK265" s="470"/>
      <c r="TJL265" s="470"/>
      <c r="TJM265" s="470"/>
      <c r="TJN265" s="470"/>
      <c r="TJO265" s="470"/>
      <c r="TJP265" s="470"/>
      <c r="TJQ265" s="470"/>
      <c r="TJR265" s="470"/>
      <c r="TJS265" s="470"/>
      <c r="TJT265" s="470"/>
      <c r="TJU265" s="470"/>
      <c r="TJV265" s="470"/>
      <c r="TJW265" s="470"/>
      <c r="TJX265" s="470"/>
      <c r="TJY265" s="470"/>
      <c r="TJZ265" s="470"/>
      <c r="TKA265" s="470"/>
      <c r="TKB265" s="470"/>
      <c r="TKC265" s="470"/>
      <c r="TKD265" s="470"/>
      <c r="TKE265" s="470"/>
      <c r="TKF265" s="470"/>
      <c r="TKG265" s="470"/>
      <c r="TKH265" s="470"/>
      <c r="TKI265" s="470"/>
      <c r="TKJ265" s="470"/>
      <c r="TKK265" s="470"/>
      <c r="TKL265" s="470"/>
      <c r="TKM265" s="470"/>
      <c r="TKN265" s="470"/>
      <c r="TKO265" s="470"/>
      <c r="TKP265" s="470"/>
      <c r="TKQ265" s="470"/>
      <c r="TKR265" s="470"/>
      <c r="TKS265" s="470"/>
      <c r="TKT265" s="470"/>
      <c r="TKU265" s="470"/>
      <c r="TKV265" s="470"/>
      <c r="TKW265" s="470"/>
      <c r="TKX265" s="470"/>
      <c r="TKY265" s="470"/>
      <c r="TKZ265" s="470"/>
      <c r="TLA265" s="470"/>
      <c r="TLB265" s="470"/>
      <c r="TLC265" s="470"/>
      <c r="TLD265" s="470"/>
      <c r="TLE265" s="470"/>
      <c r="TLF265" s="470"/>
      <c r="TLG265" s="470"/>
      <c r="TLH265" s="470"/>
      <c r="TLI265" s="470"/>
      <c r="TLJ265" s="470"/>
      <c r="TLK265" s="470"/>
      <c r="TLL265" s="470"/>
      <c r="TLM265" s="470"/>
      <c r="TLN265" s="470"/>
      <c r="TLO265" s="470"/>
      <c r="TLP265" s="470"/>
      <c r="TLQ265" s="470"/>
      <c r="TLR265" s="470"/>
      <c r="TLS265" s="470"/>
      <c r="TLT265" s="470"/>
      <c r="TLU265" s="470"/>
      <c r="TLV265" s="470"/>
      <c r="TLW265" s="470"/>
      <c r="TLX265" s="470"/>
      <c r="TLY265" s="470"/>
      <c r="TLZ265" s="470"/>
      <c r="TMA265" s="470"/>
      <c r="TMB265" s="470"/>
      <c r="TMC265" s="470"/>
      <c r="TMD265" s="470"/>
      <c r="TME265" s="470"/>
      <c r="TMF265" s="470"/>
      <c r="TMG265" s="470"/>
      <c r="TMH265" s="470"/>
      <c r="TMI265" s="470"/>
      <c r="TMJ265" s="470"/>
      <c r="TMK265" s="470"/>
      <c r="TML265" s="470"/>
      <c r="TMM265" s="470"/>
      <c r="TMN265" s="470"/>
      <c r="TMO265" s="470"/>
      <c r="TMP265" s="470"/>
      <c r="TMQ265" s="470"/>
      <c r="TMR265" s="470"/>
      <c r="TMS265" s="470"/>
      <c r="TMT265" s="470"/>
      <c r="TMU265" s="470"/>
      <c r="TMV265" s="470"/>
      <c r="TMW265" s="470"/>
      <c r="TMX265" s="470"/>
      <c r="TMY265" s="470"/>
      <c r="TMZ265" s="470"/>
      <c r="TNA265" s="470"/>
      <c r="TNB265" s="470"/>
      <c r="TNC265" s="470"/>
      <c r="TND265" s="470"/>
      <c r="TNE265" s="470"/>
      <c r="TNF265" s="470"/>
      <c r="TNG265" s="470"/>
      <c r="TNH265" s="470"/>
      <c r="TNI265" s="470"/>
      <c r="TNJ265" s="470"/>
      <c r="TNK265" s="470"/>
      <c r="TNL265" s="470"/>
      <c r="TNM265" s="470"/>
      <c r="TNN265" s="470"/>
      <c r="TNO265" s="470"/>
      <c r="TNP265" s="470"/>
      <c r="TNQ265" s="470"/>
      <c r="TNR265" s="470"/>
      <c r="TNS265" s="470"/>
      <c r="TNT265" s="470"/>
      <c r="TNU265" s="470"/>
      <c r="TNV265" s="470"/>
      <c r="TNW265" s="470"/>
      <c r="TNX265" s="470"/>
      <c r="TNY265" s="470"/>
      <c r="TNZ265" s="470"/>
      <c r="TOA265" s="470"/>
      <c r="TOB265" s="470"/>
      <c r="TOC265" s="470"/>
      <c r="TOD265" s="470"/>
      <c r="TOE265" s="470"/>
      <c r="TOF265" s="470"/>
      <c r="TOG265" s="470"/>
      <c r="TOH265" s="470"/>
      <c r="TOI265" s="470"/>
      <c r="TOJ265" s="470"/>
      <c r="TOK265" s="470"/>
      <c r="TOL265" s="470"/>
      <c r="TOM265" s="470"/>
      <c r="TON265" s="470"/>
      <c r="TOO265" s="470"/>
      <c r="TOP265" s="470"/>
      <c r="TOQ265" s="470"/>
      <c r="TOR265" s="470"/>
      <c r="TOS265" s="470"/>
      <c r="TOT265" s="470"/>
      <c r="TOU265" s="470"/>
      <c r="TOV265" s="470"/>
      <c r="TOW265" s="470"/>
      <c r="TOX265" s="470"/>
      <c r="TOY265" s="470"/>
      <c r="TOZ265" s="470"/>
      <c r="TPA265" s="470"/>
      <c r="TPB265" s="470"/>
      <c r="TPC265" s="470"/>
      <c r="TPD265" s="470"/>
      <c r="TPE265" s="470"/>
      <c r="TPF265" s="470"/>
      <c r="TPG265" s="470"/>
      <c r="TPH265" s="470"/>
      <c r="TPI265" s="470"/>
      <c r="TPJ265" s="470"/>
      <c r="TPK265" s="470"/>
      <c r="TPL265" s="470"/>
      <c r="TPM265" s="470"/>
      <c r="TPN265" s="470"/>
      <c r="TPO265" s="470"/>
      <c r="TPP265" s="470"/>
      <c r="TPQ265" s="470"/>
      <c r="TPR265" s="470"/>
      <c r="TPS265" s="470"/>
      <c r="TPT265" s="470"/>
      <c r="TPU265" s="470"/>
      <c r="TPV265" s="470"/>
      <c r="TPW265" s="470"/>
      <c r="TPX265" s="470"/>
      <c r="TPY265" s="470"/>
      <c r="TPZ265" s="470"/>
      <c r="TQA265" s="470"/>
      <c r="TQB265" s="470"/>
      <c r="TQC265" s="470"/>
      <c r="TQD265" s="470"/>
      <c r="TQE265" s="470"/>
      <c r="TQF265" s="470"/>
      <c r="TQG265" s="470"/>
      <c r="TQH265" s="470"/>
      <c r="TQI265" s="470"/>
      <c r="TQJ265" s="470"/>
      <c r="TQK265" s="470"/>
      <c r="TQL265" s="470"/>
      <c r="TQM265" s="470"/>
      <c r="TQN265" s="470"/>
      <c r="TQO265" s="470"/>
      <c r="TQP265" s="470"/>
      <c r="TQQ265" s="470"/>
      <c r="TQR265" s="470"/>
      <c r="TQS265" s="470"/>
      <c r="TQT265" s="470"/>
      <c r="TQU265" s="470"/>
      <c r="TQV265" s="470"/>
      <c r="TQW265" s="470"/>
      <c r="TQX265" s="470"/>
      <c r="TQY265" s="470"/>
      <c r="TQZ265" s="470"/>
      <c r="TRA265" s="470"/>
      <c r="TRB265" s="470"/>
      <c r="TRC265" s="470"/>
      <c r="TRD265" s="470"/>
      <c r="TRE265" s="470"/>
      <c r="TRF265" s="470"/>
      <c r="TRG265" s="470"/>
      <c r="TRH265" s="470"/>
      <c r="TRI265" s="470"/>
      <c r="TRJ265" s="470"/>
      <c r="TRK265" s="470"/>
      <c r="TRL265" s="470"/>
      <c r="TRM265" s="470"/>
      <c r="TRN265" s="470"/>
      <c r="TRO265" s="470"/>
      <c r="TRP265" s="470"/>
      <c r="TRQ265" s="470"/>
      <c r="TRR265" s="470"/>
      <c r="TRS265" s="470"/>
      <c r="TRT265" s="470"/>
      <c r="TRU265" s="470"/>
      <c r="TRV265" s="470"/>
      <c r="TRW265" s="470"/>
      <c r="TRX265" s="470"/>
      <c r="TRY265" s="470"/>
      <c r="TRZ265" s="470"/>
      <c r="TSA265" s="470"/>
      <c r="TSB265" s="470"/>
      <c r="TSC265" s="470"/>
      <c r="TSD265" s="470"/>
      <c r="TSE265" s="470"/>
      <c r="TSF265" s="470"/>
      <c r="TSG265" s="470"/>
      <c r="TSH265" s="470"/>
      <c r="TSI265" s="470"/>
      <c r="TSJ265" s="470"/>
      <c r="TSK265" s="470"/>
      <c r="TSL265" s="470"/>
      <c r="TSM265" s="470"/>
      <c r="TSN265" s="470"/>
      <c r="TSO265" s="470"/>
      <c r="TSP265" s="470"/>
      <c r="TSQ265" s="470"/>
      <c r="TSR265" s="470"/>
      <c r="TSS265" s="470"/>
      <c r="TST265" s="470"/>
      <c r="TSU265" s="470"/>
      <c r="TSV265" s="470"/>
      <c r="TSW265" s="470"/>
      <c r="TSX265" s="470"/>
      <c r="TSY265" s="470"/>
      <c r="TSZ265" s="470"/>
      <c r="TTA265" s="470"/>
      <c r="TTB265" s="470"/>
      <c r="TTC265" s="470"/>
      <c r="TTD265" s="470"/>
      <c r="TTE265" s="470"/>
      <c r="TTF265" s="470"/>
      <c r="TTG265" s="470"/>
      <c r="TTH265" s="470"/>
      <c r="TTI265" s="470"/>
      <c r="TTJ265" s="470"/>
      <c r="TTK265" s="470"/>
      <c r="TTL265" s="470"/>
      <c r="TTM265" s="470"/>
      <c r="TTN265" s="470"/>
      <c r="TTO265" s="470"/>
      <c r="TTP265" s="470"/>
      <c r="TTQ265" s="470"/>
      <c r="TTR265" s="470"/>
      <c r="TTS265" s="470"/>
      <c r="TTT265" s="470"/>
      <c r="TTU265" s="470"/>
      <c r="TTV265" s="470"/>
      <c r="TTW265" s="470"/>
      <c r="TTX265" s="470"/>
      <c r="TTY265" s="470"/>
      <c r="TTZ265" s="470"/>
      <c r="TUA265" s="470"/>
      <c r="TUB265" s="470"/>
      <c r="TUC265" s="470"/>
      <c r="TUD265" s="470"/>
      <c r="TUE265" s="470"/>
      <c r="TUF265" s="470"/>
      <c r="TUG265" s="470"/>
      <c r="TUH265" s="470"/>
      <c r="TUI265" s="470"/>
      <c r="TUJ265" s="470"/>
      <c r="TUK265" s="470"/>
      <c r="TUL265" s="470"/>
      <c r="TUM265" s="470"/>
      <c r="TUN265" s="470"/>
      <c r="TUO265" s="470"/>
      <c r="TUP265" s="470"/>
      <c r="TUQ265" s="470"/>
      <c r="TUR265" s="470"/>
      <c r="TUS265" s="470"/>
      <c r="TUT265" s="470"/>
      <c r="TUU265" s="470"/>
      <c r="TUV265" s="470"/>
      <c r="TUW265" s="470"/>
      <c r="TUX265" s="470"/>
      <c r="TUY265" s="470"/>
      <c r="TUZ265" s="470"/>
      <c r="TVA265" s="470"/>
      <c r="TVB265" s="470"/>
      <c r="TVC265" s="470"/>
      <c r="TVD265" s="470"/>
      <c r="TVE265" s="470"/>
      <c r="TVF265" s="470"/>
      <c r="TVG265" s="470"/>
      <c r="TVH265" s="470"/>
      <c r="TVI265" s="470"/>
      <c r="TVJ265" s="470"/>
      <c r="TVK265" s="470"/>
      <c r="TVL265" s="470"/>
      <c r="TVM265" s="470"/>
      <c r="TVN265" s="470"/>
      <c r="TVO265" s="470"/>
      <c r="TVP265" s="470"/>
      <c r="TVQ265" s="470"/>
      <c r="TVR265" s="470"/>
      <c r="TVS265" s="470"/>
      <c r="TVT265" s="470"/>
      <c r="TVU265" s="470"/>
      <c r="TVV265" s="470"/>
      <c r="TVW265" s="470"/>
      <c r="TVX265" s="470"/>
      <c r="TVY265" s="470"/>
      <c r="TVZ265" s="470"/>
      <c r="TWA265" s="470"/>
      <c r="TWB265" s="470"/>
      <c r="TWC265" s="470"/>
      <c r="TWD265" s="470"/>
      <c r="TWE265" s="470"/>
      <c r="TWF265" s="470"/>
      <c r="TWG265" s="470"/>
      <c r="TWH265" s="470"/>
      <c r="TWI265" s="470"/>
      <c r="TWJ265" s="470"/>
      <c r="TWK265" s="470"/>
      <c r="TWL265" s="470"/>
      <c r="TWM265" s="470"/>
      <c r="TWN265" s="470"/>
      <c r="TWO265" s="470"/>
      <c r="TWP265" s="470"/>
      <c r="TWQ265" s="470"/>
      <c r="TWR265" s="470"/>
      <c r="TWS265" s="470"/>
      <c r="TWT265" s="470"/>
      <c r="TWU265" s="470"/>
      <c r="TWV265" s="470"/>
      <c r="TWW265" s="470"/>
      <c r="TWX265" s="470"/>
      <c r="TWY265" s="470"/>
      <c r="TWZ265" s="470"/>
      <c r="TXA265" s="470"/>
      <c r="TXB265" s="470"/>
      <c r="TXC265" s="470"/>
      <c r="TXD265" s="470"/>
      <c r="TXE265" s="470"/>
      <c r="TXF265" s="470"/>
      <c r="TXG265" s="470"/>
      <c r="TXH265" s="470"/>
      <c r="TXI265" s="470"/>
      <c r="TXJ265" s="470"/>
      <c r="TXK265" s="470"/>
      <c r="TXL265" s="470"/>
      <c r="TXM265" s="470"/>
      <c r="TXN265" s="470"/>
      <c r="TXO265" s="470"/>
      <c r="TXP265" s="470"/>
      <c r="TXQ265" s="470"/>
      <c r="TXR265" s="470"/>
      <c r="TXS265" s="470"/>
      <c r="TXT265" s="470"/>
      <c r="TXU265" s="470"/>
      <c r="TXV265" s="470"/>
      <c r="TXW265" s="470"/>
      <c r="TXX265" s="470"/>
      <c r="TXY265" s="470"/>
      <c r="TXZ265" s="470"/>
      <c r="TYA265" s="470"/>
      <c r="TYB265" s="470"/>
      <c r="TYC265" s="470"/>
      <c r="TYD265" s="470"/>
      <c r="TYE265" s="470"/>
      <c r="TYF265" s="470"/>
      <c r="TYG265" s="470"/>
      <c r="TYH265" s="470"/>
      <c r="TYI265" s="470"/>
      <c r="TYJ265" s="470"/>
      <c r="TYK265" s="470"/>
      <c r="TYL265" s="470"/>
      <c r="TYM265" s="470"/>
      <c r="TYN265" s="470"/>
      <c r="TYO265" s="470"/>
      <c r="TYP265" s="470"/>
      <c r="TYQ265" s="470"/>
      <c r="TYR265" s="470"/>
      <c r="TYS265" s="470"/>
      <c r="TYT265" s="470"/>
      <c r="TYU265" s="470"/>
      <c r="TYV265" s="470"/>
      <c r="TYW265" s="470"/>
      <c r="TYX265" s="470"/>
      <c r="TYY265" s="470"/>
      <c r="TYZ265" s="470"/>
      <c r="TZA265" s="470"/>
      <c r="TZB265" s="470"/>
      <c r="TZC265" s="470"/>
      <c r="TZD265" s="470"/>
      <c r="TZE265" s="470"/>
      <c r="TZF265" s="470"/>
      <c r="TZG265" s="470"/>
      <c r="TZH265" s="470"/>
      <c r="TZI265" s="470"/>
      <c r="TZJ265" s="470"/>
      <c r="TZK265" s="470"/>
      <c r="TZL265" s="470"/>
      <c r="TZM265" s="470"/>
      <c r="TZN265" s="470"/>
      <c r="TZO265" s="470"/>
      <c r="TZP265" s="470"/>
      <c r="TZQ265" s="470"/>
      <c r="TZR265" s="470"/>
      <c r="TZS265" s="470"/>
      <c r="TZT265" s="470"/>
      <c r="TZU265" s="470"/>
      <c r="TZV265" s="470"/>
      <c r="TZW265" s="470"/>
      <c r="TZX265" s="470"/>
      <c r="TZY265" s="470"/>
      <c r="TZZ265" s="470"/>
      <c r="UAA265" s="470"/>
      <c r="UAB265" s="470"/>
      <c r="UAC265" s="470"/>
      <c r="UAD265" s="470"/>
      <c r="UAE265" s="470"/>
      <c r="UAF265" s="470"/>
      <c r="UAG265" s="470"/>
      <c r="UAH265" s="470"/>
      <c r="UAI265" s="470"/>
      <c r="UAJ265" s="470"/>
      <c r="UAK265" s="470"/>
      <c r="UAL265" s="470"/>
      <c r="UAM265" s="470"/>
      <c r="UAN265" s="470"/>
      <c r="UAO265" s="470"/>
      <c r="UAP265" s="470"/>
      <c r="UAQ265" s="470"/>
      <c r="UAR265" s="470"/>
      <c r="UAS265" s="470"/>
      <c r="UAT265" s="470"/>
      <c r="UAU265" s="470"/>
      <c r="UAV265" s="470"/>
      <c r="UAW265" s="470"/>
      <c r="UAX265" s="470"/>
      <c r="UAY265" s="470"/>
      <c r="UAZ265" s="470"/>
      <c r="UBA265" s="470"/>
      <c r="UBB265" s="470"/>
      <c r="UBC265" s="470"/>
      <c r="UBD265" s="470"/>
      <c r="UBE265" s="470"/>
      <c r="UBF265" s="470"/>
      <c r="UBG265" s="470"/>
      <c r="UBH265" s="470"/>
      <c r="UBI265" s="470"/>
      <c r="UBJ265" s="470"/>
      <c r="UBK265" s="470"/>
      <c r="UBL265" s="470"/>
      <c r="UBM265" s="470"/>
      <c r="UBN265" s="470"/>
      <c r="UBO265" s="470"/>
      <c r="UBP265" s="470"/>
      <c r="UBQ265" s="470"/>
      <c r="UBR265" s="470"/>
      <c r="UBS265" s="470"/>
      <c r="UBT265" s="470"/>
      <c r="UBU265" s="470"/>
      <c r="UBV265" s="470"/>
      <c r="UBW265" s="470"/>
      <c r="UBX265" s="470"/>
      <c r="UBY265" s="470"/>
      <c r="UBZ265" s="470"/>
      <c r="UCA265" s="470"/>
      <c r="UCB265" s="470"/>
      <c r="UCC265" s="470"/>
      <c r="UCD265" s="470"/>
      <c r="UCE265" s="470"/>
      <c r="UCF265" s="470"/>
      <c r="UCG265" s="470"/>
      <c r="UCH265" s="470"/>
      <c r="UCI265" s="470"/>
      <c r="UCJ265" s="470"/>
      <c r="UCK265" s="470"/>
      <c r="UCL265" s="470"/>
      <c r="UCM265" s="470"/>
      <c r="UCN265" s="470"/>
      <c r="UCO265" s="470"/>
      <c r="UCP265" s="470"/>
      <c r="UCQ265" s="470"/>
      <c r="UCR265" s="470"/>
      <c r="UCS265" s="470"/>
      <c r="UCT265" s="470"/>
      <c r="UCU265" s="470"/>
      <c r="UCV265" s="470"/>
      <c r="UCW265" s="470"/>
      <c r="UCX265" s="470"/>
      <c r="UCY265" s="470"/>
      <c r="UCZ265" s="470"/>
      <c r="UDA265" s="470"/>
      <c r="UDB265" s="470"/>
      <c r="UDC265" s="470"/>
      <c r="UDD265" s="470"/>
      <c r="UDE265" s="470"/>
      <c r="UDF265" s="470"/>
      <c r="UDG265" s="470"/>
      <c r="UDH265" s="470"/>
      <c r="UDI265" s="470"/>
      <c r="UDJ265" s="470"/>
      <c r="UDK265" s="470"/>
      <c r="UDL265" s="470"/>
      <c r="UDM265" s="470"/>
      <c r="UDN265" s="470"/>
      <c r="UDO265" s="470"/>
      <c r="UDP265" s="470"/>
      <c r="UDQ265" s="470"/>
      <c r="UDR265" s="470"/>
      <c r="UDS265" s="470"/>
      <c r="UDT265" s="470"/>
      <c r="UDU265" s="470"/>
      <c r="UDV265" s="470"/>
      <c r="UDW265" s="470"/>
      <c r="UDX265" s="470"/>
      <c r="UDY265" s="470"/>
      <c r="UDZ265" s="470"/>
      <c r="UEA265" s="470"/>
      <c r="UEB265" s="470"/>
      <c r="UEC265" s="470"/>
      <c r="UED265" s="470"/>
      <c r="UEE265" s="470"/>
      <c r="UEF265" s="470"/>
      <c r="UEG265" s="470"/>
      <c r="UEH265" s="470"/>
      <c r="UEI265" s="470"/>
      <c r="UEJ265" s="470"/>
      <c r="UEK265" s="470"/>
      <c r="UEL265" s="470"/>
      <c r="UEM265" s="470"/>
      <c r="UEN265" s="470"/>
      <c r="UEO265" s="470"/>
      <c r="UEP265" s="470"/>
      <c r="UEQ265" s="470"/>
      <c r="UER265" s="470"/>
      <c r="UES265" s="470"/>
      <c r="UET265" s="470"/>
      <c r="UEU265" s="470"/>
      <c r="UEV265" s="470"/>
      <c r="UEW265" s="470"/>
      <c r="UEX265" s="470"/>
      <c r="UEY265" s="470"/>
      <c r="UEZ265" s="470"/>
      <c r="UFA265" s="470"/>
      <c r="UFB265" s="470"/>
      <c r="UFC265" s="470"/>
      <c r="UFD265" s="470"/>
      <c r="UFE265" s="470"/>
      <c r="UFF265" s="470"/>
      <c r="UFG265" s="470"/>
      <c r="UFH265" s="470"/>
      <c r="UFI265" s="470"/>
      <c r="UFJ265" s="470"/>
      <c r="UFK265" s="470"/>
      <c r="UFL265" s="470"/>
      <c r="UFM265" s="470"/>
      <c r="UFN265" s="470"/>
      <c r="UFO265" s="470"/>
      <c r="UFP265" s="470"/>
      <c r="UFQ265" s="470"/>
      <c r="UFR265" s="470"/>
      <c r="UFS265" s="470"/>
      <c r="UFT265" s="470"/>
      <c r="UFU265" s="470"/>
      <c r="UFV265" s="470"/>
      <c r="UFW265" s="470"/>
      <c r="UFX265" s="470"/>
      <c r="UFY265" s="470"/>
      <c r="UFZ265" s="470"/>
      <c r="UGA265" s="470"/>
      <c r="UGB265" s="470"/>
      <c r="UGC265" s="470"/>
      <c r="UGD265" s="470"/>
      <c r="UGE265" s="470"/>
      <c r="UGF265" s="470"/>
      <c r="UGG265" s="470"/>
      <c r="UGH265" s="470"/>
      <c r="UGI265" s="470"/>
      <c r="UGJ265" s="470"/>
      <c r="UGK265" s="470"/>
      <c r="UGL265" s="470"/>
      <c r="UGM265" s="470"/>
      <c r="UGN265" s="470"/>
      <c r="UGO265" s="470"/>
      <c r="UGP265" s="470"/>
      <c r="UGQ265" s="470"/>
      <c r="UGR265" s="470"/>
      <c r="UGS265" s="470"/>
      <c r="UGT265" s="470"/>
      <c r="UGU265" s="470"/>
      <c r="UGV265" s="470"/>
      <c r="UGW265" s="470"/>
      <c r="UGX265" s="470"/>
      <c r="UGY265" s="470"/>
      <c r="UGZ265" s="470"/>
      <c r="UHA265" s="470"/>
      <c r="UHB265" s="470"/>
      <c r="UHC265" s="470"/>
      <c r="UHD265" s="470"/>
      <c r="UHE265" s="470"/>
      <c r="UHF265" s="470"/>
      <c r="UHG265" s="470"/>
      <c r="UHH265" s="470"/>
      <c r="UHI265" s="470"/>
      <c r="UHJ265" s="470"/>
      <c r="UHK265" s="470"/>
      <c r="UHL265" s="470"/>
      <c r="UHM265" s="470"/>
      <c r="UHN265" s="470"/>
      <c r="UHO265" s="470"/>
      <c r="UHP265" s="470"/>
      <c r="UHQ265" s="470"/>
      <c r="UHR265" s="470"/>
      <c r="UHS265" s="470"/>
      <c r="UHT265" s="470"/>
      <c r="UHU265" s="470"/>
      <c r="UHV265" s="470"/>
      <c r="UHW265" s="470"/>
      <c r="UHX265" s="470"/>
      <c r="UHY265" s="470"/>
      <c r="UHZ265" s="470"/>
      <c r="UIA265" s="470"/>
      <c r="UIB265" s="470"/>
      <c r="UIC265" s="470"/>
      <c r="UID265" s="470"/>
      <c r="UIE265" s="470"/>
      <c r="UIF265" s="470"/>
      <c r="UIG265" s="470"/>
      <c r="UIH265" s="470"/>
      <c r="UII265" s="470"/>
      <c r="UIJ265" s="470"/>
      <c r="UIK265" s="470"/>
      <c r="UIL265" s="470"/>
      <c r="UIM265" s="470"/>
      <c r="UIN265" s="470"/>
      <c r="UIO265" s="470"/>
      <c r="UIP265" s="470"/>
      <c r="UIQ265" s="470"/>
      <c r="UIR265" s="470"/>
      <c r="UIS265" s="470"/>
      <c r="UIT265" s="470"/>
      <c r="UIU265" s="470"/>
      <c r="UIV265" s="470"/>
      <c r="UIW265" s="470"/>
      <c r="UIX265" s="470"/>
      <c r="UIY265" s="470"/>
      <c r="UIZ265" s="470"/>
      <c r="UJA265" s="470"/>
      <c r="UJB265" s="470"/>
      <c r="UJC265" s="470"/>
      <c r="UJD265" s="470"/>
      <c r="UJE265" s="470"/>
      <c r="UJF265" s="470"/>
      <c r="UJG265" s="470"/>
      <c r="UJH265" s="470"/>
      <c r="UJI265" s="470"/>
      <c r="UJJ265" s="470"/>
      <c r="UJK265" s="470"/>
      <c r="UJL265" s="470"/>
      <c r="UJM265" s="470"/>
      <c r="UJN265" s="470"/>
      <c r="UJO265" s="470"/>
      <c r="UJP265" s="470"/>
      <c r="UJQ265" s="470"/>
      <c r="UJR265" s="470"/>
      <c r="UJS265" s="470"/>
      <c r="UJT265" s="470"/>
      <c r="UJU265" s="470"/>
      <c r="UJV265" s="470"/>
      <c r="UJW265" s="470"/>
      <c r="UJX265" s="470"/>
      <c r="UJY265" s="470"/>
      <c r="UJZ265" s="470"/>
      <c r="UKA265" s="470"/>
      <c r="UKB265" s="470"/>
      <c r="UKC265" s="470"/>
      <c r="UKD265" s="470"/>
      <c r="UKE265" s="470"/>
      <c r="UKF265" s="470"/>
      <c r="UKG265" s="470"/>
      <c r="UKH265" s="470"/>
      <c r="UKI265" s="470"/>
      <c r="UKJ265" s="470"/>
      <c r="UKK265" s="470"/>
      <c r="UKL265" s="470"/>
      <c r="UKM265" s="470"/>
      <c r="UKN265" s="470"/>
      <c r="UKO265" s="470"/>
      <c r="UKP265" s="470"/>
      <c r="UKQ265" s="470"/>
      <c r="UKR265" s="470"/>
      <c r="UKS265" s="470"/>
      <c r="UKT265" s="470"/>
      <c r="UKU265" s="470"/>
      <c r="UKV265" s="470"/>
      <c r="UKW265" s="470"/>
      <c r="UKX265" s="470"/>
      <c r="UKY265" s="470"/>
      <c r="UKZ265" s="470"/>
      <c r="ULA265" s="470"/>
      <c r="ULB265" s="470"/>
      <c r="ULC265" s="470"/>
      <c r="ULD265" s="470"/>
      <c r="ULE265" s="470"/>
      <c r="ULF265" s="470"/>
      <c r="ULG265" s="470"/>
      <c r="ULH265" s="470"/>
      <c r="ULI265" s="470"/>
      <c r="ULJ265" s="470"/>
      <c r="ULK265" s="470"/>
      <c r="ULL265" s="470"/>
      <c r="ULM265" s="470"/>
      <c r="ULN265" s="470"/>
      <c r="ULO265" s="470"/>
      <c r="ULP265" s="470"/>
      <c r="ULQ265" s="470"/>
      <c r="ULR265" s="470"/>
      <c r="ULS265" s="470"/>
      <c r="ULT265" s="470"/>
      <c r="ULU265" s="470"/>
      <c r="ULV265" s="470"/>
      <c r="ULW265" s="470"/>
      <c r="ULX265" s="470"/>
      <c r="ULY265" s="470"/>
      <c r="ULZ265" s="470"/>
      <c r="UMA265" s="470"/>
      <c r="UMB265" s="470"/>
      <c r="UMC265" s="470"/>
      <c r="UMD265" s="470"/>
      <c r="UME265" s="470"/>
      <c r="UMF265" s="470"/>
      <c r="UMG265" s="470"/>
      <c r="UMH265" s="470"/>
      <c r="UMI265" s="470"/>
      <c r="UMJ265" s="470"/>
      <c r="UMK265" s="470"/>
      <c r="UML265" s="470"/>
      <c r="UMM265" s="470"/>
      <c r="UMN265" s="470"/>
      <c r="UMO265" s="470"/>
      <c r="UMP265" s="470"/>
      <c r="UMQ265" s="470"/>
      <c r="UMR265" s="470"/>
      <c r="UMS265" s="470"/>
      <c r="UMT265" s="470"/>
      <c r="UMU265" s="470"/>
      <c r="UMV265" s="470"/>
      <c r="UMW265" s="470"/>
      <c r="UMX265" s="470"/>
      <c r="UMY265" s="470"/>
      <c r="UMZ265" s="470"/>
      <c r="UNA265" s="470"/>
      <c r="UNB265" s="470"/>
      <c r="UNC265" s="470"/>
      <c r="UND265" s="470"/>
      <c r="UNE265" s="470"/>
      <c r="UNF265" s="470"/>
      <c r="UNG265" s="470"/>
      <c r="UNH265" s="470"/>
      <c r="UNI265" s="470"/>
      <c r="UNJ265" s="470"/>
      <c r="UNK265" s="470"/>
      <c r="UNL265" s="470"/>
      <c r="UNM265" s="470"/>
      <c r="UNN265" s="470"/>
      <c r="UNO265" s="470"/>
      <c r="UNP265" s="470"/>
      <c r="UNQ265" s="470"/>
      <c r="UNR265" s="470"/>
      <c r="UNS265" s="470"/>
      <c r="UNT265" s="470"/>
      <c r="UNU265" s="470"/>
      <c r="UNV265" s="470"/>
      <c r="UNW265" s="470"/>
      <c r="UNX265" s="470"/>
      <c r="UNY265" s="470"/>
      <c r="UNZ265" s="470"/>
      <c r="UOA265" s="470"/>
      <c r="UOB265" s="470"/>
      <c r="UOC265" s="470"/>
      <c r="UOD265" s="470"/>
      <c r="UOE265" s="470"/>
      <c r="UOF265" s="470"/>
      <c r="UOG265" s="470"/>
      <c r="UOH265" s="470"/>
      <c r="UOI265" s="470"/>
      <c r="UOJ265" s="470"/>
      <c r="UOK265" s="470"/>
      <c r="UOL265" s="470"/>
      <c r="UOM265" s="470"/>
      <c r="UON265" s="470"/>
      <c r="UOO265" s="470"/>
      <c r="UOP265" s="470"/>
      <c r="UOQ265" s="470"/>
      <c r="UOR265" s="470"/>
      <c r="UOS265" s="470"/>
      <c r="UOT265" s="470"/>
      <c r="UOU265" s="470"/>
      <c r="UOV265" s="470"/>
      <c r="UOW265" s="470"/>
      <c r="UOX265" s="470"/>
      <c r="UOY265" s="470"/>
      <c r="UOZ265" s="470"/>
      <c r="UPA265" s="470"/>
      <c r="UPB265" s="470"/>
      <c r="UPC265" s="470"/>
      <c r="UPD265" s="470"/>
      <c r="UPE265" s="470"/>
      <c r="UPF265" s="470"/>
      <c r="UPG265" s="470"/>
      <c r="UPH265" s="470"/>
      <c r="UPI265" s="470"/>
      <c r="UPJ265" s="470"/>
      <c r="UPK265" s="470"/>
      <c r="UPL265" s="470"/>
      <c r="UPM265" s="470"/>
      <c r="UPN265" s="470"/>
      <c r="UPO265" s="470"/>
      <c r="UPP265" s="470"/>
      <c r="UPQ265" s="470"/>
      <c r="UPR265" s="470"/>
      <c r="UPS265" s="470"/>
      <c r="UPT265" s="470"/>
      <c r="UPU265" s="470"/>
      <c r="UPV265" s="470"/>
      <c r="UPW265" s="470"/>
      <c r="UPX265" s="470"/>
      <c r="UPY265" s="470"/>
      <c r="UPZ265" s="470"/>
      <c r="UQA265" s="470"/>
      <c r="UQB265" s="470"/>
      <c r="UQC265" s="470"/>
      <c r="UQD265" s="470"/>
      <c r="UQE265" s="470"/>
      <c r="UQF265" s="470"/>
      <c r="UQG265" s="470"/>
      <c r="UQH265" s="470"/>
      <c r="UQI265" s="470"/>
      <c r="UQJ265" s="470"/>
      <c r="UQK265" s="470"/>
      <c r="UQL265" s="470"/>
      <c r="UQM265" s="470"/>
      <c r="UQN265" s="470"/>
      <c r="UQO265" s="470"/>
      <c r="UQP265" s="470"/>
      <c r="UQQ265" s="470"/>
      <c r="UQR265" s="470"/>
      <c r="UQS265" s="470"/>
      <c r="UQT265" s="470"/>
      <c r="UQU265" s="470"/>
      <c r="UQV265" s="470"/>
      <c r="UQW265" s="470"/>
      <c r="UQX265" s="470"/>
      <c r="UQY265" s="470"/>
      <c r="UQZ265" s="470"/>
      <c r="URA265" s="470"/>
      <c r="URB265" s="470"/>
      <c r="URC265" s="470"/>
      <c r="URD265" s="470"/>
      <c r="URE265" s="470"/>
      <c r="URF265" s="470"/>
      <c r="URG265" s="470"/>
      <c r="URH265" s="470"/>
      <c r="URI265" s="470"/>
      <c r="URJ265" s="470"/>
      <c r="URK265" s="470"/>
      <c r="URL265" s="470"/>
      <c r="URM265" s="470"/>
      <c r="URN265" s="470"/>
      <c r="URO265" s="470"/>
      <c r="URP265" s="470"/>
      <c r="URQ265" s="470"/>
      <c r="URR265" s="470"/>
      <c r="URS265" s="470"/>
      <c r="URT265" s="470"/>
      <c r="URU265" s="470"/>
      <c r="URV265" s="470"/>
      <c r="URW265" s="470"/>
      <c r="URX265" s="470"/>
      <c r="URY265" s="470"/>
      <c r="URZ265" s="470"/>
      <c r="USA265" s="470"/>
      <c r="USB265" s="470"/>
      <c r="USC265" s="470"/>
      <c r="USD265" s="470"/>
      <c r="USE265" s="470"/>
      <c r="USF265" s="470"/>
      <c r="USG265" s="470"/>
      <c r="USH265" s="470"/>
      <c r="USI265" s="470"/>
      <c r="USJ265" s="470"/>
      <c r="USK265" s="470"/>
      <c r="USL265" s="470"/>
      <c r="USM265" s="470"/>
      <c r="USN265" s="470"/>
      <c r="USO265" s="470"/>
      <c r="USP265" s="470"/>
      <c r="USQ265" s="470"/>
      <c r="USR265" s="470"/>
      <c r="USS265" s="470"/>
      <c r="UST265" s="470"/>
      <c r="USU265" s="470"/>
      <c r="USV265" s="470"/>
      <c r="USW265" s="470"/>
      <c r="USX265" s="470"/>
      <c r="USY265" s="470"/>
      <c r="USZ265" s="470"/>
      <c r="UTA265" s="470"/>
      <c r="UTB265" s="470"/>
      <c r="UTC265" s="470"/>
      <c r="UTD265" s="470"/>
      <c r="UTE265" s="470"/>
      <c r="UTF265" s="470"/>
      <c r="UTG265" s="470"/>
      <c r="UTH265" s="470"/>
      <c r="UTI265" s="470"/>
      <c r="UTJ265" s="470"/>
      <c r="UTK265" s="470"/>
      <c r="UTL265" s="470"/>
      <c r="UTM265" s="470"/>
      <c r="UTN265" s="470"/>
      <c r="UTO265" s="470"/>
      <c r="UTP265" s="470"/>
      <c r="UTQ265" s="470"/>
      <c r="UTR265" s="470"/>
      <c r="UTS265" s="470"/>
      <c r="UTT265" s="470"/>
      <c r="UTU265" s="470"/>
      <c r="UTV265" s="470"/>
      <c r="UTW265" s="470"/>
      <c r="UTX265" s="470"/>
      <c r="UTY265" s="470"/>
      <c r="UTZ265" s="470"/>
      <c r="UUA265" s="470"/>
      <c r="UUB265" s="470"/>
      <c r="UUC265" s="470"/>
      <c r="UUD265" s="470"/>
      <c r="UUE265" s="470"/>
      <c r="UUF265" s="470"/>
      <c r="UUG265" s="470"/>
      <c r="UUH265" s="470"/>
      <c r="UUI265" s="470"/>
      <c r="UUJ265" s="470"/>
      <c r="UUK265" s="470"/>
      <c r="UUL265" s="470"/>
      <c r="UUM265" s="470"/>
      <c r="UUN265" s="470"/>
      <c r="UUO265" s="470"/>
      <c r="UUP265" s="470"/>
      <c r="UUQ265" s="470"/>
      <c r="UUR265" s="470"/>
      <c r="UUS265" s="470"/>
      <c r="UUT265" s="470"/>
      <c r="UUU265" s="470"/>
      <c r="UUV265" s="470"/>
      <c r="UUW265" s="470"/>
      <c r="UUX265" s="470"/>
      <c r="UUY265" s="470"/>
      <c r="UUZ265" s="470"/>
      <c r="UVA265" s="470"/>
      <c r="UVB265" s="470"/>
      <c r="UVC265" s="470"/>
      <c r="UVD265" s="470"/>
      <c r="UVE265" s="470"/>
      <c r="UVF265" s="470"/>
      <c r="UVG265" s="470"/>
      <c r="UVH265" s="470"/>
      <c r="UVI265" s="470"/>
      <c r="UVJ265" s="470"/>
      <c r="UVK265" s="470"/>
      <c r="UVL265" s="470"/>
      <c r="UVM265" s="470"/>
      <c r="UVN265" s="470"/>
      <c r="UVO265" s="470"/>
      <c r="UVP265" s="470"/>
      <c r="UVQ265" s="470"/>
      <c r="UVR265" s="470"/>
      <c r="UVS265" s="470"/>
      <c r="UVT265" s="470"/>
      <c r="UVU265" s="470"/>
      <c r="UVV265" s="470"/>
      <c r="UVW265" s="470"/>
      <c r="UVX265" s="470"/>
      <c r="UVY265" s="470"/>
      <c r="UVZ265" s="470"/>
      <c r="UWA265" s="470"/>
      <c r="UWB265" s="470"/>
      <c r="UWC265" s="470"/>
      <c r="UWD265" s="470"/>
      <c r="UWE265" s="470"/>
      <c r="UWF265" s="470"/>
      <c r="UWG265" s="470"/>
      <c r="UWH265" s="470"/>
      <c r="UWI265" s="470"/>
      <c r="UWJ265" s="470"/>
      <c r="UWK265" s="470"/>
      <c r="UWL265" s="470"/>
      <c r="UWM265" s="470"/>
      <c r="UWN265" s="470"/>
      <c r="UWO265" s="470"/>
      <c r="UWP265" s="470"/>
      <c r="UWQ265" s="470"/>
      <c r="UWR265" s="470"/>
      <c r="UWS265" s="470"/>
      <c r="UWT265" s="470"/>
      <c r="UWU265" s="470"/>
      <c r="UWV265" s="470"/>
      <c r="UWW265" s="470"/>
      <c r="UWX265" s="470"/>
      <c r="UWY265" s="470"/>
      <c r="UWZ265" s="470"/>
      <c r="UXA265" s="470"/>
      <c r="UXB265" s="470"/>
      <c r="UXC265" s="470"/>
      <c r="UXD265" s="470"/>
      <c r="UXE265" s="470"/>
      <c r="UXF265" s="470"/>
      <c r="UXG265" s="470"/>
      <c r="UXH265" s="470"/>
      <c r="UXI265" s="470"/>
      <c r="UXJ265" s="470"/>
      <c r="UXK265" s="470"/>
      <c r="UXL265" s="470"/>
      <c r="UXM265" s="470"/>
      <c r="UXN265" s="470"/>
      <c r="UXO265" s="470"/>
      <c r="UXP265" s="470"/>
      <c r="UXQ265" s="470"/>
      <c r="UXR265" s="470"/>
      <c r="UXS265" s="470"/>
      <c r="UXT265" s="470"/>
      <c r="UXU265" s="470"/>
      <c r="UXV265" s="470"/>
      <c r="UXW265" s="470"/>
      <c r="UXX265" s="470"/>
      <c r="UXY265" s="470"/>
      <c r="UXZ265" s="470"/>
      <c r="UYA265" s="470"/>
      <c r="UYB265" s="470"/>
      <c r="UYC265" s="470"/>
      <c r="UYD265" s="470"/>
      <c r="UYE265" s="470"/>
      <c r="UYF265" s="470"/>
      <c r="UYG265" s="470"/>
      <c r="UYH265" s="470"/>
      <c r="UYI265" s="470"/>
      <c r="UYJ265" s="470"/>
      <c r="UYK265" s="470"/>
      <c r="UYL265" s="470"/>
      <c r="UYM265" s="470"/>
      <c r="UYN265" s="470"/>
      <c r="UYO265" s="470"/>
      <c r="UYP265" s="470"/>
      <c r="UYQ265" s="470"/>
      <c r="UYR265" s="470"/>
      <c r="UYS265" s="470"/>
      <c r="UYT265" s="470"/>
      <c r="UYU265" s="470"/>
      <c r="UYV265" s="470"/>
      <c r="UYW265" s="470"/>
      <c r="UYX265" s="470"/>
      <c r="UYY265" s="470"/>
      <c r="UYZ265" s="470"/>
      <c r="UZA265" s="470"/>
      <c r="UZB265" s="470"/>
      <c r="UZC265" s="470"/>
      <c r="UZD265" s="470"/>
      <c r="UZE265" s="470"/>
      <c r="UZF265" s="470"/>
      <c r="UZG265" s="470"/>
      <c r="UZH265" s="470"/>
      <c r="UZI265" s="470"/>
      <c r="UZJ265" s="470"/>
      <c r="UZK265" s="470"/>
      <c r="UZL265" s="470"/>
      <c r="UZM265" s="470"/>
      <c r="UZN265" s="470"/>
      <c r="UZO265" s="470"/>
      <c r="UZP265" s="470"/>
      <c r="UZQ265" s="470"/>
      <c r="UZR265" s="470"/>
      <c r="UZS265" s="470"/>
      <c r="UZT265" s="470"/>
      <c r="UZU265" s="470"/>
      <c r="UZV265" s="470"/>
      <c r="UZW265" s="470"/>
      <c r="UZX265" s="470"/>
      <c r="UZY265" s="470"/>
      <c r="UZZ265" s="470"/>
      <c r="VAA265" s="470"/>
      <c r="VAB265" s="470"/>
      <c r="VAC265" s="470"/>
      <c r="VAD265" s="470"/>
      <c r="VAE265" s="470"/>
      <c r="VAF265" s="470"/>
      <c r="VAG265" s="470"/>
      <c r="VAH265" s="470"/>
      <c r="VAI265" s="470"/>
      <c r="VAJ265" s="470"/>
      <c r="VAK265" s="470"/>
      <c r="VAL265" s="470"/>
      <c r="VAM265" s="470"/>
      <c r="VAN265" s="470"/>
      <c r="VAO265" s="470"/>
      <c r="VAP265" s="470"/>
      <c r="VAQ265" s="470"/>
      <c r="VAR265" s="470"/>
      <c r="VAS265" s="470"/>
      <c r="VAT265" s="470"/>
      <c r="VAU265" s="470"/>
      <c r="VAV265" s="470"/>
      <c r="VAW265" s="470"/>
      <c r="VAX265" s="470"/>
      <c r="VAY265" s="470"/>
      <c r="VAZ265" s="470"/>
      <c r="VBA265" s="470"/>
      <c r="VBB265" s="470"/>
      <c r="VBC265" s="470"/>
      <c r="VBD265" s="470"/>
      <c r="VBE265" s="470"/>
      <c r="VBF265" s="470"/>
      <c r="VBG265" s="470"/>
      <c r="VBH265" s="470"/>
      <c r="VBI265" s="470"/>
      <c r="VBJ265" s="470"/>
      <c r="VBK265" s="470"/>
      <c r="VBL265" s="470"/>
      <c r="VBM265" s="470"/>
      <c r="VBN265" s="470"/>
      <c r="VBO265" s="470"/>
      <c r="VBP265" s="470"/>
      <c r="VBQ265" s="470"/>
      <c r="VBR265" s="470"/>
      <c r="VBS265" s="470"/>
      <c r="VBT265" s="470"/>
      <c r="VBU265" s="470"/>
      <c r="VBV265" s="470"/>
      <c r="VBW265" s="470"/>
      <c r="VBX265" s="470"/>
      <c r="VBY265" s="470"/>
      <c r="VBZ265" s="470"/>
      <c r="VCA265" s="470"/>
      <c r="VCB265" s="470"/>
      <c r="VCC265" s="470"/>
      <c r="VCD265" s="470"/>
      <c r="VCE265" s="470"/>
      <c r="VCF265" s="470"/>
      <c r="VCG265" s="470"/>
      <c r="VCH265" s="470"/>
      <c r="VCI265" s="470"/>
      <c r="VCJ265" s="470"/>
      <c r="VCK265" s="470"/>
      <c r="VCL265" s="470"/>
      <c r="VCM265" s="470"/>
      <c r="VCN265" s="470"/>
      <c r="VCO265" s="470"/>
      <c r="VCP265" s="470"/>
      <c r="VCQ265" s="470"/>
      <c r="VCR265" s="470"/>
      <c r="VCS265" s="470"/>
      <c r="VCT265" s="470"/>
      <c r="VCU265" s="470"/>
      <c r="VCV265" s="470"/>
      <c r="VCW265" s="470"/>
      <c r="VCX265" s="470"/>
      <c r="VCY265" s="470"/>
      <c r="VCZ265" s="470"/>
      <c r="VDA265" s="470"/>
      <c r="VDB265" s="470"/>
      <c r="VDC265" s="470"/>
      <c r="VDD265" s="470"/>
      <c r="VDE265" s="470"/>
      <c r="VDF265" s="470"/>
      <c r="VDG265" s="470"/>
      <c r="VDH265" s="470"/>
      <c r="VDI265" s="470"/>
      <c r="VDJ265" s="470"/>
      <c r="VDK265" s="470"/>
      <c r="VDL265" s="470"/>
      <c r="VDM265" s="470"/>
      <c r="VDN265" s="470"/>
      <c r="VDO265" s="470"/>
      <c r="VDP265" s="470"/>
      <c r="VDQ265" s="470"/>
      <c r="VDR265" s="470"/>
      <c r="VDS265" s="470"/>
      <c r="VDT265" s="470"/>
      <c r="VDU265" s="470"/>
      <c r="VDV265" s="470"/>
      <c r="VDW265" s="470"/>
      <c r="VDX265" s="470"/>
      <c r="VDY265" s="470"/>
      <c r="VDZ265" s="470"/>
      <c r="VEA265" s="470"/>
      <c r="VEB265" s="470"/>
      <c r="VEC265" s="470"/>
      <c r="VED265" s="470"/>
      <c r="VEE265" s="470"/>
      <c r="VEF265" s="470"/>
      <c r="VEG265" s="470"/>
      <c r="VEH265" s="470"/>
      <c r="VEI265" s="470"/>
      <c r="VEJ265" s="470"/>
      <c r="VEK265" s="470"/>
      <c r="VEL265" s="470"/>
      <c r="VEM265" s="470"/>
      <c r="VEN265" s="470"/>
      <c r="VEO265" s="470"/>
      <c r="VEP265" s="470"/>
      <c r="VEQ265" s="470"/>
      <c r="VER265" s="470"/>
      <c r="VES265" s="470"/>
      <c r="VET265" s="470"/>
      <c r="VEU265" s="470"/>
      <c r="VEV265" s="470"/>
      <c r="VEW265" s="470"/>
      <c r="VEX265" s="470"/>
      <c r="VEY265" s="470"/>
      <c r="VEZ265" s="470"/>
      <c r="VFA265" s="470"/>
      <c r="VFB265" s="470"/>
      <c r="VFC265" s="470"/>
      <c r="VFD265" s="470"/>
      <c r="VFE265" s="470"/>
      <c r="VFF265" s="470"/>
      <c r="VFG265" s="470"/>
      <c r="VFH265" s="470"/>
      <c r="VFI265" s="470"/>
      <c r="VFJ265" s="470"/>
      <c r="VFK265" s="470"/>
      <c r="VFL265" s="470"/>
      <c r="VFM265" s="470"/>
      <c r="VFN265" s="470"/>
      <c r="VFO265" s="470"/>
      <c r="VFP265" s="470"/>
      <c r="VFQ265" s="470"/>
      <c r="VFR265" s="470"/>
      <c r="VFS265" s="470"/>
      <c r="VFT265" s="470"/>
      <c r="VFU265" s="470"/>
      <c r="VFV265" s="470"/>
      <c r="VFW265" s="470"/>
      <c r="VFX265" s="470"/>
      <c r="VFY265" s="470"/>
      <c r="VFZ265" s="470"/>
      <c r="VGA265" s="470"/>
      <c r="VGB265" s="470"/>
      <c r="VGC265" s="470"/>
      <c r="VGD265" s="470"/>
      <c r="VGE265" s="470"/>
      <c r="VGF265" s="470"/>
      <c r="VGG265" s="470"/>
      <c r="VGH265" s="470"/>
      <c r="VGI265" s="470"/>
      <c r="VGJ265" s="470"/>
      <c r="VGK265" s="470"/>
      <c r="VGL265" s="470"/>
      <c r="VGM265" s="470"/>
      <c r="VGN265" s="470"/>
      <c r="VGO265" s="470"/>
      <c r="VGP265" s="470"/>
      <c r="VGQ265" s="470"/>
      <c r="VGR265" s="470"/>
      <c r="VGS265" s="470"/>
      <c r="VGT265" s="470"/>
      <c r="VGU265" s="470"/>
      <c r="VGV265" s="470"/>
      <c r="VGW265" s="470"/>
      <c r="VGX265" s="470"/>
      <c r="VGY265" s="470"/>
      <c r="VGZ265" s="470"/>
      <c r="VHA265" s="470"/>
      <c r="VHB265" s="470"/>
      <c r="VHC265" s="470"/>
      <c r="VHD265" s="470"/>
      <c r="VHE265" s="470"/>
      <c r="VHF265" s="470"/>
      <c r="VHG265" s="470"/>
      <c r="VHH265" s="470"/>
      <c r="VHI265" s="470"/>
      <c r="VHJ265" s="470"/>
      <c r="VHK265" s="470"/>
      <c r="VHL265" s="470"/>
      <c r="VHM265" s="470"/>
      <c r="VHN265" s="470"/>
      <c r="VHO265" s="470"/>
      <c r="VHP265" s="470"/>
      <c r="VHQ265" s="470"/>
      <c r="VHR265" s="470"/>
      <c r="VHS265" s="470"/>
      <c r="VHT265" s="470"/>
      <c r="VHU265" s="470"/>
      <c r="VHV265" s="470"/>
      <c r="VHW265" s="470"/>
      <c r="VHX265" s="470"/>
      <c r="VHY265" s="470"/>
      <c r="VHZ265" s="470"/>
      <c r="VIA265" s="470"/>
      <c r="VIB265" s="470"/>
      <c r="VIC265" s="470"/>
      <c r="VID265" s="470"/>
      <c r="VIE265" s="470"/>
      <c r="VIF265" s="470"/>
      <c r="VIG265" s="470"/>
      <c r="VIH265" s="470"/>
      <c r="VII265" s="470"/>
      <c r="VIJ265" s="470"/>
      <c r="VIK265" s="470"/>
      <c r="VIL265" s="470"/>
      <c r="VIM265" s="470"/>
      <c r="VIN265" s="470"/>
      <c r="VIO265" s="470"/>
      <c r="VIP265" s="470"/>
      <c r="VIQ265" s="470"/>
      <c r="VIR265" s="470"/>
      <c r="VIS265" s="470"/>
      <c r="VIT265" s="470"/>
      <c r="VIU265" s="470"/>
      <c r="VIV265" s="470"/>
      <c r="VIW265" s="470"/>
      <c r="VIX265" s="470"/>
      <c r="VIY265" s="470"/>
      <c r="VIZ265" s="470"/>
      <c r="VJA265" s="470"/>
      <c r="VJB265" s="470"/>
      <c r="VJC265" s="470"/>
      <c r="VJD265" s="470"/>
      <c r="VJE265" s="470"/>
      <c r="VJF265" s="470"/>
      <c r="VJG265" s="470"/>
      <c r="VJH265" s="470"/>
      <c r="VJI265" s="470"/>
      <c r="VJJ265" s="470"/>
      <c r="VJK265" s="470"/>
      <c r="VJL265" s="470"/>
      <c r="VJM265" s="470"/>
      <c r="VJN265" s="470"/>
      <c r="VJO265" s="470"/>
      <c r="VJP265" s="470"/>
      <c r="VJQ265" s="470"/>
      <c r="VJR265" s="470"/>
      <c r="VJS265" s="470"/>
      <c r="VJT265" s="470"/>
      <c r="VJU265" s="470"/>
      <c r="VJV265" s="470"/>
      <c r="VJW265" s="470"/>
      <c r="VJX265" s="470"/>
      <c r="VJY265" s="470"/>
      <c r="VJZ265" s="470"/>
      <c r="VKA265" s="470"/>
      <c r="VKB265" s="470"/>
      <c r="VKC265" s="470"/>
      <c r="VKD265" s="470"/>
      <c r="VKE265" s="470"/>
      <c r="VKF265" s="470"/>
      <c r="VKG265" s="470"/>
      <c r="VKH265" s="470"/>
      <c r="VKI265" s="470"/>
      <c r="VKJ265" s="470"/>
      <c r="VKK265" s="470"/>
      <c r="VKL265" s="470"/>
      <c r="VKM265" s="470"/>
      <c r="VKN265" s="470"/>
      <c r="VKO265" s="470"/>
      <c r="VKP265" s="470"/>
      <c r="VKQ265" s="470"/>
      <c r="VKR265" s="470"/>
      <c r="VKS265" s="470"/>
      <c r="VKT265" s="470"/>
      <c r="VKU265" s="470"/>
      <c r="VKV265" s="470"/>
      <c r="VKW265" s="470"/>
      <c r="VKX265" s="470"/>
      <c r="VKY265" s="470"/>
      <c r="VKZ265" s="470"/>
      <c r="VLA265" s="470"/>
      <c r="VLB265" s="470"/>
      <c r="VLC265" s="470"/>
      <c r="VLD265" s="470"/>
      <c r="VLE265" s="470"/>
      <c r="VLF265" s="470"/>
      <c r="VLG265" s="470"/>
      <c r="VLH265" s="470"/>
      <c r="VLI265" s="470"/>
      <c r="VLJ265" s="470"/>
      <c r="VLK265" s="470"/>
      <c r="VLL265" s="470"/>
      <c r="VLM265" s="470"/>
      <c r="VLN265" s="470"/>
      <c r="VLO265" s="470"/>
      <c r="VLP265" s="470"/>
      <c r="VLQ265" s="470"/>
      <c r="VLR265" s="470"/>
      <c r="VLS265" s="470"/>
      <c r="VLT265" s="470"/>
      <c r="VLU265" s="470"/>
      <c r="VLV265" s="470"/>
      <c r="VLW265" s="470"/>
      <c r="VLX265" s="470"/>
      <c r="VLY265" s="470"/>
      <c r="VLZ265" s="470"/>
      <c r="VMA265" s="470"/>
      <c r="VMB265" s="470"/>
      <c r="VMC265" s="470"/>
      <c r="VMD265" s="470"/>
      <c r="VME265" s="470"/>
      <c r="VMF265" s="470"/>
      <c r="VMG265" s="470"/>
      <c r="VMH265" s="470"/>
      <c r="VMI265" s="470"/>
      <c r="VMJ265" s="470"/>
      <c r="VMK265" s="470"/>
      <c r="VML265" s="470"/>
      <c r="VMM265" s="470"/>
      <c r="VMN265" s="470"/>
      <c r="VMO265" s="470"/>
      <c r="VMP265" s="470"/>
      <c r="VMQ265" s="470"/>
      <c r="VMR265" s="470"/>
      <c r="VMS265" s="470"/>
      <c r="VMT265" s="470"/>
      <c r="VMU265" s="470"/>
      <c r="VMV265" s="470"/>
      <c r="VMW265" s="470"/>
      <c r="VMX265" s="470"/>
      <c r="VMY265" s="470"/>
      <c r="VMZ265" s="470"/>
      <c r="VNA265" s="470"/>
      <c r="VNB265" s="470"/>
      <c r="VNC265" s="470"/>
      <c r="VND265" s="470"/>
      <c r="VNE265" s="470"/>
      <c r="VNF265" s="470"/>
      <c r="VNG265" s="470"/>
      <c r="VNH265" s="470"/>
      <c r="VNI265" s="470"/>
      <c r="VNJ265" s="470"/>
      <c r="VNK265" s="470"/>
      <c r="VNL265" s="470"/>
      <c r="VNM265" s="470"/>
      <c r="VNN265" s="470"/>
      <c r="VNO265" s="470"/>
      <c r="VNP265" s="470"/>
      <c r="VNQ265" s="470"/>
      <c r="VNR265" s="470"/>
      <c r="VNS265" s="470"/>
      <c r="VNT265" s="470"/>
      <c r="VNU265" s="470"/>
      <c r="VNV265" s="470"/>
      <c r="VNW265" s="470"/>
      <c r="VNX265" s="470"/>
      <c r="VNY265" s="470"/>
      <c r="VNZ265" s="470"/>
      <c r="VOA265" s="470"/>
      <c r="VOB265" s="470"/>
      <c r="VOC265" s="470"/>
      <c r="VOD265" s="470"/>
      <c r="VOE265" s="470"/>
      <c r="VOF265" s="470"/>
      <c r="VOG265" s="470"/>
      <c r="VOH265" s="470"/>
      <c r="VOI265" s="470"/>
      <c r="VOJ265" s="470"/>
      <c r="VOK265" s="470"/>
      <c r="VOL265" s="470"/>
      <c r="VOM265" s="470"/>
      <c r="VON265" s="470"/>
      <c r="VOO265" s="470"/>
      <c r="VOP265" s="470"/>
      <c r="VOQ265" s="470"/>
      <c r="VOR265" s="470"/>
      <c r="VOS265" s="470"/>
      <c r="VOT265" s="470"/>
      <c r="VOU265" s="470"/>
      <c r="VOV265" s="470"/>
      <c r="VOW265" s="470"/>
      <c r="VOX265" s="470"/>
      <c r="VOY265" s="470"/>
      <c r="VOZ265" s="470"/>
      <c r="VPA265" s="470"/>
      <c r="VPB265" s="470"/>
      <c r="VPC265" s="470"/>
      <c r="VPD265" s="470"/>
      <c r="VPE265" s="470"/>
      <c r="VPF265" s="470"/>
      <c r="VPG265" s="470"/>
      <c r="VPH265" s="470"/>
      <c r="VPI265" s="470"/>
      <c r="VPJ265" s="470"/>
      <c r="VPK265" s="470"/>
      <c r="VPL265" s="470"/>
      <c r="VPM265" s="470"/>
      <c r="VPN265" s="470"/>
      <c r="VPO265" s="470"/>
      <c r="VPP265" s="470"/>
      <c r="VPQ265" s="470"/>
      <c r="VPR265" s="470"/>
      <c r="VPS265" s="470"/>
      <c r="VPT265" s="470"/>
      <c r="VPU265" s="470"/>
      <c r="VPV265" s="470"/>
      <c r="VPW265" s="470"/>
      <c r="VPX265" s="470"/>
      <c r="VPY265" s="470"/>
      <c r="VPZ265" s="470"/>
      <c r="VQA265" s="470"/>
      <c r="VQB265" s="470"/>
      <c r="VQC265" s="470"/>
      <c r="VQD265" s="470"/>
      <c r="VQE265" s="470"/>
      <c r="VQF265" s="470"/>
      <c r="VQG265" s="470"/>
      <c r="VQH265" s="470"/>
      <c r="VQI265" s="470"/>
      <c r="VQJ265" s="470"/>
      <c r="VQK265" s="470"/>
      <c r="VQL265" s="470"/>
      <c r="VQM265" s="470"/>
      <c r="VQN265" s="470"/>
      <c r="VQO265" s="470"/>
      <c r="VQP265" s="470"/>
      <c r="VQQ265" s="470"/>
      <c r="VQR265" s="470"/>
      <c r="VQS265" s="470"/>
      <c r="VQT265" s="470"/>
      <c r="VQU265" s="470"/>
      <c r="VQV265" s="470"/>
      <c r="VQW265" s="470"/>
      <c r="VQX265" s="470"/>
      <c r="VQY265" s="470"/>
      <c r="VQZ265" s="470"/>
      <c r="VRA265" s="470"/>
      <c r="VRB265" s="470"/>
      <c r="VRC265" s="470"/>
      <c r="VRD265" s="470"/>
      <c r="VRE265" s="470"/>
      <c r="VRF265" s="470"/>
      <c r="VRG265" s="470"/>
      <c r="VRH265" s="470"/>
      <c r="VRI265" s="470"/>
      <c r="VRJ265" s="470"/>
      <c r="VRK265" s="470"/>
      <c r="VRL265" s="470"/>
      <c r="VRM265" s="470"/>
      <c r="VRN265" s="470"/>
      <c r="VRO265" s="470"/>
      <c r="VRP265" s="470"/>
      <c r="VRQ265" s="470"/>
      <c r="VRR265" s="470"/>
      <c r="VRS265" s="470"/>
      <c r="VRT265" s="470"/>
      <c r="VRU265" s="470"/>
      <c r="VRV265" s="470"/>
      <c r="VRW265" s="470"/>
      <c r="VRX265" s="470"/>
      <c r="VRY265" s="470"/>
      <c r="VRZ265" s="470"/>
      <c r="VSA265" s="470"/>
      <c r="VSB265" s="470"/>
      <c r="VSC265" s="470"/>
      <c r="VSD265" s="470"/>
      <c r="VSE265" s="470"/>
      <c r="VSF265" s="470"/>
      <c r="VSG265" s="470"/>
      <c r="VSH265" s="470"/>
      <c r="VSI265" s="470"/>
      <c r="VSJ265" s="470"/>
      <c r="VSK265" s="470"/>
      <c r="VSL265" s="470"/>
      <c r="VSM265" s="470"/>
      <c r="VSN265" s="470"/>
      <c r="VSO265" s="470"/>
      <c r="VSP265" s="470"/>
      <c r="VSQ265" s="470"/>
      <c r="VSR265" s="470"/>
      <c r="VSS265" s="470"/>
      <c r="VST265" s="470"/>
      <c r="VSU265" s="470"/>
      <c r="VSV265" s="470"/>
      <c r="VSW265" s="470"/>
      <c r="VSX265" s="470"/>
      <c r="VSY265" s="470"/>
      <c r="VSZ265" s="470"/>
      <c r="VTA265" s="470"/>
      <c r="VTB265" s="470"/>
      <c r="VTC265" s="470"/>
      <c r="VTD265" s="470"/>
      <c r="VTE265" s="470"/>
      <c r="VTF265" s="470"/>
      <c r="VTG265" s="470"/>
      <c r="VTH265" s="470"/>
      <c r="VTI265" s="470"/>
      <c r="VTJ265" s="470"/>
      <c r="VTK265" s="470"/>
      <c r="VTL265" s="470"/>
      <c r="VTM265" s="470"/>
      <c r="VTN265" s="470"/>
      <c r="VTO265" s="470"/>
      <c r="VTP265" s="470"/>
      <c r="VTQ265" s="470"/>
      <c r="VTR265" s="470"/>
      <c r="VTS265" s="470"/>
      <c r="VTT265" s="470"/>
      <c r="VTU265" s="470"/>
      <c r="VTV265" s="470"/>
      <c r="VTW265" s="470"/>
      <c r="VTX265" s="470"/>
      <c r="VTY265" s="470"/>
      <c r="VTZ265" s="470"/>
      <c r="VUA265" s="470"/>
      <c r="VUB265" s="470"/>
      <c r="VUC265" s="470"/>
      <c r="VUD265" s="470"/>
      <c r="VUE265" s="470"/>
      <c r="VUF265" s="470"/>
      <c r="VUG265" s="470"/>
      <c r="VUH265" s="470"/>
      <c r="VUI265" s="470"/>
      <c r="VUJ265" s="470"/>
      <c r="VUK265" s="470"/>
      <c r="VUL265" s="470"/>
      <c r="VUM265" s="470"/>
      <c r="VUN265" s="470"/>
      <c r="VUO265" s="470"/>
      <c r="VUP265" s="470"/>
      <c r="VUQ265" s="470"/>
      <c r="VUR265" s="470"/>
      <c r="VUS265" s="470"/>
      <c r="VUT265" s="470"/>
      <c r="VUU265" s="470"/>
      <c r="VUV265" s="470"/>
      <c r="VUW265" s="470"/>
      <c r="VUX265" s="470"/>
      <c r="VUY265" s="470"/>
      <c r="VUZ265" s="470"/>
      <c r="VVA265" s="470"/>
      <c r="VVB265" s="470"/>
      <c r="VVC265" s="470"/>
      <c r="VVD265" s="470"/>
      <c r="VVE265" s="470"/>
      <c r="VVF265" s="470"/>
      <c r="VVG265" s="470"/>
      <c r="VVH265" s="470"/>
      <c r="VVI265" s="470"/>
      <c r="VVJ265" s="470"/>
      <c r="VVK265" s="470"/>
      <c r="VVL265" s="470"/>
      <c r="VVM265" s="470"/>
      <c r="VVN265" s="470"/>
      <c r="VVO265" s="470"/>
      <c r="VVP265" s="470"/>
      <c r="VVQ265" s="470"/>
      <c r="VVR265" s="470"/>
      <c r="VVS265" s="470"/>
      <c r="VVT265" s="470"/>
      <c r="VVU265" s="470"/>
      <c r="VVV265" s="470"/>
      <c r="VVW265" s="470"/>
      <c r="VVX265" s="470"/>
      <c r="VVY265" s="470"/>
      <c r="VVZ265" s="470"/>
      <c r="VWA265" s="470"/>
      <c r="VWB265" s="470"/>
      <c r="VWC265" s="470"/>
      <c r="VWD265" s="470"/>
      <c r="VWE265" s="470"/>
      <c r="VWF265" s="470"/>
      <c r="VWG265" s="470"/>
      <c r="VWH265" s="470"/>
      <c r="VWI265" s="470"/>
      <c r="VWJ265" s="470"/>
      <c r="VWK265" s="470"/>
      <c r="VWL265" s="470"/>
      <c r="VWM265" s="470"/>
      <c r="VWN265" s="470"/>
      <c r="VWO265" s="470"/>
      <c r="VWP265" s="470"/>
      <c r="VWQ265" s="470"/>
      <c r="VWR265" s="470"/>
      <c r="VWS265" s="470"/>
      <c r="VWT265" s="470"/>
      <c r="VWU265" s="470"/>
      <c r="VWV265" s="470"/>
      <c r="VWW265" s="470"/>
      <c r="VWX265" s="470"/>
      <c r="VWY265" s="470"/>
      <c r="VWZ265" s="470"/>
      <c r="VXA265" s="470"/>
      <c r="VXB265" s="470"/>
      <c r="VXC265" s="470"/>
      <c r="VXD265" s="470"/>
      <c r="VXE265" s="470"/>
      <c r="VXF265" s="470"/>
      <c r="VXG265" s="470"/>
      <c r="VXH265" s="470"/>
      <c r="VXI265" s="470"/>
      <c r="VXJ265" s="470"/>
      <c r="VXK265" s="470"/>
      <c r="VXL265" s="470"/>
      <c r="VXM265" s="470"/>
      <c r="VXN265" s="470"/>
      <c r="VXO265" s="470"/>
      <c r="VXP265" s="470"/>
      <c r="VXQ265" s="470"/>
      <c r="VXR265" s="470"/>
      <c r="VXS265" s="470"/>
      <c r="VXT265" s="470"/>
      <c r="VXU265" s="470"/>
      <c r="VXV265" s="470"/>
      <c r="VXW265" s="470"/>
      <c r="VXX265" s="470"/>
      <c r="VXY265" s="470"/>
      <c r="VXZ265" s="470"/>
      <c r="VYA265" s="470"/>
      <c r="VYB265" s="470"/>
      <c r="VYC265" s="470"/>
      <c r="VYD265" s="470"/>
      <c r="VYE265" s="470"/>
      <c r="VYF265" s="470"/>
      <c r="VYG265" s="470"/>
      <c r="VYH265" s="470"/>
      <c r="VYI265" s="470"/>
      <c r="VYJ265" s="470"/>
      <c r="VYK265" s="470"/>
      <c r="VYL265" s="470"/>
      <c r="VYM265" s="470"/>
      <c r="VYN265" s="470"/>
      <c r="VYO265" s="470"/>
      <c r="VYP265" s="470"/>
      <c r="VYQ265" s="470"/>
      <c r="VYR265" s="470"/>
      <c r="VYS265" s="470"/>
      <c r="VYT265" s="470"/>
      <c r="VYU265" s="470"/>
      <c r="VYV265" s="470"/>
      <c r="VYW265" s="470"/>
      <c r="VYX265" s="470"/>
      <c r="VYY265" s="470"/>
      <c r="VYZ265" s="470"/>
      <c r="VZA265" s="470"/>
      <c r="VZB265" s="470"/>
      <c r="VZC265" s="470"/>
      <c r="VZD265" s="470"/>
      <c r="VZE265" s="470"/>
      <c r="VZF265" s="470"/>
      <c r="VZG265" s="470"/>
      <c r="VZH265" s="470"/>
      <c r="VZI265" s="470"/>
      <c r="VZJ265" s="470"/>
      <c r="VZK265" s="470"/>
      <c r="VZL265" s="470"/>
      <c r="VZM265" s="470"/>
      <c r="VZN265" s="470"/>
      <c r="VZO265" s="470"/>
      <c r="VZP265" s="470"/>
      <c r="VZQ265" s="470"/>
      <c r="VZR265" s="470"/>
      <c r="VZS265" s="470"/>
      <c r="VZT265" s="470"/>
      <c r="VZU265" s="470"/>
      <c r="VZV265" s="470"/>
      <c r="VZW265" s="470"/>
      <c r="VZX265" s="470"/>
      <c r="VZY265" s="470"/>
      <c r="VZZ265" s="470"/>
      <c r="WAA265" s="470"/>
      <c r="WAB265" s="470"/>
      <c r="WAC265" s="470"/>
      <c r="WAD265" s="470"/>
      <c r="WAE265" s="470"/>
      <c r="WAF265" s="470"/>
      <c r="WAG265" s="470"/>
      <c r="WAH265" s="470"/>
      <c r="WAI265" s="470"/>
      <c r="WAJ265" s="470"/>
      <c r="WAK265" s="470"/>
      <c r="WAL265" s="470"/>
      <c r="WAM265" s="470"/>
      <c r="WAN265" s="470"/>
      <c r="WAO265" s="470"/>
      <c r="WAP265" s="470"/>
      <c r="WAQ265" s="470"/>
      <c r="WAR265" s="470"/>
      <c r="WAS265" s="470"/>
      <c r="WAT265" s="470"/>
      <c r="WAU265" s="470"/>
      <c r="WAV265" s="470"/>
      <c r="WAW265" s="470"/>
      <c r="WAX265" s="470"/>
      <c r="WAY265" s="470"/>
      <c r="WAZ265" s="470"/>
      <c r="WBA265" s="470"/>
      <c r="WBB265" s="470"/>
      <c r="WBC265" s="470"/>
      <c r="WBD265" s="470"/>
      <c r="WBE265" s="470"/>
      <c r="WBF265" s="470"/>
      <c r="WBG265" s="470"/>
      <c r="WBH265" s="470"/>
      <c r="WBI265" s="470"/>
      <c r="WBJ265" s="470"/>
      <c r="WBK265" s="470"/>
      <c r="WBL265" s="470"/>
      <c r="WBM265" s="470"/>
      <c r="WBN265" s="470"/>
      <c r="WBO265" s="470"/>
      <c r="WBP265" s="470"/>
      <c r="WBQ265" s="470"/>
      <c r="WBR265" s="470"/>
      <c r="WBS265" s="470"/>
      <c r="WBT265" s="470"/>
      <c r="WBU265" s="470"/>
      <c r="WBV265" s="470"/>
      <c r="WBW265" s="470"/>
      <c r="WBX265" s="470"/>
      <c r="WBY265" s="470"/>
      <c r="WBZ265" s="470"/>
      <c r="WCA265" s="470"/>
      <c r="WCB265" s="470"/>
      <c r="WCC265" s="470"/>
      <c r="WCD265" s="470"/>
      <c r="WCE265" s="470"/>
      <c r="WCF265" s="470"/>
      <c r="WCG265" s="470"/>
      <c r="WCH265" s="470"/>
      <c r="WCI265" s="470"/>
      <c r="WCJ265" s="470"/>
      <c r="WCK265" s="470"/>
      <c r="WCL265" s="470"/>
      <c r="WCM265" s="470"/>
      <c r="WCN265" s="470"/>
      <c r="WCO265" s="470"/>
      <c r="WCP265" s="470"/>
      <c r="WCQ265" s="470"/>
      <c r="WCR265" s="470"/>
      <c r="WCS265" s="470"/>
      <c r="WCT265" s="470"/>
      <c r="WCU265" s="470"/>
      <c r="WCV265" s="470"/>
      <c r="WCW265" s="470"/>
      <c r="WCX265" s="470"/>
      <c r="WCY265" s="470"/>
      <c r="WCZ265" s="470"/>
      <c r="WDA265" s="470"/>
      <c r="WDB265" s="470"/>
      <c r="WDC265" s="470"/>
      <c r="WDD265" s="470"/>
      <c r="WDE265" s="470"/>
      <c r="WDF265" s="470"/>
      <c r="WDG265" s="470"/>
      <c r="WDH265" s="470"/>
      <c r="WDI265" s="470"/>
      <c r="WDJ265" s="470"/>
      <c r="WDK265" s="470"/>
      <c r="WDL265" s="470"/>
      <c r="WDM265" s="470"/>
      <c r="WDN265" s="470"/>
      <c r="WDO265" s="470"/>
      <c r="WDP265" s="470"/>
      <c r="WDQ265" s="470"/>
      <c r="WDR265" s="470"/>
      <c r="WDS265" s="470"/>
      <c r="WDT265" s="470"/>
      <c r="WDU265" s="470"/>
      <c r="WDV265" s="470"/>
      <c r="WDW265" s="470"/>
      <c r="WDX265" s="470"/>
      <c r="WDY265" s="470"/>
      <c r="WDZ265" s="470"/>
      <c r="WEA265" s="470"/>
      <c r="WEB265" s="470"/>
      <c r="WEC265" s="470"/>
      <c r="WED265" s="470"/>
      <c r="WEE265" s="470"/>
      <c r="WEF265" s="470"/>
      <c r="WEG265" s="470"/>
      <c r="WEH265" s="470"/>
      <c r="WEI265" s="470"/>
      <c r="WEJ265" s="470"/>
      <c r="WEK265" s="470"/>
      <c r="WEL265" s="470"/>
      <c r="WEM265" s="470"/>
      <c r="WEN265" s="470"/>
      <c r="WEO265" s="470"/>
      <c r="WEP265" s="470"/>
      <c r="WEQ265" s="470"/>
      <c r="WER265" s="470"/>
      <c r="WES265" s="470"/>
      <c r="WET265" s="470"/>
      <c r="WEU265" s="470"/>
      <c r="WEV265" s="470"/>
      <c r="WEW265" s="470"/>
      <c r="WEX265" s="470"/>
      <c r="WEY265" s="470"/>
      <c r="WEZ265" s="470"/>
      <c r="WFA265" s="470"/>
      <c r="WFB265" s="470"/>
      <c r="WFC265" s="470"/>
      <c r="WFD265" s="470"/>
      <c r="WFE265" s="470"/>
      <c r="WFF265" s="470"/>
      <c r="WFG265" s="470"/>
      <c r="WFH265" s="470"/>
      <c r="WFI265" s="470"/>
      <c r="WFJ265" s="470"/>
      <c r="WFK265" s="470"/>
      <c r="WFL265" s="470"/>
      <c r="WFM265" s="470"/>
      <c r="WFN265" s="470"/>
      <c r="WFO265" s="470"/>
      <c r="WFP265" s="470"/>
      <c r="WFQ265" s="470"/>
      <c r="WFR265" s="470"/>
      <c r="WFS265" s="470"/>
      <c r="WFT265" s="470"/>
      <c r="WFU265" s="470"/>
      <c r="WFV265" s="470"/>
      <c r="WFW265" s="470"/>
      <c r="WFX265" s="470"/>
      <c r="WFY265" s="470"/>
      <c r="WFZ265" s="470"/>
      <c r="WGA265" s="470"/>
      <c r="WGB265" s="470"/>
      <c r="WGC265" s="470"/>
      <c r="WGD265" s="470"/>
      <c r="WGE265" s="470"/>
      <c r="WGF265" s="470"/>
      <c r="WGG265" s="470"/>
      <c r="WGH265" s="470"/>
      <c r="WGI265" s="470"/>
      <c r="WGJ265" s="470"/>
      <c r="WGK265" s="470"/>
      <c r="WGL265" s="470"/>
      <c r="WGM265" s="470"/>
      <c r="WGN265" s="470"/>
      <c r="WGO265" s="470"/>
      <c r="WGP265" s="470"/>
      <c r="WGQ265" s="470"/>
      <c r="WGR265" s="470"/>
      <c r="WGS265" s="470"/>
      <c r="WGT265" s="470"/>
      <c r="WGU265" s="470"/>
      <c r="WGV265" s="470"/>
      <c r="WGW265" s="470"/>
      <c r="WGX265" s="470"/>
      <c r="WGY265" s="470"/>
      <c r="WGZ265" s="470"/>
      <c r="WHA265" s="470"/>
      <c r="WHB265" s="470"/>
      <c r="WHC265" s="470"/>
      <c r="WHD265" s="470"/>
      <c r="WHE265" s="470"/>
      <c r="WHF265" s="470"/>
      <c r="WHG265" s="470"/>
      <c r="WHH265" s="470"/>
      <c r="WHI265" s="470"/>
      <c r="WHJ265" s="470"/>
      <c r="WHK265" s="470"/>
      <c r="WHL265" s="470"/>
      <c r="WHM265" s="470"/>
      <c r="WHN265" s="470"/>
      <c r="WHO265" s="470"/>
      <c r="WHP265" s="470"/>
      <c r="WHQ265" s="470"/>
      <c r="WHR265" s="470"/>
      <c r="WHS265" s="470"/>
      <c r="WHT265" s="470"/>
      <c r="WHU265" s="470"/>
      <c r="WHV265" s="470"/>
      <c r="WHW265" s="470"/>
      <c r="WHX265" s="470"/>
      <c r="WHY265" s="470"/>
      <c r="WHZ265" s="470"/>
      <c r="WIA265" s="470"/>
      <c r="WIB265" s="470"/>
      <c r="WIC265" s="470"/>
      <c r="WID265" s="470"/>
      <c r="WIE265" s="470"/>
      <c r="WIF265" s="470"/>
      <c r="WIG265" s="470"/>
      <c r="WIH265" s="470"/>
      <c r="WII265" s="470"/>
      <c r="WIJ265" s="470"/>
      <c r="WIK265" s="470"/>
      <c r="WIL265" s="470"/>
      <c r="WIM265" s="470"/>
      <c r="WIN265" s="470"/>
      <c r="WIO265" s="470"/>
      <c r="WIP265" s="470"/>
      <c r="WIQ265" s="470"/>
      <c r="WIR265" s="470"/>
      <c r="WIS265" s="470"/>
      <c r="WIT265" s="470"/>
      <c r="WIU265" s="470"/>
      <c r="WIV265" s="470"/>
      <c r="WIW265" s="470"/>
      <c r="WIX265" s="470"/>
      <c r="WIY265" s="470"/>
      <c r="WIZ265" s="470"/>
      <c r="WJA265" s="470"/>
      <c r="WJB265" s="470"/>
      <c r="WJC265" s="470"/>
      <c r="WJD265" s="470"/>
      <c r="WJE265" s="470"/>
      <c r="WJF265" s="470"/>
      <c r="WJG265" s="470"/>
      <c r="WJH265" s="470"/>
      <c r="WJI265" s="470"/>
      <c r="WJJ265" s="470"/>
      <c r="WJK265" s="470"/>
      <c r="WJL265" s="470"/>
      <c r="WJM265" s="470"/>
      <c r="WJN265" s="470"/>
      <c r="WJO265" s="470"/>
      <c r="WJP265" s="470"/>
      <c r="WJQ265" s="470"/>
      <c r="WJR265" s="470"/>
      <c r="WJS265" s="470"/>
      <c r="WJT265" s="470"/>
      <c r="WJU265" s="470"/>
      <c r="WJV265" s="470"/>
      <c r="WJW265" s="470"/>
      <c r="WJX265" s="470"/>
      <c r="WJY265" s="470"/>
      <c r="WJZ265" s="470"/>
      <c r="WKA265" s="470"/>
      <c r="WKB265" s="470"/>
      <c r="WKC265" s="470"/>
      <c r="WKD265" s="470"/>
      <c r="WKE265" s="470"/>
      <c r="WKF265" s="470"/>
      <c r="WKG265" s="470"/>
      <c r="WKH265" s="470"/>
      <c r="WKI265" s="470"/>
      <c r="WKJ265" s="470"/>
      <c r="WKK265" s="470"/>
      <c r="WKL265" s="470"/>
      <c r="WKM265" s="470"/>
      <c r="WKN265" s="470"/>
      <c r="WKO265" s="470"/>
      <c r="WKP265" s="470"/>
      <c r="WKQ265" s="470"/>
      <c r="WKR265" s="470"/>
      <c r="WKS265" s="470"/>
      <c r="WKT265" s="470"/>
      <c r="WKU265" s="470"/>
      <c r="WKV265" s="470"/>
      <c r="WKW265" s="470"/>
      <c r="WKX265" s="470"/>
      <c r="WKY265" s="470"/>
      <c r="WKZ265" s="470"/>
      <c r="WLA265" s="470"/>
      <c r="WLB265" s="470"/>
      <c r="WLC265" s="470"/>
      <c r="WLD265" s="470"/>
      <c r="WLE265" s="470"/>
      <c r="WLF265" s="470"/>
      <c r="WLG265" s="470"/>
      <c r="WLH265" s="470"/>
      <c r="WLI265" s="470"/>
      <c r="WLJ265" s="470"/>
      <c r="WLK265" s="470"/>
      <c r="WLL265" s="470"/>
      <c r="WLM265" s="470"/>
      <c r="WLN265" s="470"/>
      <c r="WLO265" s="470"/>
      <c r="WLP265" s="470"/>
      <c r="WLQ265" s="470"/>
      <c r="WLR265" s="470"/>
      <c r="WLS265" s="470"/>
      <c r="WLT265" s="470"/>
      <c r="WLU265" s="470"/>
      <c r="WLV265" s="470"/>
      <c r="WLW265" s="470"/>
      <c r="WLX265" s="470"/>
      <c r="WLY265" s="470"/>
      <c r="WLZ265" s="470"/>
      <c r="WMA265" s="470"/>
      <c r="WMB265" s="470"/>
      <c r="WMC265" s="470"/>
      <c r="WMD265" s="470"/>
      <c r="WME265" s="470"/>
      <c r="WMF265" s="470"/>
      <c r="WMG265" s="470"/>
      <c r="WMH265" s="470"/>
      <c r="WMI265" s="470"/>
      <c r="WMJ265" s="470"/>
      <c r="WMK265" s="470"/>
      <c r="WML265" s="470"/>
      <c r="WMM265" s="470"/>
      <c r="WMN265" s="470"/>
      <c r="WMO265" s="470"/>
      <c r="WMP265" s="470"/>
      <c r="WMQ265" s="470"/>
      <c r="WMR265" s="470"/>
      <c r="WMS265" s="470"/>
      <c r="WMT265" s="470"/>
      <c r="WMU265" s="470"/>
      <c r="WMV265" s="470"/>
      <c r="WMW265" s="470"/>
      <c r="WMX265" s="470"/>
      <c r="WMY265" s="470"/>
      <c r="WMZ265" s="470"/>
      <c r="WNA265" s="470"/>
      <c r="WNB265" s="470"/>
      <c r="WNC265" s="470"/>
      <c r="WND265" s="470"/>
      <c r="WNE265" s="470"/>
      <c r="WNF265" s="470"/>
      <c r="WNG265" s="470"/>
      <c r="WNH265" s="470"/>
      <c r="WNI265" s="470"/>
      <c r="WNJ265" s="470"/>
      <c r="WNK265" s="470"/>
      <c r="WNL265" s="470"/>
      <c r="WNM265" s="470"/>
      <c r="WNN265" s="470"/>
      <c r="WNO265" s="470"/>
      <c r="WNP265" s="470"/>
      <c r="WNQ265" s="470"/>
      <c r="WNR265" s="470"/>
      <c r="WNS265" s="470"/>
      <c r="WNT265" s="470"/>
      <c r="WNU265" s="470"/>
      <c r="WNV265" s="470"/>
      <c r="WNW265" s="470"/>
      <c r="WNX265" s="470"/>
      <c r="WNY265" s="470"/>
      <c r="WNZ265" s="470"/>
      <c r="WOA265" s="470"/>
      <c r="WOB265" s="470"/>
      <c r="WOC265" s="470"/>
      <c r="WOD265" s="470"/>
      <c r="WOE265" s="470"/>
      <c r="WOF265" s="470"/>
      <c r="WOG265" s="470"/>
      <c r="WOH265" s="470"/>
      <c r="WOI265" s="470"/>
      <c r="WOJ265" s="470"/>
      <c r="WOK265" s="470"/>
      <c r="WOL265" s="470"/>
      <c r="WOM265" s="470"/>
      <c r="WON265" s="470"/>
      <c r="WOO265" s="470"/>
      <c r="WOP265" s="470"/>
      <c r="WOQ265" s="470"/>
      <c r="WOR265" s="470"/>
      <c r="WOS265" s="470"/>
      <c r="WOT265" s="470"/>
      <c r="WOU265" s="470"/>
      <c r="WOV265" s="470"/>
      <c r="WOW265" s="470"/>
      <c r="WOX265" s="470"/>
      <c r="WOY265" s="470"/>
      <c r="WOZ265" s="470"/>
      <c r="WPA265" s="470"/>
      <c r="WPB265" s="470"/>
      <c r="WPC265" s="470"/>
      <c r="WPD265" s="470"/>
      <c r="WPE265" s="470"/>
      <c r="WPF265" s="470"/>
      <c r="WPG265" s="470"/>
      <c r="WPH265" s="470"/>
      <c r="WPI265" s="470"/>
      <c r="WPJ265" s="470"/>
      <c r="WPK265" s="470"/>
      <c r="WPL265" s="470"/>
      <c r="WPM265" s="470"/>
      <c r="WPN265" s="470"/>
      <c r="WPO265" s="470"/>
      <c r="WPP265" s="470"/>
      <c r="WPQ265" s="470"/>
      <c r="WPR265" s="470"/>
      <c r="WPS265" s="470"/>
      <c r="WPT265" s="470"/>
      <c r="WPU265" s="470"/>
      <c r="WPV265" s="470"/>
      <c r="WPW265" s="470"/>
      <c r="WPX265" s="470"/>
      <c r="WPY265" s="470"/>
      <c r="WPZ265" s="470"/>
      <c r="WQA265" s="470"/>
      <c r="WQB265" s="470"/>
      <c r="WQC265" s="470"/>
      <c r="WQD265" s="470"/>
      <c r="WQE265" s="470"/>
      <c r="WQF265" s="470"/>
      <c r="WQG265" s="470"/>
      <c r="WQH265" s="470"/>
      <c r="WQI265" s="470"/>
      <c r="WQJ265" s="470"/>
      <c r="WQK265" s="470"/>
      <c r="WQL265" s="470"/>
      <c r="WQM265" s="470"/>
      <c r="WQN265" s="470"/>
      <c r="WQO265" s="470"/>
      <c r="WQP265" s="470"/>
      <c r="WQQ265" s="470"/>
      <c r="WQR265" s="470"/>
      <c r="WQS265" s="470"/>
      <c r="WQT265" s="470"/>
      <c r="WQU265" s="470"/>
      <c r="WQV265" s="470"/>
      <c r="WQW265" s="470"/>
      <c r="WQX265" s="470"/>
      <c r="WQY265" s="470"/>
      <c r="WQZ265" s="470"/>
      <c r="WRA265" s="470"/>
      <c r="WRB265" s="470"/>
      <c r="WRC265" s="470"/>
      <c r="WRD265" s="470"/>
      <c r="WRE265" s="470"/>
      <c r="WRF265" s="470"/>
      <c r="WRG265" s="470"/>
      <c r="WRH265" s="470"/>
      <c r="WRI265" s="470"/>
      <c r="WRJ265" s="470"/>
      <c r="WRK265" s="470"/>
      <c r="WRL265" s="470"/>
      <c r="WRM265" s="470"/>
      <c r="WRN265" s="470"/>
      <c r="WRO265" s="470"/>
      <c r="WRP265" s="470"/>
      <c r="WRQ265" s="470"/>
      <c r="WRR265" s="470"/>
      <c r="WRS265" s="470"/>
      <c r="WRT265" s="470"/>
      <c r="WRU265" s="470"/>
      <c r="WRV265" s="470"/>
      <c r="WRW265" s="470"/>
      <c r="WRX265" s="470"/>
      <c r="WRY265" s="470"/>
      <c r="WRZ265" s="470"/>
      <c r="WSA265" s="470"/>
      <c r="WSB265" s="470"/>
      <c r="WSC265" s="470"/>
      <c r="WSD265" s="470"/>
      <c r="WSE265" s="470"/>
      <c r="WSF265" s="470"/>
      <c r="WSG265" s="470"/>
      <c r="WSH265" s="470"/>
      <c r="WSI265" s="470"/>
      <c r="WSJ265" s="470"/>
      <c r="WSK265" s="470"/>
      <c r="WSL265" s="470"/>
      <c r="WSM265" s="470"/>
      <c r="WSN265" s="470"/>
      <c r="WSO265" s="470"/>
      <c r="WSP265" s="470"/>
      <c r="WSQ265" s="470"/>
      <c r="WSR265" s="470"/>
      <c r="WSS265" s="470"/>
      <c r="WST265" s="470"/>
      <c r="WSU265" s="470"/>
      <c r="WSV265" s="470"/>
      <c r="WSW265" s="470"/>
      <c r="WSX265" s="470"/>
      <c r="WSY265" s="470"/>
      <c r="WSZ265" s="470"/>
      <c r="WTA265" s="470"/>
      <c r="WTB265" s="470"/>
      <c r="WTC265" s="470"/>
      <c r="WTD265" s="470"/>
      <c r="WTE265" s="470"/>
      <c r="WTF265" s="470"/>
      <c r="WTG265" s="470"/>
      <c r="WTH265" s="470"/>
      <c r="WTI265" s="470"/>
      <c r="WTJ265" s="470"/>
      <c r="WTK265" s="470"/>
      <c r="WTL265" s="470"/>
      <c r="WTM265" s="470"/>
      <c r="WTN265" s="470"/>
      <c r="WTO265" s="470"/>
      <c r="WTP265" s="470"/>
      <c r="WTQ265" s="470"/>
      <c r="WTR265" s="470"/>
      <c r="WTS265" s="470"/>
      <c r="WTT265" s="470"/>
      <c r="WTU265" s="470"/>
      <c r="WTV265" s="470"/>
      <c r="WTW265" s="470"/>
      <c r="WTX265" s="470"/>
      <c r="WTY265" s="470"/>
      <c r="WTZ265" s="470"/>
      <c r="WUA265" s="470"/>
      <c r="WUB265" s="470"/>
      <c r="WUC265" s="470"/>
      <c r="WUD265" s="470"/>
      <c r="WUE265" s="470"/>
      <c r="WUF265" s="470"/>
      <c r="WUG265" s="470"/>
      <c r="WUH265" s="470"/>
      <c r="WUI265" s="470"/>
      <c r="WUJ265" s="470"/>
      <c r="WUK265" s="470"/>
      <c r="WUL265" s="470"/>
      <c r="WUM265" s="470"/>
      <c r="WUN265" s="470"/>
      <c r="WUO265" s="470"/>
      <c r="WUP265" s="470"/>
      <c r="WUQ265" s="470"/>
      <c r="WUR265" s="470"/>
      <c r="WUS265" s="470"/>
      <c r="WUT265" s="470"/>
      <c r="WUU265" s="470"/>
      <c r="WUV265" s="470"/>
      <c r="WUW265" s="470"/>
      <c r="WUX265" s="470"/>
      <c r="WUY265" s="470"/>
      <c r="WUZ265" s="470"/>
      <c r="WVA265" s="470"/>
      <c r="WVB265" s="470"/>
      <c r="WVC265" s="470"/>
      <c r="WVD265" s="470"/>
      <c r="WVE265" s="470"/>
      <c r="WVF265" s="470"/>
      <c r="WVG265" s="470"/>
      <c r="WVH265" s="470"/>
      <c r="WVI265" s="470"/>
      <c r="WVJ265" s="470"/>
      <c r="WVK265" s="470"/>
      <c r="WVL265" s="470"/>
      <c r="WVM265" s="470"/>
      <c r="WVN265" s="470"/>
      <c r="WVO265" s="470"/>
      <c r="WVP265" s="470"/>
      <c r="WVQ265" s="470"/>
      <c r="WVR265" s="470"/>
      <c r="WVS265" s="470"/>
      <c r="WVT265" s="470"/>
      <c r="WVU265" s="470"/>
      <c r="WVV265" s="470"/>
      <c r="WVW265" s="470"/>
      <c r="WVX265" s="470"/>
      <c r="WVY265" s="470"/>
      <c r="WVZ265" s="470"/>
      <c r="WWA265" s="470"/>
      <c r="WWB265" s="470"/>
      <c r="WWC265" s="470"/>
      <c r="WWD265" s="470"/>
      <c r="WWE265" s="470"/>
      <c r="WWF265" s="470"/>
      <c r="WWG265" s="470"/>
      <c r="WWH265" s="470"/>
      <c r="WWI265" s="470"/>
      <c r="WWJ265" s="470"/>
      <c r="WWK265" s="470"/>
      <c r="WWL265" s="470"/>
      <c r="WWM265" s="470"/>
      <c r="WWN265" s="470"/>
      <c r="WWO265" s="470"/>
      <c r="WWP265" s="470"/>
      <c r="WWQ265" s="470"/>
      <c r="WWR265" s="470"/>
      <c r="WWS265" s="470"/>
      <c r="WWT265" s="470"/>
      <c r="WWU265" s="470"/>
      <c r="WWV265" s="470"/>
      <c r="WWW265" s="470"/>
      <c r="WWX265" s="470"/>
      <c r="WWY265" s="470"/>
      <c r="WWZ265" s="470"/>
      <c r="WXA265" s="470"/>
      <c r="WXB265" s="470"/>
      <c r="WXC265" s="470"/>
      <c r="WXD265" s="470"/>
      <c r="WXE265" s="470"/>
      <c r="WXF265" s="470"/>
      <c r="WXG265" s="470"/>
      <c r="WXH265" s="470"/>
      <c r="WXI265" s="470"/>
      <c r="WXJ265" s="470"/>
      <c r="WXK265" s="470"/>
      <c r="WXL265" s="470"/>
      <c r="WXM265" s="470"/>
      <c r="WXN265" s="470"/>
      <c r="WXO265" s="470"/>
      <c r="WXP265" s="470"/>
      <c r="WXQ265" s="470"/>
      <c r="WXR265" s="470"/>
      <c r="WXS265" s="470"/>
      <c r="WXT265" s="470"/>
      <c r="WXU265" s="470"/>
      <c r="WXV265" s="470"/>
      <c r="WXW265" s="470"/>
      <c r="WXX265" s="470"/>
      <c r="WXY265" s="470"/>
      <c r="WXZ265" s="470"/>
      <c r="WYA265" s="470"/>
      <c r="WYB265" s="470"/>
      <c r="WYC265" s="470"/>
      <c r="WYD265" s="470"/>
      <c r="WYE265" s="470"/>
      <c r="WYF265" s="470"/>
      <c r="WYG265" s="470"/>
      <c r="WYH265" s="470"/>
      <c r="WYI265" s="470"/>
      <c r="WYJ265" s="470"/>
      <c r="WYK265" s="470"/>
      <c r="WYL265" s="470"/>
      <c r="WYM265" s="470"/>
      <c r="WYN265" s="470"/>
      <c r="WYO265" s="470"/>
      <c r="WYP265" s="470"/>
      <c r="WYQ265" s="470"/>
      <c r="WYR265" s="470"/>
      <c r="WYS265" s="470"/>
      <c r="WYT265" s="470"/>
      <c r="WYU265" s="470"/>
      <c r="WYV265" s="470"/>
      <c r="WYW265" s="470"/>
      <c r="WYX265" s="470"/>
      <c r="WYY265" s="470"/>
      <c r="WYZ265" s="470"/>
      <c r="WZA265" s="470"/>
      <c r="WZB265" s="470"/>
      <c r="WZC265" s="470"/>
      <c r="WZD265" s="470"/>
      <c r="WZE265" s="470"/>
      <c r="WZF265" s="470"/>
      <c r="WZG265" s="470"/>
      <c r="WZH265" s="470"/>
      <c r="WZI265" s="470"/>
      <c r="WZJ265" s="470"/>
      <c r="WZK265" s="470"/>
      <c r="WZL265" s="470"/>
      <c r="WZM265" s="470"/>
      <c r="WZN265" s="470"/>
      <c r="WZO265" s="470"/>
      <c r="WZP265" s="470"/>
      <c r="WZQ265" s="470"/>
      <c r="WZR265" s="470"/>
      <c r="WZS265" s="470"/>
      <c r="WZT265" s="470"/>
      <c r="WZU265" s="470"/>
      <c r="WZV265" s="470"/>
      <c r="WZW265" s="470"/>
      <c r="WZX265" s="470"/>
      <c r="WZY265" s="470"/>
      <c r="WZZ265" s="470"/>
      <c r="XAA265" s="470"/>
      <c r="XAB265" s="470"/>
      <c r="XAC265" s="470"/>
      <c r="XAD265" s="470"/>
      <c r="XAE265" s="470"/>
      <c r="XAF265" s="470"/>
      <c r="XAG265" s="470"/>
      <c r="XAH265" s="470"/>
      <c r="XAI265" s="470"/>
      <c r="XAJ265" s="470"/>
      <c r="XAK265" s="470"/>
      <c r="XAL265" s="470"/>
      <c r="XAM265" s="470"/>
      <c r="XAN265" s="470"/>
      <c r="XAO265" s="470"/>
      <c r="XAP265" s="470"/>
      <c r="XAQ265" s="470"/>
      <c r="XAR265" s="470"/>
      <c r="XAS265" s="470"/>
      <c r="XAT265" s="470"/>
      <c r="XAU265" s="470"/>
      <c r="XAV265" s="470"/>
      <c r="XAW265" s="470"/>
      <c r="XAX265" s="470"/>
      <c r="XAY265" s="470"/>
      <c r="XAZ265" s="470"/>
      <c r="XBA265" s="470"/>
      <c r="XBB265" s="470"/>
      <c r="XBC265" s="470"/>
      <c r="XBD265" s="470"/>
      <c r="XBE265" s="470"/>
      <c r="XBF265" s="470"/>
      <c r="XBG265" s="470"/>
      <c r="XBH265" s="470"/>
      <c r="XBI265" s="470"/>
      <c r="XBJ265" s="470"/>
      <c r="XBK265" s="470"/>
      <c r="XBL265" s="470"/>
      <c r="XBM265" s="470"/>
      <c r="XBN265" s="470"/>
      <c r="XBO265" s="470"/>
      <c r="XBP265" s="470"/>
      <c r="XBQ265" s="470"/>
      <c r="XBR265" s="470"/>
      <c r="XBS265" s="470"/>
      <c r="XBT265" s="470"/>
      <c r="XBU265" s="470"/>
      <c r="XBV265" s="470"/>
      <c r="XBW265" s="470"/>
      <c r="XBX265" s="470"/>
      <c r="XBY265" s="470"/>
      <c r="XBZ265" s="470"/>
      <c r="XCA265" s="470"/>
      <c r="XCB265" s="470"/>
      <c r="XCC265" s="470"/>
      <c r="XCD265" s="470"/>
      <c r="XCE265" s="470"/>
      <c r="XCF265" s="470"/>
      <c r="XCG265" s="470"/>
    </row>
    <row r="266" spans="1:16309" s="122" customFormat="1" ht="45">
      <c r="A266" s="481"/>
      <c r="B266" s="172" t="s">
        <v>3007</v>
      </c>
      <c r="C266" s="453"/>
      <c r="D266" s="528" t="s">
        <v>3564</v>
      </c>
      <c r="E266" s="172" t="s">
        <v>2386</v>
      </c>
      <c r="F266" s="172" t="s">
        <v>2386</v>
      </c>
      <c r="G266" s="172" t="s">
        <v>347</v>
      </c>
      <c r="H266" s="172" t="s">
        <v>808</v>
      </c>
      <c r="I266" s="172" t="s">
        <v>349</v>
      </c>
      <c r="J266" s="454" t="s">
        <v>986</v>
      </c>
      <c r="K266" s="53" t="s">
        <v>3016</v>
      </c>
      <c r="L266" s="53" t="s">
        <v>3015</v>
      </c>
      <c r="M266" s="172" t="s">
        <v>333</v>
      </c>
      <c r="N266" s="469">
        <v>44095</v>
      </c>
      <c r="O266" s="469">
        <v>44095</v>
      </c>
      <c r="P266" s="455">
        <v>44053</v>
      </c>
      <c r="Q266" s="110">
        <f t="shared" si="0"/>
        <v>44046</v>
      </c>
      <c r="R266" s="172" t="s">
        <v>334</v>
      </c>
      <c r="S266" s="172"/>
      <c r="T266" s="303"/>
      <c r="U266" s="172" t="s">
        <v>335</v>
      </c>
      <c r="V266" s="518" t="s">
        <v>560</v>
      </c>
      <c r="W266" s="127" t="s">
        <v>1045</v>
      </c>
    </row>
    <row r="267" spans="1:16309" ht="30">
      <c r="A267" s="463"/>
      <c r="B267" s="365" t="s">
        <v>2170</v>
      </c>
      <c r="C267" s="75"/>
      <c r="D267" s="365" t="s">
        <v>3080</v>
      </c>
      <c r="E267" s="365" t="s">
        <v>1189</v>
      </c>
      <c r="F267" s="365" t="s">
        <v>1189</v>
      </c>
      <c r="G267" s="365" t="s">
        <v>359</v>
      </c>
      <c r="H267" s="365" t="s">
        <v>348</v>
      </c>
      <c r="I267" s="365" t="s">
        <v>361</v>
      </c>
      <c r="J267" s="53" t="s">
        <v>579</v>
      </c>
      <c r="K267" s="53" t="s">
        <v>2893</v>
      </c>
      <c r="L267" s="53"/>
      <c r="M267" s="365" t="s">
        <v>333</v>
      </c>
      <c r="N267" s="464">
        <v>44099</v>
      </c>
      <c r="O267" s="465">
        <v>44113</v>
      </c>
      <c r="P267" s="47">
        <v>44039</v>
      </c>
      <c r="Q267" s="47">
        <f t="shared" si="0"/>
        <v>44032</v>
      </c>
      <c r="R267" s="365" t="s">
        <v>334</v>
      </c>
      <c r="S267" s="365"/>
      <c r="T267" s="466"/>
      <c r="U267" s="365" t="s">
        <v>382</v>
      </c>
      <c r="V267" s="519" t="s">
        <v>560</v>
      </c>
      <c r="W267" s="52" t="s">
        <v>1045</v>
      </c>
    </row>
    <row r="268" spans="1:16309" ht="30">
      <c r="A268" s="214"/>
      <c r="B268" s="86"/>
      <c r="C268" s="45" t="s">
        <v>3495</v>
      </c>
      <c r="D268" s="383" t="s">
        <v>3489</v>
      </c>
      <c r="E268" s="86" t="s">
        <v>3490</v>
      </c>
      <c r="F268" s="86" t="s">
        <v>3490</v>
      </c>
      <c r="G268" s="53" t="s">
        <v>329</v>
      </c>
      <c r="H268" s="86" t="s">
        <v>3561</v>
      </c>
      <c r="I268" s="53" t="s">
        <v>331</v>
      </c>
      <c r="J268" s="86" t="s">
        <v>3491</v>
      </c>
      <c r="M268" s="53" t="s">
        <v>333</v>
      </c>
      <c r="N268" s="222">
        <v>44102</v>
      </c>
      <c r="O268" s="393" t="s">
        <v>977</v>
      </c>
      <c r="P268" s="222">
        <v>44071</v>
      </c>
      <c r="Q268" s="78">
        <f t="shared" si="0"/>
        <v>44064</v>
      </c>
      <c r="R268" s="399" t="s">
        <v>1066</v>
      </c>
      <c r="S268" s="86"/>
      <c r="U268" s="90" t="s">
        <v>335</v>
      </c>
      <c r="V268" s="520"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row>
    <row r="269" spans="1:16309" ht="30">
      <c r="A269" s="119"/>
      <c r="B269" s="53" t="s">
        <v>3532</v>
      </c>
      <c r="C269" s="198"/>
      <c r="D269" s="62" t="s">
        <v>3006</v>
      </c>
      <c r="E269" s="300" t="s">
        <v>2351</v>
      </c>
      <c r="F269" s="300" t="s">
        <v>2351</v>
      </c>
      <c r="G269" s="53" t="s">
        <v>359</v>
      </c>
      <c r="H269" s="53" t="s">
        <v>348</v>
      </c>
      <c r="I269" s="53" t="s">
        <v>361</v>
      </c>
      <c r="J269" s="300" t="s">
        <v>467</v>
      </c>
      <c r="K269" s="53" t="s">
        <v>3093</v>
      </c>
      <c r="L269" s="53"/>
      <c r="M269" s="53" t="s">
        <v>333</v>
      </c>
      <c r="N269" s="47">
        <v>44102</v>
      </c>
      <c r="O269" s="428">
        <v>44116</v>
      </c>
      <c r="P269" s="47">
        <v>44043</v>
      </c>
      <c r="Q269" s="110">
        <f t="shared" si="0"/>
        <v>44036</v>
      </c>
      <c r="R269" s="53" t="s">
        <v>334</v>
      </c>
      <c r="S269" s="53"/>
      <c r="T269" s="146"/>
      <c r="U269" s="53" t="s">
        <v>352</v>
      </c>
      <c r="V269" s="73"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row>
    <row r="270" spans="1:16309" s="140" customFormat="1" ht="30">
      <c r="A270" s="119"/>
      <c r="B270" s="53" t="s">
        <v>3532</v>
      </c>
      <c r="C270" s="109"/>
      <c r="D270" s="300" t="s">
        <v>3260</v>
      </c>
      <c r="E270" s="300" t="s">
        <v>2350</v>
      </c>
      <c r="F270" s="300" t="s">
        <v>2350</v>
      </c>
      <c r="G270" s="53" t="s">
        <v>359</v>
      </c>
      <c r="H270" s="53" t="s">
        <v>360</v>
      </c>
      <c r="I270" s="53" t="s">
        <v>361</v>
      </c>
      <c r="J270" s="300" t="s">
        <v>467</v>
      </c>
      <c r="K270" s="53" t="s">
        <v>3093</v>
      </c>
      <c r="L270" s="53"/>
      <c r="M270" s="53" t="s">
        <v>333</v>
      </c>
      <c r="N270" s="47">
        <v>44102</v>
      </c>
      <c r="O270" s="115">
        <v>44116</v>
      </c>
      <c r="P270" s="47">
        <v>44043</v>
      </c>
      <c r="Q270" s="110">
        <f t="shared" si="0"/>
        <v>44036</v>
      </c>
      <c r="R270" s="111" t="s">
        <v>334</v>
      </c>
      <c r="S270" s="53"/>
      <c r="T270" s="146"/>
      <c r="U270" s="53" t="s">
        <v>352</v>
      </c>
      <c r="V270" s="75"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row>
    <row r="271" spans="1:16309" ht="30">
      <c r="A271" s="496" t="s">
        <v>1028</v>
      </c>
      <c r="B271" s="53" t="s">
        <v>1247</v>
      </c>
      <c r="C271" s="199"/>
      <c r="D271" s="381" t="s">
        <v>3008</v>
      </c>
      <c r="E271" s="384" t="s">
        <v>2397</v>
      </c>
      <c r="F271" s="384" t="s">
        <v>2397</v>
      </c>
      <c r="G271" s="386" t="s">
        <v>359</v>
      </c>
      <c r="H271" s="386" t="s">
        <v>348</v>
      </c>
      <c r="I271" s="112" t="s">
        <v>361</v>
      </c>
      <c r="J271" s="384" t="s">
        <v>467</v>
      </c>
      <c r="K271" s="53" t="s">
        <v>3095</v>
      </c>
      <c r="L271" s="53"/>
      <c r="M271" s="53" t="s">
        <v>333</v>
      </c>
      <c r="N271" s="115">
        <v>44102</v>
      </c>
      <c r="O271" s="254">
        <v>44116</v>
      </c>
      <c r="P271" s="115">
        <v>44067</v>
      </c>
      <c r="Q271" s="328">
        <f t="shared" si="0"/>
        <v>44060</v>
      </c>
      <c r="R271" s="540" t="s">
        <v>334</v>
      </c>
      <c r="S271" s="53"/>
      <c r="T271" s="146"/>
      <c r="U271" s="53" t="s">
        <v>363</v>
      </c>
      <c r="V271" s="75" t="s">
        <v>560</v>
      </c>
      <c r="W271" s="44" t="s">
        <v>1045</v>
      </c>
    </row>
    <row r="272" spans="1:16309" s="46" customFormat="1" ht="30">
      <c r="A272" s="526"/>
      <c r="B272" s="89" t="s">
        <v>317</v>
      </c>
      <c r="C272" s="45"/>
      <c r="D272" s="86" t="s">
        <v>2994</v>
      </c>
      <c r="E272" s="86" t="s">
        <v>2995</v>
      </c>
      <c r="F272" s="86" t="s">
        <v>2996</v>
      </c>
      <c r="G272" s="53" t="s">
        <v>329</v>
      </c>
      <c r="H272" s="53" t="s">
        <v>330</v>
      </c>
      <c r="I272" s="53" t="s">
        <v>331</v>
      </c>
      <c r="J272" s="53" t="s">
        <v>535</v>
      </c>
      <c r="K272" s="86"/>
      <c r="L272" s="86"/>
      <c r="M272" s="53" t="s">
        <v>333</v>
      </c>
      <c r="N272" s="47">
        <v>44075</v>
      </c>
      <c r="O272" s="47">
        <v>44075</v>
      </c>
      <c r="P272" s="47">
        <v>44075</v>
      </c>
      <c r="Q272" s="47">
        <v>44068</v>
      </c>
      <c r="R272" s="86" t="s">
        <v>1115</v>
      </c>
      <c r="S272" s="52"/>
      <c r="T272" s="403"/>
      <c r="U272" s="53" t="s">
        <v>356</v>
      </c>
      <c r="V272" s="520">
        <v>44561</v>
      </c>
      <c r="W272" s="89" t="s">
        <v>1045</v>
      </c>
    </row>
    <row r="273" spans="1:16309" ht="30">
      <c r="A273" s="168"/>
      <c r="B273" s="53" t="s">
        <v>319</v>
      </c>
      <c r="C273" s="109" t="s">
        <v>2090</v>
      </c>
      <c r="D273" s="64" t="s">
        <v>3081</v>
      </c>
      <c r="E273" s="64" t="s">
        <v>1998</v>
      </c>
      <c r="F273" s="64" t="s">
        <v>1998</v>
      </c>
      <c r="G273" s="53" t="s">
        <v>359</v>
      </c>
      <c r="H273" s="53" t="s">
        <v>348</v>
      </c>
      <c r="I273" s="53" t="s">
        <v>361</v>
      </c>
      <c r="J273" s="62" t="s">
        <v>579</v>
      </c>
      <c r="K273" s="53" t="s">
        <v>2891</v>
      </c>
      <c r="L273" s="53"/>
      <c r="M273" s="53" t="s">
        <v>333</v>
      </c>
      <c r="N273" s="47">
        <v>44104</v>
      </c>
      <c r="O273" s="47">
        <v>44118</v>
      </c>
      <c r="P273" s="47">
        <v>44048</v>
      </c>
      <c r="Q273" s="47">
        <f t="shared" ref="Q273:Q291" si="1">P273-7</f>
        <v>44041</v>
      </c>
      <c r="R273" s="53" t="s">
        <v>334</v>
      </c>
      <c r="S273" s="118"/>
      <c r="T273" s="156"/>
      <c r="U273" s="53" t="s">
        <v>363</v>
      </c>
      <c r="V273" s="73" t="s">
        <v>560</v>
      </c>
      <c r="W273" s="44" t="s">
        <v>1045</v>
      </c>
    </row>
    <row r="274" spans="1:16309" ht="30">
      <c r="A274" s="168"/>
      <c r="B274" s="53" t="s">
        <v>319</v>
      </c>
      <c r="C274" s="109" t="s">
        <v>2090</v>
      </c>
      <c r="D274" s="64" t="s">
        <v>3082</v>
      </c>
      <c r="E274" s="64" t="s">
        <v>1999</v>
      </c>
      <c r="F274" s="64" t="s">
        <v>1999</v>
      </c>
      <c r="G274" s="53" t="s">
        <v>359</v>
      </c>
      <c r="H274" s="53" t="s">
        <v>348</v>
      </c>
      <c r="I274" s="53" t="s">
        <v>361</v>
      </c>
      <c r="J274" s="62" t="s">
        <v>579</v>
      </c>
      <c r="K274" s="53" t="s">
        <v>2892</v>
      </c>
      <c r="L274" s="53"/>
      <c r="M274" s="53" t="s">
        <v>333</v>
      </c>
      <c r="N274" s="47">
        <v>44104</v>
      </c>
      <c r="O274" s="47">
        <v>44118</v>
      </c>
      <c r="P274" s="47">
        <v>44048</v>
      </c>
      <c r="Q274" s="47">
        <f t="shared" si="1"/>
        <v>44041</v>
      </c>
      <c r="R274" s="53" t="s">
        <v>334</v>
      </c>
      <c r="S274" s="53"/>
      <c r="T274" s="156"/>
      <c r="U274" s="53" t="s">
        <v>393</v>
      </c>
      <c r="V274" s="73" t="s">
        <v>560</v>
      </c>
      <c r="W274" s="44" t="s">
        <v>1045</v>
      </c>
    </row>
    <row r="275" spans="1:16309" ht="30">
      <c r="A275" s="168"/>
      <c r="B275" s="53" t="s">
        <v>3368</v>
      </c>
      <c r="C275" s="109"/>
      <c r="D275" s="64" t="s">
        <v>2390</v>
      </c>
      <c r="E275" s="64" t="s">
        <v>2393</v>
      </c>
      <c r="F275" s="64" t="s">
        <v>2393</v>
      </c>
      <c r="G275" s="63" t="s">
        <v>359</v>
      </c>
      <c r="H275" s="53" t="s">
        <v>360</v>
      </c>
      <c r="I275" s="53" t="s">
        <v>361</v>
      </c>
      <c r="J275" s="62" t="s">
        <v>467</v>
      </c>
      <c r="K275" s="53" t="s">
        <v>3094</v>
      </c>
      <c r="L275" s="53"/>
      <c r="M275" s="53" t="s">
        <v>333</v>
      </c>
      <c r="N275" s="115">
        <v>44104</v>
      </c>
      <c r="O275" s="71">
        <v>44111</v>
      </c>
      <c r="P275" s="115">
        <v>44055</v>
      </c>
      <c r="Q275" s="47">
        <f t="shared" si="1"/>
        <v>44048</v>
      </c>
      <c r="R275" s="111" t="s">
        <v>334</v>
      </c>
      <c r="S275" s="53"/>
      <c r="T275" s="146"/>
      <c r="U275" s="53" t="s">
        <v>356</v>
      </c>
      <c r="V275" s="73" t="s">
        <v>560</v>
      </c>
      <c r="W275" s="44" t="s">
        <v>1045</v>
      </c>
    </row>
    <row r="276" spans="1:16309" ht="30">
      <c r="A276" s="168"/>
      <c r="B276" s="53" t="s">
        <v>3368</v>
      </c>
      <c r="C276" s="109"/>
      <c r="D276" s="62" t="s">
        <v>2391</v>
      </c>
      <c r="E276" s="62" t="s">
        <v>2394</v>
      </c>
      <c r="F276" s="62" t="s">
        <v>2394</v>
      </c>
      <c r="G276" s="63" t="s">
        <v>359</v>
      </c>
      <c r="H276" s="53" t="s">
        <v>360</v>
      </c>
      <c r="I276" s="53" t="s">
        <v>361</v>
      </c>
      <c r="J276" s="62" t="s">
        <v>467</v>
      </c>
      <c r="K276" s="53" t="s">
        <v>3085</v>
      </c>
      <c r="L276" s="53"/>
      <c r="M276" s="53" t="s">
        <v>333</v>
      </c>
      <c r="N276" s="115">
        <v>44104</v>
      </c>
      <c r="O276" s="71">
        <v>44113</v>
      </c>
      <c r="P276" s="115">
        <v>44057</v>
      </c>
      <c r="Q276" s="47">
        <f t="shared" si="1"/>
        <v>44050</v>
      </c>
      <c r="R276" s="111" t="s">
        <v>334</v>
      </c>
      <c r="S276" s="53"/>
      <c r="T276" s="146"/>
      <c r="U276" s="53" t="s">
        <v>416</v>
      </c>
      <c r="V276" s="73"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row>
    <row r="277" spans="1:16309" ht="30">
      <c r="A277" s="458"/>
      <c r="B277" s="350" t="s">
        <v>1247</v>
      </c>
      <c r="C277" s="109"/>
      <c r="D277" s="350" t="s">
        <v>3589</v>
      </c>
      <c r="E277" s="350" t="s">
        <v>2857</v>
      </c>
      <c r="F277" s="350" t="s">
        <v>2857</v>
      </c>
      <c r="G277" s="350" t="s">
        <v>359</v>
      </c>
      <c r="H277" s="350" t="s">
        <v>348</v>
      </c>
      <c r="I277" s="350" t="s">
        <v>361</v>
      </c>
      <c r="J277" s="53" t="s">
        <v>454</v>
      </c>
      <c r="K277" s="53" t="s">
        <v>560</v>
      </c>
      <c r="L277" s="53"/>
      <c r="M277" s="350" t="s">
        <v>333</v>
      </c>
      <c r="N277" s="352">
        <v>44104</v>
      </c>
      <c r="O277" s="352">
        <v>44118</v>
      </c>
      <c r="P277" s="47">
        <v>44083</v>
      </c>
      <c r="Q277" s="66">
        <f t="shared" si="1"/>
        <v>44076</v>
      </c>
      <c r="R277" s="350" t="s">
        <v>334</v>
      </c>
      <c r="S277" s="350"/>
      <c r="T277" s="462"/>
      <c r="U277" s="513" t="s">
        <v>356</v>
      </c>
      <c r="V277" s="521" t="s">
        <v>560</v>
      </c>
      <c r="W277" s="44" t="s">
        <v>1045</v>
      </c>
    </row>
    <row r="278" spans="1:16309" s="122" customFormat="1" ht="45">
      <c r="A278" s="481"/>
      <c r="B278" s="172" t="s">
        <v>3007</v>
      </c>
      <c r="C278" s="453" t="s">
        <v>2388</v>
      </c>
      <c r="D278" s="471" t="s">
        <v>3565</v>
      </c>
      <c r="E278" s="172" t="s">
        <v>2383</v>
      </c>
      <c r="F278" s="172" t="s">
        <v>2383</v>
      </c>
      <c r="G278" s="172" t="s">
        <v>347</v>
      </c>
      <c r="H278" s="172" t="s">
        <v>808</v>
      </c>
      <c r="I278" s="172" t="s">
        <v>349</v>
      </c>
      <c r="J278" s="454" t="s">
        <v>986</v>
      </c>
      <c r="K278" s="53" t="s">
        <v>3014</v>
      </c>
      <c r="L278" s="53" t="s">
        <v>3015</v>
      </c>
      <c r="M278" s="172" t="s">
        <v>333</v>
      </c>
      <c r="N278" s="469">
        <v>44104</v>
      </c>
      <c r="O278" s="469">
        <v>44104</v>
      </c>
      <c r="P278" s="455">
        <v>44062</v>
      </c>
      <c r="Q278" s="47">
        <f t="shared" si="1"/>
        <v>44055</v>
      </c>
      <c r="R278" s="172" t="s">
        <v>334</v>
      </c>
      <c r="S278" s="172"/>
      <c r="T278" s="303"/>
      <c r="U278" s="172" t="s">
        <v>393</v>
      </c>
      <c r="V278" s="518" t="s">
        <v>560</v>
      </c>
      <c r="W278" s="127" t="s">
        <v>1045</v>
      </c>
    </row>
    <row r="279" spans="1:16309" s="122" customFormat="1" ht="45">
      <c r="A279" s="481"/>
      <c r="B279" s="172" t="s">
        <v>3007</v>
      </c>
      <c r="C279" s="453" t="s">
        <v>2387</v>
      </c>
      <c r="D279" s="471" t="s">
        <v>3566</v>
      </c>
      <c r="E279" s="172" t="s">
        <v>2384</v>
      </c>
      <c r="F279" s="172" t="s">
        <v>2384</v>
      </c>
      <c r="G279" s="172" t="s">
        <v>347</v>
      </c>
      <c r="H279" s="172" t="s">
        <v>808</v>
      </c>
      <c r="I279" s="172" t="s">
        <v>349</v>
      </c>
      <c r="J279" s="454" t="s">
        <v>986</v>
      </c>
      <c r="K279" s="53" t="s">
        <v>3016</v>
      </c>
      <c r="L279" s="53" t="s">
        <v>3015</v>
      </c>
      <c r="M279" s="172" t="s">
        <v>333</v>
      </c>
      <c r="N279" s="469">
        <v>44104</v>
      </c>
      <c r="O279" s="469">
        <v>44104</v>
      </c>
      <c r="P279" s="455">
        <v>44062</v>
      </c>
      <c r="Q279" s="47">
        <f t="shared" si="1"/>
        <v>44055</v>
      </c>
      <c r="R279" s="172" t="s">
        <v>334</v>
      </c>
      <c r="S279" s="172"/>
      <c r="T279" s="303"/>
      <c r="U279" s="172" t="s">
        <v>382</v>
      </c>
      <c r="V279" s="518" t="s">
        <v>560</v>
      </c>
      <c r="W279" s="127" t="s">
        <v>1045</v>
      </c>
    </row>
    <row r="280" spans="1:16309" s="122" customFormat="1" ht="45">
      <c r="A280" s="481"/>
      <c r="B280" s="172" t="s">
        <v>3007</v>
      </c>
      <c r="C280" s="456" t="s">
        <v>2585</v>
      </c>
      <c r="D280" s="472" t="s">
        <v>3567</v>
      </c>
      <c r="E280" s="274" t="s">
        <v>2792</v>
      </c>
      <c r="F280" s="274" t="s">
        <v>2582</v>
      </c>
      <c r="G280" s="172" t="s">
        <v>347</v>
      </c>
      <c r="H280" s="53" t="s">
        <v>808</v>
      </c>
      <c r="I280" s="172" t="s">
        <v>349</v>
      </c>
      <c r="J280" s="454" t="s">
        <v>992</v>
      </c>
      <c r="K280" s="53" t="s">
        <v>3009</v>
      </c>
      <c r="L280" s="53" t="s">
        <v>3010</v>
      </c>
      <c r="M280" s="172" t="s">
        <v>333</v>
      </c>
      <c r="N280" s="186">
        <v>44104</v>
      </c>
      <c r="O280" s="186">
        <v>44104</v>
      </c>
      <c r="P280" s="457">
        <v>44062</v>
      </c>
      <c r="Q280" s="110">
        <f t="shared" si="1"/>
        <v>44055</v>
      </c>
      <c r="R280" s="172" t="s">
        <v>334</v>
      </c>
      <c r="S280" s="172"/>
      <c r="T280" s="303"/>
      <c r="U280" s="172" t="s">
        <v>416</v>
      </c>
      <c r="V280" s="518" t="s">
        <v>560</v>
      </c>
      <c r="W280" s="127" t="s">
        <v>1045</v>
      </c>
    </row>
    <row r="281" spans="1:16309" s="122" customFormat="1" ht="45">
      <c r="A281" s="481"/>
      <c r="B281" s="172" t="s">
        <v>3007</v>
      </c>
      <c r="C281" s="456" t="s">
        <v>2586</v>
      </c>
      <c r="D281" s="472" t="s">
        <v>3568</v>
      </c>
      <c r="E281" s="274" t="s">
        <v>2583</v>
      </c>
      <c r="F281" s="274" t="s">
        <v>2583</v>
      </c>
      <c r="G281" s="172" t="s">
        <v>347</v>
      </c>
      <c r="H281" s="172" t="s">
        <v>348</v>
      </c>
      <c r="I281" s="172" t="s">
        <v>349</v>
      </c>
      <c r="J281" s="454" t="s">
        <v>992</v>
      </c>
      <c r="K281" s="53" t="s">
        <v>3018</v>
      </c>
      <c r="L281" s="53" t="s">
        <v>3010</v>
      </c>
      <c r="M281" s="172" t="s">
        <v>333</v>
      </c>
      <c r="N281" s="186">
        <v>44104</v>
      </c>
      <c r="O281" s="186">
        <v>44104</v>
      </c>
      <c r="P281" s="457">
        <v>44062</v>
      </c>
      <c r="Q281" s="47">
        <f t="shared" si="1"/>
        <v>44055</v>
      </c>
      <c r="R281" s="172" t="s">
        <v>334</v>
      </c>
      <c r="S281" s="172"/>
      <c r="T281" s="303"/>
      <c r="U281" s="172" t="s">
        <v>382</v>
      </c>
      <c r="V281" s="518" t="s">
        <v>560</v>
      </c>
      <c r="W281" s="127" t="s">
        <v>1045</v>
      </c>
    </row>
    <row r="282" spans="1:16309" ht="30">
      <c r="A282" s="548" t="s">
        <v>1028</v>
      </c>
      <c r="B282" s="125" t="s">
        <v>2912</v>
      </c>
      <c r="D282" s="275" t="s">
        <v>2936</v>
      </c>
      <c r="E282" s="275" t="s">
        <v>2937</v>
      </c>
      <c r="F282" s="467" t="s">
        <v>2937</v>
      </c>
      <c r="G282" s="365" t="s">
        <v>359</v>
      </c>
      <c r="H282" s="365" t="s">
        <v>360</v>
      </c>
      <c r="I282" s="365" t="s">
        <v>361</v>
      </c>
      <c r="J282" s="53" t="s">
        <v>467</v>
      </c>
      <c r="K282" s="86" t="s">
        <v>3097</v>
      </c>
      <c r="M282" s="365" t="s">
        <v>333</v>
      </c>
      <c r="N282" s="464">
        <v>44117</v>
      </c>
      <c r="O282" s="464">
        <v>44131</v>
      </c>
      <c r="P282" s="47">
        <v>44075</v>
      </c>
      <c r="Q282" s="47">
        <f t="shared" si="1"/>
        <v>44068</v>
      </c>
      <c r="R282" s="464" t="s">
        <v>334</v>
      </c>
      <c r="S282" s="125"/>
      <c r="T282" s="468"/>
      <c r="U282" s="365" t="s">
        <v>356</v>
      </c>
      <c r="V282" s="519"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row>
    <row r="283" spans="1:16309" ht="30">
      <c r="A283" s="497" t="s">
        <v>1028</v>
      </c>
      <c r="B283" s="365" t="s">
        <v>2171</v>
      </c>
      <c r="D283" s="382" t="s">
        <v>3342</v>
      </c>
      <c r="E283" s="382" t="s">
        <v>3257</v>
      </c>
      <c r="F283" s="382" t="s">
        <v>3341</v>
      </c>
      <c r="G283" s="53" t="s">
        <v>359</v>
      </c>
      <c r="H283" s="63" t="s">
        <v>348</v>
      </c>
      <c r="I283" s="63" t="s">
        <v>361</v>
      </c>
      <c r="J283" s="54" t="s">
        <v>1114</v>
      </c>
      <c r="K283" s="86" t="s">
        <v>2888</v>
      </c>
      <c r="L283" s="52"/>
      <c r="M283" s="53" t="s">
        <v>333</v>
      </c>
      <c r="N283" s="254">
        <v>44141</v>
      </c>
      <c r="O283" s="254">
        <v>44155</v>
      </c>
      <c r="P283" s="254">
        <v>44102</v>
      </c>
      <c r="Q283" s="71">
        <f t="shared" si="1"/>
        <v>44095</v>
      </c>
      <c r="R283" s="256" t="s">
        <v>334</v>
      </c>
      <c r="S283" s="86"/>
      <c r="U283" s="53" t="s">
        <v>378</v>
      </c>
      <c r="V283" s="73" t="s">
        <v>560</v>
      </c>
      <c r="W283" s="44" t="s">
        <v>1045</v>
      </c>
    </row>
    <row r="284" spans="1:16309" s="48" customFormat="1" ht="30">
      <c r="A284" s="496" t="s">
        <v>1028</v>
      </c>
      <c r="B284" s="350" t="s">
        <v>1247</v>
      </c>
      <c r="C284" s="109"/>
      <c r="D284" s="62" t="s">
        <v>3259</v>
      </c>
      <c r="E284" s="200" t="s">
        <v>2396</v>
      </c>
      <c r="F284" s="200" t="s">
        <v>2396</v>
      </c>
      <c r="G284" s="63" t="s">
        <v>359</v>
      </c>
      <c r="H284" s="63" t="s">
        <v>348</v>
      </c>
      <c r="I284" s="53" t="s">
        <v>361</v>
      </c>
      <c r="J284" s="64" t="s">
        <v>467</v>
      </c>
      <c r="K284" s="172" t="s">
        <v>3095</v>
      </c>
      <c r="L284" s="118"/>
      <c r="M284" s="53" t="s">
        <v>333</v>
      </c>
      <c r="N284" s="115">
        <v>44120</v>
      </c>
      <c r="O284" s="254">
        <v>44134</v>
      </c>
      <c r="P284" s="115">
        <v>44057</v>
      </c>
      <c r="Q284" s="47">
        <f t="shared" si="1"/>
        <v>44050</v>
      </c>
      <c r="R284" s="233" t="s">
        <v>334</v>
      </c>
      <c r="S284" s="53"/>
      <c r="T284" s="303"/>
      <c r="U284" s="53" t="s">
        <v>393</v>
      </c>
      <c r="V284" s="73" t="s">
        <v>560</v>
      </c>
      <c r="W284" s="44" t="s">
        <v>1045</v>
      </c>
    </row>
    <row r="285" spans="1:16309" ht="30">
      <c r="A285" s="214"/>
      <c r="B285" s="86" t="s">
        <v>3007</v>
      </c>
      <c r="D285" s="62" t="s">
        <v>3652</v>
      </c>
      <c r="E285" s="53" t="s">
        <v>3352</v>
      </c>
      <c r="F285" s="53" t="s">
        <v>3352</v>
      </c>
      <c r="G285" s="53" t="s">
        <v>359</v>
      </c>
      <c r="H285" s="53" t="s">
        <v>360</v>
      </c>
      <c r="I285" s="53" t="s">
        <v>361</v>
      </c>
      <c r="J285" s="86" t="s">
        <v>579</v>
      </c>
      <c r="K285" s="218" t="s">
        <v>2881</v>
      </c>
      <c r="L285" s="52"/>
      <c r="M285" s="53" t="s">
        <v>333</v>
      </c>
      <c r="N285" s="47">
        <v>44120</v>
      </c>
      <c r="O285" s="47">
        <v>44134</v>
      </c>
      <c r="P285" s="47">
        <v>44078</v>
      </c>
      <c r="Q285" s="47">
        <f t="shared" si="1"/>
        <v>44071</v>
      </c>
      <c r="R285" s="399" t="s">
        <v>1115</v>
      </c>
      <c r="S285" s="86"/>
      <c r="U285" s="75" t="s">
        <v>416</v>
      </c>
      <c r="V285" s="73" t="s">
        <v>560</v>
      </c>
      <c r="W285" s="44" t="s">
        <v>1045</v>
      </c>
    </row>
    <row r="286" spans="1:16309" ht="30">
      <c r="A286" s="214"/>
      <c r="B286" s="86" t="s">
        <v>3007</v>
      </c>
      <c r="D286" s="62" t="s">
        <v>3653</v>
      </c>
      <c r="E286" s="53" t="s">
        <v>3353</v>
      </c>
      <c r="F286" s="53" t="s">
        <v>3353</v>
      </c>
      <c r="G286" s="53" t="s">
        <v>359</v>
      </c>
      <c r="H286" s="53" t="s">
        <v>360</v>
      </c>
      <c r="I286" s="53" t="s">
        <v>361</v>
      </c>
      <c r="J286" s="86" t="s">
        <v>579</v>
      </c>
      <c r="K286" s="218" t="s">
        <v>3361</v>
      </c>
      <c r="M286" s="53" t="s">
        <v>333</v>
      </c>
      <c r="N286" s="47">
        <v>44120</v>
      </c>
      <c r="O286" s="47">
        <v>44134</v>
      </c>
      <c r="P286" s="47">
        <v>44078</v>
      </c>
      <c r="Q286" s="47">
        <f t="shared" si="1"/>
        <v>44071</v>
      </c>
      <c r="R286" s="399" t="s">
        <v>1115</v>
      </c>
      <c r="S286" s="86"/>
      <c r="U286" s="53" t="s">
        <v>378</v>
      </c>
      <c r="V286" s="73" t="s">
        <v>560</v>
      </c>
      <c r="W286" s="44" t="s">
        <v>1045</v>
      </c>
    </row>
    <row r="287" spans="1:16309" ht="30">
      <c r="A287" s="496" t="s">
        <v>1028</v>
      </c>
      <c r="B287" s="53" t="s">
        <v>3706</v>
      </c>
      <c r="C287" s="109"/>
      <c r="D287" s="53" t="s">
        <v>2865</v>
      </c>
      <c r="E287" s="53" t="s">
        <v>2858</v>
      </c>
      <c r="F287" s="53" t="s">
        <v>2858</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516"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row>
    <row r="288" spans="1:16309" ht="30">
      <c r="A288" s="496" t="s">
        <v>1028</v>
      </c>
      <c r="B288" s="53" t="s">
        <v>3706</v>
      </c>
      <c r="C288" s="109"/>
      <c r="D288" s="53" t="s">
        <v>2860</v>
      </c>
      <c r="E288" s="53" t="s">
        <v>2851</v>
      </c>
      <c r="F288" s="53" t="s">
        <v>2851</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73" t="s">
        <v>560</v>
      </c>
      <c r="W288" s="44" t="s">
        <v>1045</v>
      </c>
    </row>
    <row r="289" spans="1:23" ht="30">
      <c r="A289" s="496" t="s">
        <v>1028</v>
      </c>
      <c r="B289" s="53" t="s">
        <v>3706</v>
      </c>
      <c r="C289" s="109"/>
      <c r="D289" s="53" t="s">
        <v>2866</v>
      </c>
      <c r="E289" s="53" t="s">
        <v>2859</v>
      </c>
      <c r="F289" s="53" t="s">
        <v>2859</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73" t="s">
        <v>560</v>
      </c>
      <c r="W289" s="44" t="s">
        <v>1045</v>
      </c>
    </row>
    <row r="290" spans="1:23" ht="30">
      <c r="A290" s="496" t="s">
        <v>1028</v>
      </c>
      <c r="B290" s="53" t="s">
        <v>3706</v>
      </c>
      <c r="C290" s="109"/>
      <c r="D290" s="53" t="s">
        <v>2863</v>
      </c>
      <c r="E290" s="53" t="s">
        <v>2854</v>
      </c>
      <c r="F290" s="53" t="s">
        <v>2854</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73" t="s">
        <v>560</v>
      </c>
      <c r="W290" s="44" t="s">
        <v>1045</v>
      </c>
    </row>
    <row r="291" spans="1:23" ht="30">
      <c r="A291" s="497" t="s">
        <v>1028</v>
      </c>
      <c r="B291" s="53" t="s">
        <v>3706</v>
      </c>
      <c r="D291" s="62" t="s">
        <v>3590</v>
      </c>
      <c r="E291" s="62" t="s">
        <v>3517</v>
      </c>
      <c r="F291" s="62" t="s">
        <v>3517</v>
      </c>
      <c r="G291" s="62"/>
      <c r="H291" s="62"/>
      <c r="I291" s="62" t="s">
        <v>361</v>
      </c>
      <c r="J291" s="62" t="s">
        <v>454</v>
      </c>
      <c r="M291" s="53" t="s">
        <v>333</v>
      </c>
      <c r="N291" s="117">
        <v>44135</v>
      </c>
      <c r="O291" s="117">
        <v>44149</v>
      </c>
      <c r="P291" s="117">
        <v>44093</v>
      </c>
      <c r="Q291" s="47">
        <f t="shared" si="1"/>
        <v>44086</v>
      </c>
      <c r="R291" s="399" t="s">
        <v>1115</v>
      </c>
      <c r="U291" s="53" t="s">
        <v>416</v>
      </c>
      <c r="V291" s="89" t="s">
        <v>560</v>
      </c>
      <c r="W291" s="44" t="s">
        <v>1045</v>
      </c>
    </row>
    <row r="292" spans="1:23" ht="30">
      <c r="A292" s="55" t="s">
        <v>1028</v>
      </c>
      <c r="B292" s="53" t="s">
        <v>3707</v>
      </c>
      <c r="C292" s="109"/>
      <c r="D292" s="53" t="s">
        <v>2126</v>
      </c>
      <c r="E292" s="53" t="s">
        <v>2369</v>
      </c>
      <c r="F292" s="53" t="s">
        <v>2134</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73">
        <v>44742</v>
      </c>
      <c r="W292" s="44" t="s">
        <v>1045</v>
      </c>
    </row>
    <row r="293" spans="1:23" ht="30">
      <c r="A293" s="497" t="s">
        <v>1028</v>
      </c>
      <c r="B293" s="86" t="s">
        <v>3708</v>
      </c>
      <c r="D293" s="86" t="s">
        <v>2997</v>
      </c>
      <c r="E293" s="86" t="s">
        <v>2998</v>
      </c>
      <c r="F293" s="86" t="s">
        <v>3002</v>
      </c>
      <c r="G293" s="53" t="s">
        <v>329</v>
      </c>
      <c r="H293" s="53" t="s">
        <v>330</v>
      </c>
      <c r="I293" s="53" t="s">
        <v>331</v>
      </c>
      <c r="J293" s="53" t="s">
        <v>387</v>
      </c>
      <c r="M293" s="53" t="s">
        <v>333</v>
      </c>
      <c r="N293" s="222">
        <v>44138</v>
      </c>
      <c r="O293" s="222">
        <v>44138</v>
      </c>
      <c r="P293" s="222">
        <v>44082</v>
      </c>
      <c r="Q293" s="222">
        <v>44075</v>
      </c>
      <c r="R293" s="77" t="s">
        <v>334</v>
      </c>
      <c r="U293" s="53" t="s">
        <v>363</v>
      </c>
      <c r="V293" s="45">
        <v>44926</v>
      </c>
      <c r="W293" s="44" t="s">
        <v>1045</v>
      </c>
    </row>
    <row r="294" spans="1:23" ht="30">
      <c r="A294" s="497" t="s">
        <v>1028</v>
      </c>
      <c r="B294" s="86" t="s">
        <v>3708</v>
      </c>
      <c r="D294" s="18" t="s">
        <v>2997</v>
      </c>
      <c r="E294" s="18" t="s">
        <v>2999</v>
      </c>
      <c r="F294" s="18" t="s">
        <v>3003</v>
      </c>
      <c r="G294" s="53" t="s">
        <v>329</v>
      </c>
      <c r="H294" s="53" t="s">
        <v>330</v>
      </c>
      <c r="I294" s="53" t="s">
        <v>331</v>
      </c>
      <c r="J294" s="53" t="s">
        <v>387</v>
      </c>
      <c r="M294" s="53" t="s">
        <v>333</v>
      </c>
      <c r="N294" s="87">
        <v>44138</v>
      </c>
      <c r="O294" s="20">
        <v>44138</v>
      </c>
      <c r="P294" s="20">
        <v>44082</v>
      </c>
      <c r="Q294" s="78">
        <v>44075</v>
      </c>
      <c r="R294" s="77" t="s">
        <v>334</v>
      </c>
      <c r="U294" s="53" t="s">
        <v>352</v>
      </c>
      <c r="V294" s="45">
        <v>44926</v>
      </c>
      <c r="W294" s="44" t="s">
        <v>1045</v>
      </c>
    </row>
    <row r="295" spans="1:23" ht="30">
      <c r="A295" s="497" t="s">
        <v>1028</v>
      </c>
      <c r="B295" s="86" t="s">
        <v>3708</v>
      </c>
      <c r="D295" s="18" t="s">
        <v>2997</v>
      </c>
      <c r="E295" s="18" t="s">
        <v>3000</v>
      </c>
      <c r="F295" s="18" t="s">
        <v>3004</v>
      </c>
      <c r="G295" s="53" t="s">
        <v>329</v>
      </c>
      <c r="H295" s="53" t="s">
        <v>330</v>
      </c>
      <c r="I295" s="53" t="s">
        <v>331</v>
      </c>
      <c r="J295" s="53" t="s">
        <v>387</v>
      </c>
      <c r="M295" s="53" t="s">
        <v>333</v>
      </c>
      <c r="N295" s="87">
        <v>44138</v>
      </c>
      <c r="O295" s="60" t="s">
        <v>977</v>
      </c>
      <c r="P295" s="20">
        <v>44082</v>
      </c>
      <c r="Q295" s="78">
        <v>44075</v>
      </c>
      <c r="R295" s="77" t="s">
        <v>351</v>
      </c>
      <c r="U295" s="53" t="s">
        <v>363</v>
      </c>
      <c r="V295" s="45">
        <v>44926</v>
      </c>
      <c r="W295" s="44" t="s">
        <v>1045</v>
      </c>
    </row>
    <row r="296" spans="1:23" ht="30">
      <c r="A296" s="497" t="s">
        <v>1028</v>
      </c>
      <c r="B296" s="86" t="s">
        <v>3708</v>
      </c>
      <c r="D296" s="18" t="s">
        <v>2997</v>
      </c>
      <c r="E296" s="18" t="s">
        <v>3001</v>
      </c>
      <c r="F296" s="18" t="s">
        <v>3005</v>
      </c>
      <c r="G296" s="53" t="s">
        <v>329</v>
      </c>
      <c r="H296" s="53" t="s">
        <v>330</v>
      </c>
      <c r="I296" s="53" t="s">
        <v>331</v>
      </c>
      <c r="J296" s="53" t="s">
        <v>387</v>
      </c>
      <c r="M296" s="53" t="s">
        <v>333</v>
      </c>
      <c r="N296" s="87">
        <v>44138</v>
      </c>
      <c r="O296" s="60" t="s">
        <v>977</v>
      </c>
      <c r="P296" s="222">
        <v>44082</v>
      </c>
      <c r="Q296" s="78">
        <v>44075</v>
      </c>
      <c r="R296" s="77" t="s">
        <v>351</v>
      </c>
      <c r="U296" s="53" t="s">
        <v>352</v>
      </c>
      <c r="V296" s="45">
        <v>44926</v>
      </c>
      <c r="W296" s="44" t="s">
        <v>1045</v>
      </c>
    </row>
    <row r="297" spans="1:23" ht="63">
      <c r="A297" s="119"/>
      <c r="B297" s="53" t="s">
        <v>3220</v>
      </c>
      <c r="C297" s="109"/>
      <c r="D297" s="62" t="s">
        <v>2005</v>
      </c>
      <c r="E297" s="62" t="s">
        <v>2917</v>
      </c>
      <c r="F297" s="62" t="s">
        <v>2006</v>
      </c>
      <c r="G297" s="53" t="s">
        <v>375</v>
      </c>
      <c r="H297" s="53" t="s">
        <v>330</v>
      </c>
      <c r="I297" s="53" t="s">
        <v>349</v>
      </c>
      <c r="J297" s="53" t="s">
        <v>376</v>
      </c>
      <c r="K297" s="53" t="s">
        <v>3249</v>
      </c>
      <c r="L297" s="208" t="s">
        <v>2939</v>
      </c>
      <c r="M297" s="53" t="s">
        <v>333</v>
      </c>
      <c r="N297" s="71">
        <v>44145</v>
      </c>
      <c r="O297" s="71">
        <v>44145</v>
      </c>
      <c r="P297" s="71">
        <v>44096</v>
      </c>
      <c r="Q297" s="236">
        <f>P297-7</f>
        <v>44089</v>
      </c>
      <c r="R297" s="111" t="s">
        <v>334</v>
      </c>
      <c r="S297" s="53"/>
      <c r="T297" s="146"/>
      <c r="U297" s="53" t="s">
        <v>382</v>
      </c>
      <c r="V297" s="73">
        <v>44651</v>
      </c>
      <c r="W297" s="44" t="s">
        <v>1045</v>
      </c>
    </row>
    <row r="298" spans="1:23" ht="30">
      <c r="A298" s="119"/>
      <c r="B298" s="53" t="s">
        <v>3502</v>
      </c>
      <c r="C298" s="53" t="s">
        <v>439</v>
      </c>
      <c r="D298" s="62" t="s">
        <v>2005</v>
      </c>
      <c r="E298" s="62" t="s">
        <v>3438</v>
      </c>
      <c r="F298" s="62" t="s">
        <v>3439</v>
      </c>
      <c r="G298" s="53" t="s">
        <v>375</v>
      </c>
      <c r="H298" s="53" t="s">
        <v>330</v>
      </c>
      <c r="I298" s="53" t="s">
        <v>349</v>
      </c>
      <c r="J298" s="53" t="s">
        <v>376</v>
      </c>
      <c r="K298" s="53"/>
      <c r="L298" s="208"/>
      <c r="M298" s="53" t="s">
        <v>333</v>
      </c>
      <c r="N298" s="71">
        <v>44145</v>
      </c>
      <c r="O298" s="71"/>
      <c r="P298" s="71">
        <v>44096</v>
      </c>
      <c r="Q298" s="236">
        <v>44089</v>
      </c>
      <c r="R298" s="111" t="s">
        <v>351</v>
      </c>
      <c r="S298" s="53" t="s">
        <v>382</v>
      </c>
      <c r="T298" s="146"/>
      <c r="U298" s="53" t="s">
        <v>382</v>
      </c>
      <c r="V298" s="73">
        <v>44651</v>
      </c>
      <c r="W298" s="44" t="s">
        <v>1045</v>
      </c>
    </row>
    <row r="299" spans="1:23" ht="48">
      <c r="A299" s="119"/>
      <c r="B299" s="53" t="s">
        <v>3220</v>
      </c>
      <c r="C299" s="109"/>
      <c r="D299" s="64" t="s">
        <v>2009</v>
      </c>
      <c r="E299" s="64" t="s">
        <v>2918</v>
      </c>
      <c r="F299" s="64" t="s">
        <v>2010</v>
      </c>
      <c r="G299" s="53" t="s">
        <v>375</v>
      </c>
      <c r="H299" s="53" t="s">
        <v>330</v>
      </c>
      <c r="I299" s="53" t="s">
        <v>349</v>
      </c>
      <c r="J299" s="53" t="s">
        <v>376</v>
      </c>
      <c r="K299" s="53" t="s">
        <v>3250</v>
      </c>
      <c r="L299" s="208" t="s">
        <v>2939</v>
      </c>
      <c r="M299" s="53" t="s">
        <v>333</v>
      </c>
      <c r="N299" s="71">
        <v>44145</v>
      </c>
      <c r="O299" s="71">
        <v>44145</v>
      </c>
      <c r="P299" s="71">
        <v>44096</v>
      </c>
      <c r="Q299" s="71">
        <f t="shared" ref="Q299:Q303" si="2">P299-7</f>
        <v>44089</v>
      </c>
      <c r="R299" s="111" t="s">
        <v>334</v>
      </c>
      <c r="S299" s="53"/>
      <c r="T299" s="146"/>
      <c r="U299" s="75" t="s">
        <v>335</v>
      </c>
      <c r="V299" s="73">
        <v>44651</v>
      </c>
      <c r="W299" s="44" t="s">
        <v>1045</v>
      </c>
    </row>
    <row r="300" spans="1:23" ht="30">
      <c r="A300" s="214"/>
      <c r="B300" s="53" t="s">
        <v>319</v>
      </c>
      <c r="D300" s="62" t="s">
        <v>3330</v>
      </c>
      <c r="E300" s="385" t="s">
        <v>3269</v>
      </c>
      <c r="F300" s="382" t="s">
        <v>3269</v>
      </c>
      <c r="G300" s="53" t="s">
        <v>359</v>
      </c>
      <c r="H300" s="53" t="s">
        <v>360</v>
      </c>
      <c r="I300" s="53" t="s">
        <v>361</v>
      </c>
      <c r="J300" s="54" t="s">
        <v>620</v>
      </c>
      <c r="K300" s="390" t="s">
        <v>3270</v>
      </c>
      <c r="M300" s="53" t="s">
        <v>333</v>
      </c>
      <c r="N300" s="47">
        <v>44165</v>
      </c>
      <c r="O300" s="47">
        <v>44179</v>
      </c>
      <c r="P300" s="395">
        <v>44123</v>
      </c>
      <c r="Q300" s="110">
        <f t="shared" si="2"/>
        <v>44116</v>
      </c>
      <c r="R300" s="256" t="s">
        <v>334</v>
      </c>
      <c r="U300" s="53" t="s">
        <v>378</v>
      </c>
      <c r="V300" s="73" t="s">
        <v>560</v>
      </c>
      <c r="W300" s="44" t="s">
        <v>1045</v>
      </c>
    </row>
    <row r="301" spans="1:23" ht="30">
      <c r="A301" s="75"/>
      <c r="B301" s="53" t="s">
        <v>2171</v>
      </c>
      <c r="C301" s="53"/>
      <c r="D301" s="53" t="s">
        <v>2155</v>
      </c>
      <c r="E301" s="53" t="s">
        <v>2364</v>
      </c>
      <c r="F301" s="53" t="s">
        <v>2100</v>
      </c>
      <c r="G301" s="53" t="s">
        <v>329</v>
      </c>
      <c r="H301" s="53" t="s">
        <v>330</v>
      </c>
      <c r="I301" s="53" t="s">
        <v>331</v>
      </c>
      <c r="J301" s="53" t="s">
        <v>401</v>
      </c>
      <c r="K301" s="53"/>
      <c r="L301" s="53"/>
      <c r="M301" s="53" t="s">
        <v>333</v>
      </c>
      <c r="N301" s="47">
        <v>44166</v>
      </c>
      <c r="O301" s="47">
        <v>44166</v>
      </c>
      <c r="P301" s="47">
        <v>44131</v>
      </c>
      <c r="Q301" s="110">
        <f t="shared" si="2"/>
        <v>44124</v>
      </c>
      <c r="R301" s="111" t="s">
        <v>334</v>
      </c>
      <c r="S301" s="53"/>
      <c r="T301" s="146"/>
      <c r="U301" s="53" t="s">
        <v>356</v>
      </c>
      <c r="V301" s="73">
        <v>44926</v>
      </c>
      <c r="W301" s="52" t="s">
        <v>1045</v>
      </c>
    </row>
    <row r="302" spans="1:23" ht="45">
      <c r="A302" s="497" t="s">
        <v>1028</v>
      </c>
      <c r="B302" s="86" t="s">
        <v>3705</v>
      </c>
      <c r="D302" s="64" t="s">
        <v>3432</v>
      </c>
      <c r="E302" s="53" t="s">
        <v>3299</v>
      </c>
      <c r="F302" s="53" t="s">
        <v>3299</v>
      </c>
      <c r="G302" s="53" t="s">
        <v>359</v>
      </c>
      <c r="H302" s="53" t="s">
        <v>360</v>
      </c>
      <c r="I302" s="53" t="s">
        <v>361</v>
      </c>
      <c r="J302" s="86" t="s">
        <v>504</v>
      </c>
      <c r="K302" s="218" t="s">
        <v>3323</v>
      </c>
      <c r="M302" s="53" t="s">
        <v>333</v>
      </c>
      <c r="N302" s="47">
        <v>44190</v>
      </c>
      <c r="O302" s="47">
        <v>44204</v>
      </c>
      <c r="P302" s="47">
        <v>44151</v>
      </c>
      <c r="Q302" s="110">
        <f t="shared" si="2"/>
        <v>44144</v>
      </c>
      <c r="R302" s="397" t="s">
        <v>1115</v>
      </c>
      <c r="U302" s="75" t="s">
        <v>382</v>
      </c>
      <c r="V302" s="73" t="s">
        <v>560</v>
      </c>
      <c r="W302" s="44" t="s">
        <v>1045</v>
      </c>
    </row>
    <row r="303" spans="1:23" ht="45">
      <c r="A303" s="497" t="s">
        <v>1028</v>
      </c>
      <c r="B303" s="86" t="s">
        <v>3705</v>
      </c>
      <c r="D303" s="300" t="s">
        <v>3434</v>
      </c>
      <c r="E303" s="172" t="s">
        <v>3300</v>
      </c>
      <c r="F303" s="172" t="s">
        <v>3300</v>
      </c>
      <c r="G303" s="53" t="s">
        <v>359</v>
      </c>
      <c r="H303" s="53" t="s">
        <v>360</v>
      </c>
      <c r="I303" s="53" t="s">
        <v>361</v>
      </c>
      <c r="J303" s="108" t="s">
        <v>504</v>
      </c>
      <c r="K303" s="253" t="s">
        <v>3323</v>
      </c>
      <c r="M303" s="53" t="s">
        <v>333</v>
      </c>
      <c r="N303" s="110">
        <v>44190</v>
      </c>
      <c r="O303" s="47">
        <v>44204</v>
      </c>
      <c r="P303" s="110">
        <v>44151</v>
      </c>
      <c r="Q303" s="110">
        <f t="shared" si="2"/>
        <v>44144</v>
      </c>
      <c r="R303" s="67" t="s">
        <v>1115</v>
      </c>
      <c r="U303" s="53" t="s">
        <v>356</v>
      </c>
      <c r="V303" s="73" t="s">
        <v>560</v>
      </c>
      <c r="W303" s="44" t="s">
        <v>1045</v>
      </c>
    </row>
    <row r="304" spans="1:23" ht="30">
      <c r="A304" s="214"/>
      <c r="B304" s="18" t="s">
        <v>1926</v>
      </c>
      <c r="D304" s="108" t="s">
        <v>3459</v>
      </c>
      <c r="E304" s="108" t="s">
        <v>3460</v>
      </c>
      <c r="F304" s="108" t="s">
        <v>3461</v>
      </c>
      <c r="G304" s="53" t="s">
        <v>329</v>
      </c>
      <c r="H304" s="53" t="s">
        <v>330</v>
      </c>
      <c r="I304" s="53" t="s">
        <v>331</v>
      </c>
      <c r="J304" s="108" t="s">
        <v>409</v>
      </c>
      <c r="M304" s="53" t="s">
        <v>333</v>
      </c>
      <c r="N304" s="126">
        <v>44194</v>
      </c>
      <c r="O304" s="222">
        <v>44194</v>
      </c>
      <c r="P304" s="126">
        <v>44152</v>
      </c>
      <c r="Q304" s="78">
        <v>44145</v>
      </c>
      <c r="R304" s="111" t="s">
        <v>334</v>
      </c>
      <c r="U304" s="53" t="s">
        <v>378</v>
      </c>
      <c r="V304" s="514">
        <v>44834</v>
      </c>
      <c r="W304" s="44" t="s">
        <v>1045</v>
      </c>
    </row>
    <row r="305" spans="1:23" ht="30">
      <c r="A305" s="214"/>
      <c r="B305" s="86" t="s">
        <v>1926</v>
      </c>
      <c r="D305" s="108" t="s">
        <v>3465</v>
      </c>
      <c r="E305" s="108" t="s">
        <v>3466</v>
      </c>
      <c r="F305" s="108" t="s">
        <v>3467</v>
      </c>
      <c r="G305" s="53" t="s">
        <v>329</v>
      </c>
      <c r="H305" s="53" t="s">
        <v>330</v>
      </c>
      <c r="I305" s="53" t="s">
        <v>331</v>
      </c>
      <c r="J305" s="108" t="s">
        <v>409</v>
      </c>
      <c r="K305" s="172" t="s">
        <v>333</v>
      </c>
      <c r="M305" s="53" t="s">
        <v>333</v>
      </c>
      <c r="N305" s="222">
        <v>44194</v>
      </c>
      <c r="O305" s="222">
        <v>44194</v>
      </c>
      <c r="P305" s="126">
        <v>44152</v>
      </c>
      <c r="Q305" s="78">
        <v>44145</v>
      </c>
      <c r="R305" s="111" t="s">
        <v>334</v>
      </c>
      <c r="S305" s="86"/>
      <c r="U305" s="53" t="s">
        <v>416</v>
      </c>
      <c r="V305" s="514">
        <v>44834</v>
      </c>
      <c r="W305" s="44" t="s">
        <v>1045</v>
      </c>
    </row>
    <row r="306" spans="1:23" ht="30">
      <c r="A306" s="214"/>
      <c r="B306" s="86" t="s">
        <v>1247</v>
      </c>
      <c r="D306" s="300" t="s">
        <v>3290</v>
      </c>
      <c r="E306" s="53" t="s">
        <v>3308</v>
      </c>
      <c r="F306" s="53" t="s">
        <v>3308</v>
      </c>
      <c r="G306" s="53" t="s">
        <v>359</v>
      </c>
      <c r="H306" s="53" t="s">
        <v>360</v>
      </c>
      <c r="I306" s="53" t="s">
        <v>361</v>
      </c>
      <c r="J306" s="18" t="s">
        <v>460</v>
      </c>
      <c r="M306" s="53" t="s">
        <v>333</v>
      </c>
      <c r="N306" s="47">
        <v>44286</v>
      </c>
      <c r="O306" s="47">
        <v>44300</v>
      </c>
      <c r="P306" s="47">
        <v>44244</v>
      </c>
      <c r="Q306" s="110">
        <f t="shared" ref="Q306:Q327" si="3">P306-7</f>
        <v>44237</v>
      </c>
      <c r="R306" s="397" t="s">
        <v>1115</v>
      </c>
      <c r="U306" s="86" t="s">
        <v>560</v>
      </c>
      <c r="V306" s="73" t="s">
        <v>560</v>
      </c>
    </row>
    <row r="307" spans="1:23" ht="30">
      <c r="A307" s="497" t="s">
        <v>1028</v>
      </c>
      <c r="B307" s="86" t="s">
        <v>2170</v>
      </c>
      <c r="D307" s="300" t="s">
        <v>3291</v>
      </c>
      <c r="E307" s="53" t="s">
        <v>3309</v>
      </c>
      <c r="F307" s="53" t="s">
        <v>3309</v>
      </c>
      <c r="G307" s="53" t="s">
        <v>359</v>
      </c>
      <c r="H307" s="53" t="s">
        <v>360</v>
      </c>
      <c r="I307" s="53" t="s">
        <v>361</v>
      </c>
      <c r="J307" s="18" t="s">
        <v>460</v>
      </c>
      <c r="M307" s="53" t="s">
        <v>333</v>
      </c>
      <c r="N307" s="91">
        <v>44251</v>
      </c>
      <c r="O307" s="91">
        <v>44265</v>
      </c>
      <c r="P307" s="47">
        <v>44204</v>
      </c>
      <c r="Q307" s="110">
        <f t="shared" si="3"/>
        <v>44197</v>
      </c>
      <c r="R307" s="397" t="s">
        <v>1115</v>
      </c>
      <c r="U307" s="86" t="s">
        <v>560</v>
      </c>
      <c r="V307" s="73" t="s">
        <v>560</v>
      </c>
    </row>
    <row r="308" spans="1:23" ht="30">
      <c r="A308" s="214"/>
      <c r="B308" s="86" t="s">
        <v>1247</v>
      </c>
      <c r="D308" s="300" t="s">
        <v>3292</v>
      </c>
      <c r="E308" s="53" t="s">
        <v>3310</v>
      </c>
      <c r="F308" s="53" t="s">
        <v>3310</v>
      </c>
      <c r="G308" s="53" t="s">
        <v>359</v>
      </c>
      <c r="H308" s="53" t="s">
        <v>360</v>
      </c>
      <c r="I308" s="53" t="s">
        <v>361</v>
      </c>
      <c r="J308" s="18" t="s">
        <v>460</v>
      </c>
      <c r="M308" s="53" t="s">
        <v>333</v>
      </c>
      <c r="N308" s="47">
        <v>44286</v>
      </c>
      <c r="O308" s="47">
        <v>44300</v>
      </c>
      <c r="P308" s="47">
        <v>44244</v>
      </c>
      <c r="Q308" s="110">
        <f t="shared" ref="Q308:Q313" si="4">P308-7</f>
        <v>44237</v>
      </c>
      <c r="R308" s="397" t="s">
        <v>1115</v>
      </c>
      <c r="U308" s="86" t="s">
        <v>560</v>
      </c>
      <c r="V308" s="73" t="s">
        <v>560</v>
      </c>
    </row>
    <row r="309" spans="1:23" ht="30">
      <c r="A309" s="497" t="s">
        <v>1028</v>
      </c>
      <c r="B309" s="86" t="s">
        <v>2170</v>
      </c>
      <c r="D309" s="300" t="s">
        <v>3293</v>
      </c>
      <c r="E309" s="53" t="s">
        <v>3311</v>
      </c>
      <c r="F309" s="53" t="s">
        <v>3311</v>
      </c>
      <c r="G309" s="53" t="s">
        <v>359</v>
      </c>
      <c r="H309" s="53" t="s">
        <v>360</v>
      </c>
      <c r="I309" s="53" t="s">
        <v>361</v>
      </c>
      <c r="J309" s="18" t="s">
        <v>460</v>
      </c>
      <c r="M309" s="53" t="s">
        <v>333</v>
      </c>
      <c r="N309" s="91">
        <v>44251</v>
      </c>
      <c r="O309" s="91">
        <v>44265</v>
      </c>
      <c r="P309" s="47">
        <v>44204</v>
      </c>
      <c r="Q309" s="110">
        <f t="shared" si="4"/>
        <v>44197</v>
      </c>
      <c r="R309" s="301" t="s">
        <v>1115</v>
      </c>
      <c r="U309" s="86" t="s">
        <v>560</v>
      </c>
      <c r="V309" s="73" t="s">
        <v>560</v>
      </c>
    </row>
    <row r="310" spans="1:23" ht="30">
      <c r="A310" s="214"/>
      <c r="B310" s="86" t="s">
        <v>319</v>
      </c>
      <c r="D310" s="300" t="s">
        <v>3362</v>
      </c>
      <c r="E310" s="53" t="s">
        <v>3312</v>
      </c>
      <c r="F310" s="53" t="s">
        <v>3312</v>
      </c>
      <c r="G310" s="53" t="s">
        <v>359</v>
      </c>
      <c r="H310" s="53" t="s">
        <v>360</v>
      </c>
      <c r="I310" s="53" t="s">
        <v>361</v>
      </c>
      <c r="J310" s="18" t="s">
        <v>460</v>
      </c>
      <c r="M310" s="53" t="s">
        <v>333</v>
      </c>
      <c r="N310" s="47">
        <v>44204</v>
      </c>
      <c r="O310" s="47">
        <v>44218</v>
      </c>
      <c r="P310" s="47">
        <v>44190</v>
      </c>
      <c r="Q310" s="110">
        <f t="shared" si="4"/>
        <v>44183</v>
      </c>
      <c r="R310" s="301" t="s">
        <v>1115</v>
      </c>
      <c r="U310" s="86" t="s">
        <v>560</v>
      </c>
      <c r="V310" s="73" t="s">
        <v>560</v>
      </c>
    </row>
    <row r="311" spans="1:23" ht="30">
      <c r="A311" s="214"/>
      <c r="B311" s="86" t="s">
        <v>319</v>
      </c>
      <c r="D311" s="300" t="s">
        <v>3363</v>
      </c>
      <c r="E311" s="53" t="s">
        <v>3313</v>
      </c>
      <c r="F311" s="53" t="s">
        <v>3313</v>
      </c>
      <c r="G311" s="53" t="s">
        <v>359</v>
      </c>
      <c r="H311" s="53" t="s">
        <v>360</v>
      </c>
      <c r="I311" s="53" t="s">
        <v>361</v>
      </c>
      <c r="J311" s="18" t="s">
        <v>460</v>
      </c>
      <c r="M311" s="53" t="s">
        <v>333</v>
      </c>
      <c r="N311" s="47">
        <v>44204</v>
      </c>
      <c r="O311" s="47">
        <v>44218</v>
      </c>
      <c r="P311" s="47">
        <v>44190</v>
      </c>
      <c r="Q311" s="110">
        <f t="shared" si="4"/>
        <v>44183</v>
      </c>
      <c r="R311" s="301" t="s">
        <v>1115</v>
      </c>
      <c r="U311" s="86" t="s">
        <v>560</v>
      </c>
      <c r="V311" s="73" t="s">
        <v>560</v>
      </c>
    </row>
    <row r="312" spans="1:23" ht="30">
      <c r="A312" s="214"/>
      <c r="B312" s="86" t="s">
        <v>319</v>
      </c>
      <c r="D312" s="300" t="s">
        <v>3364</v>
      </c>
      <c r="E312" s="53" t="s">
        <v>3314</v>
      </c>
      <c r="F312" s="53" t="s">
        <v>3314</v>
      </c>
      <c r="G312" s="53" t="s">
        <v>359</v>
      </c>
      <c r="H312" s="53" t="s">
        <v>360</v>
      </c>
      <c r="I312" s="53" t="s">
        <v>361</v>
      </c>
      <c r="J312" s="18" t="s">
        <v>460</v>
      </c>
      <c r="M312" s="53" t="s">
        <v>333</v>
      </c>
      <c r="N312" s="47">
        <v>44204</v>
      </c>
      <c r="O312" s="47">
        <v>44218</v>
      </c>
      <c r="P312" s="47">
        <v>44190</v>
      </c>
      <c r="Q312" s="110">
        <f t="shared" si="4"/>
        <v>44183</v>
      </c>
      <c r="R312" s="397" t="s">
        <v>1115</v>
      </c>
      <c r="U312" s="86" t="s">
        <v>560</v>
      </c>
      <c r="V312" s="73" t="s">
        <v>560</v>
      </c>
    </row>
    <row r="313" spans="1:23" ht="30">
      <c r="A313" s="214"/>
      <c r="B313" s="86" t="s">
        <v>319</v>
      </c>
      <c r="D313" s="300" t="s">
        <v>3365</v>
      </c>
      <c r="E313" s="53" t="s">
        <v>3315</v>
      </c>
      <c r="F313" s="53" t="s">
        <v>3315</v>
      </c>
      <c r="G313" s="53" t="s">
        <v>359</v>
      </c>
      <c r="H313" s="53" t="s">
        <v>360</v>
      </c>
      <c r="I313" s="53" t="s">
        <v>361</v>
      </c>
      <c r="J313" s="18" t="s">
        <v>460</v>
      </c>
      <c r="M313" s="53" t="s">
        <v>333</v>
      </c>
      <c r="N313" s="47">
        <v>44204</v>
      </c>
      <c r="O313" s="47">
        <v>44218</v>
      </c>
      <c r="P313" s="47">
        <v>44190</v>
      </c>
      <c r="Q313" s="110">
        <f t="shared" si="4"/>
        <v>44183</v>
      </c>
      <c r="R313" s="301" t="s">
        <v>1115</v>
      </c>
      <c r="U313" s="86" t="s">
        <v>560</v>
      </c>
      <c r="V313" s="73" t="s">
        <v>560</v>
      </c>
    </row>
    <row r="314" spans="1:23" ht="30">
      <c r="A314" s="214"/>
      <c r="B314" s="86" t="s">
        <v>1247</v>
      </c>
      <c r="D314" s="300" t="s">
        <v>3294</v>
      </c>
      <c r="E314" s="53" t="s">
        <v>3316</v>
      </c>
      <c r="F314" s="53" t="s">
        <v>3316</v>
      </c>
      <c r="G314" s="53" t="s">
        <v>359</v>
      </c>
      <c r="H314" s="53" t="s">
        <v>360</v>
      </c>
      <c r="I314" s="53" t="s">
        <v>361</v>
      </c>
      <c r="J314" s="18" t="s">
        <v>460</v>
      </c>
      <c r="M314" s="53" t="s">
        <v>333</v>
      </c>
      <c r="N314" s="47">
        <v>44286</v>
      </c>
      <c r="O314" s="47">
        <v>44300</v>
      </c>
      <c r="P314" s="47">
        <v>44244</v>
      </c>
      <c r="Q314" s="110">
        <f t="shared" ref="Q314:Q317" si="5">P314-7</f>
        <v>44237</v>
      </c>
      <c r="R314" s="301" t="s">
        <v>1115</v>
      </c>
      <c r="U314" s="86" t="s">
        <v>560</v>
      </c>
      <c r="V314" s="73" t="s">
        <v>560</v>
      </c>
    </row>
    <row r="315" spans="1:23" ht="30">
      <c r="A315" s="214"/>
      <c r="B315" s="86" t="s">
        <v>2171</v>
      </c>
      <c r="D315" s="300" t="s">
        <v>3295</v>
      </c>
      <c r="E315" s="53" t="s">
        <v>3317</v>
      </c>
      <c r="F315" s="53" t="s">
        <v>3317</v>
      </c>
      <c r="G315" s="53" t="s">
        <v>359</v>
      </c>
      <c r="H315" s="53" t="s">
        <v>360</v>
      </c>
      <c r="I315" s="53" t="s">
        <v>361</v>
      </c>
      <c r="J315" s="18" t="s">
        <v>460</v>
      </c>
      <c r="M315" s="53" t="s">
        <v>333</v>
      </c>
      <c r="N315" s="47">
        <v>44227</v>
      </c>
      <c r="O315" s="47">
        <v>44241</v>
      </c>
      <c r="P315" s="47">
        <v>44185</v>
      </c>
      <c r="Q315" s="110">
        <f t="shared" si="5"/>
        <v>44178</v>
      </c>
      <c r="R315" s="301" t="s">
        <v>1115</v>
      </c>
      <c r="U315" s="86" t="s">
        <v>560</v>
      </c>
      <c r="V315" s="73" t="s">
        <v>560</v>
      </c>
    </row>
    <row r="316" spans="1:23" ht="30">
      <c r="A316" s="214"/>
      <c r="B316" s="86" t="s">
        <v>319</v>
      </c>
      <c r="D316" s="300" t="s">
        <v>3366</v>
      </c>
      <c r="E316" s="53" t="s">
        <v>3318</v>
      </c>
      <c r="F316" s="53" t="s">
        <v>3318</v>
      </c>
      <c r="G316" s="53" t="s">
        <v>359</v>
      </c>
      <c r="H316" s="53" t="s">
        <v>360</v>
      </c>
      <c r="I316" s="53" t="s">
        <v>361</v>
      </c>
      <c r="J316" s="18" t="s">
        <v>460</v>
      </c>
      <c r="M316" s="53" t="s">
        <v>333</v>
      </c>
      <c r="N316" s="47">
        <v>44204</v>
      </c>
      <c r="O316" s="47">
        <v>44218</v>
      </c>
      <c r="P316" s="47">
        <v>44190</v>
      </c>
      <c r="Q316" s="110">
        <f t="shared" si="5"/>
        <v>44183</v>
      </c>
      <c r="R316" s="301" t="s">
        <v>1115</v>
      </c>
      <c r="U316" s="86" t="s">
        <v>560</v>
      </c>
      <c r="V316" s="73" t="s">
        <v>560</v>
      </c>
    </row>
    <row r="317" spans="1:23" ht="30">
      <c r="A317" s="214"/>
      <c r="B317" s="86" t="s">
        <v>319</v>
      </c>
      <c r="D317" s="300" t="s">
        <v>3367</v>
      </c>
      <c r="E317" s="53" t="s">
        <v>3319</v>
      </c>
      <c r="F317" s="53" t="s">
        <v>3319</v>
      </c>
      <c r="G317" s="53" t="s">
        <v>359</v>
      </c>
      <c r="H317" s="53" t="s">
        <v>360</v>
      </c>
      <c r="I317" s="53" t="s">
        <v>361</v>
      </c>
      <c r="J317" s="18" t="s">
        <v>460</v>
      </c>
      <c r="M317" s="53" t="s">
        <v>333</v>
      </c>
      <c r="N317" s="47">
        <v>44204</v>
      </c>
      <c r="O317" s="47">
        <v>44218</v>
      </c>
      <c r="P317" s="47">
        <v>44190</v>
      </c>
      <c r="Q317" s="110">
        <f t="shared" si="5"/>
        <v>44183</v>
      </c>
      <c r="R317" s="301" t="s">
        <v>1115</v>
      </c>
      <c r="U317" s="86" t="s">
        <v>560</v>
      </c>
      <c r="V317" s="73" t="s">
        <v>560</v>
      </c>
    </row>
    <row r="318" spans="1:23" ht="30">
      <c r="A318" s="214"/>
      <c r="B318" s="86"/>
      <c r="C318" s="45" t="s">
        <v>3496</v>
      </c>
      <c r="D318" s="331" t="s">
        <v>3492</v>
      </c>
      <c r="E318" s="86" t="s">
        <v>3494</v>
      </c>
      <c r="F318" s="86" t="s">
        <v>3494</v>
      </c>
      <c r="G318" s="53" t="s">
        <v>329</v>
      </c>
      <c r="H318" s="86" t="s">
        <v>3561</v>
      </c>
      <c r="I318" s="53" t="s">
        <v>331</v>
      </c>
      <c r="J318" s="86" t="s">
        <v>3491</v>
      </c>
      <c r="M318" s="53" t="s">
        <v>333</v>
      </c>
      <c r="N318" s="222">
        <v>44208</v>
      </c>
      <c r="O318" s="393" t="s">
        <v>977</v>
      </c>
      <c r="P318" s="222">
        <v>44180</v>
      </c>
      <c r="Q318" s="78">
        <f t="shared" si="3"/>
        <v>44173</v>
      </c>
      <c r="R318" s="400" t="s">
        <v>1066</v>
      </c>
      <c r="S318" s="86"/>
      <c r="U318" s="86" t="s">
        <v>560</v>
      </c>
      <c r="V318" s="520" t="s">
        <v>560</v>
      </c>
    </row>
    <row r="319" spans="1:23" ht="30">
      <c r="A319" s="214"/>
      <c r="B319" s="86" t="s">
        <v>3433</v>
      </c>
      <c r="D319" s="300" t="s">
        <v>3435</v>
      </c>
      <c r="E319" s="53" t="s">
        <v>3304</v>
      </c>
      <c r="F319" s="53" t="s">
        <v>3304</v>
      </c>
      <c r="G319" s="53" t="s">
        <v>359</v>
      </c>
      <c r="H319" s="53" t="s">
        <v>360</v>
      </c>
      <c r="I319" s="53" t="s">
        <v>361</v>
      </c>
      <c r="J319" s="18" t="s">
        <v>504</v>
      </c>
      <c r="M319" s="53" t="s">
        <v>333</v>
      </c>
      <c r="N319" s="47">
        <v>44211</v>
      </c>
      <c r="O319" s="47">
        <v>44225</v>
      </c>
      <c r="P319" s="47">
        <v>44169</v>
      </c>
      <c r="Q319" s="110">
        <f t="shared" si="3"/>
        <v>44162</v>
      </c>
      <c r="R319" s="301" t="s">
        <v>1115</v>
      </c>
      <c r="U319" s="86" t="s">
        <v>560</v>
      </c>
      <c r="V319" s="73" t="s">
        <v>560</v>
      </c>
    </row>
    <row r="320" spans="1:23" ht="30">
      <c r="A320" s="214"/>
      <c r="B320" s="86" t="s">
        <v>3433</v>
      </c>
      <c r="D320" s="300" t="s">
        <v>3436</v>
      </c>
      <c r="E320" s="53" t="s">
        <v>3305</v>
      </c>
      <c r="F320" s="53" t="s">
        <v>3305</v>
      </c>
      <c r="G320" s="53" t="s">
        <v>359</v>
      </c>
      <c r="H320" s="53" t="s">
        <v>360</v>
      </c>
      <c r="I320" s="53" t="s">
        <v>361</v>
      </c>
      <c r="J320" s="18" t="s">
        <v>504</v>
      </c>
      <c r="M320" s="53" t="s">
        <v>333</v>
      </c>
      <c r="N320" s="47">
        <v>44211</v>
      </c>
      <c r="O320" s="47">
        <v>44225</v>
      </c>
      <c r="P320" s="47">
        <v>44169</v>
      </c>
      <c r="Q320" s="110">
        <f t="shared" si="3"/>
        <v>44162</v>
      </c>
      <c r="R320" s="301" t="s">
        <v>1115</v>
      </c>
      <c r="U320" s="86" t="s">
        <v>560</v>
      </c>
      <c r="V320" s="73" t="s">
        <v>560</v>
      </c>
    </row>
    <row r="321" spans="1:23" ht="30">
      <c r="A321" s="214"/>
      <c r="B321" s="18" t="s">
        <v>317</v>
      </c>
      <c r="D321" s="300" t="s">
        <v>3437</v>
      </c>
      <c r="E321" s="53" t="s">
        <v>3306</v>
      </c>
      <c r="F321" s="53" t="s">
        <v>3306</v>
      </c>
      <c r="G321" s="53" t="s">
        <v>359</v>
      </c>
      <c r="H321" s="53" t="s">
        <v>360</v>
      </c>
      <c r="I321" s="53" t="s">
        <v>361</v>
      </c>
      <c r="J321" s="53" t="s">
        <v>504</v>
      </c>
      <c r="M321" s="53" t="s">
        <v>333</v>
      </c>
      <c r="N321" s="47">
        <v>44218</v>
      </c>
      <c r="O321" s="47">
        <v>44225</v>
      </c>
      <c r="P321" s="47">
        <v>44169</v>
      </c>
      <c r="Q321" s="110">
        <f t="shared" si="3"/>
        <v>44162</v>
      </c>
      <c r="R321" s="301" t="s">
        <v>1115</v>
      </c>
      <c r="U321" s="86" t="s">
        <v>560</v>
      </c>
      <c r="V321" s="73" t="s">
        <v>560</v>
      </c>
    </row>
    <row r="322" spans="1:23" ht="30">
      <c r="A322" s="214"/>
      <c r="B322" s="86" t="s">
        <v>2171</v>
      </c>
      <c r="D322" s="300" t="s">
        <v>3346</v>
      </c>
      <c r="E322" s="53" t="s">
        <v>3355</v>
      </c>
      <c r="F322" s="53" t="s">
        <v>3355</v>
      </c>
      <c r="G322" s="53" t="s">
        <v>359</v>
      </c>
      <c r="H322" s="53" t="s">
        <v>360</v>
      </c>
      <c r="I322" s="53" t="s">
        <v>361</v>
      </c>
      <c r="J322" s="18" t="s">
        <v>451</v>
      </c>
      <c r="M322" s="53" t="s">
        <v>333</v>
      </c>
      <c r="N322" s="47">
        <v>44314</v>
      </c>
      <c r="O322" s="47">
        <v>44328</v>
      </c>
      <c r="P322" s="47">
        <v>44272</v>
      </c>
      <c r="Q322" s="110">
        <f t="shared" si="3"/>
        <v>44265</v>
      </c>
      <c r="R322" s="400" t="s">
        <v>1115</v>
      </c>
      <c r="U322" s="86" t="s">
        <v>560</v>
      </c>
      <c r="V322" s="73" t="s">
        <v>560</v>
      </c>
    </row>
    <row r="323" spans="1:23" ht="30">
      <c r="A323" s="214"/>
      <c r="B323" s="86" t="s">
        <v>2171</v>
      </c>
      <c r="D323" s="300" t="s">
        <v>3347</v>
      </c>
      <c r="E323" s="53" t="s">
        <v>3356</v>
      </c>
      <c r="F323" s="53" t="s">
        <v>3356</v>
      </c>
      <c r="G323" s="53" t="s">
        <v>359</v>
      </c>
      <c r="H323" s="53" t="s">
        <v>360</v>
      </c>
      <c r="I323" s="53" t="s">
        <v>361</v>
      </c>
      <c r="J323" s="18" t="s">
        <v>451</v>
      </c>
      <c r="M323" s="53" t="s">
        <v>333</v>
      </c>
      <c r="N323" s="47">
        <v>44225</v>
      </c>
      <c r="O323" s="47">
        <v>44239</v>
      </c>
      <c r="P323" s="47">
        <v>44183</v>
      </c>
      <c r="Q323" s="110">
        <f t="shared" si="3"/>
        <v>44176</v>
      </c>
      <c r="R323" s="400" t="s">
        <v>1115</v>
      </c>
      <c r="U323" s="86" t="s">
        <v>560</v>
      </c>
      <c r="V323" s="73" t="s">
        <v>560</v>
      </c>
    </row>
    <row r="324" spans="1:23" ht="30">
      <c r="A324" s="214"/>
      <c r="B324" s="86" t="s">
        <v>2171</v>
      </c>
      <c r="D324" s="300" t="s">
        <v>3348</v>
      </c>
      <c r="E324" s="53" t="s">
        <v>3357</v>
      </c>
      <c r="F324" s="53" t="s">
        <v>3357</v>
      </c>
      <c r="G324" s="53" t="s">
        <v>359</v>
      </c>
      <c r="H324" s="53" t="s">
        <v>360</v>
      </c>
      <c r="I324" s="53" t="s">
        <v>361</v>
      </c>
      <c r="J324" s="18" t="s">
        <v>451</v>
      </c>
      <c r="M324" s="53" t="s">
        <v>333</v>
      </c>
      <c r="N324" s="47">
        <v>44314</v>
      </c>
      <c r="O324" s="47">
        <v>44328</v>
      </c>
      <c r="P324" s="47">
        <v>44272</v>
      </c>
      <c r="Q324" s="110">
        <f t="shared" si="3"/>
        <v>44265</v>
      </c>
      <c r="R324" s="400" t="s">
        <v>1115</v>
      </c>
      <c r="U324" s="86" t="s">
        <v>560</v>
      </c>
      <c r="V324" s="73" t="s">
        <v>560</v>
      </c>
    </row>
    <row r="325" spans="1:23" ht="30">
      <c r="A325" s="214"/>
      <c r="B325" s="86" t="s">
        <v>2171</v>
      </c>
      <c r="D325" s="300" t="s">
        <v>3349</v>
      </c>
      <c r="E325" s="53" t="s">
        <v>3358</v>
      </c>
      <c r="F325" s="53" t="s">
        <v>3358</v>
      </c>
      <c r="G325" s="53" t="s">
        <v>359</v>
      </c>
      <c r="H325" s="53" t="s">
        <v>360</v>
      </c>
      <c r="I325" s="53" t="s">
        <v>361</v>
      </c>
      <c r="J325" s="18" t="s">
        <v>451</v>
      </c>
      <c r="M325" s="53" t="s">
        <v>333</v>
      </c>
      <c r="N325" s="47">
        <v>44225</v>
      </c>
      <c r="O325" s="47">
        <v>44239</v>
      </c>
      <c r="P325" s="47">
        <v>44183</v>
      </c>
      <c r="Q325" s="110">
        <f t="shared" ref="Q325" si="6">P325-7</f>
        <v>44176</v>
      </c>
      <c r="R325" s="399" t="s">
        <v>1115</v>
      </c>
      <c r="U325" s="86" t="s">
        <v>560</v>
      </c>
      <c r="V325" s="73" t="s">
        <v>560</v>
      </c>
    </row>
    <row r="326" spans="1:23" ht="30">
      <c r="A326" s="214"/>
      <c r="B326" s="86" t="s">
        <v>2171</v>
      </c>
      <c r="D326" s="300" t="s">
        <v>3350</v>
      </c>
      <c r="E326" s="53" t="s">
        <v>3359</v>
      </c>
      <c r="F326" s="53" t="s">
        <v>3359</v>
      </c>
      <c r="G326" s="53" t="s">
        <v>359</v>
      </c>
      <c r="H326" s="53" t="s">
        <v>360</v>
      </c>
      <c r="I326" s="53" t="s">
        <v>361</v>
      </c>
      <c r="J326" s="18" t="s">
        <v>451</v>
      </c>
      <c r="M326" s="53" t="s">
        <v>333</v>
      </c>
      <c r="N326" s="47">
        <v>44321</v>
      </c>
      <c r="O326" s="47">
        <v>44335</v>
      </c>
      <c r="P326" s="47">
        <v>44279</v>
      </c>
      <c r="Q326" s="110">
        <f t="shared" si="3"/>
        <v>44272</v>
      </c>
      <c r="R326" s="399" t="s">
        <v>1115</v>
      </c>
      <c r="U326" s="86" t="s">
        <v>560</v>
      </c>
      <c r="V326" s="73" t="s">
        <v>560</v>
      </c>
    </row>
    <row r="327" spans="1:23" ht="30">
      <c r="A327" s="214"/>
      <c r="B327" s="86" t="s">
        <v>2171</v>
      </c>
      <c r="D327" s="300" t="s">
        <v>3351</v>
      </c>
      <c r="E327" s="53" t="s">
        <v>3360</v>
      </c>
      <c r="F327" s="53" t="s">
        <v>3360</v>
      </c>
      <c r="G327" s="53" t="s">
        <v>359</v>
      </c>
      <c r="H327" s="53" t="s">
        <v>360</v>
      </c>
      <c r="I327" s="53" t="s">
        <v>361</v>
      </c>
      <c r="J327" s="18" t="s">
        <v>451</v>
      </c>
      <c r="M327" s="53" t="s">
        <v>333</v>
      </c>
      <c r="N327" s="47">
        <v>44232</v>
      </c>
      <c r="O327" s="47">
        <v>44246</v>
      </c>
      <c r="P327" s="47">
        <v>44190</v>
      </c>
      <c r="Q327" s="110">
        <f t="shared" si="3"/>
        <v>44183</v>
      </c>
      <c r="R327" s="399" t="s">
        <v>1115</v>
      </c>
      <c r="U327" s="86" t="s">
        <v>560</v>
      </c>
      <c r="V327" s="73" t="s">
        <v>560</v>
      </c>
    </row>
    <row r="328" spans="1:23" ht="30">
      <c r="A328" s="75"/>
      <c r="B328" s="53" t="s">
        <v>3512</v>
      </c>
      <c r="C328" s="53"/>
      <c r="D328" s="172" t="s">
        <v>1184</v>
      </c>
      <c r="E328" s="53" t="s">
        <v>3510</v>
      </c>
      <c r="F328" s="53" t="s">
        <v>1185</v>
      </c>
      <c r="G328" s="53" t="s">
        <v>329</v>
      </c>
      <c r="H328" s="53" t="s">
        <v>330</v>
      </c>
      <c r="I328" s="53" t="s">
        <v>331</v>
      </c>
      <c r="J328" s="53" t="s">
        <v>401</v>
      </c>
      <c r="K328" s="53"/>
      <c r="L328" s="53"/>
      <c r="M328" s="53" t="s">
        <v>333</v>
      </c>
      <c r="N328" s="47">
        <v>44222</v>
      </c>
      <c r="O328" s="47">
        <v>44222</v>
      </c>
      <c r="P328" s="47">
        <v>44180</v>
      </c>
      <c r="Q328" s="110">
        <v>44173</v>
      </c>
      <c r="R328" s="111" t="s">
        <v>334</v>
      </c>
      <c r="S328" s="53"/>
      <c r="T328" s="146"/>
      <c r="U328" s="53" t="s">
        <v>416</v>
      </c>
      <c r="V328" s="73">
        <v>44768</v>
      </c>
      <c r="W328" s="52" t="s">
        <v>1045</v>
      </c>
    </row>
    <row r="329" spans="1:23" ht="30">
      <c r="A329" s="497" t="s">
        <v>1028</v>
      </c>
      <c r="B329" s="18" t="s">
        <v>2171</v>
      </c>
      <c r="D329" s="300" t="s">
        <v>3289</v>
      </c>
      <c r="E329" s="53" t="s">
        <v>3307</v>
      </c>
      <c r="F329" s="53" t="s">
        <v>3307</v>
      </c>
      <c r="G329" s="53" t="s">
        <v>359</v>
      </c>
      <c r="H329" s="53" t="s">
        <v>360</v>
      </c>
      <c r="I329" s="53" t="s">
        <v>361</v>
      </c>
      <c r="J329" s="86" t="s">
        <v>1114</v>
      </c>
      <c r="M329" s="53" t="s">
        <v>333</v>
      </c>
      <c r="N329" s="91">
        <v>44260</v>
      </c>
      <c r="O329" s="91" t="s">
        <v>3704</v>
      </c>
      <c r="P329" s="91">
        <v>44218</v>
      </c>
      <c r="Q329" s="110">
        <f>P329-7</f>
        <v>44211</v>
      </c>
      <c r="R329" s="111" t="s">
        <v>1115</v>
      </c>
      <c r="U329" s="86" t="s">
        <v>560</v>
      </c>
      <c r="V329" s="73" t="s">
        <v>560</v>
      </c>
    </row>
    <row r="330" spans="1:23" ht="30">
      <c r="A330" s="75"/>
      <c r="B330" s="53" t="s">
        <v>2099</v>
      </c>
      <c r="C330" s="109"/>
      <c r="D330" s="172" t="s">
        <v>2125</v>
      </c>
      <c r="E330" s="53" t="s">
        <v>2365</v>
      </c>
      <c r="F330" s="53" t="s">
        <v>2133</v>
      </c>
      <c r="G330" s="53" t="s">
        <v>329</v>
      </c>
      <c r="H330" s="53" t="s">
        <v>330</v>
      </c>
      <c r="I330" s="53" t="s">
        <v>331</v>
      </c>
      <c r="J330" s="53" t="s">
        <v>332</v>
      </c>
      <c r="K330" s="172"/>
      <c r="L330" s="53"/>
      <c r="M330" s="53" t="s">
        <v>333</v>
      </c>
      <c r="N330" s="47">
        <v>44228</v>
      </c>
      <c r="O330" s="47">
        <v>44228</v>
      </c>
      <c r="P330" s="47">
        <v>44193</v>
      </c>
      <c r="Q330" s="110">
        <f>P330-7</f>
        <v>44186</v>
      </c>
      <c r="R330" s="172" t="s">
        <v>334</v>
      </c>
      <c r="S330" s="53"/>
      <c r="T330" s="146"/>
      <c r="U330" s="47" t="s">
        <v>335</v>
      </c>
      <c r="V330" s="73">
        <v>44985</v>
      </c>
      <c r="W330" s="44" t="s">
        <v>1045</v>
      </c>
    </row>
    <row r="331" spans="1:23" ht="30">
      <c r="A331" s="214"/>
      <c r="B331" s="86" t="s">
        <v>2099</v>
      </c>
      <c r="D331" s="300" t="s">
        <v>3287</v>
      </c>
      <c r="E331" s="53" t="s">
        <v>3302</v>
      </c>
      <c r="F331" s="53" t="s">
        <v>3302</v>
      </c>
      <c r="G331" s="53" t="s">
        <v>359</v>
      </c>
      <c r="H331" s="53" t="s">
        <v>360</v>
      </c>
      <c r="I331" s="53" t="s">
        <v>361</v>
      </c>
      <c r="J331" s="18" t="s">
        <v>460</v>
      </c>
      <c r="K331" s="108"/>
      <c r="M331" s="53" t="s">
        <v>333</v>
      </c>
      <c r="N331" s="47">
        <v>44249</v>
      </c>
      <c r="O331" s="47" t="s">
        <v>560</v>
      </c>
      <c r="P331" s="47">
        <v>44207</v>
      </c>
      <c r="Q331" s="110">
        <f>P331-7</f>
        <v>44200</v>
      </c>
      <c r="R331" s="172" t="s">
        <v>560</v>
      </c>
      <c r="U331" s="86" t="s">
        <v>560</v>
      </c>
      <c r="V331" s="73" t="s">
        <v>560</v>
      </c>
    </row>
    <row r="332" spans="1:23" ht="30">
      <c r="A332" s="497" t="s">
        <v>1028</v>
      </c>
      <c r="B332" s="18" t="s">
        <v>3695</v>
      </c>
      <c r="D332" s="544" t="s">
        <v>3694</v>
      </c>
      <c r="E332" s="53" t="s">
        <v>3322</v>
      </c>
      <c r="F332" s="53" t="s">
        <v>3322</v>
      </c>
      <c r="G332" s="53" t="s">
        <v>359</v>
      </c>
      <c r="H332" s="53" t="s">
        <v>360</v>
      </c>
      <c r="I332" s="53" t="s">
        <v>361</v>
      </c>
      <c r="J332" s="18" t="s">
        <v>467</v>
      </c>
      <c r="M332" s="53" t="s">
        <v>333</v>
      </c>
      <c r="N332" s="47">
        <v>44260</v>
      </c>
      <c r="O332" s="186">
        <v>44274</v>
      </c>
      <c r="P332" s="47">
        <v>44218</v>
      </c>
      <c r="Q332" s="110">
        <f>P332-7</f>
        <v>44211</v>
      </c>
      <c r="R332" s="172" t="s">
        <v>351</v>
      </c>
      <c r="U332" s="86" t="s">
        <v>560</v>
      </c>
      <c r="V332" s="73" t="s">
        <v>560</v>
      </c>
    </row>
    <row r="333" spans="1:23" ht="30">
      <c r="A333" s="214"/>
      <c r="B333" s="18" t="s">
        <v>2099</v>
      </c>
      <c r="D333" s="288" t="s">
        <v>2940</v>
      </c>
      <c r="E333" s="86" t="s">
        <v>2941</v>
      </c>
      <c r="F333" s="86" t="s">
        <v>2942</v>
      </c>
      <c r="G333" s="53" t="s">
        <v>329</v>
      </c>
      <c r="H333" s="53" t="s">
        <v>330</v>
      </c>
      <c r="I333" s="53" t="s">
        <v>331</v>
      </c>
      <c r="J333" s="53" t="s">
        <v>401</v>
      </c>
      <c r="M333" s="53" t="s">
        <v>333</v>
      </c>
      <c r="N333" s="47">
        <v>44278</v>
      </c>
      <c r="O333" s="47">
        <v>44278</v>
      </c>
      <c r="P333" s="47">
        <v>44236</v>
      </c>
      <c r="Q333" s="110">
        <v>44229</v>
      </c>
      <c r="R333" s="172" t="s">
        <v>334</v>
      </c>
      <c r="U333" s="86" t="s">
        <v>560</v>
      </c>
      <c r="V333" s="73">
        <v>44926</v>
      </c>
      <c r="W333" s="44" t="s">
        <v>1045</v>
      </c>
    </row>
    <row r="334" spans="1:23" ht="30">
      <c r="A334" s="214"/>
      <c r="D334" s="300" t="s">
        <v>3345</v>
      </c>
      <c r="E334" s="53" t="s">
        <v>3354</v>
      </c>
      <c r="F334" s="53" t="s">
        <v>3354</v>
      </c>
      <c r="G334" s="53" t="s">
        <v>359</v>
      </c>
      <c r="H334" s="53" t="s">
        <v>360</v>
      </c>
      <c r="I334" s="53" t="s">
        <v>361</v>
      </c>
      <c r="J334" s="18" t="s">
        <v>579</v>
      </c>
      <c r="M334" s="53" t="s">
        <v>333</v>
      </c>
      <c r="N334" s="47">
        <v>44285</v>
      </c>
      <c r="O334" s="393" t="s">
        <v>977</v>
      </c>
      <c r="P334" s="47">
        <v>44243</v>
      </c>
      <c r="Q334" s="110">
        <f>P334-7</f>
        <v>44236</v>
      </c>
      <c r="R334" s="300" t="s">
        <v>1066</v>
      </c>
      <c r="U334" s="86" t="s">
        <v>560</v>
      </c>
      <c r="V334" s="73" t="s">
        <v>560</v>
      </c>
    </row>
    <row r="335" spans="1:23" ht="30">
      <c r="A335" s="214"/>
      <c r="B335" s="86" t="s">
        <v>1926</v>
      </c>
      <c r="D335" s="108" t="s">
        <v>3462</v>
      </c>
      <c r="E335" s="86" t="s">
        <v>3463</v>
      </c>
      <c r="F335" s="86" t="s">
        <v>3464</v>
      </c>
      <c r="G335" s="53" t="s">
        <v>329</v>
      </c>
      <c r="H335" s="53" t="s">
        <v>330</v>
      </c>
      <c r="I335" s="53" t="s">
        <v>331</v>
      </c>
      <c r="J335" s="18" t="s">
        <v>409</v>
      </c>
      <c r="K335" s="53" t="s">
        <v>333</v>
      </c>
      <c r="M335" s="53" t="s">
        <v>333</v>
      </c>
      <c r="N335" s="222">
        <v>44320</v>
      </c>
      <c r="O335" s="222">
        <v>44320</v>
      </c>
      <c r="P335" s="222">
        <v>44285</v>
      </c>
      <c r="Q335" s="78">
        <v>44278</v>
      </c>
      <c r="R335" s="172" t="s">
        <v>334</v>
      </c>
      <c r="U335" s="53" t="s">
        <v>382</v>
      </c>
      <c r="V335" s="514">
        <v>44834</v>
      </c>
    </row>
    <row r="336" spans="1:23" ht="30">
      <c r="A336" s="214"/>
      <c r="B336" s="86" t="s">
        <v>1926</v>
      </c>
      <c r="D336" s="108" t="s">
        <v>3468</v>
      </c>
      <c r="E336" s="86" t="s">
        <v>3469</v>
      </c>
      <c r="F336" s="86" t="s">
        <v>3470</v>
      </c>
      <c r="G336" s="53" t="s">
        <v>329</v>
      </c>
      <c r="H336" s="53" t="s">
        <v>330</v>
      </c>
      <c r="I336" s="53" t="s">
        <v>331</v>
      </c>
      <c r="J336" s="18" t="s">
        <v>409</v>
      </c>
      <c r="M336" s="53" t="s">
        <v>333</v>
      </c>
      <c r="N336" s="222">
        <v>44320</v>
      </c>
      <c r="O336" s="222">
        <v>44320</v>
      </c>
      <c r="P336" s="222">
        <v>44285</v>
      </c>
      <c r="Q336" s="78">
        <v>44278</v>
      </c>
      <c r="R336" s="172" t="s">
        <v>334</v>
      </c>
      <c r="U336" s="53" t="s">
        <v>335</v>
      </c>
      <c r="V336" s="514">
        <v>44834</v>
      </c>
    </row>
    <row r="337" spans="1:23" ht="30">
      <c r="A337" s="214"/>
      <c r="B337" s="18" t="s">
        <v>3007</v>
      </c>
      <c r="D337" s="269" t="s">
        <v>3572</v>
      </c>
      <c r="E337" s="53" t="s">
        <v>3320</v>
      </c>
      <c r="F337" s="53" t="s">
        <v>3320</v>
      </c>
      <c r="G337" s="53" t="s">
        <v>359</v>
      </c>
      <c r="H337" s="53" t="s">
        <v>360</v>
      </c>
      <c r="I337" s="53" t="s">
        <v>361</v>
      </c>
      <c r="J337" s="18" t="s">
        <v>1114</v>
      </c>
      <c r="M337" s="53" t="s">
        <v>333</v>
      </c>
      <c r="N337" s="47">
        <v>44347</v>
      </c>
      <c r="O337" s="47">
        <v>44361</v>
      </c>
      <c r="P337" s="47">
        <v>44305</v>
      </c>
      <c r="Q337" s="110">
        <f>P337-7</f>
        <v>44298</v>
      </c>
      <c r="R337" s="172" t="s">
        <v>1115</v>
      </c>
      <c r="U337" s="86" t="s">
        <v>560</v>
      </c>
      <c r="V337" s="73" t="s">
        <v>560</v>
      </c>
    </row>
    <row r="338" spans="1:23" ht="30">
      <c r="A338" s="214"/>
      <c r="B338" s="86" t="s">
        <v>3007</v>
      </c>
      <c r="D338" s="269" t="s">
        <v>3573</v>
      </c>
      <c r="E338" s="53" t="s">
        <v>3321</v>
      </c>
      <c r="F338" s="53" t="s">
        <v>3321</v>
      </c>
      <c r="G338" s="53" t="s">
        <v>359</v>
      </c>
      <c r="H338" s="53" t="s">
        <v>360</v>
      </c>
      <c r="I338" s="53" t="s">
        <v>361</v>
      </c>
      <c r="J338" s="18" t="s">
        <v>1114</v>
      </c>
      <c r="M338" s="53" t="s">
        <v>333</v>
      </c>
      <c r="N338" s="47">
        <v>44347</v>
      </c>
      <c r="O338" s="47">
        <v>44361</v>
      </c>
      <c r="P338" s="47">
        <v>44305</v>
      </c>
      <c r="Q338" s="110">
        <f>P338-7</f>
        <v>44298</v>
      </c>
      <c r="R338" s="172" t="s">
        <v>1115</v>
      </c>
      <c r="U338" s="86" t="s">
        <v>560</v>
      </c>
      <c r="V338" s="73" t="s">
        <v>560</v>
      </c>
    </row>
    <row r="339" spans="1:23" ht="30">
      <c r="D339" s="300" t="s">
        <v>3288</v>
      </c>
      <c r="E339" s="53" t="s">
        <v>3303</v>
      </c>
      <c r="F339" s="53" t="s">
        <v>3303</v>
      </c>
      <c r="G339" s="53" t="s">
        <v>359</v>
      </c>
      <c r="H339" s="53" t="s">
        <v>360</v>
      </c>
      <c r="I339" s="53" t="s">
        <v>361</v>
      </c>
      <c r="J339" s="108" t="s">
        <v>460</v>
      </c>
      <c r="K339" s="108"/>
      <c r="M339" s="53" t="s">
        <v>333</v>
      </c>
      <c r="N339" s="47">
        <v>44348</v>
      </c>
      <c r="O339" s="186" t="s">
        <v>560</v>
      </c>
      <c r="P339" s="186">
        <v>44306</v>
      </c>
      <c r="Q339" s="186">
        <f>P339-7</f>
        <v>44299</v>
      </c>
      <c r="R339" s="172" t="s">
        <v>560</v>
      </c>
      <c r="U339" s="86" t="s">
        <v>560</v>
      </c>
      <c r="V339" s="73" t="s">
        <v>560</v>
      </c>
    </row>
    <row r="340" spans="1:23" ht="30">
      <c r="A340" s="119"/>
      <c r="B340" s="53" t="s">
        <v>2094</v>
      </c>
      <c r="C340" s="75" t="s">
        <v>2094</v>
      </c>
      <c r="D340" s="318" t="s">
        <v>1979</v>
      </c>
      <c r="E340" s="53" t="s">
        <v>1080</v>
      </c>
      <c r="F340" s="53" t="s">
        <v>1080</v>
      </c>
      <c r="G340" s="53" t="s">
        <v>359</v>
      </c>
      <c r="H340" s="53" t="s">
        <v>360</v>
      </c>
      <c r="I340" s="53" t="s">
        <v>361</v>
      </c>
      <c r="J340" s="53" t="s">
        <v>504</v>
      </c>
      <c r="K340" s="53" t="s">
        <v>3088</v>
      </c>
      <c r="L340" s="53"/>
      <c r="M340" s="53" t="s">
        <v>333</v>
      </c>
      <c r="N340" s="47">
        <v>54789</v>
      </c>
      <c r="O340" s="394" t="s">
        <v>977</v>
      </c>
      <c r="P340" s="47">
        <v>43847</v>
      </c>
      <c r="Q340" s="110">
        <v>43840</v>
      </c>
      <c r="R340" s="398" t="s">
        <v>1066</v>
      </c>
      <c r="S340" s="53"/>
      <c r="T340" s="146"/>
      <c r="U340" s="53" t="s">
        <v>352</v>
      </c>
      <c r="V340" s="73" t="s">
        <v>560</v>
      </c>
      <c r="W340" s="49" t="s">
        <v>1045</v>
      </c>
    </row>
    <row r="341" spans="1:23" ht="30">
      <c r="A341" s="214"/>
      <c r="B341" s="18" t="s">
        <v>2099</v>
      </c>
      <c r="D341" s="108" t="s">
        <v>2982</v>
      </c>
      <c r="E341" s="18" t="s">
        <v>2983</v>
      </c>
      <c r="F341" s="18" t="s">
        <v>2984</v>
      </c>
      <c r="G341" s="53" t="s">
        <v>329</v>
      </c>
      <c r="H341" s="53" t="s">
        <v>330</v>
      </c>
      <c r="I341" s="53" t="s">
        <v>331</v>
      </c>
      <c r="J341" s="53" t="s">
        <v>340</v>
      </c>
      <c r="M341" s="53" t="s">
        <v>333</v>
      </c>
      <c r="N341" s="222">
        <v>44152</v>
      </c>
      <c r="O341" s="126">
        <v>44152</v>
      </c>
      <c r="P341" s="222">
        <v>44123</v>
      </c>
      <c r="Q341" s="222">
        <v>44116</v>
      </c>
      <c r="R341" s="77" t="s">
        <v>1115</v>
      </c>
      <c r="U341" s="90" t="s">
        <v>393</v>
      </c>
      <c r="V341" s="73" t="s">
        <v>560</v>
      </c>
    </row>
    <row r="342" spans="1:23" ht="30">
      <c r="A342" s="214"/>
      <c r="D342" s="18" t="s">
        <v>2986</v>
      </c>
      <c r="E342" s="18" t="s">
        <v>2987</v>
      </c>
      <c r="F342" s="18" t="s">
        <v>2988</v>
      </c>
      <c r="G342" s="53" t="s">
        <v>329</v>
      </c>
      <c r="H342" s="53" t="s">
        <v>330</v>
      </c>
      <c r="I342" s="53" t="s">
        <v>331</v>
      </c>
      <c r="J342" s="53" t="s">
        <v>340</v>
      </c>
      <c r="M342" s="53" t="s">
        <v>333</v>
      </c>
      <c r="N342" s="20">
        <v>55152</v>
      </c>
      <c r="P342" s="197"/>
      <c r="U342" s="86" t="s">
        <v>560</v>
      </c>
      <c r="V342" s="73" t="s">
        <v>560</v>
      </c>
    </row>
    <row r="343" spans="1:23" s="48" customFormat="1" ht="30">
      <c r="A343" s="214"/>
      <c r="B343" s="108"/>
      <c r="C343" s="321"/>
      <c r="D343" s="108" t="s">
        <v>2989</v>
      </c>
      <c r="E343" s="108" t="s">
        <v>2990</v>
      </c>
      <c r="F343" s="86" t="s">
        <v>2991</v>
      </c>
      <c r="G343" s="53" t="s">
        <v>329</v>
      </c>
      <c r="H343" s="53" t="s">
        <v>330</v>
      </c>
      <c r="I343" s="53" t="s">
        <v>331</v>
      </c>
      <c r="J343" s="53" t="s">
        <v>340</v>
      </c>
      <c r="K343" s="86"/>
      <c r="L343" s="108"/>
      <c r="M343" s="53" t="s">
        <v>333</v>
      </c>
      <c r="N343" s="126">
        <v>55152</v>
      </c>
      <c r="O343" s="126"/>
      <c r="P343" s="126"/>
      <c r="Q343" s="126"/>
      <c r="R343" s="77"/>
      <c r="S343" s="108"/>
      <c r="T343" s="322"/>
      <c r="U343" s="86" t="s">
        <v>560</v>
      </c>
      <c r="V343" s="518" t="s">
        <v>560</v>
      </c>
      <c r="W343" s="44"/>
    </row>
    <row r="344" spans="1:23" ht="30">
      <c r="A344" s="214"/>
      <c r="D344" s="18" t="s">
        <v>2992</v>
      </c>
      <c r="E344" s="18" t="s">
        <v>2990</v>
      </c>
      <c r="F344" s="86" t="s">
        <v>2993</v>
      </c>
      <c r="G344" s="53" t="s">
        <v>329</v>
      </c>
      <c r="H344" s="53" t="s">
        <v>330</v>
      </c>
      <c r="I344" s="53" t="s">
        <v>331</v>
      </c>
      <c r="J344" s="53" t="s">
        <v>340</v>
      </c>
      <c r="M344" s="53" t="s">
        <v>333</v>
      </c>
      <c r="N344" s="20">
        <v>55152</v>
      </c>
      <c r="O344" s="222"/>
      <c r="U344" s="86" t="s">
        <v>560</v>
      </c>
      <c r="V344" s="73" t="s">
        <v>560</v>
      </c>
    </row>
    <row r="345" spans="1:23" ht="30">
      <c r="A345" s="119"/>
      <c r="B345" s="53" t="s">
        <v>3271</v>
      </c>
      <c r="C345" s="53" t="s">
        <v>2864</v>
      </c>
      <c r="D345" s="53" t="s">
        <v>2911</v>
      </c>
      <c r="E345" s="53" t="s">
        <v>2855</v>
      </c>
      <c r="F345" s="53" t="s">
        <v>2855</v>
      </c>
      <c r="G345" s="53" t="s">
        <v>359</v>
      </c>
      <c r="H345" s="53" t="s">
        <v>348</v>
      </c>
      <c r="I345" s="53" t="s">
        <v>361</v>
      </c>
      <c r="J345" s="53" t="s">
        <v>467</v>
      </c>
      <c r="K345" s="53" t="s">
        <v>3096</v>
      </c>
      <c r="L345" s="53"/>
      <c r="M345" s="53" t="s">
        <v>333</v>
      </c>
      <c r="N345" s="47">
        <v>55152</v>
      </c>
      <c r="O345" s="71" t="s">
        <v>977</v>
      </c>
      <c r="P345" s="47">
        <v>55152</v>
      </c>
      <c r="Q345" s="110">
        <v>55152</v>
      </c>
      <c r="R345" s="111" t="s">
        <v>351</v>
      </c>
      <c r="S345" s="53"/>
      <c r="T345" s="146"/>
      <c r="U345" s="53" t="s">
        <v>352</v>
      </c>
      <c r="V345" s="73" t="s">
        <v>560</v>
      </c>
      <c r="W345" s="44" t="s">
        <v>1045</v>
      </c>
    </row>
    <row r="346" spans="1:23" ht="30">
      <c r="A346" s="378"/>
      <c r="B346" s="18" t="s">
        <v>319</v>
      </c>
      <c r="C346" s="108" t="s">
        <v>3258</v>
      </c>
      <c r="D346" s="523" t="s">
        <v>3254</v>
      </c>
      <c r="E346" s="299" t="s">
        <v>3255</v>
      </c>
      <c r="F346" s="300" t="s">
        <v>3255</v>
      </c>
      <c r="G346" s="172" t="s">
        <v>359</v>
      </c>
      <c r="H346" s="387" t="s">
        <v>348</v>
      </c>
      <c r="I346" s="172" t="s">
        <v>361</v>
      </c>
      <c r="J346" s="300" t="s">
        <v>567</v>
      </c>
      <c r="K346" s="253" t="s">
        <v>3091</v>
      </c>
      <c r="L346" s="108"/>
      <c r="M346" s="172" t="s">
        <v>333</v>
      </c>
      <c r="N346" s="186">
        <v>55152</v>
      </c>
      <c r="O346" s="186" t="s">
        <v>1052</v>
      </c>
      <c r="P346" s="524">
        <v>44094</v>
      </c>
      <c r="Q346" s="524">
        <f>P346-7</f>
        <v>44087</v>
      </c>
      <c r="R346" s="232" t="s">
        <v>1066</v>
      </c>
      <c r="S346" s="108"/>
      <c r="T346" s="322"/>
      <c r="U346" s="172" t="s">
        <v>356</v>
      </c>
      <c r="V346" s="518" t="s">
        <v>560</v>
      </c>
      <c r="W346" s="44" t="s">
        <v>1045</v>
      </c>
    </row>
    <row r="347" spans="1:23" ht="30">
      <c r="A347" s="378"/>
      <c r="B347" s="86" t="s">
        <v>2099</v>
      </c>
      <c r="C347" s="321"/>
      <c r="D347" s="300" t="s">
        <v>3428</v>
      </c>
      <c r="E347" s="172" t="s">
        <v>3430</v>
      </c>
      <c r="F347" s="172" t="s">
        <v>3430</v>
      </c>
      <c r="G347" s="172" t="s">
        <v>359</v>
      </c>
      <c r="H347" s="172" t="s">
        <v>360</v>
      </c>
      <c r="I347" s="172" t="s">
        <v>361</v>
      </c>
      <c r="J347" s="200" t="s">
        <v>620</v>
      </c>
      <c r="K347" s="108"/>
      <c r="L347" s="108"/>
      <c r="M347" s="172" t="s">
        <v>333</v>
      </c>
      <c r="N347" s="47">
        <v>44165</v>
      </c>
      <c r="O347" s="299" t="s">
        <v>977</v>
      </c>
      <c r="P347" s="186">
        <v>44120</v>
      </c>
      <c r="Q347" s="186">
        <f>P347-7</f>
        <v>44113</v>
      </c>
      <c r="R347" s="300" t="s">
        <v>1066</v>
      </c>
      <c r="S347" s="108"/>
      <c r="T347" s="322"/>
      <c r="U347" s="172" t="s">
        <v>363</v>
      </c>
      <c r="V347" s="518" t="s">
        <v>560</v>
      </c>
      <c r="W347" s="44" t="s">
        <v>1045</v>
      </c>
    </row>
    <row r="348" spans="1:23" ht="30">
      <c r="A348" s="214"/>
      <c r="D348" s="300" t="s">
        <v>3429</v>
      </c>
      <c r="E348" s="172" t="s">
        <v>3431</v>
      </c>
      <c r="F348" s="172" t="s">
        <v>3431</v>
      </c>
      <c r="G348" s="172" t="s">
        <v>359</v>
      </c>
      <c r="H348" s="172" t="s">
        <v>360</v>
      </c>
      <c r="I348" s="172" t="s">
        <v>361</v>
      </c>
      <c r="J348" s="234" t="s">
        <v>620</v>
      </c>
      <c r="K348" s="218" t="s">
        <v>2977</v>
      </c>
      <c r="M348" s="53" t="s">
        <v>333</v>
      </c>
      <c r="N348" s="186">
        <v>55152</v>
      </c>
      <c r="O348" s="299" t="s">
        <v>977</v>
      </c>
      <c r="P348" s="299" t="s">
        <v>560</v>
      </c>
      <c r="Q348" s="396" t="s">
        <v>560</v>
      </c>
      <c r="R348" s="300" t="s">
        <v>1066</v>
      </c>
      <c r="U348" s="86" t="s">
        <v>560</v>
      </c>
      <c r="V348" s="73" t="s">
        <v>560</v>
      </c>
    </row>
    <row r="349" spans="1:23" ht="30">
      <c r="A349" s="214"/>
      <c r="D349" s="18" t="s">
        <v>3540</v>
      </c>
      <c r="E349" s="18" t="s">
        <v>3541</v>
      </c>
      <c r="F349" s="18" t="s">
        <v>3536</v>
      </c>
      <c r="G349" s="53" t="s">
        <v>329</v>
      </c>
      <c r="H349" s="53" t="s">
        <v>330</v>
      </c>
      <c r="I349" s="53" t="s">
        <v>331</v>
      </c>
      <c r="J349" s="86" t="s">
        <v>3491</v>
      </c>
      <c r="M349" s="53" t="s">
        <v>333</v>
      </c>
      <c r="N349" s="20">
        <v>44130</v>
      </c>
      <c r="O349" s="47" t="s">
        <v>1052</v>
      </c>
      <c r="P349" s="476">
        <v>44008</v>
      </c>
      <c r="Q349" s="78">
        <f>P349-7</f>
        <v>44001</v>
      </c>
      <c r="R349" s="53" t="s">
        <v>351</v>
      </c>
      <c r="U349" s="90" t="s">
        <v>416</v>
      </c>
      <c r="W349" s="44" t="s">
        <v>1045</v>
      </c>
    </row>
    <row r="350" spans="1:23" ht="45">
      <c r="A350" s="214"/>
      <c r="D350" s="405" t="s">
        <v>3538</v>
      </c>
      <c r="E350" s="18" t="s">
        <v>3539</v>
      </c>
      <c r="F350" s="18" t="s">
        <v>3537</v>
      </c>
      <c r="G350" s="53" t="s">
        <v>329</v>
      </c>
      <c r="H350" s="53" t="s">
        <v>330</v>
      </c>
      <c r="I350" s="53" t="s">
        <v>331</v>
      </c>
      <c r="J350" s="86" t="s">
        <v>3491</v>
      </c>
      <c r="M350" s="53" t="s">
        <v>333</v>
      </c>
      <c r="N350" s="222">
        <v>44130</v>
      </c>
      <c r="O350" s="47" t="s">
        <v>1052</v>
      </c>
      <c r="P350" s="20">
        <v>44016</v>
      </c>
      <c r="Q350" s="78">
        <f>P350-7</f>
        <v>44009</v>
      </c>
      <c r="R350" s="53" t="s">
        <v>351</v>
      </c>
      <c r="U350" s="90" t="s">
        <v>416</v>
      </c>
      <c r="W350" s="44" t="s">
        <v>1045</v>
      </c>
    </row>
    <row r="351" spans="1:23" ht="30">
      <c r="A351" s="487"/>
      <c r="B351" s="351"/>
      <c r="D351" s="404" t="s">
        <v>3544</v>
      </c>
      <c r="E351" s="332" t="s">
        <v>3545</v>
      </c>
      <c r="F351" s="351" t="s">
        <v>3546</v>
      </c>
      <c r="G351" s="53" t="s">
        <v>359</v>
      </c>
      <c r="H351" s="18" t="s">
        <v>3561</v>
      </c>
      <c r="I351" s="350" t="s">
        <v>331</v>
      </c>
      <c r="J351" s="351" t="s">
        <v>3491</v>
      </c>
      <c r="M351" s="350" t="s">
        <v>333</v>
      </c>
      <c r="N351" s="361">
        <v>44274</v>
      </c>
      <c r="O351" s="361">
        <v>44274</v>
      </c>
      <c r="P351" s="361">
        <v>44190</v>
      </c>
      <c r="Q351" s="361">
        <f>P351-7</f>
        <v>44183</v>
      </c>
      <c r="R351" s="351" t="s">
        <v>334</v>
      </c>
      <c r="U351" s="351" t="s">
        <v>560</v>
      </c>
      <c r="V351" s="488"/>
    </row>
    <row r="352" spans="1:23" ht="30">
      <c r="A352" s="378"/>
      <c r="B352" s="108" t="s">
        <v>2099</v>
      </c>
      <c r="D352" s="331" t="s">
        <v>3547</v>
      </c>
      <c r="E352" s="493" t="s">
        <v>3548</v>
      </c>
      <c r="F352" s="108" t="s">
        <v>3549</v>
      </c>
      <c r="G352" s="53" t="s">
        <v>359</v>
      </c>
      <c r="H352" s="86" t="s">
        <v>3561</v>
      </c>
      <c r="I352" s="172" t="s">
        <v>331</v>
      </c>
      <c r="J352" s="172" t="s">
        <v>3452</v>
      </c>
      <c r="M352" s="172" t="s">
        <v>333</v>
      </c>
      <c r="N352" s="186">
        <v>44274</v>
      </c>
      <c r="O352" s="186">
        <v>44274</v>
      </c>
      <c r="P352" s="186">
        <v>44211</v>
      </c>
      <c r="Q352" s="186">
        <v>44204</v>
      </c>
      <c r="R352" s="108" t="s">
        <v>334</v>
      </c>
      <c r="U352" s="108" t="s">
        <v>560</v>
      </c>
      <c r="V352" s="494">
        <v>44801</v>
      </c>
    </row>
    <row r="353" spans="1:22" ht="30">
      <c r="A353" s="489"/>
      <c r="B353" s="490"/>
      <c r="D353" s="404" t="s">
        <v>3550</v>
      </c>
      <c r="E353" s="332" t="s">
        <v>3551</v>
      </c>
      <c r="F353" s="490" t="s">
        <v>3552</v>
      </c>
      <c r="G353" s="53" t="s">
        <v>359</v>
      </c>
      <c r="H353" s="86" t="s">
        <v>3561</v>
      </c>
      <c r="I353" s="491" t="s">
        <v>331</v>
      </c>
      <c r="J353" s="490" t="s">
        <v>3491</v>
      </c>
      <c r="M353" s="491" t="s">
        <v>333</v>
      </c>
      <c r="N353" s="527">
        <v>44246</v>
      </c>
      <c r="O353" s="527">
        <v>44246</v>
      </c>
      <c r="P353" s="527"/>
      <c r="Q353" s="527"/>
      <c r="R353" s="490" t="s">
        <v>334</v>
      </c>
      <c r="U353" s="490" t="s">
        <v>560</v>
      </c>
      <c r="V353" s="492"/>
    </row>
    <row r="354" spans="1:22" ht="30">
      <c r="A354" s="378"/>
      <c r="B354" s="108" t="s">
        <v>2099</v>
      </c>
      <c r="D354" s="331" t="s">
        <v>3553</v>
      </c>
      <c r="E354" s="493" t="s">
        <v>3554</v>
      </c>
      <c r="F354" s="108" t="s">
        <v>3555</v>
      </c>
      <c r="G354" s="53" t="s">
        <v>359</v>
      </c>
      <c r="H354" s="86" t="s">
        <v>3561</v>
      </c>
      <c r="I354" s="172" t="s">
        <v>331</v>
      </c>
      <c r="J354" s="172" t="s">
        <v>3452</v>
      </c>
      <c r="M354" s="172" t="s">
        <v>333</v>
      </c>
      <c r="N354" s="186">
        <v>44249</v>
      </c>
      <c r="O354" s="186">
        <v>44249</v>
      </c>
      <c r="P354" s="186">
        <v>44214</v>
      </c>
      <c r="Q354" s="186">
        <v>44207</v>
      </c>
      <c r="R354" s="108" t="s">
        <v>334</v>
      </c>
      <c r="U354" s="108" t="s">
        <v>560</v>
      </c>
      <c r="V354" s="494">
        <v>44788</v>
      </c>
    </row>
    <row r="355" spans="1:22" ht="30">
      <c r="A355" s="489"/>
      <c r="B355" s="490"/>
      <c r="D355" s="404" t="s">
        <v>3542</v>
      </c>
      <c r="E355" s="406" t="s">
        <v>3543</v>
      </c>
      <c r="F355" s="490" t="s">
        <v>3556</v>
      </c>
      <c r="G355" s="53" t="s">
        <v>359</v>
      </c>
      <c r="H355" s="86" t="s">
        <v>3561</v>
      </c>
      <c r="I355" s="491" t="s">
        <v>331</v>
      </c>
      <c r="J355" s="490" t="s">
        <v>3491</v>
      </c>
      <c r="M355" s="491" t="s">
        <v>333</v>
      </c>
      <c r="N355" s="527">
        <v>44281</v>
      </c>
      <c r="O355" s="527">
        <v>44281</v>
      </c>
      <c r="P355" s="527"/>
      <c r="Q355" s="527"/>
      <c r="R355" s="490" t="s">
        <v>334</v>
      </c>
      <c r="U355" s="490" t="s">
        <v>560</v>
      </c>
      <c r="V355" s="492"/>
    </row>
    <row r="356" spans="1:22" ht="30">
      <c r="A356" s="378"/>
      <c r="B356" s="108" t="s">
        <v>2099</v>
      </c>
      <c r="D356" s="331" t="s">
        <v>3557</v>
      </c>
      <c r="E356" s="493" t="s">
        <v>3558</v>
      </c>
      <c r="F356" s="108" t="s">
        <v>3559</v>
      </c>
      <c r="G356" s="53" t="s">
        <v>359</v>
      </c>
      <c r="H356" s="86" t="s">
        <v>3561</v>
      </c>
      <c r="I356" s="172" t="s">
        <v>331</v>
      </c>
      <c r="J356" s="172" t="s">
        <v>3452</v>
      </c>
      <c r="M356" s="172" t="s">
        <v>333</v>
      </c>
      <c r="N356" s="186">
        <v>44284</v>
      </c>
      <c r="O356" s="186">
        <v>44284</v>
      </c>
      <c r="P356" s="186">
        <v>44211</v>
      </c>
      <c r="Q356" s="186">
        <v>44204</v>
      </c>
      <c r="R356" s="108" t="s">
        <v>334</v>
      </c>
      <c r="U356" s="108" t="s">
        <v>560</v>
      </c>
      <c r="V356" s="494">
        <v>44826</v>
      </c>
    </row>
    <row r="357" spans="1:22" ht="45">
      <c r="A357" s="378"/>
      <c r="B357" s="86" t="s">
        <v>2099</v>
      </c>
      <c r="D357" s="467" t="s">
        <v>3583</v>
      </c>
      <c r="E357" s="467" t="s">
        <v>3586</v>
      </c>
      <c r="F357" s="467" t="s">
        <v>3586</v>
      </c>
      <c r="G357" s="172" t="s">
        <v>347</v>
      </c>
      <c r="H357" s="172" t="s">
        <v>348</v>
      </c>
      <c r="I357" s="467" t="s">
        <v>361</v>
      </c>
      <c r="J357" s="467" t="s">
        <v>567</v>
      </c>
      <c r="K357" s="300"/>
      <c r="L357" s="300"/>
      <c r="M357" s="467" t="s">
        <v>333</v>
      </c>
      <c r="N357" s="464">
        <v>44305</v>
      </c>
      <c r="O357" s="464" t="s">
        <v>977</v>
      </c>
      <c r="P357" s="464">
        <v>44263</v>
      </c>
      <c r="Q357" s="464">
        <f t="shared" ref="Q357:Q359" si="7">P357-7</f>
        <v>44256</v>
      </c>
      <c r="R357" s="306" t="s">
        <v>1066</v>
      </c>
      <c r="U357" s="125" t="s">
        <v>560</v>
      </c>
      <c r="V357" s="125" t="s">
        <v>560</v>
      </c>
    </row>
    <row r="358" spans="1:22" ht="45">
      <c r="A358" s="214"/>
      <c r="D358" s="300" t="s">
        <v>3584</v>
      </c>
      <c r="E358" s="300" t="s">
        <v>3587</v>
      </c>
      <c r="F358" s="300" t="s">
        <v>3587</v>
      </c>
      <c r="G358" s="172" t="s">
        <v>347</v>
      </c>
      <c r="H358" s="172" t="s">
        <v>348</v>
      </c>
      <c r="I358" s="300" t="s">
        <v>361</v>
      </c>
      <c r="J358" s="300" t="s">
        <v>567</v>
      </c>
      <c r="K358" s="300"/>
      <c r="L358" s="300"/>
      <c r="M358" s="300" t="s">
        <v>333</v>
      </c>
      <c r="N358" s="186">
        <v>44302</v>
      </c>
      <c r="O358" s="186" t="s">
        <v>977</v>
      </c>
      <c r="P358" s="186">
        <v>44253</v>
      </c>
      <c r="Q358" s="186">
        <f t="shared" si="7"/>
        <v>44246</v>
      </c>
      <c r="R358" s="255" t="s">
        <v>1066</v>
      </c>
      <c r="U358" s="86" t="s">
        <v>560</v>
      </c>
      <c r="V358" s="86" t="s">
        <v>560</v>
      </c>
    </row>
    <row r="359" spans="1:22" ht="45">
      <c r="A359" s="378"/>
      <c r="B359" s="86" t="s">
        <v>2099</v>
      </c>
      <c r="D359" s="300" t="s">
        <v>3585</v>
      </c>
      <c r="E359" s="300" t="s">
        <v>3588</v>
      </c>
      <c r="F359" s="300" t="s">
        <v>3588</v>
      </c>
      <c r="G359" s="172" t="s">
        <v>347</v>
      </c>
      <c r="H359" s="172" t="s">
        <v>348</v>
      </c>
      <c r="I359" s="300" t="s">
        <v>361</v>
      </c>
      <c r="J359" s="300" t="s">
        <v>567</v>
      </c>
      <c r="K359" s="300"/>
      <c r="L359" s="300"/>
      <c r="M359" s="300" t="s">
        <v>333</v>
      </c>
      <c r="N359" s="464">
        <v>44305</v>
      </c>
      <c r="O359" s="186" t="s">
        <v>977</v>
      </c>
      <c r="P359" s="186">
        <v>44263</v>
      </c>
      <c r="Q359" s="186">
        <f t="shared" si="7"/>
        <v>44256</v>
      </c>
      <c r="R359" s="255" t="s">
        <v>1066</v>
      </c>
      <c r="U359" s="86" t="s">
        <v>560</v>
      </c>
      <c r="V359" s="86" t="s">
        <v>560</v>
      </c>
    </row>
    <row r="360" spans="1:22" ht="45">
      <c r="A360" s="214"/>
      <c r="B360" s="86" t="s">
        <v>2912</v>
      </c>
      <c r="D360" s="482" t="s">
        <v>3690</v>
      </c>
      <c r="E360" s="483" t="s">
        <v>3598</v>
      </c>
      <c r="F360" s="483" t="s">
        <v>3598</v>
      </c>
      <c r="G360" s="172" t="s">
        <v>347</v>
      </c>
      <c r="H360" s="172" t="s">
        <v>348</v>
      </c>
      <c r="I360" s="172" t="s">
        <v>349</v>
      </c>
      <c r="J360" s="483" t="s">
        <v>3603</v>
      </c>
      <c r="K360" s="86" t="s">
        <v>3009</v>
      </c>
      <c r="L360" s="86" t="s">
        <v>3633</v>
      </c>
      <c r="M360" s="53" t="s">
        <v>333</v>
      </c>
      <c r="N360" s="525">
        <v>44134</v>
      </c>
      <c r="O360" s="525">
        <v>44134</v>
      </c>
      <c r="P360" s="47">
        <v>44095</v>
      </c>
      <c r="Q360" s="47">
        <f>P360-7</f>
        <v>44088</v>
      </c>
      <c r="R360" s="222" t="s">
        <v>334</v>
      </c>
      <c r="U360" s="91" t="s">
        <v>335</v>
      </c>
    </row>
    <row r="361" spans="1:22" ht="45">
      <c r="A361" s="214"/>
      <c r="D361" s="482" t="s">
        <v>3593</v>
      </c>
      <c r="E361" s="483" t="s">
        <v>3599</v>
      </c>
      <c r="F361" s="483" t="s">
        <v>3599</v>
      </c>
      <c r="G361" s="172" t="s">
        <v>347</v>
      </c>
      <c r="H361" s="172" t="s">
        <v>348</v>
      </c>
      <c r="I361" s="172" t="s">
        <v>349</v>
      </c>
      <c r="J361" s="483" t="s">
        <v>350</v>
      </c>
      <c r="M361" s="53" t="s">
        <v>333</v>
      </c>
      <c r="N361" s="222">
        <v>44560</v>
      </c>
      <c r="O361" s="222" t="s">
        <v>560</v>
      </c>
      <c r="P361" s="222" t="s">
        <v>560</v>
      </c>
      <c r="Q361" s="222" t="s">
        <v>560</v>
      </c>
      <c r="R361" s="222" t="s">
        <v>560</v>
      </c>
      <c r="U361" s="222" t="s">
        <v>560</v>
      </c>
    </row>
    <row r="362" spans="1:22" ht="45">
      <c r="A362" s="214"/>
      <c r="D362" s="122" t="s">
        <v>3594</v>
      </c>
      <c r="E362" s="122" t="s">
        <v>3600</v>
      </c>
      <c r="F362" s="122" t="s">
        <v>3600</v>
      </c>
      <c r="G362" s="172" t="s">
        <v>347</v>
      </c>
      <c r="H362" s="172" t="s">
        <v>348</v>
      </c>
      <c r="I362" s="172" t="s">
        <v>349</v>
      </c>
      <c r="J362" s="122" t="s">
        <v>1110</v>
      </c>
      <c r="M362" s="53" t="s">
        <v>333</v>
      </c>
      <c r="N362" s="222">
        <v>44560</v>
      </c>
      <c r="O362" s="222" t="s">
        <v>560</v>
      </c>
      <c r="P362" s="222" t="s">
        <v>560</v>
      </c>
      <c r="Q362" s="222" t="s">
        <v>560</v>
      </c>
      <c r="R362" s="222" t="s">
        <v>560</v>
      </c>
      <c r="U362" s="222" t="s">
        <v>560</v>
      </c>
    </row>
    <row r="363" spans="1:22" ht="45">
      <c r="A363" s="214"/>
      <c r="B363" s="18" t="s">
        <v>2099</v>
      </c>
      <c r="C363" s="45" t="s">
        <v>3626</v>
      </c>
      <c r="D363" s="122" t="s">
        <v>3595</v>
      </c>
      <c r="E363" s="122" t="s">
        <v>3627</v>
      </c>
      <c r="F363" s="122" t="s">
        <v>3601</v>
      </c>
      <c r="G363" s="172" t="s">
        <v>347</v>
      </c>
      <c r="H363" s="172" t="s">
        <v>348</v>
      </c>
      <c r="I363" s="172" t="s">
        <v>349</v>
      </c>
      <c r="J363" s="122" t="s">
        <v>3603</v>
      </c>
      <c r="K363" s="86" t="s">
        <v>3632</v>
      </c>
      <c r="L363" s="86" t="s">
        <v>3633</v>
      </c>
      <c r="M363" s="53" t="s">
        <v>333</v>
      </c>
      <c r="N363" s="503">
        <v>44211</v>
      </c>
      <c r="O363" s="503">
        <v>44211</v>
      </c>
      <c r="P363" s="222">
        <v>44169</v>
      </c>
      <c r="Q363" s="222">
        <f t="shared" ref="Q363:Q369" si="8">P363-7</f>
        <v>44162</v>
      </c>
      <c r="R363" s="222" t="s">
        <v>334</v>
      </c>
      <c r="U363" s="222" t="s">
        <v>560</v>
      </c>
    </row>
    <row r="364" spans="1:22" ht="45">
      <c r="A364" s="214"/>
      <c r="B364" s="86" t="s">
        <v>2099</v>
      </c>
      <c r="C364" s="45" t="s">
        <v>3626</v>
      </c>
      <c r="D364" s="122" t="s">
        <v>3596</v>
      </c>
      <c r="E364" s="122" t="s">
        <v>3602</v>
      </c>
      <c r="F364" s="122" t="s">
        <v>3602</v>
      </c>
      <c r="G364" s="172" t="s">
        <v>347</v>
      </c>
      <c r="H364" s="172" t="s">
        <v>348</v>
      </c>
      <c r="I364" s="172" t="s">
        <v>349</v>
      </c>
      <c r="J364" s="122" t="s">
        <v>3603</v>
      </c>
      <c r="K364" s="86" t="s">
        <v>3632</v>
      </c>
      <c r="L364" s="86" t="s">
        <v>3633</v>
      </c>
      <c r="M364" s="53" t="s">
        <v>333</v>
      </c>
      <c r="N364" s="503">
        <v>44211</v>
      </c>
      <c r="O364" s="503">
        <v>44211</v>
      </c>
      <c r="P364" s="222">
        <v>44169</v>
      </c>
      <c r="Q364" s="222">
        <f t="shared" si="8"/>
        <v>44162</v>
      </c>
      <c r="R364" s="222" t="s">
        <v>334</v>
      </c>
      <c r="U364" s="222" t="s">
        <v>560</v>
      </c>
    </row>
    <row r="365" spans="1:22" ht="30">
      <c r="A365" s="214"/>
      <c r="D365" s="501" t="s">
        <v>3622</v>
      </c>
      <c r="E365" s="18" t="s">
        <v>3624</v>
      </c>
      <c r="F365" s="86" t="s">
        <v>3624</v>
      </c>
      <c r="G365" s="53" t="s">
        <v>359</v>
      </c>
      <c r="H365" s="53" t="s">
        <v>360</v>
      </c>
      <c r="I365" s="53" t="s">
        <v>361</v>
      </c>
      <c r="J365" s="18" t="s">
        <v>454</v>
      </c>
      <c r="M365" s="53" t="s">
        <v>333</v>
      </c>
      <c r="N365" s="47">
        <v>44235</v>
      </c>
      <c r="O365" s="186" t="s">
        <v>977</v>
      </c>
      <c r="P365" s="47">
        <v>44193</v>
      </c>
      <c r="Q365" s="78">
        <f t="shared" si="8"/>
        <v>44186</v>
      </c>
      <c r="R365" s="77" t="s">
        <v>334</v>
      </c>
      <c r="U365" s="86" t="s">
        <v>560</v>
      </c>
      <c r="V365" s="86" t="s">
        <v>560</v>
      </c>
    </row>
    <row r="366" spans="1:22" ht="30">
      <c r="A366" s="214"/>
      <c r="D366" s="501" t="s">
        <v>3623</v>
      </c>
      <c r="E366" s="18" t="s">
        <v>3625</v>
      </c>
      <c r="F366" s="86" t="s">
        <v>3625</v>
      </c>
      <c r="G366" s="53" t="s">
        <v>359</v>
      </c>
      <c r="H366" s="53" t="s">
        <v>360</v>
      </c>
      <c r="I366" s="53" t="s">
        <v>361</v>
      </c>
      <c r="J366" s="18" t="s">
        <v>454</v>
      </c>
      <c r="M366" s="53" t="s">
        <v>333</v>
      </c>
      <c r="N366" s="47">
        <v>44232</v>
      </c>
      <c r="O366" s="186" t="s">
        <v>977</v>
      </c>
      <c r="P366" s="47">
        <v>44190</v>
      </c>
      <c r="Q366" s="78">
        <f t="shared" si="8"/>
        <v>44183</v>
      </c>
      <c r="R366" s="77" t="s">
        <v>334</v>
      </c>
      <c r="U366" s="86" t="s">
        <v>560</v>
      </c>
      <c r="V366" s="86" t="s">
        <v>560</v>
      </c>
    </row>
    <row r="367" spans="1:22" ht="45">
      <c r="A367" s="214"/>
      <c r="D367" s="18" t="s">
        <v>3628</v>
      </c>
      <c r="E367" s="122" t="s">
        <v>3630</v>
      </c>
      <c r="F367" s="122" t="s">
        <v>3630</v>
      </c>
      <c r="G367" s="172" t="s">
        <v>347</v>
      </c>
      <c r="H367" s="172" t="s">
        <v>348</v>
      </c>
      <c r="I367" s="172" t="s">
        <v>349</v>
      </c>
      <c r="J367" s="122" t="s">
        <v>3603</v>
      </c>
      <c r="K367" s="86" t="s">
        <v>3323</v>
      </c>
      <c r="L367" s="86" t="s">
        <v>3633</v>
      </c>
      <c r="M367" s="53" t="s">
        <v>333</v>
      </c>
      <c r="N367" s="543">
        <v>44232</v>
      </c>
      <c r="O367" s="543">
        <v>44232</v>
      </c>
      <c r="P367" s="20">
        <v>44190</v>
      </c>
      <c r="Q367" s="222">
        <f t="shared" si="8"/>
        <v>44183</v>
      </c>
      <c r="R367" s="222" t="s">
        <v>334</v>
      </c>
      <c r="U367" s="222" t="s">
        <v>560</v>
      </c>
    </row>
    <row r="368" spans="1:22" ht="45">
      <c r="A368" s="214"/>
      <c r="D368" s="18" t="s">
        <v>3629</v>
      </c>
      <c r="E368" s="122" t="s">
        <v>3631</v>
      </c>
      <c r="F368" s="122" t="s">
        <v>3631</v>
      </c>
      <c r="G368" s="172" t="s">
        <v>347</v>
      </c>
      <c r="H368" s="172" t="s">
        <v>348</v>
      </c>
      <c r="I368" s="172" t="s">
        <v>349</v>
      </c>
      <c r="J368" s="122" t="s">
        <v>3603</v>
      </c>
      <c r="K368" s="86" t="s">
        <v>3323</v>
      </c>
      <c r="L368" s="86" t="s">
        <v>3633</v>
      </c>
      <c r="M368" s="53" t="s">
        <v>333</v>
      </c>
      <c r="N368" s="543">
        <v>44232</v>
      </c>
      <c r="O368" s="543">
        <v>44232</v>
      </c>
      <c r="P368" s="222">
        <v>44190</v>
      </c>
      <c r="Q368" s="222">
        <f t="shared" si="8"/>
        <v>44183</v>
      </c>
      <c r="R368" s="222" t="s">
        <v>334</v>
      </c>
      <c r="U368" s="222" t="s">
        <v>560</v>
      </c>
    </row>
    <row r="369" spans="1:22" ht="45">
      <c r="A369" s="497" t="s">
        <v>1028</v>
      </c>
      <c r="B369" s="18" t="s">
        <v>3709</v>
      </c>
      <c r="D369" s="18" t="s">
        <v>3650</v>
      </c>
      <c r="E369" s="18" t="s">
        <v>3651</v>
      </c>
      <c r="F369" s="86" t="s">
        <v>3651</v>
      </c>
      <c r="G369" s="172" t="s">
        <v>347</v>
      </c>
      <c r="H369" s="53" t="s">
        <v>808</v>
      </c>
      <c r="I369" s="172" t="s">
        <v>349</v>
      </c>
      <c r="J369" s="454" t="s">
        <v>992</v>
      </c>
      <c r="M369" s="53" t="s">
        <v>333</v>
      </c>
      <c r="N369" s="20">
        <v>44123</v>
      </c>
      <c r="O369" s="20">
        <v>44123</v>
      </c>
      <c r="P369" s="20">
        <v>44074</v>
      </c>
      <c r="Q369" s="78">
        <f t="shared" si="8"/>
        <v>44067</v>
      </c>
      <c r="R369" s="222" t="s">
        <v>334</v>
      </c>
      <c r="U369" s="53" t="s">
        <v>393</v>
      </c>
    </row>
    <row r="370" spans="1:22" ht="30">
      <c r="A370" s="214"/>
      <c r="D370" s="18" t="s">
        <v>3677</v>
      </c>
      <c r="E370" s="18" t="s">
        <v>3679</v>
      </c>
      <c r="F370" s="18" t="s">
        <v>3679</v>
      </c>
      <c r="G370" s="53" t="s">
        <v>359</v>
      </c>
      <c r="H370" s="53" t="s">
        <v>360</v>
      </c>
      <c r="I370" s="53" t="s">
        <v>361</v>
      </c>
      <c r="J370" s="18" t="s">
        <v>467</v>
      </c>
      <c r="K370" s="253" t="s">
        <v>3681</v>
      </c>
      <c r="M370" s="53" t="s">
        <v>333</v>
      </c>
      <c r="N370" s="47">
        <v>44207</v>
      </c>
      <c r="O370" s="47">
        <v>44221</v>
      </c>
      <c r="P370" s="47">
        <v>44165</v>
      </c>
      <c r="Q370" s="78">
        <f>P370-7</f>
        <v>44158</v>
      </c>
      <c r="R370" s="255" t="s">
        <v>334</v>
      </c>
      <c r="U370" s="86" t="s">
        <v>560</v>
      </c>
      <c r="V370" s="73" t="s">
        <v>560</v>
      </c>
    </row>
    <row r="371" spans="1:22" ht="30">
      <c r="A371" s="214"/>
      <c r="D371" s="18" t="s">
        <v>3678</v>
      </c>
      <c r="E371" s="18" t="s">
        <v>3680</v>
      </c>
      <c r="F371" s="18" t="s">
        <v>3680</v>
      </c>
      <c r="G371" s="53" t="s">
        <v>359</v>
      </c>
      <c r="H371" s="53" t="s">
        <v>348</v>
      </c>
      <c r="I371" s="53" t="s">
        <v>361</v>
      </c>
      <c r="J371" s="18" t="s">
        <v>567</v>
      </c>
      <c r="K371" s="253" t="s">
        <v>3091</v>
      </c>
      <c r="M371" s="53" t="s">
        <v>333</v>
      </c>
      <c r="N371" s="47">
        <v>44256</v>
      </c>
      <c r="O371" s="47" t="s">
        <v>1052</v>
      </c>
      <c r="P371" s="47">
        <v>44214</v>
      </c>
      <c r="Q371" s="78">
        <f>P371-7</f>
        <v>44207</v>
      </c>
      <c r="R371" s="255" t="s">
        <v>1066</v>
      </c>
      <c r="U371" s="86" t="s">
        <v>560</v>
      </c>
      <c r="V371" s="73" t="s">
        <v>560</v>
      </c>
    </row>
    <row r="372" spans="1:22" ht="60">
      <c r="A372" s="214"/>
      <c r="D372" s="18" t="s">
        <v>3682</v>
      </c>
      <c r="E372" s="18" t="s">
        <v>3683</v>
      </c>
      <c r="F372" s="18" t="s">
        <v>3687</v>
      </c>
      <c r="G372" s="53" t="s">
        <v>375</v>
      </c>
      <c r="H372" s="53" t="s">
        <v>330</v>
      </c>
      <c r="I372" s="53" t="s">
        <v>349</v>
      </c>
      <c r="J372" s="53" t="s">
        <v>1172</v>
      </c>
      <c r="M372" s="53" t="s">
        <v>333</v>
      </c>
      <c r="N372" s="71">
        <v>44313</v>
      </c>
      <c r="O372" s="71">
        <v>44313</v>
      </c>
      <c r="P372" s="71">
        <v>44278</v>
      </c>
      <c r="Q372" s="71">
        <v>44271</v>
      </c>
      <c r="R372" s="111" t="s">
        <v>334</v>
      </c>
      <c r="U372" s="18" t="s">
        <v>560</v>
      </c>
      <c r="V372" s="23">
        <v>44926</v>
      </c>
    </row>
    <row r="373" spans="1:22" ht="60">
      <c r="A373" s="214"/>
      <c r="D373" s="18" t="s">
        <v>3684</v>
      </c>
      <c r="E373" s="18" t="s">
        <v>3685</v>
      </c>
      <c r="F373" s="18" t="s">
        <v>3688</v>
      </c>
      <c r="G373" s="53" t="s">
        <v>375</v>
      </c>
      <c r="H373" s="53" t="s">
        <v>330</v>
      </c>
      <c r="I373" s="53" t="s">
        <v>349</v>
      </c>
      <c r="J373" s="53" t="s">
        <v>1172</v>
      </c>
      <c r="M373" s="53" t="s">
        <v>333</v>
      </c>
      <c r="N373" s="71">
        <v>44313</v>
      </c>
      <c r="O373" s="71">
        <v>44313</v>
      </c>
      <c r="P373" s="71">
        <v>44278</v>
      </c>
      <c r="Q373" s="71">
        <v>44271</v>
      </c>
      <c r="R373" s="111" t="s">
        <v>334</v>
      </c>
      <c r="U373" s="86" t="s">
        <v>560</v>
      </c>
      <c r="V373" s="23">
        <v>44926</v>
      </c>
    </row>
    <row r="374" spans="1:22" ht="30">
      <c r="A374" s="495" t="s">
        <v>3256</v>
      </c>
      <c r="D374" s="253" t="s">
        <v>3696</v>
      </c>
      <c r="E374" s="18" t="s">
        <v>3699</v>
      </c>
      <c r="F374" s="18" t="s">
        <v>3699</v>
      </c>
      <c r="G374" s="53" t="s">
        <v>359</v>
      </c>
      <c r="H374" s="18" t="s">
        <v>348</v>
      </c>
      <c r="I374" s="53" t="s">
        <v>361</v>
      </c>
      <c r="J374" s="18" t="s">
        <v>579</v>
      </c>
      <c r="K374" s="253" t="s">
        <v>3702</v>
      </c>
      <c r="M374" s="53" t="s">
        <v>333</v>
      </c>
      <c r="N374" s="47">
        <v>44225</v>
      </c>
      <c r="O374" s="47">
        <v>44239</v>
      </c>
      <c r="P374" s="47">
        <v>44183</v>
      </c>
      <c r="Q374" s="83">
        <f>P374-7</f>
        <v>44176</v>
      </c>
      <c r="R374" s="253" t="s">
        <v>1115</v>
      </c>
      <c r="U374" s="86" t="s">
        <v>560</v>
      </c>
    </row>
    <row r="375" spans="1:22" ht="30">
      <c r="A375" s="495" t="s">
        <v>3256</v>
      </c>
      <c r="D375" s="253" t="s">
        <v>3697</v>
      </c>
      <c r="E375" s="18" t="s">
        <v>3700</v>
      </c>
      <c r="F375" s="18" t="s">
        <v>3700</v>
      </c>
      <c r="G375" s="53" t="s">
        <v>359</v>
      </c>
      <c r="H375" s="86" t="s">
        <v>348</v>
      </c>
      <c r="I375" s="53" t="s">
        <v>361</v>
      </c>
      <c r="J375" s="18" t="s">
        <v>579</v>
      </c>
      <c r="K375" s="253" t="s">
        <v>3702</v>
      </c>
      <c r="M375" s="53" t="s">
        <v>333</v>
      </c>
      <c r="N375" s="47">
        <v>44225</v>
      </c>
      <c r="O375" s="47">
        <v>44239</v>
      </c>
      <c r="P375" s="47">
        <v>44183</v>
      </c>
      <c r="Q375" s="83">
        <f t="shared" ref="Q375:Q376" si="9">P375-7</f>
        <v>44176</v>
      </c>
      <c r="R375" s="253" t="s">
        <v>1115</v>
      </c>
      <c r="U375" s="86" t="s">
        <v>560</v>
      </c>
    </row>
    <row r="376" spans="1:22" ht="30">
      <c r="A376" s="495" t="s">
        <v>3256</v>
      </c>
      <c r="D376" s="253" t="s">
        <v>3698</v>
      </c>
      <c r="E376" s="18" t="s">
        <v>3701</v>
      </c>
      <c r="F376" s="18" t="s">
        <v>3701</v>
      </c>
      <c r="G376" s="53" t="s">
        <v>359</v>
      </c>
      <c r="H376" s="86" t="s">
        <v>348</v>
      </c>
      <c r="I376" s="53" t="s">
        <v>361</v>
      </c>
      <c r="J376" s="18" t="s">
        <v>1114</v>
      </c>
      <c r="K376" s="253" t="s">
        <v>2889</v>
      </c>
      <c r="M376" s="53" t="s">
        <v>333</v>
      </c>
      <c r="N376" s="47">
        <v>44253</v>
      </c>
      <c r="O376" s="71" t="s">
        <v>3703</v>
      </c>
      <c r="P376" s="47">
        <v>44211</v>
      </c>
      <c r="Q376" s="78">
        <f t="shared" si="9"/>
        <v>44204</v>
      </c>
      <c r="R376" s="253" t="s">
        <v>1115</v>
      </c>
      <c r="U376" s="86" t="s">
        <v>560</v>
      </c>
    </row>
  </sheetData>
  <sortState ref="A2:W348">
    <sortCondition ref="N2:N348"/>
    <sortCondition ref="I2:I348"/>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FD192"/>
  <sheetViews>
    <sheetView workbookViewId="0">
      <pane xSplit="13" ySplit="1" topLeftCell="AH137" activePane="bottomRight" state="frozen"/>
      <selection pane="topRight" activeCell="BK1" sqref="BK1"/>
      <selection pane="bottomLeft" activeCell="A2" sqref="A2"/>
      <selection pane="bottomRight" activeCell="H123" sqref="H123"/>
    </sheetView>
  </sheetViews>
  <sheetFormatPr defaultRowHeight="15"/>
  <cols>
    <col min="1" max="1" width="9.140625" style="137" hidden="1" customWidth="1"/>
    <col min="2" max="2" width="22" bestFit="1"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7" max="27" width="0" hidden="1" customWidth="1"/>
    <col min="28" max="28" width="14.7109375" hidden="1" customWidth="1"/>
    <col min="29" max="29" width="12.7109375" hidden="1"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4" t="s">
        <v>3268</v>
      </c>
      <c r="B1" s="182" t="s">
        <v>2136</v>
      </c>
      <c r="C1" s="182" t="s">
        <v>315</v>
      </c>
      <c r="D1" s="182" t="s">
        <v>1191</v>
      </c>
      <c r="E1" s="183" t="s">
        <v>1194</v>
      </c>
      <c r="F1" s="184" t="s">
        <v>1195</v>
      </c>
      <c r="G1" s="185" t="s">
        <v>317</v>
      </c>
      <c r="H1" s="185" t="s">
        <v>1197</v>
      </c>
      <c r="I1" s="185" t="s">
        <v>319</v>
      </c>
      <c r="J1" s="185" t="s">
        <v>320</v>
      </c>
      <c r="K1" s="184" t="s">
        <v>1200</v>
      </c>
      <c r="L1" s="184" t="s">
        <v>1252</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5" t="s">
        <v>3279</v>
      </c>
      <c r="B2" s="89" t="s">
        <v>1974</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5" t="s">
        <v>3279</v>
      </c>
      <c r="B3" s="89" t="s">
        <v>1981</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2145</v>
      </c>
      <c r="O3" s="50" t="s">
        <v>1224</v>
      </c>
      <c r="P3" s="86" t="s">
        <v>1247</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5" t="s">
        <v>3280</v>
      </c>
      <c r="B4" s="89" t="s">
        <v>1980</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1247</v>
      </c>
    </row>
    <row r="5" spans="1:105 16311:16317" s="50" customFormat="1" ht="90" hidden="1" customHeight="1">
      <c r="A5" s="265" t="s">
        <v>3279</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5" t="s">
        <v>3279</v>
      </c>
      <c r="B6" s="89" t="s">
        <v>1982</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1240</v>
      </c>
      <c r="O6" s="86" t="s">
        <v>1224</v>
      </c>
      <c r="P6" s="86" t="s">
        <v>1247</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5" t="s">
        <v>3279</v>
      </c>
      <c r="B7" s="89" t="s">
        <v>1983</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1240</v>
      </c>
      <c r="O7" s="86" t="s">
        <v>1224</v>
      </c>
      <c r="P7" s="50" t="s">
        <v>1247</v>
      </c>
    </row>
    <row r="8" spans="1:105 16311:16317" s="50" customFormat="1" ht="60" hidden="1" customHeight="1">
      <c r="A8" s="265" t="s">
        <v>3279</v>
      </c>
      <c r="B8" s="89" t="s">
        <v>1978</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5" t="s">
        <v>3279</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Siyu SY5 Feng</v>
      </c>
      <c r="N9" s="86" t="s">
        <v>1223</v>
      </c>
      <c r="O9" s="86" t="s">
        <v>1240</v>
      </c>
      <c r="P9" s="86" t="s">
        <v>1224</v>
      </c>
      <c r="Q9" s="86" t="s">
        <v>1247</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5" t="s">
        <v>3279</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Vera Ye2 Bai</v>
      </c>
      <c r="N10" s="86" t="s">
        <v>1223</v>
      </c>
      <c r="O10" s="86" t="s">
        <v>1240</v>
      </c>
      <c r="P10" s="86" t="s">
        <v>1224</v>
      </c>
      <c r="Q10" s="86" t="s">
        <v>1247</v>
      </c>
    </row>
    <row r="11" spans="1:105 16311:16317" s="50" customFormat="1" ht="60" hidden="1" customHeight="1">
      <c r="A11" s="265" t="s">
        <v>3279</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1240</v>
      </c>
      <c r="P11" s="86" t="s">
        <v>1224</v>
      </c>
      <c r="Q11" s="86" t="s">
        <v>1247</v>
      </c>
    </row>
    <row r="12" spans="1:105 16311:16317" s="50" customFormat="1" ht="60" hidden="1" customHeight="1">
      <c r="A12" s="265" t="s">
        <v>3279</v>
      </c>
      <c r="B12" s="89" t="s">
        <v>1984</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1240</v>
      </c>
      <c r="P12" s="50" t="s">
        <v>1224</v>
      </c>
      <c r="Q12" s="50" t="s">
        <v>1247</v>
      </c>
    </row>
    <row r="13" spans="1:105 16311:16317" s="50" customFormat="1" ht="60" hidden="1" customHeight="1">
      <c r="A13" s="265" t="s">
        <v>3279</v>
      </c>
      <c r="B13" s="89" t="s">
        <v>2017</v>
      </c>
      <c r="C13" s="86" t="s">
        <v>1135</v>
      </c>
      <c r="D13" s="50" t="s">
        <v>1135</v>
      </c>
      <c r="E13" s="50" t="s">
        <v>361</v>
      </c>
      <c r="F13" s="50" t="s">
        <v>460</v>
      </c>
      <c r="G13" s="87">
        <v>43934</v>
      </c>
      <c r="H13" s="87">
        <v>43948</v>
      </c>
      <c r="I13" s="87" t="s">
        <v>2377</v>
      </c>
      <c r="J13" s="87">
        <v>43896</v>
      </c>
      <c r="K13" s="86" t="s">
        <v>1115</v>
      </c>
      <c r="L13" s="50" t="s">
        <v>1220</v>
      </c>
      <c r="M13" s="51" t="str">
        <f>VLOOKUP(D13,'PDM NB Portfolio Online'!F:U,16,0)</f>
        <v>Peng Peng11 Zhang</v>
      </c>
      <c r="N13" s="86" t="s">
        <v>1223</v>
      </c>
      <c r="O13" s="86" t="s">
        <v>1240</v>
      </c>
      <c r="P13" s="86" t="s">
        <v>1224</v>
      </c>
      <c r="Q13" s="86" t="s">
        <v>1247</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5" t="s">
        <v>3279</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1240</v>
      </c>
      <c r="P14" s="86" t="s">
        <v>1224</v>
      </c>
      <c r="Q14" s="86" t="s">
        <v>1247</v>
      </c>
      <c r="R14" s="86"/>
      <c r="S14" s="86"/>
      <c r="T14" s="86"/>
      <c r="V14" s="86"/>
      <c r="W14" s="86"/>
      <c r="X14" s="86"/>
      <c r="Y14" s="86"/>
      <c r="Z14" s="86"/>
      <c r="AA14" s="86"/>
      <c r="AB14" s="86"/>
      <c r="AC14" s="86"/>
    </row>
    <row r="15" spans="1:105 16311:16317" s="50" customFormat="1" ht="60" hidden="1" customHeight="1">
      <c r="A15" s="265" t="s">
        <v>3281</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1240</v>
      </c>
      <c r="P15" s="50" t="s">
        <v>1224</v>
      </c>
      <c r="Q15" s="50" t="s">
        <v>1247</v>
      </c>
      <c r="XCI15" s="86"/>
      <c r="XCJ15" s="86"/>
      <c r="XCK15" s="86"/>
      <c r="XCL15" s="86"/>
      <c r="XCO15" s="86"/>
    </row>
    <row r="16" spans="1:105 16311:16317" s="50" customFormat="1" ht="60" hidden="1" customHeight="1">
      <c r="A16" s="265" t="s">
        <v>3279</v>
      </c>
      <c r="B16" s="89" t="s">
        <v>1985</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5" t="s">
        <v>3279</v>
      </c>
      <c r="B17" s="58" t="s">
        <v>2166</v>
      </c>
      <c r="C17" s="86" t="s">
        <v>2161</v>
      </c>
      <c r="D17" s="57" t="s">
        <v>2161</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5" t="s">
        <v>3279</v>
      </c>
      <c r="B18" s="89" t="s">
        <v>1136</v>
      </c>
      <c r="C18" s="86" t="s">
        <v>1137</v>
      </c>
      <c r="D18" s="50" t="s">
        <v>1137</v>
      </c>
      <c r="E18" s="50" t="s">
        <v>361</v>
      </c>
      <c r="F18" s="50" t="s">
        <v>567</v>
      </c>
      <c r="G18" s="222">
        <v>43938</v>
      </c>
      <c r="H18" s="222"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5" t="s">
        <v>3279</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1240</v>
      </c>
      <c r="P19" s="50" t="s">
        <v>1224</v>
      </c>
      <c r="Q19" s="86" t="s">
        <v>1247</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5" t="s">
        <v>3279</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1240</v>
      </c>
      <c r="P20" s="86" t="s">
        <v>1224</v>
      </c>
      <c r="Q20" s="86" t="s">
        <v>1247</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5" t="s">
        <v>3279</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1240</v>
      </c>
      <c r="Q21" s="86" t="s">
        <v>1224</v>
      </c>
      <c r="R21" s="86" t="s">
        <v>1247</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5" t="s">
        <v>3282</v>
      </c>
      <c r="B22" s="89" t="s">
        <v>1986</v>
      </c>
      <c r="C22" s="86" t="s">
        <v>1164</v>
      </c>
      <c r="D22" s="50" t="s">
        <v>1164</v>
      </c>
      <c r="E22" s="50" t="s">
        <v>361</v>
      </c>
      <c r="F22" s="86" t="s">
        <v>567</v>
      </c>
      <c r="G22" s="222">
        <v>43945</v>
      </c>
      <c r="H22" s="222" t="s">
        <v>977</v>
      </c>
      <c r="I22" s="87">
        <v>43892</v>
      </c>
      <c r="J22" s="87">
        <v>43889</v>
      </c>
      <c r="K22" s="86" t="s">
        <v>1066</v>
      </c>
      <c r="L22" s="50" t="s">
        <v>1220</v>
      </c>
      <c r="M22" s="51" t="str">
        <f>VLOOKUP(D22,'PDM NB Portfolio Online'!F:U,16,0)</f>
        <v>Vera Ye2 Bai</v>
      </c>
      <c r="P22" s="50" t="s">
        <v>317</v>
      </c>
    </row>
    <row r="23" spans="1:16317" s="50" customFormat="1" ht="60" hidden="1" customHeight="1">
      <c r="A23" s="265" t="s">
        <v>3279</v>
      </c>
      <c r="B23" s="89" t="s">
        <v>1158</v>
      </c>
      <c r="C23" s="86" t="s">
        <v>1159</v>
      </c>
      <c r="D23" s="50" t="s">
        <v>1159</v>
      </c>
      <c r="E23" s="50" t="s">
        <v>361</v>
      </c>
      <c r="F23" s="86" t="s">
        <v>567</v>
      </c>
      <c r="G23" s="222">
        <v>43948</v>
      </c>
      <c r="H23" s="222" t="s">
        <v>977</v>
      </c>
      <c r="I23" s="87">
        <v>43899</v>
      </c>
      <c r="J23" s="87">
        <v>43892</v>
      </c>
      <c r="K23" s="86" t="s">
        <v>351</v>
      </c>
      <c r="L23" s="50" t="s">
        <v>1220</v>
      </c>
      <c r="M23" s="51" t="str">
        <f>VLOOKUP(D23,'PDM NB Portfolio Online'!F:U,16,0)</f>
        <v>Vera Ye2 Bai</v>
      </c>
      <c r="Q23" s="50" t="s">
        <v>317</v>
      </c>
    </row>
    <row r="24" spans="1:16317" s="50" customFormat="1" ht="60" hidden="1" customHeight="1">
      <c r="A24" s="265" t="s">
        <v>3279</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1240</v>
      </c>
      <c r="R24" s="50" t="s">
        <v>1224</v>
      </c>
      <c r="S24" s="50" t="s">
        <v>1247</v>
      </c>
      <c r="XCI24" s="86"/>
      <c r="XCJ24" s="86"/>
      <c r="XCK24" s="86"/>
      <c r="XCL24" s="86"/>
      <c r="XCO24" s="86"/>
    </row>
    <row r="25" spans="1:16317" s="50" customFormat="1" ht="60" hidden="1" customHeight="1">
      <c r="A25" s="265" t="s">
        <v>3279</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1240</v>
      </c>
      <c r="R25" s="50" t="s">
        <v>1224</v>
      </c>
      <c r="S25" s="50" t="s">
        <v>1247</v>
      </c>
    </row>
    <row r="26" spans="1:16317" s="50" customFormat="1" ht="105" hidden="1" customHeight="1">
      <c r="A26" s="265" t="s">
        <v>3279</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Zeying ZY7 Song</v>
      </c>
      <c r="N26" s="86" t="s">
        <v>1223</v>
      </c>
      <c r="O26" s="86" t="s">
        <v>1236</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5" t="s">
        <v>3279</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1236</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5" t="s">
        <v>3279</v>
      </c>
      <c r="B28" s="89" t="s">
        <v>1084</v>
      </c>
      <c r="C28" s="86" t="s">
        <v>1085</v>
      </c>
      <c r="D28" s="50" t="s">
        <v>1085</v>
      </c>
      <c r="E28" s="50" t="s">
        <v>361</v>
      </c>
      <c r="F28" s="53" t="s">
        <v>454</v>
      </c>
      <c r="G28" s="47">
        <v>43951</v>
      </c>
      <c r="H28" s="346">
        <v>44088</v>
      </c>
      <c r="I28" s="222">
        <v>43854</v>
      </c>
      <c r="J28" s="87">
        <v>43847</v>
      </c>
      <c r="K28" s="86" t="s">
        <v>334</v>
      </c>
      <c r="L28" s="50" t="s">
        <v>1220</v>
      </c>
      <c r="M28" s="51" t="str">
        <f>VLOOKUP(D28,'PDM NB Portfolio Online'!F:U,16,0)</f>
        <v>Guangsheng GS5 Xu</v>
      </c>
      <c r="N28" s="50" t="s">
        <v>1224</v>
      </c>
      <c r="O28" s="50"/>
      <c r="P28" s="50"/>
      <c r="Q28" s="50" t="s">
        <v>317</v>
      </c>
      <c r="R28" s="50"/>
      <c r="S28" s="50" t="s">
        <v>1247</v>
      </c>
      <c r="T28" s="50"/>
      <c r="U28" s="50"/>
      <c r="V28" s="50"/>
      <c r="W28" s="50"/>
      <c r="X28" s="50"/>
      <c r="Y28" s="50"/>
      <c r="Z28" s="50"/>
      <c r="AA28" s="50"/>
      <c r="AB28" s="50"/>
      <c r="AC28" s="50"/>
      <c r="AD28" s="50"/>
      <c r="AE28" s="50"/>
      <c r="AF28" s="241" t="s">
        <v>1247</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5" t="s">
        <v>3279</v>
      </c>
      <c r="B29" s="89" t="s">
        <v>2022</v>
      </c>
      <c r="C29" s="86" t="s">
        <v>1086</v>
      </c>
      <c r="D29" s="50" t="s">
        <v>1086</v>
      </c>
      <c r="E29" s="50" t="s">
        <v>361</v>
      </c>
      <c r="F29" s="53" t="s">
        <v>454</v>
      </c>
      <c r="G29" s="47">
        <v>43951</v>
      </c>
      <c r="H29" s="346">
        <v>44088</v>
      </c>
      <c r="I29" s="222">
        <v>43854</v>
      </c>
      <c r="J29" s="87">
        <v>43847</v>
      </c>
      <c r="K29" s="86" t="s">
        <v>334</v>
      </c>
      <c r="L29" s="50" t="s">
        <v>1220</v>
      </c>
      <c r="M29" s="51" t="str">
        <f>VLOOKUP(D29,'PDM NB Portfolio Online'!F:U,16,0)</f>
        <v>Peng Peng11 Zhang</v>
      </c>
      <c r="N29" s="50" t="s">
        <v>1224</v>
      </c>
      <c r="Q29" s="50" t="s">
        <v>317</v>
      </c>
      <c r="S29" s="50" t="s">
        <v>1247</v>
      </c>
      <c r="AF29" s="241" t="s">
        <v>1247</v>
      </c>
    </row>
    <row r="30" spans="1:16317" s="50" customFormat="1" ht="60" hidden="1" customHeight="1">
      <c r="A30" s="265" t="s">
        <v>3279</v>
      </c>
      <c r="B30" s="89" t="s">
        <v>1116</v>
      </c>
      <c r="C30" s="86" t="s">
        <v>1117</v>
      </c>
      <c r="D30" s="50" t="s">
        <v>1117</v>
      </c>
      <c r="E30" s="50" t="s">
        <v>361</v>
      </c>
      <c r="F30" s="86" t="s">
        <v>1114</v>
      </c>
      <c r="G30" s="222">
        <v>43951</v>
      </c>
      <c r="H30" s="222">
        <v>43965</v>
      </c>
      <c r="I30" s="47">
        <v>43920</v>
      </c>
      <c r="J30" s="87">
        <v>43913</v>
      </c>
      <c r="K30" s="86" t="s">
        <v>334</v>
      </c>
      <c r="L30" s="50" t="s">
        <v>1220</v>
      </c>
      <c r="M30" s="51" t="str">
        <f>VLOOKUP(D30,'PDM NB Portfolio Online'!F:U,16,0)</f>
        <v>Mandy Yue7 Ma</v>
      </c>
      <c r="N30" s="50" t="s">
        <v>1222</v>
      </c>
      <c r="O30" s="86" t="s">
        <v>1222</v>
      </c>
      <c r="P30" s="50" t="s">
        <v>1223</v>
      </c>
      <c r="Q30" s="50" t="s">
        <v>1240</v>
      </c>
      <c r="R30" s="50" t="s">
        <v>1224</v>
      </c>
      <c r="S30" s="50" t="s">
        <v>1247</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5" t="s">
        <v>3279</v>
      </c>
      <c r="B31" s="89" t="s">
        <v>2121</v>
      </c>
      <c r="C31" s="86" t="s">
        <v>2354</v>
      </c>
      <c r="D31" s="50" t="s">
        <v>2128</v>
      </c>
      <c r="E31" s="50" t="s">
        <v>331</v>
      </c>
      <c r="F31" s="86" t="s">
        <v>340</v>
      </c>
      <c r="G31" s="87">
        <v>43956</v>
      </c>
      <c r="H31" s="87">
        <v>43956</v>
      </c>
      <c r="I31" s="222">
        <v>43928</v>
      </c>
      <c r="J31" s="87">
        <v>43921</v>
      </c>
      <c r="K31" s="86" t="s">
        <v>334</v>
      </c>
      <c r="L31" s="50" t="s">
        <v>1220</v>
      </c>
      <c r="M31" s="51" t="str">
        <f>VLOOKUP(D31,'PDM NB Portfolio Online'!F:U,16,0)</f>
        <v>Cathy SQ1 Wan</v>
      </c>
      <c r="N31" s="50" t="s">
        <v>1229</v>
      </c>
      <c r="O31" s="46" t="s">
        <v>1223</v>
      </c>
      <c r="P31" s="50" t="s">
        <v>1236</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5" t="s">
        <v>3279</v>
      </c>
      <c r="B32" s="89" t="s">
        <v>1162</v>
      </c>
      <c r="C32" s="86" t="s">
        <v>2357</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1236</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5" t="s">
        <v>3279</v>
      </c>
      <c r="B33" s="89" t="s">
        <v>2110</v>
      </c>
      <c r="C33" s="86" t="s">
        <v>2355</v>
      </c>
      <c r="D33" s="50" t="s">
        <v>2115</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1236</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5" t="s">
        <v>3279</v>
      </c>
      <c r="B34" s="89" t="s">
        <v>2120</v>
      </c>
      <c r="C34" s="86" t="s">
        <v>2354</v>
      </c>
      <c r="D34" s="86" t="s">
        <v>2127</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1236</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5" t="s">
        <v>3279</v>
      </c>
      <c r="B35" s="89" t="s">
        <v>1165</v>
      </c>
      <c r="C35" s="86" t="s">
        <v>2209</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5" t="s">
        <v>3279</v>
      </c>
      <c r="B36" s="89" t="s">
        <v>1160</v>
      </c>
      <c r="C36" s="86" t="s">
        <v>2356</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1236</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5" t="s">
        <v>3279</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1240</v>
      </c>
      <c r="R37" s="86" t="s">
        <v>1224</v>
      </c>
      <c r="S37" s="86"/>
      <c r="T37" s="86"/>
      <c r="U37" s="86" t="s">
        <v>1247</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3279</v>
      </c>
      <c r="B38" s="89" t="s">
        <v>2101</v>
      </c>
      <c r="C38" s="86" t="s">
        <v>2360</v>
      </c>
      <c r="D38" s="86" t="s">
        <v>2102</v>
      </c>
      <c r="E38" s="86" t="s">
        <v>331</v>
      </c>
      <c r="F38" s="86" t="s">
        <v>2135</v>
      </c>
      <c r="G38" s="91">
        <v>43970</v>
      </c>
      <c r="H38" s="91">
        <v>43970</v>
      </c>
      <c r="I38" s="222">
        <v>43921</v>
      </c>
      <c r="J38" s="222">
        <v>43914</v>
      </c>
      <c r="K38" s="86" t="s">
        <v>334</v>
      </c>
      <c r="L38" s="50" t="s">
        <v>1220</v>
      </c>
      <c r="M38" s="51" t="str">
        <f>VLOOKUP(D38,'PDM NB Portfolio Online'!F:U,16,0)</f>
        <v>Mandy Yue7 Ma</v>
      </c>
      <c r="N38" s="86"/>
      <c r="O38" s="86" t="s">
        <v>1222</v>
      </c>
      <c r="P38" s="238" t="s">
        <v>1222</v>
      </c>
      <c r="Q38" s="238" t="s">
        <v>1223</v>
      </c>
      <c r="R38" s="238" t="s">
        <v>1236</v>
      </c>
      <c r="S38" s="238" t="s">
        <v>1224</v>
      </c>
      <c r="T38" s="238" t="s">
        <v>2154</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3279</v>
      </c>
      <c r="B39" s="89" t="s">
        <v>2104</v>
      </c>
      <c r="C39" s="86" t="s">
        <v>2361</v>
      </c>
      <c r="D39" s="86" t="s">
        <v>2105</v>
      </c>
      <c r="E39" s="50" t="s">
        <v>331</v>
      </c>
      <c r="F39" s="86" t="s">
        <v>2135</v>
      </c>
      <c r="G39" s="91">
        <v>43970</v>
      </c>
      <c r="H39" s="91">
        <v>43970</v>
      </c>
      <c r="I39" s="222">
        <v>43921</v>
      </c>
      <c r="J39" s="222">
        <v>43914</v>
      </c>
      <c r="K39" s="86" t="s">
        <v>334</v>
      </c>
      <c r="L39" s="86" t="s">
        <v>1220</v>
      </c>
      <c r="M39" s="51" t="str">
        <f>VLOOKUP(D39,'PDM NB Portfolio Online'!F:U,16,0)</f>
        <v>Zeying ZY7 Song</v>
      </c>
      <c r="N39" s="50" t="s">
        <v>1222</v>
      </c>
      <c r="O39" s="86" t="s">
        <v>1222</v>
      </c>
      <c r="P39" s="238" t="s">
        <v>1222</v>
      </c>
      <c r="Q39" s="238" t="s">
        <v>1223</v>
      </c>
      <c r="R39" s="238" t="s">
        <v>1236</v>
      </c>
      <c r="S39" s="238" t="s">
        <v>1224</v>
      </c>
      <c r="T39" s="238" t="s">
        <v>2154</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3279</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3224</v>
      </c>
      <c r="Q40" s="86" t="s">
        <v>3223</v>
      </c>
      <c r="R40" s="86" t="s">
        <v>3222</v>
      </c>
      <c r="S40" s="238" t="s">
        <v>1223</v>
      </c>
      <c r="T40" s="86" t="s">
        <v>3221</v>
      </c>
      <c r="U40" s="238" t="s">
        <v>1224</v>
      </c>
      <c r="V40" s="238" t="s">
        <v>1247</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3279</v>
      </c>
      <c r="B41" s="89" t="s">
        <v>1141</v>
      </c>
      <c r="C41" s="86" t="s">
        <v>1142</v>
      </c>
      <c r="D41" s="86" t="s">
        <v>1142</v>
      </c>
      <c r="E41" s="86" t="s">
        <v>361</v>
      </c>
      <c r="F41" s="86" t="s">
        <v>460</v>
      </c>
      <c r="G41" s="91">
        <v>43971</v>
      </c>
      <c r="H41" s="222">
        <v>44004</v>
      </c>
      <c r="I41" s="71">
        <v>43906</v>
      </c>
      <c r="J41" s="222">
        <v>43906</v>
      </c>
      <c r="K41" s="53" t="s">
        <v>334</v>
      </c>
      <c r="L41" s="86" t="s">
        <v>1220</v>
      </c>
      <c r="M41" s="51" t="str">
        <f>VLOOKUP(D41,'PDM NB Portfolio Online'!F:U,16,0)</f>
        <v>Mandy Yue7 Ma</v>
      </c>
      <c r="N41" s="86"/>
      <c r="O41" s="86"/>
      <c r="P41" s="276" t="s">
        <v>3200</v>
      </c>
      <c r="Q41" s="276" t="s">
        <v>3201</v>
      </c>
      <c r="R41" s="238" t="s">
        <v>1239</v>
      </c>
      <c r="S41" s="238" t="s">
        <v>1225</v>
      </c>
      <c r="T41" s="238" t="s">
        <v>3261</v>
      </c>
      <c r="U41" s="238" t="s">
        <v>1222</v>
      </c>
      <c r="V41" s="238" t="s">
        <v>1223</v>
      </c>
      <c r="W41" s="238" t="s">
        <v>1236</v>
      </c>
      <c r="X41" s="238" t="s">
        <v>1224</v>
      </c>
      <c r="Y41" s="238" t="s">
        <v>1247</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3279</v>
      </c>
      <c r="B42" s="89" t="s">
        <v>1156</v>
      </c>
      <c r="C42" s="86" t="s">
        <v>2359</v>
      </c>
      <c r="D42" s="50" t="s">
        <v>1157</v>
      </c>
      <c r="E42" s="50" t="s">
        <v>331</v>
      </c>
      <c r="F42" s="86" t="s">
        <v>392</v>
      </c>
      <c r="G42" s="222">
        <v>43973</v>
      </c>
      <c r="H42" s="222">
        <v>43973</v>
      </c>
      <c r="I42" s="222">
        <v>43921</v>
      </c>
      <c r="J42" s="222">
        <v>43914</v>
      </c>
      <c r="K42" s="86" t="s">
        <v>334</v>
      </c>
      <c r="L42" s="86" t="s">
        <v>1220</v>
      </c>
      <c r="M42" s="51" t="str">
        <f>VLOOKUP(D42,'PDM NB Portfolio Online'!F:U,16,0)</f>
        <v>Chuang Chuang1 Cui</v>
      </c>
      <c r="N42" s="50" t="s">
        <v>1222</v>
      </c>
      <c r="O42" s="86" t="s">
        <v>1223</v>
      </c>
      <c r="P42" s="238" t="s">
        <v>1236</v>
      </c>
      <c r="Q42" s="238" t="s">
        <v>1224</v>
      </c>
      <c r="R42" s="238"/>
      <c r="S42" s="238"/>
      <c r="T42" s="238" t="s">
        <v>2154</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3279</v>
      </c>
      <c r="B43" s="89" t="s">
        <v>1154</v>
      </c>
      <c r="C43" s="86" t="s">
        <v>2358</v>
      </c>
      <c r="D43" s="86" t="s">
        <v>1155</v>
      </c>
      <c r="E43" s="86" t="s">
        <v>331</v>
      </c>
      <c r="F43" s="86" t="s">
        <v>392</v>
      </c>
      <c r="G43" s="222">
        <v>43973</v>
      </c>
      <c r="H43" s="222">
        <v>43973</v>
      </c>
      <c r="I43" s="222">
        <v>43921</v>
      </c>
      <c r="J43" s="222">
        <v>43914</v>
      </c>
      <c r="K43" s="86" t="s">
        <v>334</v>
      </c>
      <c r="L43" s="86" t="s">
        <v>1220</v>
      </c>
      <c r="M43" s="51" t="str">
        <f>VLOOKUP(D43,'PDM NB Portfolio Online'!F:U,16,0)</f>
        <v>Peng Peng11 Zhang</v>
      </c>
      <c r="N43" s="86" t="s">
        <v>1222</v>
      </c>
      <c r="O43" s="86" t="s">
        <v>1223</v>
      </c>
      <c r="P43" s="238" t="s">
        <v>1236</v>
      </c>
      <c r="Q43" s="238" t="s">
        <v>1224</v>
      </c>
      <c r="R43" s="238"/>
      <c r="S43" s="238"/>
      <c r="T43" s="238" t="s">
        <v>2154</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3515</v>
      </c>
      <c r="B44" s="58" t="s">
        <v>2023</v>
      </c>
      <c r="C44" s="86" t="s">
        <v>2012</v>
      </c>
      <c r="D44" s="57" t="s">
        <v>2012</v>
      </c>
      <c r="E44" s="56" t="s">
        <v>361</v>
      </c>
      <c r="F44" s="57" t="s">
        <v>467</v>
      </c>
      <c r="G44" s="222">
        <v>43973</v>
      </c>
      <c r="H44" s="222" t="s">
        <v>977</v>
      </c>
      <c r="I44" s="222">
        <v>43931</v>
      </c>
      <c r="J44" s="222">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3279</v>
      </c>
      <c r="B45" s="214" t="s">
        <v>2141</v>
      </c>
      <c r="C45" s="86" t="s">
        <v>2140</v>
      </c>
      <c r="D45" s="57" t="s">
        <v>2140</v>
      </c>
      <c r="E45" s="50" t="s">
        <v>361</v>
      </c>
      <c r="F45" s="57" t="s">
        <v>567</v>
      </c>
      <c r="G45" s="222">
        <v>43978</v>
      </c>
      <c r="H45" s="47" t="s">
        <v>977</v>
      </c>
      <c r="I45" s="47">
        <v>43942</v>
      </c>
      <c r="J45" s="71">
        <f>I45-7</f>
        <v>43935</v>
      </c>
      <c r="K45" s="86" t="s">
        <v>1066</v>
      </c>
      <c r="L45" s="86" t="s">
        <v>1220</v>
      </c>
      <c r="M45" s="51" t="str">
        <f>VLOOKUP(D45,'PDM NB Portfolio Online'!F:U,16,0)</f>
        <v>Cathy SQ1 Wan</v>
      </c>
      <c r="O45" s="46" t="s">
        <v>3099</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3279</v>
      </c>
      <c r="B46" s="89" t="s">
        <v>1182</v>
      </c>
      <c r="C46" s="86" t="s">
        <v>1183</v>
      </c>
      <c r="D46" s="86" t="s">
        <v>1183</v>
      </c>
      <c r="E46" s="53" t="s">
        <v>361</v>
      </c>
      <c r="F46" s="53" t="s">
        <v>567</v>
      </c>
      <c r="G46" s="222">
        <v>43978</v>
      </c>
      <c r="H46" s="47" t="s">
        <v>977</v>
      </c>
      <c r="I46" s="47">
        <v>43942</v>
      </c>
      <c r="J46" s="222">
        <v>43935</v>
      </c>
      <c r="K46" s="86" t="s">
        <v>351</v>
      </c>
      <c r="L46" s="46" t="s">
        <v>1220</v>
      </c>
      <c r="M46" s="51" t="str">
        <f>VLOOKUP(D46,'PDM NB Portfolio Online'!F:U,16,0)</f>
        <v>Siyu SY5 Feng</v>
      </c>
      <c r="N46" s="86" t="s">
        <v>3662</v>
      </c>
      <c r="O46" s="86" t="s">
        <v>3100</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3279</v>
      </c>
      <c r="B47" s="89" t="s">
        <v>2124</v>
      </c>
      <c r="C47" s="86" t="s">
        <v>2374</v>
      </c>
      <c r="D47" s="86" t="s">
        <v>2132</v>
      </c>
      <c r="E47" s="86" t="s">
        <v>331</v>
      </c>
      <c r="F47" s="86" t="s">
        <v>2146</v>
      </c>
      <c r="G47" s="87">
        <v>43984</v>
      </c>
      <c r="H47" s="222">
        <v>43984</v>
      </c>
      <c r="I47" s="222">
        <v>43928</v>
      </c>
      <c r="J47" s="222">
        <v>43921</v>
      </c>
      <c r="K47" s="86" t="s">
        <v>334</v>
      </c>
      <c r="L47" s="86" t="s">
        <v>1220</v>
      </c>
      <c r="M47" s="51" t="str">
        <f>VLOOKUP(D47,'PDM NB Portfolio Online'!F:U,16,0)</f>
        <v>Cathy SQ1 Wan</v>
      </c>
      <c r="N47" s="86" t="s">
        <v>3663</v>
      </c>
      <c r="O47" s="86" t="s">
        <v>1228</v>
      </c>
      <c r="P47" s="238" t="s">
        <v>1225</v>
      </c>
      <c r="Q47" s="238" t="s">
        <v>1222</v>
      </c>
      <c r="R47" s="238" t="s">
        <v>1222</v>
      </c>
      <c r="S47" s="238" t="s">
        <v>1223</v>
      </c>
      <c r="T47" s="238" t="s">
        <v>1226</v>
      </c>
      <c r="U47" s="238" t="s">
        <v>1224</v>
      </c>
      <c r="V47" s="238" t="s">
        <v>2154</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3279</v>
      </c>
      <c r="B48" s="89" t="s">
        <v>2123</v>
      </c>
      <c r="C48" s="86" t="s">
        <v>2366</v>
      </c>
      <c r="D48" s="86" t="s">
        <v>2130</v>
      </c>
      <c r="E48" s="86" t="s">
        <v>331</v>
      </c>
      <c r="F48" s="86" t="s">
        <v>2146</v>
      </c>
      <c r="G48" s="222">
        <v>43984</v>
      </c>
      <c r="H48" s="222">
        <v>43984</v>
      </c>
      <c r="I48" s="222">
        <v>43928</v>
      </c>
      <c r="J48" s="222">
        <v>43921</v>
      </c>
      <c r="K48" s="47" t="s">
        <v>334</v>
      </c>
      <c r="L48" s="86" t="s">
        <v>1220</v>
      </c>
      <c r="M48" s="51" t="str">
        <f>VLOOKUP(D48,'PDM NB Portfolio Online'!F:U,16,0)</f>
        <v>Guangsheng GS5 Xu</v>
      </c>
      <c r="N48" s="86" t="s">
        <v>3663</v>
      </c>
      <c r="O48" s="86" t="s">
        <v>1228</v>
      </c>
      <c r="P48" s="238" t="s">
        <v>1225</v>
      </c>
      <c r="Q48" s="238" t="s">
        <v>1222</v>
      </c>
      <c r="R48" s="238" t="s">
        <v>1222</v>
      </c>
      <c r="S48" s="238" t="s">
        <v>1223</v>
      </c>
      <c r="T48" s="238" t="s">
        <v>1226</v>
      </c>
      <c r="U48" s="238" t="s">
        <v>1224</v>
      </c>
      <c r="V48" s="238" t="s">
        <v>2154</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3279</v>
      </c>
      <c r="B49" s="89" t="s">
        <v>2122</v>
      </c>
      <c r="C49" s="86" t="s">
        <v>2368</v>
      </c>
      <c r="D49" s="86" t="s">
        <v>2129</v>
      </c>
      <c r="E49" s="86" t="s">
        <v>331</v>
      </c>
      <c r="F49" s="86" t="s">
        <v>2146</v>
      </c>
      <c r="G49" s="87">
        <v>43984</v>
      </c>
      <c r="H49" s="222">
        <v>43984</v>
      </c>
      <c r="I49" s="222">
        <v>43928</v>
      </c>
      <c r="J49" s="87">
        <v>43921</v>
      </c>
      <c r="K49" s="86" t="s">
        <v>334</v>
      </c>
      <c r="L49" s="86" t="s">
        <v>1220</v>
      </c>
      <c r="M49" s="51" t="str">
        <f>VLOOKUP(D49,'PDM NB Portfolio Online'!F:U,16,0)</f>
        <v>Jiajun JJ74 Li</v>
      </c>
      <c r="N49" s="86" t="s">
        <v>3663</v>
      </c>
      <c r="O49" s="86" t="s">
        <v>1228</v>
      </c>
      <c r="P49" s="238" t="s">
        <v>1225</v>
      </c>
      <c r="Q49" s="238" t="s">
        <v>1222</v>
      </c>
      <c r="R49" s="238" t="s">
        <v>1222</v>
      </c>
      <c r="S49" s="238" t="s">
        <v>1223</v>
      </c>
      <c r="T49" s="238" t="s">
        <v>1226</v>
      </c>
      <c r="U49" s="238" t="s">
        <v>1224</v>
      </c>
      <c r="V49" s="238" t="s">
        <v>2154</v>
      </c>
    </row>
    <row r="50" spans="1:16313" s="46" customFormat="1" ht="60" hidden="1" customHeight="1">
      <c r="A50" s="86"/>
      <c r="B50" s="89" t="s">
        <v>2016</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3279</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1235</v>
      </c>
      <c r="O51" s="86"/>
      <c r="P51" s="86" t="s">
        <v>3229</v>
      </c>
      <c r="Q51" s="86" t="s">
        <v>3228</v>
      </c>
      <c r="R51" s="238" t="s">
        <v>1222</v>
      </c>
      <c r="S51" s="238" t="s">
        <v>1222</v>
      </c>
      <c r="T51" s="238" t="s">
        <v>1223</v>
      </c>
      <c r="U51" s="238" t="s">
        <v>1226</v>
      </c>
      <c r="V51" s="238" t="s">
        <v>1224</v>
      </c>
      <c r="W51" s="238" t="s">
        <v>2170</v>
      </c>
      <c r="X51" s="238"/>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3279</v>
      </c>
      <c r="B52" s="89" t="s">
        <v>1173</v>
      </c>
      <c r="C52" s="86" t="s">
        <v>1174</v>
      </c>
      <c r="D52" s="86" t="s">
        <v>1175</v>
      </c>
      <c r="E52" s="86" t="s">
        <v>349</v>
      </c>
      <c r="F52" s="86" t="s">
        <v>1172</v>
      </c>
      <c r="G52" s="222">
        <v>43991</v>
      </c>
      <c r="H52" s="222">
        <v>43991</v>
      </c>
      <c r="I52" s="222">
        <v>43947</v>
      </c>
      <c r="J52" s="222">
        <v>43942</v>
      </c>
      <c r="K52" s="86" t="s">
        <v>334</v>
      </c>
      <c r="L52" s="86" t="s">
        <v>1220</v>
      </c>
      <c r="M52" s="51" t="str">
        <f>VLOOKUP(D52,'PDM NB Portfolio Online'!F:U,16,0)</f>
        <v>Mandy Yue7 Ma</v>
      </c>
      <c r="N52" s="86" t="s">
        <v>1235</v>
      </c>
      <c r="O52" s="86"/>
      <c r="P52" s="86" t="s">
        <v>3229</v>
      </c>
      <c r="Q52" s="86" t="s">
        <v>3228</v>
      </c>
      <c r="R52" s="238" t="s">
        <v>1222</v>
      </c>
      <c r="S52" s="238" t="s">
        <v>1222</v>
      </c>
      <c r="T52" s="238" t="s">
        <v>1223</v>
      </c>
      <c r="U52" s="238" t="s">
        <v>1226</v>
      </c>
      <c r="V52" s="238" t="s">
        <v>1224</v>
      </c>
      <c r="W52" s="238" t="s">
        <v>2170</v>
      </c>
      <c r="X52" s="238"/>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3279</v>
      </c>
      <c r="B53" s="85" t="s">
        <v>2104</v>
      </c>
      <c r="C53" s="86" t="s">
        <v>2363</v>
      </c>
      <c r="D53" s="77" t="s">
        <v>2106</v>
      </c>
      <c r="E53" s="77" t="s">
        <v>331</v>
      </c>
      <c r="F53" s="77" t="s">
        <v>2135</v>
      </c>
      <c r="G53" s="91">
        <v>44019</v>
      </c>
      <c r="H53" s="91">
        <v>44019</v>
      </c>
      <c r="I53" s="222">
        <v>43949</v>
      </c>
      <c r="J53" s="222">
        <v>43942</v>
      </c>
      <c r="K53" s="86" t="s">
        <v>334</v>
      </c>
      <c r="L53" s="76" t="s">
        <v>1220</v>
      </c>
      <c r="M53" s="51" t="str">
        <f>VLOOKUP(D53,'PDM NB Portfolio Online'!F:U,16,0)</f>
        <v>Peng Peng11 Zhang</v>
      </c>
      <c r="N53" s="86" t="s">
        <v>3664</v>
      </c>
      <c r="O53" s="77" t="s">
        <v>1228</v>
      </c>
      <c r="P53" s="86" t="s">
        <v>3229</v>
      </c>
      <c r="Q53" s="86" t="s">
        <v>3228</v>
      </c>
      <c r="R53" s="241" t="s">
        <v>1222</v>
      </c>
      <c r="S53" s="241" t="s">
        <v>1222</v>
      </c>
      <c r="T53" s="241" t="s">
        <v>1222</v>
      </c>
      <c r="U53" s="241" t="s">
        <v>1223</v>
      </c>
      <c r="V53" s="241" t="s">
        <v>1226</v>
      </c>
      <c r="W53" s="241" t="s">
        <v>1224</v>
      </c>
      <c r="Y53" s="241" t="s">
        <v>2154</v>
      </c>
    </row>
    <row r="54" spans="1:16313" s="76" customFormat="1" ht="60" hidden="1" customHeight="1">
      <c r="A54" s="86" t="s">
        <v>3279</v>
      </c>
      <c r="B54" s="85" t="s">
        <v>2101</v>
      </c>
      <c r="C54" s="86" t="s">
        <v>2362</v>
      </c>
      <c r="D54" s="77" t="s">
        <v>2103</v>
      </c>
      <c r="E54" s="77" t="s">
        <v>331</v>
      </c>
      <c r="F54" s="77" t="s">
        <v>2135</v>
      </c>
      <c r="G54" s="91">
        <v>44019</v>
      </c>
      <c r="H54" s="91">
        <v>44019</v>
      </c>
      <c r="I54" s="222">
        <v>43949</v>
      </c>
      <c r="J54" s="222">
        <v>43942</v>
      </c>
      <c r="K54" s="86" t="s">
        <v>334</v>
      </c>
      <c r="L54" s="76" t="s">
        <v>1220</v>
      </c>
      <c r="M54" s="51" t="str">
        <f>VLOOKUP(D54,'PDM NB Portfolio Online'!F:U,16,0)</f>
        <v>Vera Ye2 Bai</v>
      </c>
      <c r="N54" s="86" t="s">
        <v>3664</v>
      </c>
      <c r="O54" s="77" t="s">
        <v>1228</v>
      </c>
      <c r="P54" s="86" t="s">
        <v>3229</v>
      </c>
      <c r="Q54" s="86" t="s">
        <v>3228</v>
      </c>
      <c r="R54" s="241" t="s">
        <v>1222</v>
      </c>
      <c r="S54" s="241" t="s">
        <v>1222</v>
      </c>
      <c r="T54" s="241" t="s">
        <v>1222</v>
      </c>
      <c r="U54" s="241" t="s">
        <v>1223</v>
      </c>
      <c r="V54" s="241" t="s">
        <v>1226</v>
      </c>
      <c r="W54" s="241" t="s">
        <v>1224</v>
      </c>
      <c r="Y54" s="241" t="s">
        <v>2154</v>
      </c>
    </row>
    <row r="55" spans="1:16313" s="76" customFormat="1" ht="75" hidden="1" customHeight="1">
      <c r="A55" s="86" t="s">
        <v>3279</v>
      </c>
      <c r="B55" s="89" t="s">
        <v>2084</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79" t="s">
        <v>3200</v>
      </c>
      <c r="R55" s="279" t="s">
        <v>3201</v>
      </c>
      <c r="S55" s="279" t="s">
        <v>3202</v>
      </c>
      <c r="T55" s="279" t="s">
        <v>3203</v>
      </c>
      <c r="U55" s="279" t="s">
        <v>3204</v>
      </c>
      <c r="V55" s="279" t="s">
        <v>3204</v>
      </c>
      <c r="W55" s="279" t="s">
        <v>3205</v>
      </c>
      <c r="X55" s="279" t="s">
        <v>3262</v>
      </c>
      <c r="Y55" s="279" t="s">
        <v>3207</v>
      </c>
      <c r="AB55" s="286" t="s">
        <v>3208</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3279</v>
      </c>
      <c r="B56" s="58" t="s">
        <v>2199</v>
      </c>
      <c r="C56" s="86" t="s">
        <v>2200</v>
      </c>
      <c r="D56" s="57" t="s">
        <v>2200</v>
      </c>
      <c r="E56" s="89" t="s">
        <v>361</v>
      </c>
      <c r="F56" s="57" t="s">
        <v>460</v>
      </c>
      <c r="G56" s="94">
        <v>44005</v>
      </c>
      <c r="H56" s="254">
        <v>44019</v>
      </c>
      <c r="I56" s="94">
        <v>43970</v>
      </c>
      <c r="J56" s="71">
        <f>I56-7</f>
        <v>43963</v>
      </c>
      <c r="K56" s="86" t="s">
        <v>1115</v>
      </c>
      <c r="L56" s="86" t="s">
        <v>1220</v>
      </c>
      <c r="M56" s="51" t="str">
        <f>VLOOKUP(D56,'PDM NB Portfolio Online'!F:U,16,0)</f>
        <v>Jiajun JJ74 Li</v>
      </c>
      <c r="N56" s="89"/>
      <c r="O56" s="89" t="s">
        <v>1243</v>
      </c>
      <c r="P56" s="213" t="s">
        <v>2978</v>
      </c>
      <c r="Q56" s="85" t="s">
        <v>3662</v>
      </c>
      <c r="R56" s="238" t="s">
        <v>3273</v>
      </c>
      <c r="S56" s="89" t="s">
        <v>3239</v>
      </c>
      <c r="T56" s="247" t="s">
        <v>3272</v>
      </c>
      <c r="U56" s="243" t="s">
        <v>1225</v>
      </c>
      <c r="V56" s="243" t="s">
        <v>1222</v>
      </c>
      <c r="W56" s="240" t="s">
        <v>1222</v>
      </c>
      <c r="X56" s="243" t="s">
        <v>1942</v>
      </c>
      <c r="Y56" s="243" t="s">
        <v>2013</v>
      </c>
      <c r="Z56" s="243" t="s">
        <v>1224</v>
      </c>
      <c r="AA56" s="238" t="s">
        <v>1247</v>
      </c>
    </row>
    <row r="57" spans="1:16313" s="76" customFormat="1" ht="66" hidden="1" customHeight="1">
      <c r="A57" s="86"/>
      <c r="B57" s="81" t="s">
        <v>2897</v>
      </c>
      <c r="C57" s="57" t="s">
        <v>2900</v>
      </c>
      <c r="D57" s="72" t="s">
        <v>2900</v>
      </c>
      <c r="E57" s="77" t="s">
        <v>361</v>
      </c>
      <c r="F57" s="72" t="s">
        <v>504</v>
      </c>
      <c r="G57" s="91">
        <v>44026</v>
      </c>
      <c r="H57" s="91">
        <v>44040</v>
      </c>
      <c r="I57" s="91">
        <v>43977</v>
      </c>
      <c r="J57" s="91">
        <f>I57-7</f>
        <v>43970</v>
      </c>
      <c r="K57" s="86" t="s">
        <v>1115</v>
      </c>
      <c r="L57" s="77" t="s">
        <v>1220</v>
      </c>
      <c r="M57" s="51" t="str">
        <f>VLOOKUP(D57,'PDM NB Portfolio Online'!F:U,16,0)</f>
        <v>Siyu SY5 Feng</v>
      </c>
      <c r="N57" s="85" t="s">
        <v>1237</v>
      </c>
      <c r="O57" s="85" t="s">
        <v>1234</v>
      </c>
      <c r="P57" s="85" t="s">
        <v>2902</v>
      </c>
      <c r="Q57" s="85" t="s">
        <v>1243</v>
      </c>
      <c r="R57" s="85" t="s">
        <v>1243</v>
      </c>
      <c r="S57" s="85" t="s">
        <v>3665</v>
      </c>
      <c r="T57" s="77" t="s">
        <v>3227</v>
      </c>
      <c r="U57" s="85" t="s">
        <v>3225</v>
      </c>
      <c r="V57" s="239" t="s">
        <v>1239</v>
      </c>
      <c r="W57" s="240" t="s">
        <v>1225</v>
      </c>
      <c r="X57" s="243" t="s">
        <v>1222</v>
      </c>
      <c r="Y57" s="240" t="s">
        <v>1222</v>
      </c>
      <c r="Z57" s="240" t="s">
        <v>1942</v>
      </c>
      <c r="AA57" s="240" t="s">
        <v>1236</v>
      </c>
      <c r="AB57" s="240" t="s">
        <v>3442</v>
      </c>
      <c r="AC57" s="241"/>
      <c r="AD57" s="241" t="s">
        <v>1247</v>
      </c>
    </row>
    <row r="58" spans="1:16313" s="76" customFormat="1" ht="75" hidden="1" customHeight="1">
      <c r="A58" s="86"/>
      <c r="B58" s="89" t="s">
        <v>2979</v>
      </c>
      <c r="C58" s="86" t="s">
        <v>2980</v>
      </c>
      <c r="D58" s="77" t="s">
        <v>2980</v>
      </c>
      <c r="E58" s="111" t="s">
        <v>349</v>
      </c>
      <c r="F58" s="77" t="s">
        <v>350</v>
      </c>
      <c r="G58" s="222">
        <v>44019</v>
      </c>
      <c r="H58" s="222" t="s">
        <v>977</v>
      </c>
      <c r="I58" s="222">
        <v>43977</v>
      </c>
      <c r="J58" s="222">
        <v>43970</v>
      </c>
      <c r="K58" s="86" t="s">
        <v>351</v>
      </c>
      <c r="L58" s="77" t="s">
        <v>1220</v>
      </c>
      <c r="M58" s="51" t="str">
        <f>VLOOKUP(D58,'PDM NB Portfolio Online'!F:U,16,0)</f>
        <v>Zeying ZY7 Song</v>
      </c>
      <c r="P58" s="213" t="s">
        <v>1248</v>
      </c>
      <c r="Q58" s="77" t="s">
        <v>1242</v>
      </c>
      <c r="R58" s="77" t="s">
        <v>1242</v>
      </c>
      <c r="S58" s="77" t="s">
        <v>3102</v>
      </c>
      <c r="T58" s="77" t="s">
        <v>3019</v>
      </c>
      <c r="U58" s="77" t="s">
        <v>3020</v>
      </c>
      <c r="V58" s="213" t="s">
        <v>3662</v>
      </c>
      <c r="W58" s="77" t="s">
        <v>1235</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2094</v>
      </c>
      <c r="B59" s="81" t="s">
        <v>2165</v>
      </c>
      <c r="C59" s="86" t="s">
        <v>2160</v>
      </c>
      <c r="D59" s="72" t="s">
        <v>2160</v>
      </c>
      <c r="E59" s="77" t="s">
        <v>361</v>
      </c>
      <c r="F59" s="72" t="s">
        <v>1114</v>
      </c>
      <c r="G59" s="94">
        <v>44034</v>
      </c>
      <c r="H59" s="94">
        <v>44048</v>
      </c>
      <c r="I59" s="307" t="s">
        <v>3083</v>
      </c>
      <c r="J59" s="94">
        <v>43969</v>
      </c>
      <c r="K59" s="86" t="s">
        <v>1115</v>
      </c>
      <c r="L59" s="77" t="s">
        <v>1220</v>
      </c>
      <c r="M59" s="51" t="str">
        <f>VLOOKUP(D59,'PDM NB Portfolio Online'!F:U,16,0)</f>
        <v>Zeying ZY7 Song</v>
      </c>
      <c r="N59" s="77" t="s">
        <v>1231</v>
      </c>
      <c r="O59" s="76" t="s">
        <v>3662</v>
      </c>
      <c r="P59" s="77"/>
      <c r="Q59" s="77"/>
      <c r="R59" s="77"/>
      <c r="S59" s="77"/>
      <c r="T59" s="76" t="s">
        <v>320</v>
      </c>
      <c r="U59" s="76" t="s">
        <v>319</v>
      </c>
      <c r="V59" s="279" t="s">
        <v>3202</v>
      </c>
      <c r="W59" s="279" t="s">
        <v>3203</v>
      </c>
      <c r="X59" s="279" t="s">
        <v>3204</v>
      </c>
      <c r="Y59" s="279" t="s">
        <v>3204</v>
      </c>
      <c r="Z59" s="279" t="s">
        <v>3205</v>
      </c>
      <c r="AA59" s="279" t="s">
        <v>1226</v>
      </c>
      <c r="AB59" s="279" t="s">
        <v>1224</v>
      </c>
      <c r="AC59" s="76" t="s">
        <v>317</v>
      </c>
      <c r="AE59" s="287" t="s">
        <v>1247</v>
      </c>
    </row>
    <row r="60" spans="1:16313" s="76" customFormat="1" ht="90" hidden="1">
      <c r="A60" s="86"/>
      <c r="B60" s="233" t="s">
        <v>3078</v>
      </c>
      <c r="C60" s="86" t="s">
        <v>1186</v>
      </c>
      <c r="D60" s="77" t="s">
        <v>1186</v>
      </c>
      <c r="E60" s="111" t="s">
        <v>361</v>
      </c>
      <c r="F60" s="111" t="s">
        <v>567</v>
      </c>
      <c r="G60" s="222">
        <v>44025</v>
      </c>
      <c r="H60" s="222" t="s">
        <v>977</v>
      </c>
      <c r="I60" s="222">
        <v>43985</v>
      </c>
      <c r="J60" s="222">
        <v>43910</v>
      </c>
      <c r="K60" s="53" t="s">
        <v>351</v>
      </c>
      <c r="L60" s="77" t="s">
        <v>1220</v>
      </c>
      <c r="M60" s="51" t="str">
        <f>VLOOKUP(D60,'PDM NB Portfolio Online'!F:U,16,0)</f>
        <v>Cathy SQ1 Wan</v>
      </c>
      <c r="N60" s="77" t="s">
        <v>1237</v>
      </c>
      <c r="O60" s="77" t="s">
        <v>1234</v>
      </c>
      <c r="P60" s="76" t="s">
        <v>3220</v>
      </c>
      <c r="Q60" s="77" t="s">
        <v>1243</v>
      </c>
      <c r="R60" s="77" t="s">
        <v>1243</v>
      </c>
      <c r="S60" s="77" t="s">
        <v>3666</v>
      </c>
      <c r="T60" s="77" t="s">
        <v>3105</v>
      </c>
      <c r="U60" s="77" t="s">
        <v>320</v>
      </c>
      <c r="V60" s="77" t="s">
        <v>319</v>
      </c>
      <c r="AB60" s="76" t="s">
        <v>317</v>
      </c>
    </row>
    <row r="61" spans="1:16313" s="76" customFormat="1" ht="75" hidden="1" customHeight="1">
      <c r="A61" s="86"/>
      <c r="B61" s="89" t="s">
        <v>1145</v>
      </c>
      <c r="C61" s="86" t="s">
        <v>1146</v>
      </c>
      <c r="D61" s="77" t="s">
        <v>1146</v>
      </c>
      <c r="E61" s="77" t="s">
        <v>361</v>
      </c>
      <c r="F61" s="111" t="s">
        <v>454</v>
      </c>
      <c r="G61" s="91">
        <v>44063</v>
      </c>
      <c r="H61" s="94">
        <v>44081</v>
      </c>
      <c r="I61" s="47">
        <v>43903</v>
      </c>
      <c r="J61" s="47">
        <v>43896</v>
      </c>
      <c r="K61" s="86" t="s">
        <v>334</v>
      </c>
      <c r="L61" s="77" t="s">
        <v>1244</v>
      </c>
      <c r="M61" s="51" t="str">
        <f>VLOOKUP(D61,'PDM NB Portfolio Online'!F:U,16,0)</f>
        <v>Cathy SQ1 Wan</v>
      </c>
      <c r="N61" s="77" t="s">
        <v>1225</v>
      </c>
      <c r="O61" s="77" t="s">
        <v>1222</v>
      </c>
      <c r="P61" s="241" t="s">
        <v>1222</v>
      </c>
      <c r="Q61" s="241" t="s">
        <v>1222</v>
      </c>
      <c r="R61" s="241" t="s">
        <v>1222</v>
      </c>
      <c r="S61" s="241" t="s">
        <v>1222</v>
      </c>
      <c r="T61" s="241" t="s">
        <v>1222</v>
      </c>
      <c r="U61" s="241" t="s">
        <v>1222</v>
      </c>
      <c r="V61" s="241" t="s">
        <v>1222</v>
      </c>
      <c r="W61" s="241" t="s">
        <v>1222</v>
      </c>
      <c r="X61" s="241" t="s">
        <v>1223</v>
      </c>
      <c r="Y61" s="241" t="s">
        <v>1240</v>
      </c>
      <c r="Z61" s="241" t="s">
        <v>1224</v>
      </c>
      <c r="AB61" s="77"/>
      <c r="AC61" s="77"/>
      <c r="AD61" s="77"/>
      <c r="AH61" s="77"/>
      <c r="AI61" s="77"/>
      <c r="AJ61" s="241" t="s">
        <v>1247</v>
      </c>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hidden="1" customHeight="1">
      <c r="A62" s="86"/>
      <c r="B62" s="85" t="s">
        <v>1143</v>
      </c>
      <c r="C62" s="86" t="s">
        <v>1144</v>
      </c>
      <c r="D62" s="77" t="s">
        <v>1144</v>
      </c>
      <c r="E62" s="77" t="s">
        <v>361</v>
      </c>
      <c r="F62" s="111" t="s">
        <v>454</v>
      </c>
      <c r="G62" s="91">
        <v>44063</v>
      </c>
      <c r="H62" s="94">
        <v>44081</v>
      </c>
      <c r="I62" s="47">
        <v>43903</v>
      </c>
      <c r="J62" s="47">
        <v>43896</v>
      </c>
      <c r="K62" s="86" t="s">
        <v>334</v>
      </c>
      <c r="L62" s="77" t="s">
        <v>1244</v>
      </c>
      <c r="M62" s="51" t="str">
        <f>VLOOKUP(D62,'PDM NB Portfolio Online'!F:U,16,0)</f>
        <v>Cathy SQ1 Wan</v>
      </c>
      <c r="N62" s="77" t="s">
        <v>1225</v>
      </c>
      <c r="O62" s="77" t="s">
        <v>1222</v>
      </c>
      <c r="P62" s="241" t="s">
        <v>1222</v>
      </c>
      <c r="Q62" s="241" t="s">
        <v>1222</v>
      </c>
      <c r="R62" s="241" t="s">
        <v>1222</v>
      </c>
      <c r="S62" s="241" t="s">
        <v>1222</v>
      </c>
      <c r="T62" s="241" t="s">
        <v>1222</v>
      </c>
      <c r="U62" s="241" t="s">
        <v>1222</v>
      </c>
      <c r="V62" s="241" t="s">
        <v>1222</v>
      </c>
      <c r="W62" s="241" t="s">
        <v>1222</v>
      </c>
      <c r="X62" s="241" t="s">
        <v>1223</v>
      </c>
      <c r="Y62" s="241" t="s">
        <v>1240</v>
      </c>
      <c r="Z62" s="241" t="s">
        <v>1224</v>
      </c>
      <c r="AB62" s="77"/>
      <c r="AC62" s="77"/>
      <c r="AD62" s="77"/>
      <c r="AH62" s="77"/>
      <c r="AI62" s="77"/>
      <c r="AJ62" s="241" t="s">
        <v>1247</v>
      </c>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2080</v>
      </c>
      <c r="C63" s="86" t="s">
        <v>2081</v>
      </c>
      <c r="D63" s="72" t="s">
        <v>2081</v>
      </c>
      <c r="E63" s="77" t="s">
        <v>361</v>
      </c>
      <c r="F63" s="235" t="s">
        <v>454</v>
      </c>
      <c r="G63" s="91">
        <v>44063</v>
      </c>
      <c r="H63" s="94">
        <v>44059</v>
      </c>
      <c r="I63" s="47">
        <v>43903</v>
      </c>
      <c r="J63" s="47">
        <v>43896</v>
      </c>
      <c r="K63" s="86" t="s">
        <v>334</v>
      </c>
      <c r="L63" s="77" t="s">
        <v>1220</v>
      </c>
      <c r="M63" s="51" t="str">
        <f>VLOOKUP(D63,'PDM NB Portfolio Online'!F:U,16,0)</f>
        <v>Jiajun JJ74 Li</v>
      </c>
      <c r="N63" s="77" t="s">
        <v>1225</v>
      </c>
      <c r="O63" s="77" t="s">
        <v>1222</v>
      </c>
      <c r="P63" s="241" t="s">
        <v>1222</v>
      </c>
      <c r="Q63" s="241" t="s">
        <v>1222</v>
      </c>
      <c r="R63" s="241" t="s">
        <v>1222</v>
      </c>
      <c r="S63" s="241" t="s">
        <v>1222</v>
      </c>
      <c r="T63" s="241" t="s">
        <v>1222</v>
      </c>
      <c r="U63" s="241" t="s">
        <v>1222</v>
      </c>
      <c r="V63" s="241" t="s">
        <v>1222</v>
      </c>
      <c r="W63" s="241" t="s">
        <v>1222</v>
      </c>
      <c r="X63" s="241" t="s">
        <v>1223</v>
      </c>
      <c r="Y63" s="241" t="s">
        <v>1226</v>
      </c>
      <c r="Z63" s="241" t="s">
        <v>1224</v>
      </c>
      <c r="AC63" s="46" t="s">
        <v>317</v>
      </c>
      <c r="AJ63" s="241" t="s">
        <v>1247</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2207</v>
      </c>
      <c r="C64" s="86" t="s">
        <v>2370</v>
      </c>
      <c r="D64" s="111" t="s">
        <v>2830</v>
      </c>
      <c r="E64" s="77" t="s">
        <v>331</v>
      </c>
      <c r="F64" s="77" t="s">
        <v>535</v>
      </c>
      <c r="G64" s="47">
        <v>44033</v>
      </c>
      <c r="H64" s="47">
        <v>44033</v>
      </c>
      <c r="I64" s="87">
        <v>44005</v>
      </c>
      <c r="J64" s="47">
        <v>43998</v>
      </c>
      <c r="K64" s="222" t="s">
        <v>1115</v>
      </c>
      <c r="L64" s="77" t="s">
        <v>1220</v>
      </c>
      <c r="M64" s="51" t="str">
        <f>VLOOKUP(D64,'PDM NB Portfolio Online'!F:U,16,0)</f>
        <v>Cathy SQ1 Wan</v>
      </c>
      <c r="N64" s="77" t="s">
        <v>1941</v>
      </c>
      <c r="O64" s="77" t="s">
        <v>1237</v>
      </c>
      <c r="P64" s="76" t="s">
        <v>1234</v>
      </c>
      <c r="Q64" s="77" t="s">
        <v>1246</v>
      </c>
      <c r="R64" s="77" t="s">
        <v>1243</v>
      </c>
      <c r="S64" s="77" t="s">
        <v>1243</v>
      </c>
      <c r="T64" s="77" t="s">
        <v>3667</v>
      </c>
      <c r="U64" s="77" t="s">
        <v>3232</v>
      </c>
      <c r="V64" s="239" t="s">
        <v>1239</v>
      </c>
      <c r="W64" s="85" t="s">
        <v>3231</v>
      </c>
      <c r="X64" s="85" t="s">
        <v>3223</v>
      </c>
      <c r="Y64" s="85" t="s">
        <v>3230</v>
      </c>
      <c r="Z64" s="240" t="s">
        <v>1942</v>
      </c>
      <c r="AA64" s="240" t="s">
        <v>1236</v>
      </c>
      <c r="AB64" s="240" t="s">
        <v>1224</v>
      </c>
      <c r="AC64" s="238" t="s">
        <v>2154</v>
      </c>
    </row>
    <row r="65" spans="1:104" s="46" customFormat="1" ht="60" hidden="1" customHeight="1">
      <c r="A65" s="86"/>
      <c r="B65" s="89" t="s">
        <v>2111</v>
      </c>
      <c r="C65" s="86" t="s">
        <v>2373</v>
      </c>
      <c r="D65" s="86" t="s">
        <v>2116</v>
      </c>
      <c r="E65" s="86" t="s">
        <v>331</v>
      </c>
      <c r="F65" s="86" t="s">
        <v>822</v>
      </c>
      <c r="G65" s="222">
        <v>44033</v>
      </c>
      <c r="H65" s="222">
        <v>44033</v>
      </c>
      <c r="I65" s="222">
        <v>43991</v>
      </c>
      <c r="J65" s="87">
        <v>43998</v>
      </c>
      <c r="K65" s="86" t="s">
        <v>334</v>
      </c>
      <c r="L65" s="86" t="s">
        <v>1220</v>
      </c>
      <c r="M65" s="51" t="str">
        <f>VLOOKUP(D65,'PDM NB Portfolio Online'!F:U,16,0)</f>
        <v>Peng Peng11 Zhang</v>
      </c>
      <c r="N65" s="86" t="s">
        <v>1941</v>
      </c>
      <c r="O65" s="86" t="s">
        <v>1237</v>
      </c>
      <c r="P65" s="46" t="s">
        <v>1234</v>
      </c>
      <c r="Q65" s="86" t="s">
        <v>1246</v>
      </c>
      <c r="R65" s="86" t="s">
        <v>1243</v>
      </c>
      <c r="S65" s="86" t="s">
        <v>1243</v>
      </c>
      <c r="T65" s="86" t="s">
        <v>3667</v>
      </c>
      <c r="U65" s="86" t="s">
        <v>3232</v>
      </c>
      <c r="V65" s="247" t="s">
        <v>1239</v>
      </c>
      <c r="W65" s="89" t="s">
        <v>3231</v>
      </c>
      <c r="X65" s="89" t="s">
        <v>3223</v>
      </c>
      <c r="Y65" s="89" t="s">
        <v>3230</v>
      </c>
      <c r="Z65" s="243" t="s">
        <v>1942</v>
      </c>
      <c r="AA65" s="243" t="s">
        <v>1236</v>
      </c>
      <c r="AB65" s="243" t="s">
        <v>1224</v>
      </c>
      <c r="AC65" s="238" t="s">
        <v>2154</v>
      </c>
    </row>
    <row r="66" spans="1:104" s="46" customFormat="1" ht="60" hidden="1" customHeight="1">
      <c r="A66" s="86"/>
      <c r="B66" s="89" t="s">
        <v>2114</v>
      </c>
      <c r="C66" s="86" t="s">
        <v>2367</v>
      </c>
      <c r="D66" s="86" t="s">
        <v>2119</v>
      </c>
      <c r="E66" s="86" t="s">
        <v>331</v>
      </c>
      <c r="F66" s="105" t="s">
        <v>822</v>
      </c>
      <c r="G66" s="222">
        <v>44040</v>
      </c>
      <c r="H66" s="222">
        <v>44040</v>
      </c>
      <c r="I66" s="222">
        <v>44005</v>
      </c>
      <c r="J66" s="87">
        <v>43998</v>
      </c>
      <c r="K66" s="86" t="s">
        <v>334</v>
      </c>
      <c r="L66" s="86" t="s">
        <v>1220</v>
      </c>
      <c r="M66" s="51" t="str">
        <f>VLOOKUP(D66,'PDM NB Portfolio Online'!F:U,16,0)</f>
        <v>Vera Ye2 Bai</v>
      </c>
      <c r="N66" s="86" t="s">
        <v>1941</v>
      </c>
      <c r="O66" s="86" t="s">
        <v>1941</v>
      </c>
      <c r="P66" s="86" t="s">
        <v>1237</v>
      </c>
      <c r="Q66" s="46" t="s">
        <v>1234</v>
      </c>
      <c r="R66" s="88" t="s">
        <v>1246</v>
      </c>
      <c r="S66" s="86" t="s">
        <v>1243</v>
      </c>
      <c r="T66" s="86" t="s">
        <v>1243</v>
      </c>
      <c r="U66" s="86" t="s">
        <v>3667</v>
      </c>
      <c r="V66" s="86" t="s">
        <v>3232</v>
      </c>
      <c r="W66" s="89" t="s">
        <v>3234</v>
      </c>
      <c r="X66" s="89" t="s">
        <v>3233</v>
      </c>
      <c r="Y66" s="89" t="s">
        <v>3230</v>
      </c>
      <c r="Z66" s="243" t="s">
        <v>1222</v>
      </c>
      <c r="AA66" s="243" t="s">
        <v>1942</v>
      </c>
      <c r="AB66" s="243" t="s">
        <v>1236</v>
      </c>
      <c r="AC66" s="243" t="s">
        <v>1224</v>
      </c>
      <c r="AD66" s="238" t="s">
        <v>2154</v>
      </c>
    </row>
    <row r="67" spans="1:104" s="122" customFormat="1" ht="60" hidden="1" customHeight="1">
      <c r="A67" s="86"/>
      <c r="B67" s="127" t="s">
        <v>2919</v>
      </c>
      <c r="C67" s="108" t="s">
        <v>2922</v>
      </c>
      <c r="D67" s="108" t="s">
        <v>2922</v>
      </c>
      <c r="E67" s="108" t="s">
        <v>361</v>
      </c>
      <c r="F67" s="108" t="s">
        <v>1114</v>
      </c>
      <c r="G67" s="23">
        <v>44042</v>
      </c>
      <c r="H67" s="94">
        <v>44053</v>
      </c>
      <c r="I67" s="217">
        <v>44000</v>
      </c>
      <c r="J67" s="126">
        <v>43993</v>
      </c>
      <c r="K67" s="172" t="s">
        <v>1115</v>
      </c>
      <c r="L67" s="108" t="s">
        <v>1220</v>
      </c>
      <c r="M67" s="51" t="str">
        <f>VLOOKUP(D67,'PDM NB Portfolio Online'!F:U,16,0)</f>
        <v>Mandy Yue7 Ma</v>
      </c>
      <c r="N67" s="108" t="s">
        <v>1248</v>
      </c>
      <c r="O67" s="108" t="s">
        <v>1242</v>
      </c>
      <c r="P67" s="88" t="s">
        <v>3098</v>
      </c>
      <c r="Q67" s="108" t="s">
        <v>1237</v>
      </c>
      <c r="R67" s="224" t="s">
        <v>2928</v>
      </c>
      <c r="S67" s="108" t="s">
        <v>1251</v>
      </c>
      <c r="T67" s="108" t="s">
        <v>1251</v>
      </c>
      <c r="U67" s="86" t="s">
        <v>3666</v>
      </c>
      <c r="V67" s="86" t="s">
        <v>3103</v>
      </c>
      <c r="W67" s="86" t="s">
        <v>3235</v>
      </c>
      <c r="X67" s="86" t="s">
        <v>3225</v>
      </c>
      <c r="Y67" s="244" t="s">
        <v>1239</v>
      </c>
      <c r="Z67" s="245" t="s">
        <v>1225</v>
      </c>
      <c r="AA67" s="245" t="s">
        <v>1222</v>
      </c>
      <c r="AB67" s="245" t="s">
        <v>1222</v>
      </c>
      <c r="AC67" s="245" t="s">
        <v>1942</v>
      </c>
      <c r="AD67" s="245" t="s">
        <v>1236</v>
      </c>
      <c r="AE67" s="245" t="s">
        <v>1224</v>
      </c>
      <c r="AF67" s="244"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hidden="1" customHeight="1">
      <c r="A68" s="86"/>
      <c r="B68" s="89" t="s">
        <v>2920</v>
      </c>
      <c r="C68" s="86" t="s">
        <v>2923</v>
      </c>
      <c r="D68" s="86" t="s">
        <v>2923</v>
      </c>
      <c r="E68" s="86" t="s">
        <v>361</v>
      </c>
      <c r="F68" s="86" t="s">
        <v>1114</v>
      </c>
      <c r="G68" s="94">
        <v>44067</v>
      </c>
      <c r="H68" s="94">
        <v>44081</v>
      </c>
      <c r="I68" s="217">
        <v>44000</v>
      </c>
      <c r="J68" s="126">
        <v>43993</v>
      </c>
      <c r="K68" s="53" t="s">
        <v>1115</v>
      </c>
      <c r="L68" s="86" t="s">
        <v>1244</v>
      </c>
      <c r="M68" s="51" t="str">
        <f>VLOOKUP(D68,'PDM NB Portfolio Online'!F:U,16,0)</f>
        <v>Siyu SY5 Feng</v>
      </c>
      <c r="N68" s="86" t="s">
        <v>1248</v>
      </c>
      <c r="O68" s="86" t="s">
        <v>1242</v>
      </c>
      <c r="P68" s="88" t="s">
        <v>3098</v>
      </c>
      <c r="Q68" s="86" t="s">
        <v>1237</v>
      </c>
      <c r="R68" s="88" t="s">
        <v>2928</v>
      </c>
      <c r="S68" s="86" t="s">
        <v>1251</v>
      </c>
      <c r="T68" s="86" t="s">
        <v>1251</v>
      </c>
      <c r="U68" s="86" t="s">
        <v>3666</v>
      </c>
      <c r="V68" s="86" t="s">
        <v>3103</v>
      </c>
      <c r="W68" s="86" t="s">
        <v>3235</v>
      </c>
      <c r="X68" s="86" t="s">
        <v>3225</v>
      </c>
      <c r="Y68" s="238" t="s">
        <v>1239</v>
      </c>
      <c r="Z68" s="243" t="s">
        <v>1225</v>
      </c>
      <c r="AA68" s="243" t="s">
        <v>1222</v>
      </c>
      <c r="AB68" s="243" t="s">
        <v>1222</v>
      </c>
      <c r="AC68" s="243" t="s">
        <v>1942</v>
      </c>
      <c r="AD68" s="243" t="s">
        <v>1236</v>
      </c>
      <c r="AE68" s="243" t="s">
        <v>1224</v>
      </c>
      <c r="AG68" s="86"/>
      <c r="AH68" s="238" t="s">
        <v>318</v>
      </c>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hidden="1" customHeight="1">
      <c r="A69" s="86"/>
      <c r="B69" s="89" t="s">
        <v>2921</v>
      </c>
      <c r="C69" s="86" t="s">
        <v>2924</v>
      </c>
      <c r="D69" s="86" t="s">
        <v>2924</v>
      </c>
      <c r="E69" s="86" t="s">
        <v>361</v>
      </c>
      <c r="F69" s="86" t="s">
        <v>1114</v>
      </c>
      <c r="G69" s="23">
        <v>44042</v>
      </c>
      <c r="H69" s="94">
        <v>44054</v>
      </c>
      <c r="I69" s="60">
        <v>44000</v>
      </c>
      <c r="J69" s="222">
        <v>43993</v>
      </c>
      <c r="K69" s="53" t="s">
        <v>1115</v>
      </c>
      <c r="L69" s="86" t="s">
        <v>1220</v>
      </c>
      <c r="M69" s="51" t="str">
        <f>VLOOKUP(D69,'PDM NB Portfolio Online'!F:U,16,0)</f>
        <v>Jiajun JJ74 Li</v>
      </c>
      <c r="N69" s="86" t="s">
        <v>1248</v>
      </c>
      <c r="O69" s="86" t="s">
        <v>1242</v>
      </c>
      <c r="P69" s="88" t="s">
        <v>3098</v>
      </c>
      <c r="Q69" s="86" t="s">
        <v>1237</v>
      </c>
      <c r="R69" s="88" t="s">
        <v>2928</v>
      </c>
      <c r="S69" s="86" t="s">
        <v>1251</v>
      </c>
      <c r="T69" s="86" t="s">
        <v>1251</v>
      </c>
      <c r="U69" s="86" t="s">
        <v>3666</v>
      </c>
      <c r="V69" s="86" t="s">
        <v>3103</v>
      </c>
      <c r="W69" s="86" t="s">
        <v>3235</v>
      </c>
      <c r="X69" s="86" t="s">
        <v>3225</v>
      </c>
      <c r="Y69" s="238" t="s">
        <v>1239</v>
      </c>
      <c r="Z69" s="243" t="s">
        <v>1225</v>
      </c>
      <c r="AA69" s="243" t="s">
        <v>1222</v>
      </c>
      <c r="AB69" s="243" t="s">
        <v>1222</v>
      </c>
      <c r="AC69" s="243" t="s">
        <v>1942</v>
      </c>
      <c r="AD69" s="243" t="s">
        <v>1236</v>
      </c>
      <c r="AE69" s="243" t="s">
        <v>1224</v>
      </c>
      <c r="AF69" s="238"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2205</v>
      </c>
      <c r="C70" s="86" t="s">
        <v>2371</v>
      </c>
      <c r="D70" s="86" t="s">
        <v>2206</v>
      </c>
      <c r="E70" s="86" t="s">
        <v>331</v>
      </c>
      <c r="F70" s="86" t="s">
        <v>535</v>
      </c>
      <c r="G70" s="87">
        <v>44047</v>
      </c>
      <c r="H70" s="87">
        <v>44047</v>
      </c>
      <c r="I70" s="87">
        <v>44005</v>
      </c>
      <c r="J70" s="87">
        <v>43998</v>
      </c>
      <c r="K70" s="86" t="s">
        <v>1115</v>
      </c>
      <c r="L70" s="86" t="s">
        <v>1220</v>
      </c>
      <c r="M70" s="51" t="str">
        <f>VLOOKUP(D70,'PDM NB Portfolio Online'!F:U,16,0)</f>
        <v>Jiajun JJ74 Li</v>
      </c>
      <c r="N70" s="86" t="s">
        <v>1941</v>
      </c>
      <c r="O70" s="86" t="s">
        <v>1237</v>
      </c>
      <c r="P70" s="46" t="s">
        <v>1234</v>
      </c>
      <c r="Q70" s="86" t="s">
        <v>1246</v>
      </c>
      <c r="R70" s="86" t="s">
        <v>1243</v>
      </c>
      <c r="S70" s="86" t="s">
        <v>1243</v>
      </c>
      <c r="T70" s="86" t="s">
        <v>3662</v>
      </c>
      <c r="U70" s="86" t="s">
        <v>2381</v>
      </c>
      <c r="V70" s="238" t="s">
        <v>3104</v>
      </c>
      <c r="W70" s="86" t="s">
        <v>3237</v>
      </c>
      <c r="X70" s="89" t="s">
        <v>3236</v>
      </c>
      <c r="Y70" s="89" t="s">
        <v>1230</v>
      </c>
      <c r="Z70" s="243" t="s">
        <v>1222</v>
      </c>
      <c r="AA70" s="243" t="s">
        <v>1222</v>
      </c>
      <c r="AB70" s="243" t="s">
        <v>1942</v>
      </c>
      <c r="AC70" s="243" t="s">
        <v>1236</v>
      </c>
      <c r="AD70" s="243" t="s">
        <v>1224</v>
      </c>
      <c r="AE70" s="238" t="s">
        <v>2154</v>
      </c>
    </row>
    <row r="71" spans="1:104" s="86" customFormat="1" ht="52.5" hidden="1" customHeight="1">
      <c r="B71" s="89" t="s">
        <v>2113</v>
      </c>
      <c r="C71" s="86" t="s">
        <v>2375</v>
      </c>
      <c r="D71" s="86" t="s">
        <v>2118</v>
      </c>
      <c r="E71" s="86" t="s">
        <v>331</v>
      </c>
      <c r="F71" s="86" t="s">
        <v>822</v>
      </c>
      <c r="G71" s="87">
        <v>44047</v>
      </c>
      <c r="H71" s="87">
        <v>44047</v>
      </c>
      <c r="I71" s="222">
        <v>44012</v>
      </c>
      <c r="J71" s="87">
        <v>44005</v>
      </c>
      <c r="K71" s="86" t="s">
        <v>334</v>
      </c>
      <c r="L71" s="86" t="s">
        <v>1220</v>
      </c>
      <c r="M71" s="51" t="str">
        <f>VLOOKUP(D71,'PDM NB Portfolio Online'!F:U,16,0)</f>
        <v>Cathy SQ1 Wan</v>
      </c>
      <c r="N71" s="86" t="s">
        <v>1941</v>
      </c>
      <c r="O71" s="86" t="s">
        <v>1941</v>
      </c>
      <c r="P71" s="86" t="s">
        <v>1941</v>
      </c>
      <c r="Q71" s="86" t="s">
        <v>1237</v>
      </c>
      <c r="R71" s="46" t="s">
        <v>1234</v>
      </c>
      <c r="S71" s="88" t="s">
        <v>1246</v>
      </c>
      <c r="T71" s="86" t="s">
        <v>1243</v>
      </c>
      <c r="U71" s="86" t="s">
        <v>1243</v>
      </c>
      <c r="V71" s="86" t="s">
        <v>3667</v>
      </c>
      <c r="W71" s="86" t="s">
        <v>3232</v>
      </c>
      <c r="X71" s="247" t="s">
        <v>1239</v>
      </c>
      <c r="Y71" s="89" t="s">
        <v>3231</v>
      </c>
      <c r="Z71" s="89" t="s">
        <v>3223</v>
      </c>
      <c r="AA71" s="89" t="s">
        <v>3230</v>
      </c>
      <c r="AB71" s="243" t="s">
        <v>1942</v>
      </c>
      <c r="AC71" s="243" t="s">
        <v>1236</v>
      </c>
      <c r="AD71" s="243" t="s">
        <v>1224</v>
      </c>
      <c r="AE71" s="238" t="s">
        <v>2154</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2113</v>
      </c>
      <c r="C72" s="86" t="s">
        <v>2376</v>
      </c>
      <c r="D72" s="86" t="s">
        <v>2131</v>
      </c>
      <c r="E72" s="86" t="s">
        <v>331</v>
      </c>
      <c r="F72" s="86" t="s">
        <v>822</v>
      </c>
      <c r="G72" s="222">
        <v>44047</v>
      </c>
      <c r="H72" s="222">
        <v>44047</v>
      </c>
      <c r="I72" s="222">
        <v>44012</v>
      </c>
      <c r="J72" s="222">
        <v>44005</v>
      </c>
      <c r="K72" s="86" t="s">
        <v>334</v>
      </c>
      <c r="L72" s="86" t="s">
        <v>1220</v>
      </c>
      <c r="M72" s="51" t="str">
        <f>VLOOKUP(D72,'PDM NB Portfolio Online'!F:U,16,0)</f>
        <v>Zeying ZY7 Song</v>
      </c>
      <c r="N72" s="86" t="s">
        <v>1941</v>
      </c>
      <c r="O72" s="86" t="s">
        <v>1941</v>
      </c>
      <c r="P72" s="86" t="s">
        <v>1941</v>
      </c>
      <c r="Q72" s="86" t="s">
        <v>1237</v>
      </c>
      <c r="R72" s="46" t="s">
        <v>1234</v>
      </c>
      <c r="S72" s="224" t="s">
        <v>1246</v>
      </c>
      <c r="T72" s="108" t="s">
        <v>1243</v>
      </c>
      <c r="U72" s="86" t="s">
        <v>1243</v>
      </c>
      <c r="V72" s="88" t="s">
        <v>3667</v>
      </c>
      <c r="W72" s="86" t="s">
        <v>3232</v>
      </c>
      <c r="X72" s="243" t="s">
        <v>3422</v>
      </c>
      <c r="Y72" s="89" t="s">
        <v>3233</v>
      </c>
      <c r="Z72" s="243" t="s">
        <v>3423</v>
      </c>
      <c r="AA72" s="243" t="s">
        <v>1222</v>
      </c>
      <c r="AB72" s="243" t="s">
        <v>1942</v>
      </c>
      <c r="AC72" s="243" t="s">
        <v>1236</v>
      </c>
      <c r="AD72" s="243" t="s">
        <v>1224</v>
      </c>
      <c r="AE72" s="238" t="s">
        <v>2154</v>
      </c>
    </row>
    <row r="73" spans="1:104" s="46" customFormat="1" ht="60" hidden="1" customHeight="1">
      <c r="A73" s="86"/>
      <c r="B73" s="216" t="s">
        <v>3079</v>
      </c>
      <c r="C73" s="86" t="s">
        <v>2011</v>
      </c>
      <c r="D73" s="57" t="s">
        <v>2011</v>
      </c>
      <c r="E73" s="56" t="s">
        <v>361</v>
      </c>
      <c r="F73" s="57" t="s">
        <v>579</v>
      </c>
      <c r="G73" s="222">
        <v>44050</v>
      </c>
      <c r="H73" s="222">
        <v>44064</v>
      </c>
      <c r="I73" s="47">
        <v>44008</v>
      </c>
      <c r="J73" s="87">
        <v>44001</v>
      </c>
      <c r="K73" s="86" t="s">
        <v>334</v>
      </c>
      <c r="L73" s="86" t="s">
        <v>1244</v>
      </c>
      <c r="M73" s="51" t="str">
        <f>VLOOKUP(D73,'PDM NB Portfolio Online'!F:U,16,0)</f>
        <v>Mandy Yue7 Ma</v>
      </c>
      <c r="N73" s="77" t="s">
        <v>1242</v>
      </c>
      <c r="O73" s="77" t="s">
        <v>1242</v>
      </c>
      <c r="P73" s="108" t="s">
        <v>1242</v>
      </c>
      <c r="Q73" s="108" t="s">
        <v>1237</v>
      </c>
      <c r="R73" s="108" t="s">
        <v>1234</v>
      </c>
      <c r="S73" s="237" t="s">
        <v>3213</v>
      </c>
      <c r="T73" s="237" t="s">
        <v>3214</v>
      </c>
      <c r="U73" s="108" t="s">
        <v>1243</v>
      </c>
      <c r="V73" s="108" t="s">
        <v>3666</v>
      </c>
      <c r="W73" s="108" t="s">
        <v>3105</v>
      </c>
      <c r="X73" s="108" t="s">
        <v>3235</v>
      </c>
      <c r="Y73" s="77" t="s">
        <v>3225</v>
      </c>
      <c r="Z73" s="246" t="s">
        <v>1239</v>
      </c>
      <c r="AA73" s="246" t="s">
        <v>1225</v>
      </c>
      <c r="AB73" s="238" t="s">
        <v>1222</v>
      </c>
      <c r="AC73" s="246" t="s">
        <v>1222</v>
      </c>
      <c r="AD73" s="246" t="s">
        <v>1223</v>
      </c>
      <c r="AE73" s="238" t="s">
        <v>2013</v>
      </c>
      <c r="AF73" s="238" t="s">
        <v>1224</v>
      </c>
      <c r="AG73" s="238" t="s">
        <v>1247</v>
      </c>
    </row>
    <row r="74" spans="1:104" s="46" customFormat="1" ht="59.25" hidden="1" customHeight="1">
      <c r="A74" s="272"/>
      <c r="B74" s="57" t="s">
        <v>3324</v>
      </c>
      <c r="C74" s="86" t="s">
        <v>3326</v>
      </c>
      <c r="D74" s="86" t="s">
        <v>3326</v>
      </c>
      <c r="E74" s="53" t="s">
        <v>361</v>
      </c>
      <c r="F74" s="86" t="s">
        <v>567</v>
      </c>
      <c r="G74" s="91">
        <v>54789</v>
      </c>
      <c r="H74" s="222" t="s">
        <v>1052</v>
      </c>
      <c r="I74" s="91">
        <v>44027</v>
      </c>
      <c r="J74" s="91">
        <f>I74-7</f>
        <v>44020</v>
      </c>
      <c r="K74" s="86" t="s">
        <v>351</v>
      </c>
      <c r="L74" s="86" t="s">
        <v>1244</v>
      </c>
      <c r="M74" s="51" t="str">
        <f>VLOOKUP(D74,'PDM NB Portfolio Online'!F:U,16,0)</f>
        <v>Jiajun JJ74 Li</v>
      </c>
      <c r="T74" s="122"/>
      <c r="U74" s="122"/>
      <c r="V74" s="237" t="s">
        <v>3190</v>
      </c>
      <c r="W74" s="237" t="s">
        <v>1221</v>
      </c>
      <c r="X74" s="237" t="s">
        <v>3333</v>
      </c>
      <c r="Y74" s="237" t="s">
        <v>1237</v>
      </c>
      <c r="Z74" s="237" t="s">
        <v>3212</v>
      </c>
      <c r="AA74" s="237" t="s">
        <v>3574</v>
      </c>
      <c r="AB74" s="237" t="s">
        <v>3575</v>
      </c>
      <c r="AC74" s="277" t="s">
        <v>3215</v>
      </c>
      <c r="AD74" s="278" t="s">
        <v>3666</v>
      </c>
      <c r="AE74" s="312" t="s">
        <v>3335</v>
      </c>
      <c r="AF74" s="77" t="s">
        <v>317</v>
      </c>
      <c r="AG74" s="76"/>
    </row>
    <row r="75" spans="1:104" s="46" customFormat="1" ht="67.5" hidden="1" customHeight="1">
      <c r="A75" s="86"/>
      <c r="B75" s="58" t="s">
        <v>2786</v>
      </c>
      <c r="C75" s="57" t="s">
        <v>2789</v>
      </c>
      <c r="D75" s="57" t="s">
        <v>2789</v>
      </c>
      <c r="E75" s="86" t="s">
        <v>361</v>
      </c>
      <c r="F75" s="64" t="s">
        <v>567</v>
      </c>
      <c r="G75" s="91">
        <v>54789</v>
      </c>
      <c r="H75" s="47" t="s">
        <v>977</v>
      </c>
      <c r="I75" s="94">
        <v>44026</v>
      </c>
      <c r="J75" s="94">
        <f>I75-7</f>
        <v>44019</v>
      </c>
      <c r="K75" s="86" t="s">
        <v>351</v>
      </c>
      <c r="L75" s="86" t="s">
        <v>1244</v>
      </c>
      <c r="M75" s="51" t="str">
        <f>VLOOKUP(D75,'PDM NB Portfolio Online'!F:U,16,0)</f>
        <v>siyu SY5 Feng</v>
      </c>
      <c r="N75" s="86" t="s">
        <v>1940</v>
      </c>
      <c r="O75" s="86" t="s">
        <v>1941</v>
      </c>
      <c r="P75" s="277" t="s">
        <v>3210</v>
      </c>
      <c r="Q75" s="277" t="s">
        <v>3210</v>
      </c>
      <c r="R75" s="277" t="s">
        <v>3211</v>
      </c>
      <c r="S75" s="277" t="s">
        <v>3212</v>
      </c>
      <c r="T75" s="237" t="s">
        <v>3213</v>
      </c>
      <c r="U75" s="237" t="s">
        <v>3214</v>
      </c>
      <c r="V75" s="237" t="s">
        <v>3215</v>
      </c>
      <c r="W75" s="237" t="s">
        <v>3666</v>
      </c>
      <c r="X75" s="237" t="s">
        <v>3216</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hidden="1" customHeight="1">
      <c r="A76" s="272"/>
      <c r="B76" s="57" t="s">
        <v>3325</v>
      </c>
      <c r="C76" s="86" t="s">
        <v>3327</v>
      </c>
      <c r="D76" s="86" t="s">
        <v>3327</v>
      </c>
      <c r="E76" s="53" t="s">
        <v>361</v>
      </c>
      <c r="F76" s="86" t="s">
        <v>567</v>
      </c>
      <c r="G76" s="91">
        <v>54789</v>
      </c>
      <c r="H76" s="222" t="s">
        <v>1052</v>
      </c>
      <c r="I76" s="91">
        <v>44032</v>
      </c>
      <c r="J76" s="91">
        <f>I76-7</f>
        <v>44025</v>
      </c>
      <c r="K76" s="86" t="s">
        <v>351</v>
      </c>
      <c r="L76" s="86" t="s">
        <v>1244</v>
      </c>
      <c r="M76" s="51" t="str">
        <f>VLOOKUP(D76,'PDM NB Portfolio Online'!F:U,16,0)</f>
        <v>Mandy Yue7 Ma</v>
      </c>
      <c r="R76" s="122"/>
      <c r="S76" s="122"/>
      <c r="T76" s="122"/>
      <c r="U76" s="122"/>
      <c r="V76" s="237" t="s">
        <v>3190</v>
      </c>
      <c r="W76" s="237" t="s">
        <v>1221</v>
      </c>
      <c r="X76" s="237" t="s">
        <v>3333</v>
      </c>
      <c r="Y76" s="237" t="s">
        <v>3332</v>
      </c>
      <c r="Z76" s="237" t="s">
        <v>3212</v>
      </c>
      <c r="AA76" s="277" t="s">
        <v>3213</v>
      </c>
      <c r="AB76" s="277" t="s">
        <v>3616</v>
      </c>
      <c r="AC76" s="278" t="s">
        <v>3617</v>
      </c>
      <c r="AD76" s="277" t="s">
        <v>3668</v>
      </c>
      <c r="AE76" s="283" t="s">
        <v>3335</v>
      </c>
      <c r="AF76" s="86"/>
      <c r="AG76" s="46" t="s">
        <v>317</v>
      </c>
    </row>
    <row r="77" spans="1:104" s="46" customFormat="1" ht="60.75" hidden="1" customHeight="1">
      <c r="A77" s="86"/>
      <c r="B77" s="89" t="s">
        <v>1987</v>
      </c>
      <c r="C77" s="86" t="s">
        <v>1168</v>
      </c>
      <c r="D77" s="86" t="s">
        <v>1168</v>
      </c>
      <c r="E77" s="86" t="s">
        <v>361</v>
      </c>
      <c r="F77" s="53" t="s">
        <v>620</v>
      </c>
      <c r="G77" s="91">
        <v>44078</v>
      </c>
      <c r="H77" s="47" t="s">
        <v>1052</v>
      </c>
      <c r="I77" s="47">
        <v>43893</v>
      </c>
      <c r="J77" s="47">
        <v>43886</v>
      </c>
      <c r="K77" s="86" t="s">
        <v>351</v>
      </c>
      <c r="L77" s="86" t="s">
        <v>1220</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I77" s="86" t="s">
        <v>317</v>
      </c>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hidden="1" customHeight="1">
      <c r="B78" s="210" t="s">
        <v>2943</v>
      </c>
      <c r="C78" s="210" t="s">
        <v>2944</v>
      </c>
      <c r="D78" s="209" t="s">
        <v>2945</v>
      </c>
      <c r="E78" s="53" t="s">
        <v>331</v>
      </c>
      <c r="F78" s="53" t="s">
        <v>1093</v>
      </c>
      <c r="G78" s="47">
        <v>44067</v>
      </c>
      <c r="H78" s="47" t="s">
        <v>1052</v>
      </c>
      <c r="I78" s="47">
        <v>44039</v>
      </c>
      <c r="J78" s="110">
        <v>44032</v>
      </c>
      <c r="K78" s="53" t="s">
        <v>351</v>
      </c>
      <c r="L78" s="86" t="s">
        <v>1244</v>
      </c>
      <c r="M78" s="51" t="str">
        <f>VLOOKUP(D78,'PDM NB Portfolio Online'!F:U,16,0)</f>
        <v>Guangsheng GS5 Xu</v>
      </c>
      <c r="P78" s="76" t="s">
        <v>1248</v>
      </c>
      <c r="R78" s="76"/>
      <c r="S78" s="108"/>
      <c r="T78" s="237" t="s">
        <v>1221</v>
      </c>
      <c r="U78" s="237" t="s">
        <v>3191</v>
      </c>
      <c r="V78" s="237" t="s">
        <v>1237</v>
      </c>
      <c r="W78" s="237" t="s">
        <v>3192</v>
      </c>
      <c r="X78" s="237" t="s">
        <v>3193</v>
      </c>
      <c r="Y78" s="237" t="s">
        <v>3194</v>
      </c>
      <c r="Z78" s="237" t="s">
        <v>3195</v>
      </c>
      <c r="AA78" s="237" t="s">
        <v>3662</v>
      </c>
      <c r="AB78" s="277" t="s">
        <v>3217</v>
      </c>
      <c r="AC78" s="46" t="s">
        <v>320</v>
      </c>
      <c r="AD78" s="76" t="s">
        <v>319</v>
      </c>
      <c r="AE78" s="76"/>
      <c r="AF78" s="76"/>
      <c r="AG78" s="76"/>
      <c r="AH78" s="76" t="s">
        <v>317</v>
      </c>
      <c r="AI78" s="76"/>
      <c r="AJ78" s="76"/>
      <c r="AK78" s="76"/>
      <c r="AL78" s="76"/>
      <c r="AM78" s="76"/>
      <c r="AN78" s="76"/>
      <c r="AO78" s="76"/>
      <c r="AP78" s="76"/>
      <c r="AQ78" s="76"/>
    </row>
    <row r="79" spans="1:104" s="46" customFormat="1" ht="78.75" hidden="1" customHeight="1">
      <c r="B79" s="210" t="s">
        <v>2946</v>
      </c>
      <c r="C79" s="211" t="s">
        <v>2947</v>
      </c>
      <c r="D79" s="209" t="s">
        <v>2948</v>
      </c>
      <c r="E79" s="53" t="s">
        <v>331</v>
      </c>
      <c r="F79" s="53" t="s">
        <v>1093</v>
      </c>
      <c r="G79" s="47">
        <v>44067</v>
      </c>
      <c r="H79" s="47" t="s">
        <v>1052</v>
      </c>
      <c r="I79" s="47">
        <v>44039</v>
      </c>
      <c r="J79" s="47">
        <v>44032</v>
      </c>
      <c r="K79" s="53" t="s">
        <v>351</v>
      </c>
      <c r="L79" s="86" t="s">
        <v>1244</v>
      </c>
      <c r="M79" s="51" t="str">
        <f>VLOOKUP(D79,'PDM NB Portfolio Online'!F:U,16,0)</f>
        <v>Vera Ye2 Bai</v>
      </c>
      <c r="N79" s="76"/>
      <c r="P79" s="46" t="s">
        <v>1248</v>
      </c>
      <c r="Q79" s="122"/>
      <c r="R79" s="122"/>
      <c r="S79" s="108"/>
      <c r="T79" s="237" t="s">
        <v>1221</v>
      </c>
      <c r="U79" s="237" t="s">
        <v>3191</v>
      </c>
      <c r="V79" s="237" t="s">
        <v>1237</v>
      </c>
      <c r="W79" s="237" t="s">
        <v>3192</v>
      </c>
      <c r="X79" s="237" t="s">
        <v>3193</v>
      </c>
      <c r="Y79" s="237" t="s">
        <v>3194</v>
      </c>
      <c r="Z79" s="237" t="s">
        <v>3195</v>
      </c>
      <c r="AA79" s="237" t="s">
        <v>3662</v>
      </c>
      <c r="AB79" s="237" t="s">
        <v>3217</v>
      </c>
      <c r="AC79" s="76" t="s">
        <v>320</v>
      </c>
      <c r="AD79" s="76" t="s">
        <v>319</v>
      </c>
      <c r="AE79" s="76"/>
      <c r="AF79" s="76"/>
      <c r="AG79" s="76"/>
      <c r="AH79" s="86" t="s">
        <v>317</v>
      </c>
    </row>
    <row r="80" spans="1:104" s="46" customFormat="1" ht="60" hidden="1" customHeight="1">
      <c r="A80" s="86"/>
      <c r="B80" s="58" t="s">
        <v>2895</v>
      </c>
      <c r="C80" s="57" t="s">
        <v>2898</v>
      </c>
      <c r="D80" s="57" t="s">
        <v>2898</v>
      </c>
      <c r="E80" s="86" t="s">
        <v>361</v>
      </c>
      <c r="F80" s="64" t="s">
        <v>451</v>
      </c>
      <c r="G80" s="47">
        <v>44074</v>
      </c>
      <c r="H80" s="47" t="s">
        <v>977</v>
      </c>
      <c r="I80" s="47">
        <v>44032</v>
      </c>
      <c r="J80" s="71">
        <f>I80-7</f>
        <v>44025</v>
      </c>
      <c r="K80" s="86" t="s">
        <v>351</v>
      </c>
      <c r="L80" s="46" t="s">
        <v>1244</v>
      </c>
      <c r="M80" s="51" t="str">
        <f>VLOOKUP(D80,'PDM NB Portfolio Online'!F:U,16,0)</f>
        <v>Chuang Chuang1 Cui</v>
      </c>
      <c r="N80" s="76"/>
      <c r="O80" s="77" t="s">
        <v>1248</v>
      </c>
      <c r="P80" s="224" t="s">
        <v>1248</v>
      </c>
      <c r="Q80" s="86"/>
      <c r="R80" s="108"/>
      <c r="S80" s="237" t="s">
        <v>3210</v>
      </c>
      <c r="T80" s="237" t="s">
        <v>3210</v>
      </c>
      <c r="U80" s="237" t="s">
        <v>3211</v>
      </c>
      <c r="V80" s="237" t="s">
        <v>3212</v>
      </c>
      <c r="W80" s="237" t="s">
        <v>3213</v>
      </c>
      <c r="X80" s="237" t="s">
        <v>3214</v>
      </c>
      <c r="Y80" s="237" t="s">
        <v>3215</v>
      </c>
      <c r="Z80" s="277" t="s">
        <v>3666</v>
      </c>
      <c r="AA80" s="277" t="s">
        <v>3216</v>
      </c>
      <c r="AB80" s="108" t="s">
        <v>320</v>
      </c>
      <c r="AC80" s="77" t="s">
        <v>319</v>
      </c>
      <c r="AD80" s="76"/>
      <c r="AE80" s="76"/>
      <c r="AF80" s="76"/>
      <c r="AG80" s="76"/>
      <c r="AI80" s="46" t="s">
        <v>317</v>
      </c>
    </row>
    <row r="81" spans="1:16331" s="46" customFormat="1" ht="60" hidden="1" customHeight="1">
      <c r="A81" s="86"/>
      <c r="B81" s="58" t="s">
        <v>2896</v>
      </c>
      <c r="C81" s="57" t="s">
        <v>2899</v>
      </c>
      <c r="D81" s="57" t="s">
        <v>2899</v>
      </c>
      <c r="E81" s="86" t="s">
        <v>361</v>
      </c>
      <c r="F81" s="64" t="s">
        <v>451</v>
      </c>
      <c r="G81" s="47">
        <v>44074</v>
      </c>
      <c r="H81" s="47" t="s">
        <v>977</v>
      </c>
      <c r="I81" s="47">
        <v>44032</v>
      </c>
      <c r="J81" s="71">
        <f>I81-7</f>
        <v>44025</v>
      </c>
      <c r="K81" s="86" t="s">
        <v>351</v>
      </c>
      <c r="L81" s="46" t="s">
        <v>1244</v>
      </c>
      <c r="M81" s="51" t="str">
        <f>VLOOKUP(D81,'PDM NB Portfolio Online'!F:U,16,0)</f>
        <v>Chuang Chuang1 Cui</v>
      </c>
      <c r="N81" s="76"/>
      <c r="O81" s="77" t="s">
        <v>1248</v>
      </c>
      <c r="P81" s="213" t="s">
        <v>1248</v>
      </c>
      <c r="Q81" s="77"/>
      <c r="R81" s="77"/>
      <c r="S81" s="237" t="s">
        <v>3210</v>
      </c>
      <c r="T81" s="237" t="s">
        <v>3210</v>
      </c>
      <c r="U81" s="237" t="s">
        <v>3211</v>
      </c>
      <c r="V81" s="237" t="s">
        <v>3212</v>
      </c>
      <c r="W81" s="237" t="s">
        <v>3213</v>
      </c>
      <c r="X81" s="237" t="s">
        <v>3214</v>
      </c>
      <c r="Y81" s="237" t="s">
        <v>3215</v>
      </c>
      <c r="Z81" s="237" t="s">
        <v>3666</v>
      </c>
      <c r="AA81" s="237" t="s">
        <v>3216</v>
      </c>
      <c r="AB81" s="108" t="s">
        <v>320</v>
      </c>
      <c r="AC81" s="77" t="s">
        <v>319</v>
      </c>
      <c r="AD81" s="76"/>
      <c r="AI81" s="46" t="s">
        <v>317</v>
      </c>
    </row>
    <row r="82" spans="1:16331" s="46" customFormat="1" ht="60" hidden="1" customHeight="1">
      <c r="A82" s="86"/>
      <c r="B82" s="90" t="s">
        <v>3110</v>
      </c>
      <c r="C82" s="86" t="s">
        <v>1187</v>
      </c>
      <c r="D82" s="86" t="s">
        <v>1187</v>
      </c>
      <c r="E82" s="86" t="s">
        <v>361</v>
      </c>
      <c r="F82" s="53" t="s">
        <v>1114</v>
      </c>
      <c r="G82" s="254">
        <v>44104</v>
      </c>
      <c r="H82" s="254">
        <v>44118</v>
      </c>
      <c r="I82" s="91">
        <v>44043</v>
      </c>
      <c r="J82" s="91">
        <f>I82-7</f>
        <v>44036</v>
      </c>
      <c r="K82" s="86" t="s">
        <v>1115</v>
      </c>
      <c r="L82" s="86" t="s">
        <v>1244</v>
      </c>
      <c r="M82" s="51" t="str">
        <f>VLOOKUP(D82,'PDM NB Portfolio Online'!F:U,16,0)</f>
        <v>Mandy Yue7 Ma</v>
      </c>
      <c r="N82" s="76"/>
      <c r="O82" s="88" t="s">
        <v>1248</v>
      </c>
      <c r="P82" s="86"/>
      <c r="Q82" s="277" t="s">
        <v>3190</v>
      </c>
      <c r="R82" s="237"/>
      <c r="S82" s="237"/>
      <c r="T82" s="237" t="s">
        <v>3210</v>
      </c>
      <c r="U82" s="237" t="s">
        <v>3210</v>
      </c>
      <c r="V82" s="237" t="s">
        <v>3211</v>
      </c>
      <c r="W82" s="237" t="s">
        <v>3212</v>
      </c>
      <c r="X82" s="237" t="s">
        <v>3213</v>
      </c>
      <c r="Y82" s="237" t="s">
        <v>3214</v>
      </c>
      <c r="Z82" s="237" t="s">
        <v>3215</v>
      </c>
      <c r="AA82" s="237" t="s">
        <v>3666</v>
      </c>
      <c r="AB82" s="242" t="s">
        <v>3238</v>
      </c>
      <c r="AC82" s="263" t="s">
        <v>3239</v>
      </c>
      <c r="AD82" s="77" t="s">
        <v>319</v>
      </c>
      <c r="AF82" s="241" t="s">
        <v>3273</v>
      </c>
      <c r="AG82" s="241" t="s">
        <v>3274</v>
      </c>
      <c r="AH82" s="241" t="s">
        <v>1227</v>
      </c>
      <c r="AI82" s="241" t="s">
        <v>1225</v>
      </c>
      <c r="AJ82" s="241" t="s">
        <v>1222</v>
      </c>
      <c r="AK82" s="241" t="s">
        <v>1222</v>
      </c>
      <c r="AL82" s="241" t="s">
        <v>1223</v>
      </c>
      <c r="AM82" s="238" t="s">
        <v>1240</v>
      </c>
      <c r="AN82" s="238" t="s">
        <v>1224</v>
      </c>
      <c r="AO82" s="238" t="s">
        <v>1247</v>
      </c>
    </row>
    <row r="83" spans="1:16331" s="46" customFormat="1" ht="60" hidden="1" customHeight="1">
      <c r="A83" s="86"/>
      <c r="B83" s="90" t="s">
        <v>3080</v>
      </c>
      <c r="C83" s="86" t="s">
        <v>1189</v>
      </c>
      <c r="D83" s="86" t="s">
        <v>1189</v>
      </c>
      <c r="E83" s="86" t="s">
        <v>361</v>
      </c>
      <c r="F83" s="53" t="s">
        <v>579</v>
      </c>
      <c r="G83" s="91">
        <v>44099</v>
      </c>
      <c r="H83" s="203">
        <v>44113</v>
      </c>
      <c r="I83" s="47">
        <v>44039</v>
      </c>
      <c r="J83" s="47">
        <f>I83-7</f>
        <v>44032</v>
      </c>
      <c r="K83" s="77" t="s">
        <v>334</v>
      </c>
      <c r="L83" s="86" t="s">
        <v>1244</v>
      </c>
      <c r="M83" s="51" t="str">
        <f>VLOOKUP(D83,'PDM NB Portfolio Online'!F:U,16,0)</f>
        <v>Vera Ye2 Bai</v>
      </c>
      <c r="N83" s="77" t="s">
        <v>1248</v>
      </c>
      <c r="O83" s="77"/>
      <c r="P83" s="278" t="s">
        <v>3190</v>
      </c>
      <c r="Q83" s="76"/>
      <c r="R83" s="278" t="s">
        <v>3210</v>
      </c>
      <c r="S83" s="278" t="s">
        <v>3210</v>
      </c>
      <c r="T83" s="278" t="s">
        <v>3211</v>
      </c>
      <c r="U83" s="237" t="s">
        <v>3212</v>
      </c>
      <c r="V83" s="237" t="s">
        <v>3213</v>
      </c>
      <c r="W83" s="237" t="s">
        <v>3214</v>
      </c>
      <c r="X83" s="237" t="s">
        <v>3215</v>
      </c>
      <c r="Y83" s="237" t="s">
        <v>3215</v>
      </c>
      <c r="Z83" s="237" t="s">
        <v>3215</v>
      </c>
      <c r="AA83" s="237" t="s">
        <v>3666</v>
      </c>
      <c r="AB83" s="263" t="s">
        <v>3217</v>
      </c>
      <c r="AC83" s="285" t="s">
        <v>320</v>
      </c>
      <c r="AD83" s="46" t="s">
        <v>319</v>
      </c>
      <c r="AE83" s="242" t="s">
        <v>3481</v>
      </c>
      <c r="AF83" s="248" t="s">
        <v>1238</v>
      </c>
      <c r="AG83" s="238" t="s">
        <v>1227</v>
      </c>
      <c r="AH83" s="238" t="s">
        <v>1225</v>
      </c>
      <c r="AI83" s="238" t="s">
        <v>1222</v>
      </c>
      <c r="AJ83" s="238" t="s">
        <v>1222</v>
      </c>
      <c r="AK83" s="238" t="s">
        <v>1223</v>
      </c>
      <c r="AL83" s="238" t="s">
        <v>1240</v>
      </c>
      <c r="AM83" s="238" t="s">
        <v>1224</v>
      </c>
      <c r="AN83" s="238" t="s">
        <v>1247</v>
      </c>
      <c r="AO83" s="86"/>
      <c r="AP83" s="86"/>
      <c r="AQ83" s="86"/>
      <c r="AR83" s="86"/>
      <c r="AS83" s="86"/>
      <c r="AT83" s="86"/>
      <c r="AU83" s="86"/>
      <c r="AV83" s="86"/>
      <c r="AW83" s="86"/>
      <c r="AX83" s="86"/>
      <c r="AY83" s="86"/>
    </row>
    <row r="84" spans="1:16331" s="46" customFormat="1" ht="60" hidden="1" customHeight="1">
      <c r="A84" s="86"/>
      <c r="B84" s="473" t="s">
        <v>3569</v>
      </c>
      <c r="C84" s="86" t="s">
        <v>2382</v>
      </c>
      <c r="D84" s="86" t="s">
        <v>2382</v>
      </c>
      <c r="E84" s="86" t="s">
        <v>349</v>
      </c>
      <c r="F84" s="86" t="s">
        <v>1172</v>
      </c>
      <c r="G84" s="203">
        <v>44095</v>
      </c>
      <c r="H84" s="203">
        <v>44095</v>
      </c>
      <c r="I84" s="203">
        <v>44053</v>
      </c>
      <c r="J84" s="91">
        <f t="shared" ref="J84" si="1">I84-7</f>
        <v>44046</v>
      </c>
      <c r="K84" s="111" t="s">
        <v>334</v>
      </c>
      <c r="L84" s="86" t="s">
        <v>1244</v>
      </c>
      <c r="M84" s="51" t="str">
        <f>VLOOKUP(D84,'PDM NB Portfolio Online'!F:U,16,0)</f>
        <v>Jiajun JJ74 Li</v>
      </c>
      <c r="N84" s="77" t="s">
        <v>1941</v>
      </c>
      <c r="O84" s="77" t="s">
        <v>1941</v>
      </c>
      <c r="P84" s="77"/>
      <c r="Q84" s="77"/>
      <c r="R84" s="278" t="s">
        <v>1221</v>
      </c>
      <c r="S84" s="278" t="s">
        <v>3191</v>
      </c>
      <c r="T84" s="278" t="s">
        <v>1237</v>
      </c>
      <c r="U84" s="277" t="s">
        <v>3192</v>
      </c>
      <c r="W84" s="122"/>
      <c r="X84" s="237" t="s">
        <v>3193</v>
      </c>
      <c r="Y84" s="237" t="s">
        <v>3215</v>
      </c>
      <c r="Z84" s="237" t="s">
        <v>3195</v>
      </c>
      <c r="AA84" s="237" t="s">
        <v>3195</v>
      </c>
      <c r="AB84" s="237" t="s">
        <v>3662</v>
      </c>
      <c r="AC84" s="237" t="s">
        <v>3247</v>
      </c>
      <c r="AD84" s="108" t="s">
        <v>3239</v>
      </c>
      <c r="AE84" s="311" t="s">
        <v>3241</v>
      </c>
      <c r="AF84" s="244" t="s">
        <v>1225</v>
      </c>
      <c r="AG84" s="240" t="s">
        <v>1222</v>
      </c>
      <c r="AH84" s="243" t="s">
        <v>1222</v>
      </c>
      <c r="AI84" s="243" t="s">
        <v>1942</v>
      </c>
      <c r="AJ84" s="243" t="s">
        <v>1236</v>
      </c>
      <c r="AK84" s="243" t="s">
        <v>1224</v>
      </c>
      <c r="AL84" s="238" t="s">
        <v>317</v>
      </c>
    </row>
    <row r="85" spans="1:16331" s="122" customFormat="1" ht="60" hidden="1" customHeight="1">
      <c r="A85" s="86"/>
      <c r="B85" s="58" t="s">
        <v>2787</v>
      </c>
      <c r="C85" s="234" t="s">
        <v>2790</v>
      </c>
      <c r="D85" s="234" t="s">
        <v>2790</v>
      </c>
      <c r="E85" s="172" t="s">
        <v>361</v>
      </c>
      <c r="F85" s="200" t="s">
        <v>567</v>
      </c>
      <c r="G85" s="47">
        <v>44089</v>
      </c>
      <c r="H85" s="47">
        <v>44104</v>
      </c>
      <c r="I85" s="91">
        <v>44050</v>
      </c>
      <c r="J85" s="78">
        <v>44040</v>
      </c>
      <c r="K85" s="308" t="s">
        <v>1115</v>
      </c>
      <c r="L85" s="127" t="s">
        <v>1244</v>
      </c>
      <c r="M85" s="51" t="str">
        <f>VLOOKUP(D85,'PDM NB Portfolio Online'!F:U,16,0)</f>
        <v>Siyu SY5 Feng</v>
      </c>
      <c r="R85" s="237" t="s">
        <v>3190</v>
      </c>
      <c r="S85" s="108"/>
      <c r="T85" s="108"/>
      <c r="U85" s="237" t="s">
        <v>3210</v>
      </c>
      <c r="V85" s="237" t="s">
        <v>3210</v>
      </c>
      <c r="W85" s="237" t="s">
        <v>3211</v>
      </c>
      <c r="X85" s="237" t="s">
        <v>3212</v>
      </c>
      <c r="Y85" s="326" t="s">
        <v>3213</v>
      </c>
      <c r="Z85" s="237" t="s">
        <v>3214</v>
      </c>
      <c r="AA85" s="237" t="s">
        <v>3215</v>
      </c>
      <c r="AB85" s="237" t="s">
        <v>3666</v>
      </c>
      <c r="AC85" s="237" t="s">
        <v>3216</v>
      </c>
      <c r="AD85" s="108" t="s">
        <v>3235</v>
      </c>
      <c r="AE85" s="108" t="s">
        <v>3225</v>
      </c>
      <c r="AF85" s="287" t="s">
        <v>1227</v>
      </c>
      <c r="AG85" s="287" t="s">
        <v>1225</v>
      </c>
      <c r="AH85" s="238" t="s">
        <v>1222</v>
      </c>
      <c r="AI85" s="249" t="s">
        <v>1222</v>
      </c>
      <c r="AJ85" s="244" t="s">
        <v>1223</v>
      </c>
      <c r="AK85" s="244" t="s">
        <v>1240</v>
      </c>
      <c r="AL85" s="244" t="s">
        <v>1224</v>
      </c>
      <c r="AM85" s="244" t="s">
        <v>1247</v>
      </c>
    </row>
    <row r="86" spans="1:16331" s="46" customFormat="1" ht="60" hidden="1" customHeight="1">
      <c r="A86" s="86"/>
      <c r="B86" s="220" t="s">
        <v>3006</v>
      </c>
      <c r="C86" s="54" t="s">
        <v>2351</v>
      </c>
      <c r="D86" s="54" t="s">
        <v>2351</v>
      </c>
      <c r="E86" s="86" t="s">
        <v>361</v>
      </c>
      <c r="F86" s="64" t="s">
        <v>467</v>
      </c>
      <c r="G86" s="91">
        <v>44102</v>
      </c>
      <c r="H86" s="115">
        <f>G86+14</f>
        <v>44116</v>
      </c>
      <c r="I86" s="47">
        <v>44043</v>
      </c>
      <c r="J86" s="47">
        <f t="shared" ref="J86:J92" si="2">I86-7</f>
        <v>44036</v>
      </c>
      <c r="K86" s="86" t="s">
        <v>334</v>
      </c>
      <c r="L86" s="86" t="s">
        <v>1244</v>
      </c>
      <c r="M86" s="51" t="str">
        <f>VLOOKUP(D86,'PDM NB Portfolio Online'!F:U,16,0)</f>
        <v>Chuang Chuang1 Cui</v>
      </c>
      <c r="Q86" s="86"/>
      <c r="R86" s="237" t="s">
        <v>3190</v>
      </c>
      <c r="S86" s="277"/>
      <c r="T86" s="277"/>
      <c r="U86" s="237" t="s">
        <v>3210</v>
      </c>
      <c r="V86" s="237" t="s">
        <v>3210</v>
      </c>
      <c r="W86" s="237" t="s">
        <v>3211</v>
      </c>
      <c r="X86" s="237" t="s">
        <v>3212</v>
      </c>
      <c r="Y86" s="326" t="s">
        <v>3213</v>
      </c>
      <c r="Z86" s="237" t="s">
        <v>3214</v>
      </c>
      <c r="AA86" s="237" t="s">
        <v>3215</v>
      </c>
      <c r="AB86" s="237" t="s">
        <v>3666</v>
      </c>
      <c r="AC86" s="261" t="s">
        <v>3217</v>
      </c>
      <c r="AD86" s="77" t="s">
        <v>320</v>
      </c>
      <c r="AE86" s="77" t="s">
        <v>3533</v>
      </c>
      <c r="AF86" s="246" t="s">
        <v>1238</v>
      </c>
      <c r="AG86" s="246" t="s">
        <v>1227</v>
      </c>
      <c r="AH86" s="238" t="s">
        <v>1225</v>
      </c>
      <c r="AI86" s="238" t="s">
        <v>1222</v>
      </c>
      <c r="AJ86" s="238" t="s">
        <v>1222</v>
      </c>
      <c r="AK86" s="238" t="s">
        <v>1223</v>
      </c>
      <c r="AL86" s="238" t="s">
        <v>1226</v>
      </c>
      <c r="AM86" s="238" t="s">
        <v>3442</v>
      </c>
      <c r="AO86" s="238" t="s">
        <v>1247</v>
      </c>
    </row>
    <row r="87" spans="1:16331" s="46" customFormat="1" ht="60" hidden="1" customHeight="1">
      <c r="A87" s="86"/>
      <c r="B87" s="305" t="s">
        <v>3260</v>
      </c>
      <c r="C87" s="306" t="s">
        <v>2350</v>
      </c>
      <c r="D87" s="306" t="s">
        <v>2350</v>
      </c>
      <c r="E87" s="125" t="s">
        <v>361</v>
      </c>
      <c r="F87" s="275" t="s">
        <v>467</v>
      </c>
      <c r="G87" s="91">
        <v>44102</v>
      </c>
      <c r="H87" s="115">
        <f>G87+14</f>
        <v>44116</v>
      </c>
      <c r="I87" s="47">
        <v>44043</v>
      </c>
      <c r="J87" s="110">
        <f t="shared" si="2"/>
        <v>44036</v>
      </c>
      <c r="K87" s="125" t="s">
        <v>334</v>
      </c>
      <c r="L87" s="125" t="s">
        <v>1244</v>
      </c>
      <c r="M87" s="51" t="str">
        <f>VLOOKUP(D87,'PDM NB Portfolio Online'!F:U,16,0)</f>
        <v>Chuang Chuang1 Cui</v>
      </c>
      <c r="N87" s="124"/>
      <c r="O87" s="124"/>
      <c r="P87" s="122"/>
      <c r="Q87" s="124"/>
      <c r="R87" s="277" t="s">
        <v>3190</v>
      </c>
      <c r="S87" s="277"/>
      <c r="T87" s="237"/>
      <c r="U87" s="237" t="s">
        <v>3210</v>
      </c>
      <c r="V87" s="237" t="s">
        <v>3210</v>
      </c>
      <c r="W87" s="237" t="s">
        <v>3211</v>
      </c>
      <c r="X87" s="237" t="s">
        <v>3212</v>
      </c>
      <c r="Y87" s="237" t="s">
        <v>3213</v>
      </c>
      <c r="Z87" s="237" t="s">
        <v>3214</v>
      </c>
      <c r="AA87" s="237" t="s">
        <v>3215</v>
      </c>
      <c r="AB87" s="237" t="s">
        <v>3666</v>
      </c>
      <c r="AC87" s="261" t="s">
        <v>3217</v>
      </c>
      <c r="AD87" s="77" t="s">
        <v>320</v>
      </c>
      <c r="AE87" s="77" t="s">
        <v>3533</v>
      </c>
      <c r="AF87" s="246" t="s">
        <v>1238</v>
      </c>
      <c r="AG87" s="246" t="s">
        <v>1227</v>
      </c>
      <c r="AH87" s="238" t="s">
        <v>1225</v>
      </c>
      <c r="AI87" s="238" t="s">
        <v>1222</v>
      </c>
      <c r="AJ87" s="238" t="s">
        <v>1222</v>
      </c>
      <c r="AK87" s="238" t="s">
        <v>1223</v>
      </c>
      <c r="AL87" s="238" t="s">
        <v>1226</v>
      </c>
      <c r="AM87" s="238" t="s">
        <v>3442</v>
      </c>
      <c r="AO87" s="238" t="s">
        <v>1247</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hidden="1" customHeight="1">
      <c r="A88" s="86"/>
      <c r="B88" s="216" t="s">
        <v>3081</v>
      </c>
      <c r="C88" s="86" t="s">
        <v>1998</v>
      </c>
      <c r="D88" s="86" t="s">
        <v>1998</v>
      </c>
      <c r="E88" s="86" t="s">
        <v>361</v>
      </c>
      <c r="F88" s="53" t="s">
        <v>579</v>
      </c>
      <c r="G88" s="91">
        <v>44104</v>
      </c>
      <c r="H88" s="91">
        <v>44118</v>
      </c>
      <c r="I88" s="91">
        <v>44048</v>
      </c>
      <c r="J88" s="110">
        <f t="shared" si="2"/>
        <v>44041</v>
      </c>
      <c r="K88" s="86" t="s">
        <v>334</v>
      </c>
      <c r="L88" s="86" t="s">
        <v>1244</v>
      </c>
      <c r="M88" s="51" t="str">
        <f>VLOOKUP(D88,'PDM NB Portfolio Online'!F:U,16,0)</f>
        <v>Siyu SY5 Feng</v>
      </c>
      <c r="P88" s="237" t="s">
        <v>3190</v>
      </c>
      <c r="Q88" s="125"/>
      <c r="T88" s="237" t="s">
        <v>3210</v>
      </c>
      <c r="U88" s="237" t="s">
        <v>3210</v>
      </c>
      <c r="V88" s="237" t="s">
        <v>3211</v>
      </c>
      <c r="W88" s="237" t="s">
        <v>3212</v>
      </c>
      <c r="X88" s="237" t="s">
        <v>3213</v>
      </c>
      <c r="Y88" s="237" t="s">
        <v>3214</v>
      </c>
      <c r="Z88" s="237" t="s">
        <v>3215</v>
      </c>
      <c r="AA88" s="237" t="s">
        <v>3215</v>
      </c>
      <c r="AB88" s="237" t="s">
        <v>3666</v>
      </c>
      <c r="AC88" s="237" t="s">
        <v>3216</v>
      </c>
      <c r="AD88" s="261" t="s">
        <v>320</v>
      </c>
      <c r="AE88" s="261" t="s">
        <v>319</v>
      </c>
      <c r="AF88" s="242" t="s">
        <v>3273</v>
      </c>
      <c r="AG88" s="246" t="s">
        <v>3274</v>
      </c>
      <c r="AH88" s="246" t="s">
        <v>1227</v>
      </c>
      <c r="AI88" s="246" t="s">
        <v>1225</v>
      </c>
      <c r="AJ88" s="238" t="s">
        <v>1222</v>
      </c>
      <c r="AK88" s="246" t="s">
        <v>1222</v>
      </c>
      <c r="AL88" s="238" t="s">
        <v>1223</v>
      </c>
      <c r="AM88" s="238" t="s">
        <v>1240</v>
      </c>
      <c r="AN88" s="238" t="s">
        <v>1224</v>
      </c>
      <c r="AO88" s="238" t="s">
        <v>1247</v>
      </c>
    </row>
    <row r="89" spans="1:16331" s="46" customFormat="1" ht="60" hidden="1" customHeight="1">
      <c r="A89" s="86"/>
      <c r="B89" s="216" t="s">
        <v>3082</v>
      </c>
      <c r="C89" s="86" t="s">
        <v>1999</v>
      </c>
      <c r="D89" s="86" t="s">
        <v>1999</v>
      </c>
      <c r="E89" s="86" t="s">
        <v>361</v>
      </c>
      <c r="F89" s="53" t="s">
        <v>579</v>
      </c>
      <c r="G89" s="91">
        <v>44104</v>
      </c>
      <c r="H89" s="91">
        <v>44118</v>
      </c>
      <c r="I89" s="91">
        <v>44048</v>
      </c>
      <c r="J89" s="47">
        <f t="shared" si="2"/>
        <v>44041</v>
      </c>
      <c r="K89" s="86" t="s">
        <v>334</v>
      </c>
      <c r="L89" s="86" t="s">
        <v>1244</v>
      </c>
      <c r="M89" s="51" t="str">
        <f>VLOOKUP(D89,'PDM NB Portfolio Online'!F:U,16,0)</f>
        <v>Guangsheng GS5 Xu</v>
      </c>
      <c r="P89" s="277" t="s">
        <v>3190</v>
      </c>
      <c r="Q89" s="86"/>
      <c r="T89" s="277" t="s">
        <v>3210</v>
      </c>
      <c r="U89" s="277" t="s">
        <v>3210</v>
      </c>
      <c r="V89" s="237" t="s">
        <v>3211</v>
      </c>
      <c r="W89" s="237" t="s">
        <v>3212</v>
      </c>
      <c r="X89" s="237" t="s">
        <v>3213</v>
      </c>
      <c r="Y89" s="237" t="s">
        <v>3214</v>
      </c>
      <c r="Z89" s="237" t="s">
        <v>3215</v>
      </c>
      <c r="AA89" s="237" t="s">
        <v>3215</v>
      </c>
      <c r="AB89" s="237" t="s">
        <v>3666</v>
      </c>
      <c r="AC89" s="237" t="s">
        <v>3216</v>
      </c>
      <c r="AD89" s="261" t="s">
        <v>320</v>
      </c>
      <c r="AE89" s="261" t="s">
        <v>319</v>
      </c>
      <c r="AF89" s="276" t="s">
        <v>3273</v>
      </c>
      <c r="AG89" s="246" t="s">
        <v>3274</v>
      </c>
      <c r="AH89" s="246" t="s">
        <v>1227</v>
      </c>
      <c r="AI89" s="246" t="s">
        <v>1225</v>
      </c>
      <c r="AJ89" s="238" t="s">
        <v>1222</v>
      </c>
      <c r="AK89" s="246" t="s">
        <v>1222</v>
      </c>
      <c r="AL89" s="238" t="s">
        <v>1223</v>
      </c>
      <c r="AM89" s="238" t="s">
        <v>1240</v>
      </c>
      <c r="AN89" s="238" t="s">
        <v>1224</v>
      </c>
      <c r="AO89" s="238" t="s">
        <v>1247</v>
      </c>
    </row>
    <row r="90" spans="1:16331" s="46" customFormat="1" ht="60" hidden="1" customHeight="1">
      <c r="A90" s="86"/>
      <c r="B90" s="471" t="s">
        <v>3563</v>
      </c>
      <c r="C90" s="86" t="s">
        <v>2385</v>
      </c>
      <c r="D90" s="86" t="s">
        <v>2385</v>
      </c>
      <c r="E90" s="86" t="s">
        <v>349</v>
      </c>
      <c r="F90" s="53" t="s">
        <v>986</v>
      </c>
      <c r="G90" s="203">
        <v>44095</v>
      </c>
      <c r="H90" s="203">
        <v>44095</v>
      </c>
      <c r="I90" s="203">
        <v>44053</v>
      </c>
      <c r="J90" s="91">
        <f t="shared" si="2"/>
        <v>44046</v>
      </c>
      <c r="K90" s="86" t="s">
        <v>334</v>
      </c>
      <c r="L90" s="86" t="s">
        <v>1244</v>
      </c>
      <c r="M90" s="51" t="str">
        <f>VLOOKUP(D90,'PDM NB Portfolio Online'!F:U,16,0)</f>
        <v>Jiajun JJ74 Li</v>
      </c>
      <c r="R90" s="252" t="s">
        <v>1248</v>
      </c>
      <c r="U90" s="86"/>
      <c r="V90" s="237" t="s">
        <v>1221</v>
      </c>
      <c r="W90" s="237" t="s">
        <v>3191</v>
      </c>
      <c r="X90" s="237" t="s">
        <v>1237</v>
      </c>
      <c r="Y90" s="237" t="s">
        <v>3192</v>
      </c>
      <c r="Z90" s="237" t="s">
        <v>3193</v>
      </c>
      <c r="AA90" s="237" t="s">
        <v>3215</v>
      </c>
      <c r="AB90" s="237" t="s">
        <v>3195</v>
      </c>
      <c r="AC90" s="237" t="s">
        <v>3669</v>
      </c>
      <c r="AD90" s="237" t="s">
        <v>3246</v>
      </c>
      <c r="AE90" s="86" t="s">
        <v>3242</v>
      </c>
      <c r="AF90" s="86" t="s">
        <v>3228</v>
      </c>
      <c r="AG90" s="238" t="s">
        <v>1222</v>
      </c>
      <c r="AH90" s="246" t="s">
        <v>1222</v>
      </c>
      <c r="AI90" s="238" t="s">
        <v>1223</v>
      </c>
      <c r="AJ90" s="238" t="s">
        <v>1226</v>
      </c>
      <c r="AK90" s="238" t="s">
        <v>1224</v>
      </c>
      <c r="AL90" s="238" t="s">
        <v>317</v>
      </c>
      <c r="AM90" s="238"/>
    </row>
    <row r="91" spans="1:16331" s="46" customFormat="1" ht="60" hidden="1" customHeight="1">
      <c r="A91" s="86"/>
      <c r="B91" s="471" t="s">
        <v>3564</v>
      </c>
      <c r="C91" s="86" t="s">
        <v>2386</v>
      </c>
      <c r="D91" s="86" t="s">
        <v>2386</v>
      </c>
      <c r="E91" s="86" t="s">
        <v>349</v>
      </c>
      <c r="F91" s="53" t="s">
        <v>986</v>
      </c>
      <c r="G91" s="203">
        <v>44095</v>
      </c>
      <c r="H91" s="203">
        <v>44095</v>
      </c>
      <c r="I91" s="203">
        <v>44053</v>
      </c>
      <c r="J91" s="270">
        <f t="shared" si="2"/>
        <v>44046</v>
      </c>
      <c r="K91" s="86" t="s">
        <v>334</v>
      </c>
      <c r="L91" s="86" t="s">
        <v>1244</v>
      </c>
      <c r="M91" s="51" t="str">
        <f>VLOOKUP(D91,'PDM NB Portfolio Online'!F:U,16,0)</f>
        <v>Peng Peng11 Zhang</v>
      </c>
      <c r="R91" s="88" t="s">
        <v>1248</v>
      </c>
      <c r="T91" s="122"/>
      <c r="U91" s="108"/>
      <c r="V91" s="237" t="s">
        <v>1221</v>
      </c>
      <c r="W91" s="237" t="s">
        <v>3191</v>
      </c>
      <c r="X91" s="237" t="s">
        <v>1237</v>
      </c>
      <c r="Y91" s="237" t="s">
        <v>3192</v>
      </c>
      <c r="Z91" s="237" t="s">
        <v>3220</v>
      </c>
      <c r="AA91" s="237" t="s">
        <v>3215</v>
      </c>
      <c r="AB91" s="237" t="s">
        <v>3195</v>
      </c>
      <c r="AC91" s="237" t="s">
        <v>3669</v>
      </c>
      <c r="AD91" s="237" t="s">
        <v>3246</v>
      </c>
      <c r="AE91" s="108" t="s">
        <v>3242</v>
      </c>
      <c r="AF91" s="86" t="s">
        <v>3228</v>
      </c>
      <c r="AG91" s="238" t="s">
        <v>1222</v>
      </c>
      <c r="AH91" s="246" t="s">
        <v>1222</v>
      </c>
      <c r="AI91" s="238" t="s">
        <v>1223</v>
      </c>
      <c r="AJ91" s="238" t="s">
        <v>1226</v>
      </c>
      <c r="AK91" s="238" t="s">
        <v>1224</v>
      </c>
      <c r="AL91" s="238" t="s">
        <v>317</v>
      </c>
      <c r="AM91" s="238"/>
    </row>
    <row r="92" spans="1:16331" s="46" customFormat="1" ht="72" hidden="1" customHeight="1">
      <c r="A92" s="86" t="s">
        <v>3219</v>
      </c>
      <c r="B92" s="221" t="s">
        <v>3008</v>
      </c>
      <c r="C92" s="57" t="s">
        <v>2397</v>
      </c>
      <c r="D92" s="57" t="s">
        <v>2397</v>
      </c>
      <c r="E92" s="53" t="s">
        <v>361</v>
      </c>
      <c r="F92" s="64" t="s">
        <v>467</v>
      </c>
      <c r="G92" s="47">
        <v>44102</v>
      </c>
      <c r="H92" s="254">
        <v>44116</v>
      </c>
      <c r="I92" s="203">
        <v>44067</v>
      </c>
      <c r="J92" s="47">
        <f t="shared" si="2"/>
        <v>44060</v>
      </c>
      <c r="K92" s="540" t="s">
        <v>334</v>
      </c>
      <c r="L92" s="86" t="s">
        <v>1244</v>
      </c>
      <c r="M92" s="51" t="str">
        <f>VLOOKUP(D92,'PDM NB Portfolio Online'!F:U,16,0)</f>
        <v>Siyu SY5 Feng</v>
      </c>
      <c r="N92" s="86" t="s">
        <v>1248</v>
      </c>
      <c r="O92" s="86"/>
      <c r="P92" s="86"/>
      <c r="Q92" s="86"/>
      <c r="R92" s="86"/>
      <c r="S92" s="86"/>
      <c r="T92" s="277" t="s">
        <v>3190</v>
      </c>
      <c r="U92" s="277"/>
      <c r="V92" s="277"/>
      <c r="W92" s="237" t="s">
        <v>3210</v>
      </c>
      <c r="X92" s="237" t="s">
        <v>3210</v>
      </c>
      <c r="Y92" s="237" t="s">
        <v>3211</v>
      </c>
      <c r="Z92" s="237" t="s">
        <v>3212</v>
      </c>
      <c r="AA92" s="237" t="s">
        <v>3213</v>
      </c>
      <c r="AB92" s="237" t="s">
        <v>3214</v>
      </c>
      <c r="AC92" s="237" t="s">
        <v>3215</v>
      </c>
      <c r="AD92" s="237" t="s">
        <v>3666</v>
      </c>
      <c r="AE92" s="237" t="s">
        <v>3686</v>
      </c>
      <c r="AF92" s="86" t="s">
        <v>3712</v>
      </c>
      <c r="AG92" s="86" t="s">
        <v>3711</v>
      </c>
      <c r="AH92" s="86" t="s">
        <v>3240</v>
      </c>
      <c r="AI92" s="246" t="s">
        <v>1225</v>
      </c>
      <c r="AJ92" s="238" t="s">
        <v>1222</v>
      </c>
      <c r="AK92" s="246" t="s">
        <v>1222</v>
      </c>
      <c r="AL92" s="238" t="s">
        <v>1223</v>
      </c>
      <c r="AM92" s="238" t="s">
        <v>1240</v>
      </c>
      <c r="AN92" s="250" t="s">
        <v>1224</v>
      </c>
      <c r="AO92" s="251" t="s">
        <v>3208</v>
      </c>
    </row>
    <row r="93" spans="1:16331" s="46" customFormat="1" ht="60" hidden="1" customHeight="1">
      <c r="A93" s="272"/>
      <c r="B93" s="86" t="s">
        <v>2994</v>
      </c>
      <c r="C93" s="86" t="s">
        <v>2995</v>
      </c>
      <c r="D93" s="86" t="s">
        <v>2996</v>
      </c>
      <c r="E93" s="53" t="s">
        <v>331</v>
      </c>
      <c r="F93" s="90" t="s">
        <v>535</v>
      </c>
      <c r="G93" s="222">
        <v>44075</v>
      </c>
      <c r="H93" s="222">
        <v>44075</v>
      </c>
      <c r="I93" s="222">
        <v>44075</v>
      </c>
      <c r="J93" s="78">
        <v>44068</v>
      </c>
      <c r="K93" s="86" t="s">
        <v>1115</v>
      </c>
      <c r="L93" s="86" t="s">
        <v>1244</v>
      </c>
      <c r="M93" s="51" t="str">
        <f>VLOOKUP(D93,'PDM NB Portfolio Online'!F:U,16,0)</f>
        <v>Cathy SQ1 Wan</v>
      </c>
      <c r="U93" s="282" t="s">
        <v>3190</v>
      </c>
      <c r="V93" s="122"/>
      <c r="W93" s="268" t="s">
        <v>3283</v>
      </c>
      <c r="X93" s="310"/>
      <c r="Y93" s="339" t="s">
        <v>3503</v>
      </c>
      <c r="Z93" s="267" t="s">
        <v>3191</v>
      </c>
      <c r="AA93" s="267" t="s">
        <v>1237</v>
      </c>
      <c r="AB93" s="267" t="s">
        <v>3192</v>
      </c>
      <c r="AC93" s="267" t="s">
        <v>3644</v>
      </c>
      <c r="AD93" s="267" t="s">
        <v>3645</v>
      </c>
      <c r="AE93" s="313" t="s">
        <v>3646</v>
      </c>
      <c r="AF93" s="282" t="s">
        <v>3692</v>
      </c>
      <c r="AG93" s="282" t="s">
        <v>3647</v>
      </c>
      <c r="AH93" s="86" t="s">
        <v>3648</v>
      </c>
      <c r="AI93" s="243" t="s">
        <v>3643</v>
      </c>
      <c r="AJ93" s="238"/>
      <c r="AK93" s="238"/>
      <c r="AL93" s="238"/>
    </row>
    <row r="94" spans="1:16331" s="46" customFormat="1" ht="73.5" hidden="1" customHeight="1">
      <c r="A94" s="86"/>
      <c r="B94" s="471" t="s">
        <v>3565</v>
      </c>
      <c r="C94" s="86" t="s">
        <v>2383</v>
      </c>
      <c r="D94" s="86" t="s">
        <v>2383</v>
      </c>
      <c r="E94" s="86" t="s">
        <v>349</v>
      </c>
      <c r="F94" s="53" t="s">
        <v>986</v>
      </c>
      <c r="G94" s="203">
        <v>44104</v>
      </c>
      <c r="H94" s="203">
        <v>44104</v>
      </c>
      <c r="I94" s="203">
        <v>44062</v>
      </c>
      <c r="J94" s="271">
        <f>I94-7</f>
        <v>44055</v>
      </c>
      <c r="K94" s="86" t="s">
        <v>334</v>
      </c>
      <c r="L94" s="86" t="s">
        <v>1244</v>
      </c>
      <c r="M94" s="51" t="str">
        <f>VLOOKUP(D94,'PDM NB Portfolio Online'!F:U,16,0)</f>
        <v>Guangsheng GS5 Xu</v>
      </c>
      <c r="R94" s="252" t="s">
        <v>1248</v>
      </c>
      <c r="S94" s="86"/>
      <c r="T94" s="86"/>
      <c r="V94" s="122"/>
      <c r="W94" s="237" t="s">
        <v>1221</v>
      </c>
      <c r="X94" s="237" t="s">
        <v>3191</v>
      </c>
      <c r="Y94" s="237" t="s">
        <v>1237</v>
      </c>
      <c r="Z94" s="237" t="s">
        <v>3192</v>
      </c>
      <c r="AA94" s="237" t="s">
        <v>3193</v>
      </c>
      <c r="AB94" s="237" t="s">
        <v>3215</v>
      </c>
      <c r="AC94" s="237" t="s">
        <v>3195</v>
      </c>
      <c r="AD94" s="237" t="s">
        <v>3669</v>
      </c>
      <c r="AE94" s="278" t="s">
        <v>3246</v>
      </c>
      <c r="AF94" s="77" t="s">
        <v>3242</v>
      </c>
      <c r="AG94" s="86" t="s">
        <v>3228</v>
      </c>
      <c r="AH94" s="244" t="s">
        <v>1222</v>
      </c>
      <c r="AI94" s="249" t="s">
        <v>1222</v>
      </c>
      <c r="AJ94" s="244" t="s">
        <v>1223</v>
      </c>
      <c r="AK94" s="244" t="s">
        <v>1226</v>
      </c>
      <c r="AL94" s="244" t="s">
        <v>1224</v>
      </c>
      <c r="AM94" s="238" t="s">
        <v>317</v>
      </c>
    </row>
    <row r="95" spans="1:16331" s="46" customFormat="1" ht="76.5" hidden="1" customHeight="1">
      <c r="A95" s="86"/>
      <c r="B95" s="471" t="s">
        <v>3566</v>
      </c>
      <c r="C95" s="86" t="s">
        <v>2384</v>
      </c>
      <c r="D95" s="86" t="s">
        <v>2384</v>
      </c>
      <c r="E95" s="86" t="s">
        <v>349</v>
      </c>
      <c r="F95" s="53" t="s">
        <v>986</v>
      </c>
      <c r="G95" s="203">
        <v>44104</v>
      </c>
      <c r="H95" s="203">
        <v>44104</v>
      </c>
      <c r="I95" s="203">
        <v>44062</v>
      </c>
      <c r="J95" s="91">
        <f>I95-7</f>
        <v>44055</v>
      </c>
      <c r="K95" s="86" t="s">
        <v>334</v>
      </c>
      <c r="L95" s="86" t="s">
        <v>1244</v>
      </c>
      <c r="M95" s="51" t="str">
        <f>VLOOKUP(D95,'PDM NB Portfolio Online'!F:U,16,0)</f>
        <v>Vera Ye2 Bai</v>
      </c>
      <c r="R95" s="252" t="s">
        <v>1248</v>
      </c>
      <c r="S95" s="86"/>
      <c r="T95" s="86"/>
      <c r="W95" s="277" t="s">
        <v>1221</v>
      </c>
      <c r="X95" s="277" t="s">
        <v>3191</v>
      </c>
      <c r="Y95" s="237" t="s">
        <v>1237</v>
      </c>
      <c r="Z95" s="237" t="s">
        <v>3192</v>
      </c>
      <c r="AA95" s="237" t="s">
        <v>3193</v>
      </c>
      <c r="AB95" s="237" t="s">
        <v>3215</v>
      </c>
      <c r="AC95" s="237" t="s">
        <v>3195</v>
      </c>
      <c r="AD95" s="237" t="s">
        <v>3669</v>
      </c>
      <c r="AE95" s="237" t="s">
        <v>3246</v>
      </c>
      <c r="AF95" s="108" t="s">
        <v>3242</v>
      </c>
      <c r="AG95" s="86" t="s">
        <v>3228</v>
      </c>
      <c r="AH95" s="238" t="s">
        <v>1222</v>
      </c>
      <c r="AI95" s="246" t="s">
        <v>1222</v>
      </c>
      <c r="AJ95" s="238" t="s">
        <v>1223</v>
      </c>
      <c r="AK95" s="238" t="s">
        <v>1226</v>
      </c>
      <c r="AL95" s="238" t="s">
        <v>1224</v>
      </c>
      <c r="AM95" s="238" t="s">
        <v>317</v>
      </c>
    </row>
    <row r="96" spans="1:16331" s="46" customFormat="1" ht="60" hidden="1" customHeight="1">
      <c r="A96" s="86"/>
      <c r="B96" s="58" t="s">
        <v>2390</v>
      </c>
      <c r="C96" s="57" t="s">
        <v>2393</v>
      </c>
      <c r="D96" s="57" t="s">
        <v>2393</v>
      </c>
      <c r="E96" s="53" t="s">
        <v>361</v>
      </c>
      <c r="F96" s="64" t="s">
        <v>467</v>
      </c>
      <c r="G96" s="203">
        <v>44104</v>
      </c>
      <c r="H96" s="47">
        <v>44111</v>
      </c>
      <c r="I96" s="47">
        <v>44055</v>
      </c>
      <c r="J96" s="222">
        <v>44048</v>
      </c>
      <c r="K96" s="77" t="s">
        <v>334</v>
      </c>
      <c r="L96" s="86" t="s">
        <v>1244</v>
      </c>
      <c r="M96" s="51" t="str">
        <f>VLOOKUP(D96,'PDM NB Portfolio Online'!F:U,16,0)</f>
        <v>Cathy SQ1 Wan</v>
      </c>
      <c r="R96" s="189" t="s">
        <v>1248</v>
      </c>
      <c r="S96" s="86"/>
      <c r="T96" s="86"/>
      <c r="U96" s="189" t="s">
        <v>1241</v>
      </c>
      <c r="V96" s="277" t="s">
        <v>3210</v>
      </c>
      <c r="W96" s="237" t="s">
        <v>3210</v>
      </c>
      <c r="X96" s="237" t="s">
        <v>3211</v>
      </c>
      <c r="Y96" s="237" t="s">
        <v>3212</v>
      </c>
      <c r="Z96" s="237" t="s">
        <v>3213</v>
      </c>
      <c r="AA96" s="237" t="s">
        <v>3214</v>
      </c>
      <c r="AB96" s="237" t="s">
        <v>3215</v>
      </c>
      <c r="AC96" s="237" t="s">
        <v>3666</v>
      </c>
      <c r="AD96" s="237" t="s">
        <v>3216</v>
      </c>
      <c r="AE96" s="244" t="s">
        <v>3226</v>
      </c>
      <c r="AF96" s="86" t="s">
        <v>3225</v>
      </c>
      <c r="AG96" s="238" t="s">
        <v>1227</v>
      </c>
      <c r="AH96" s="238" t="s">
        <v>1225</v>
      </c>
      <c r="AI96" s="238" t="s">
        <v>1222</v>
      </c>
      <c r="AJ96" s="238" t="s">
        <v>1222</v>
      </c>
      <c r="AK96" s="238" t="s">
        <v>1223</v>
      </c>
      <c r="AL96" s="238" t="s">
        <v>3414</v>
      </c>
      <c r="AM96" s="238" t="s">
        <v>3415</v>
      </c>
      <c r="AN96" s="238" t="s">
        <v>1247</v>
      </c>
    </row>
    <row r="97" spans="1:104" s="46" customFormat="1" ht="60" hidden="1" customHeight="1">
      <c r="A97" s="86" t="s">
        <v>3649</v>
      </c>
      <c r="B97" s="58" t="s">
        <v>2391</v>
      </c>
      <c r="C97" s="57" t="s">
        <v>2394</v>
      </c>
      <c r="D97" s="57" t="s">
        <v>2394</v>
      </c>
      <c r="E97" s="53" t="s">
        <v>361</v>
      </c>
      <c r="F97" s="64" t="s">
        <v>467</v>
      </c>
      <c r="G97" s="203">
        <v>44104</v>
      </c>
      <c r="H97" s="47">
        <v>44116</v>
      </c>
      <c r="I97" s="47">
        <v>44057</v>
      </c>
      <c r="J97" s="222">
        <v>44050</v>
      </c>
      <c r="K97" s="86" t="s">
        <v>334</v>
      </c>
      <c r="L97" s="86" t="s">
        <v>1244</v>
      </c>
      <c r="M97" s="51" t="str">
        <f>VLOOKUP(D97,'PDM NB Portfolio Online'!F:U,16,0)</f>
        <v>Zeying ZY7 Song</v>
      </c>
      <c r="R97" s="189" t="s">
        <v>1248</v>
      </c>
      <c r="S97" s="86"/>
      <c r="T97" s="86"/>
      <c r="U97" s="189" t="s">
        <v>1241</v>
      </c>
      <c r="V97" s="277" t="s">
        <v>3210</v>
      </c>
      <c r="W97" s="237" t="s">
        <v>3210</v>
      </c>
      <c r="X97" s="237" t="s">
        <v>3211</v>
      </c>
      <c r="Y97" s="237" t="s">
        <v>3212</v>
      </c>
      <c r="Z97" s="237" t="s">
        <v>3213</v>
      </c>
      <c r="AA97" s="237" t="s">
        <v>3214</v>
      </c>
      <c r="AB97" s="237" t="s">
        <v>3215</v>
      </c>
      <c r="AC97" s="237" t="s">
        <v>3666</v>
      </c>
      <c r="AD97" s="237" t="s">
        <v>3216</v>
      </c>
      <c r="AE97" s="244" t="s">
        <v>3226</v>
      </c>
      <c r="AF97" s="86" t="s">
        <v>3225</v>
      </c>
      <c r="AG97" s="238" t="s">
        <v>1227</v>
      </c>
      <c r="AH97" s="238" t="s">
        <v>1225</v>
      </c>
      <c r="AI97" s="238" t="s">
        <v>1222</v>
      </c>
      <c r="AJ97" s="238" t="s">
        <v>1222</v>
      </c>
      <c r="AK97" s="238" t="s">
        <v>1223</v>
      </c>
      <c r="AL97" s="238" t="s">
        <v>3414</v>
      </c>
      <c r="AM97" s="238" t="s">
        <v>3415</v>
      </c>
      <c r="AO97" s="238" t="s">
        <v>1247</v>
      </c>
    </row>
    <row r="98" spans="1:104" s="122" customFormat="1" ht="70.5" hidden="1" customHeight="1">
      <c r="A98" s="86" t="s">
        <v>3640</v>
      </c>
      <c r="B98" s="289" t="s">
        <v>3589</v>
      </c>
      <c r="C98" s="108" t="s">
        <v>2857</v>
      </c>
      <c r="D98" s="108" t="s">
        <v>2857</v>
      </c>
      <c r="E98" s="172" t="s">
        <v>361</v>
      </c>
      <c r="F98" s="172" t="s">
        <v>454</v>
      </c>
      <c r="G98" s="47">
        <v>44104</v>
      </c>
      <c r="H98" s="509">
        <v>44118</v>
      </c>
      <c r="I98" s="186">
        <v>44083</v>
      </c>
      <c r="J98" s="222">
        <v>44076</v>
      </c>
      <c r="K98" s="108" t="s">
        <v>334</v>
      </c>
      <c r="L98" s="127" t="s">
        <v>1244</v>
      </c>
      <c r="M98" s="51" t="str">
        <f>VLOOKUP(D98,'PDM NB Portfolio Online'!F:U,16,0)</f>
        <v>Cathy SQ1 Wan</v>
      </c>
      <c r="T98" s="46"/>
      <c r="U98" s="189" t="s">
        <v>1248</v>
      </c>
      <c r="V98" s="108"/>
      <c r="W98" s="108"/>
      <c r="X98" s="263" t="s">
        <v>1241</v>
      </c>
      <c r="Y98" s="237" t="s">
        <v>3210</v>
      </c>
      <c r="Z98" s="237" t="s">
        <v>3210</v>
      </c>
      <c r="AA98" s="237" t="s">
        <v>3211</v>
      </c>
      <c r="AB98" s="237" t="s">
        <v>3212</v>
      </c>
      <c r="AC98" s="237" t="s">
        <v>3220</v>
      </c>
      <c r="AD98" s="237" t="s">
        <v>3214</v>
      </c>
      <c r="AE98" s="237" t="s">
        <v>3215</v>
      </c>
      <c r="AF98" s="237" t="s">
        <v>3693</v>
      </c>
      <c r="AG98" s="108" t="s">
        <v>3243</v>
      </c>
      <c r="AH98" s="238" t="s">
        <v>1227</v>
      </c>
      <c r="AI98" s="86" t="s">
        <v>3233</v>
      </c>
      <c r="AJ98" s="86" t="s">
        <v>3230</v>
      </c>
      <c r="AK98" s="238" t="s">
        <v>1222</v>
      </c>
      <c r="AL98" s="238" t="s">
        <v>1223</v>
      </c>
      <c r="AM98" s="238" t="s">
        <v>3101</v>
      </c>
      <c r="AN98" s="244" t="s">
        <v>1224</v>
      </c>
      <c r="AO98" s="244" t="s">
        <v>1247</v>
      </c>
    </row>
    <row r="99" spans="1:104" s="122" customFormat="1" ht="75" hidden="1" customHeight="1">
      <c r="A99" s="86"/>
      <c r="B99" s="472" t="s">
        <v>3567</v>
      </c>
      <c r="C99" s="274" t="s">
        <v>2583</v>
      </c>
      <c r="D99" s="274" t="s">
        <v>2583</v>
      </c>
      <c r="E99" s="108" t="s">
        <v>349</v>
      </c>
      <c r="F99" s="274" t="s">
        <v>2584</v>
      </c>
      <c r="G99" s="222">
        <v>44104</v>
      </c>
      <c r="H99" s="222">
        <v>44104</v>
      </c>
      <c r="I99" s="222">
        <v>44062</v>
      </c>
      <c r="J99" s="222">
        <v>44055</v>
      </c>
      <c r="K99" s="77" t="s">
        <v>334</v>
      </c>
      <c r="L99" s="89" t="s">
        <v>1244</v>
      </c>
      <c r="M99" s="51" t="str">
        <f>VLOOKUP(D99,'PDM NB Portfolio Online'!F:U,16,0)</f>
        <v>Vera Ye2 Bai</v>
      </c>
      <c r="T99" s="88" t="s">
        <v>1248</v>
      </c>
      <c r="U99" s="86"/>
      <c r="V99" s="108"/>
      <c r="W99" s="237" t="s">
        <v>1221</v>
      </c>
      <c r="X99" s="237" t="s">
        <v>3191</v>
      </c>
      <c r="Y99" s="237" t="s">
        <v>1237</v>
      </c>
      <c r="Z99" s="237" t="s">
        <v>3192</v>
      </c>
      <c r="AA99" s="237" t="s">
        <v>3193</v>
      </c>
      <c r="AB99" s="237" t="s">
        <v>3215</v>
      </c>
      <c r="AC99" s="237" t="s">
        <v>3195</v>
      </c>
      <c r="AD99" s="237" t="s">
        <v>3671</v>
      </c>
      <c r="AE99" s="237" t="s">
        <v>3248</v>
      </c>
      <c r="AF99" s="108" t="s">
        <v>3242</v>
      </c>
      <c r="AG99" s="108" t="s">
        <v>3228</v>
      </c>
      <c r="AH99" s="244" t="s">
        <v>1222</v>
      </c>
      <c r="AI99" s="249" t="s">
        <v>1222</v>
      </c>
      <c r="AJ99" s="244" t="s">
        <v>1223</v>
      </c>
      <c r="AK99" s="241" t="s">
        <v>1226</v>
      </c>
      <c r="AL99" s="241" t="s">
        <v>1224</v>
      </c>
      <c r="AM99" s="238" t="s">
        <v>317</v>
      </c>
      <c r="AO99" s="46"/>
      <c r="AP99" s="46"/>
    </row>
    <row r="100" spans="1:104" s="122" customFormat="1" ht="71.25" hidden="1" customHeight="1">
      <c r="A100" s="86"/>
      <c r="B100" s="472" t="s">
        <v>3568</v>
      </c>
      <c r="C100" s="274" t="s">
        <v>2792</v>
      </c>
      <c r="D100" s="274" t="s">
        <v>2792</v>
      </c>
      <c r="E100" s="108" t="s">
        <v>349</v>
      </c>
      <c r="F100" s="274" t="s">
        <v>1110</v>
      </c>
      <c r="G100" s="222">
        <v>44104</v>
      </c>
      <c r="H100" s="222">
        <v>44104</v>
      </c>
      <c r="I100" s="222">
        <v>44062</v>
      </c>
      <c r="J100" s="222">
        <v>44055</v>
      </c>
      <c r="K100" s="108" t="s">
        <v>334</v>
      </c>
      <c r="L100" s="127" t="s">
        <v>1244</v>
      </c>
      <c r="M100" s="51" t="str">
        <f>VLOOKUP(D100,'PDM NB Portfolio Online'!F:U,16,0)</f>
        <v>Zeying ZY7 Song</v>
      </c>
      <c r="T100" s="224" t="s">
        <v>1248</v>
      </c>
      <c r="U100" s="108"/>
      <c r="V100" s="108"/>
      <c r="W100" s="237" t="s">
        <v>1221</v>
      </c>
      <c r="X100" s="237" t="s">
        <v>3191</v>
      </c>
      <c r="Y100" s="237" t="s">
        <v>1237</v>
      </c>
      <c r="Z100" s="237" t="s">
        <v>3192</v>
      </c>
      <c r="AA100" s="277" t="s">
        <v>3193</v>
      </c>
      <c r="AB100" s="277" t="s">
        <v>3215</v>
      </c>
      <c r="AC100" s="237" t="s">
        <v>3195</v>
      </c>
      <c r="AD100" s="237" t="s">
        <v>3671</v>
      </c>
      <c r="AE100" s="237" t="s">
        <v>3248</v>
      </c>
      <c r="AF100" s="108" t="s">
        <v>3242</v>
      </c>
      <c r="AG100" s="108" t="s">
        <v>3228</v>
      </c>
      <c r="AH100" s="244" t="s">
        <v>1222</v>
      </c>
      <c r="AI100" s="246" t="s">
        <v>1222</v>
      </c>
      <c r="AJ100" s="238" t="s">
        <v>1223</v>
      </c>
      <c r="AK100" s="238" t="s">
        <v>1226</v>
      </c>
      <c r="AL100" s="244" t="s">
        <v>1224</v>
      </c>
      <c r="AM100" s="238" t="s">
        <v>317</v>
      </c>
      <c r="AO100" s="46"/>
      <c r="AP100" s="46"/>
      <c r="AR100" s="46"/>
    </row>
    <row r="101" spans="1:104" s="122" customFormat="1" ht="84.75" hidden="1" customHeight="1">
      <c r="A101" s="46"/>
      <c r="B101" s="258" t="s">
        <v>3342</v>
      </c>
      <c r="C101" s="258" t="s">
        <v>3257</v>
      </c>
      <c r="D101" s="258" t="s">
        <v>3257</v>
      </c>
      <c r="E101" s="108" t="s">
        <v>361</v>
      </c>
      <c r="F101" s="234" t="s">
        <v>1114</v>
      </c>
      <c r="G101" s="254">
        <v>44141</v>
      </c>
      <c r="H101" s="254">
        <v>44155</v>
      </c>
      <c r="I101" s="254">
        <v>44102</v>
      </c>
      <c r="J101" s="236">
        <f>I101-7</f>
        <v>44095</v>
      </c>
      <c r="K101" s="217" t="s">
        <v>334</v>
      </c>
      <c r="L101" s="108" t="s">
        <v>1244</v>
      </c>
      <c r="M101" s="51" t="str">
        <f>VLOOKUP(D101,'PDM NB Portfolio Online'!F:U,16,0)</f>
        <v>Mandy Yue7 Ma</v>
      </c>
      <c r="R101" s="46"/>
      <c r="S101" s="46"/>
      <c r="U101" s="263" t="s">
        <v>1248</v>
      </c>
      <c r="V101" s="108"/>
      <c r="W101" s="237" t="s">
        <v>1221</v>
      </c>
      <c r="X101" s="237" t="s">
        <v>3191</v>
      </c>
      <c r="AA101" s="228" t="s">
        <v>3210</v>
      </c>
      <c r="AB101" s="228" t="s">
        <v>3210</v>
      </c>
      <c r="AC101" s="237" t="s">
        <v>1237</v>
      </c>
      <c r="AD101" s="237" t="s">
        <v>3192</v>
      </c>
      <c r="AE101" s="237" t="s">
        <v>3193</v>
      </c>
      <c r="AF101" s="237" t="s">
        <v>3195</v>
      </c>
      <c r="AG101" s="549" t="s">
        <v>3713</v>
      </c>
      <c r="AH101" s="549" t="s">
        <v>3662</v>
      </c>
      <c r="AI101" s="505" t="s">
        <v>3715</v>
      </c>
      <c r="AJ101" s="319" t="s">
        <v>3273</v>
      </c>
      <c r="AK101" s="53" t="s">
        <v>3714</v>
      </c>
      <c r="AL101" s="53" t="s">
        <v>3242</v>
      </c>
      <c r="AM101" s="53" t="s">
        <v>3228</v>
      </c>
      <c r="AO101" s="244" t="s">
        <v>1222</v>
      </c>
      <c r="AP101" s="244" t="s">
        <v>1222</v>
      </c>
      <c r="AQ101" s="244" t="s">
        <v>1223</v>
      </c>
      <c r="AR101" s="244" t="s">
        <v>3101</v>
      </c>
      <c r="AS101" s="244" t="s">
        <v>1224</v>
      </c>
      <c r="AT101" s="244" t="s">
        <v>1247</v>
      </c>
    </row>
    <row r="102" spans="1:104" s="46" customFormat="1" ht="72.75" hidden="1" customHeight="1">
      <c r="A102" s="86"/>
      <c r="B102" s="58" t="s">
        <v>2936</v>
      </c>
      <c r="C102" s="57" t="s">
        <v>2937</v>
      </c>
      <c r="D102" s="57" t="s">
        <v>2937</v>
      </c>
      <c r="E102" s="53" t="s">
        <v>361</v>
      </c>
      <c r="F102" s="53" t="s">
        <v>467</v>
      </c>
      <c r="G102" s="47">
        <v>44117</v>
      </c>
      <c r="H102" s="47">
        <v>44131</v>
      </c>
      <c r="I102" s="47">
        <v>44075</v>
      </c>
      <c r="J102" s="47">
        <f t="shared" ref="J102:J110" si="3">I102-7</f>
        <v>44068</v>
      </c>
      <c r="K102" s="47" t="s">
        <v>334</v>
      </c>
      <c r="L102" s="86" t="s">
        <v>1244</v>
      </c>
      <c r="M102" s="51" t="str">
        <f>VLOOKUP(D102,'PDM NB Portfolio Online'!F:U,16,0)</f>
        <v>Cathy SQ1 Wan</v>
      </c>
      <c r="T102" s="122"/>
      <c r="U102" s="122"/>
      <c r="V102" s="237" t="s">
        <v>3190</v>
      </c>
      <c r="W102" s="277"/>
      <c r="X102" s="277"/>
      <c r="Y102" s="277" t="s">
        <v>3210</v>
      </c>
      <c r="Z102" s="237" t="s">
        <v>3210</v>
      </c>
      <c r="AA102" s="237" t="s">
        <v>3211</v>
      </c>
      <c r="AB102" s="237" t="s">
        <v>3212</v>
      </c>
      <c r="AC102" s="237" t="s">
        <v>3213</v>
      </c>
      <c r="AD102" s="237" t="s">
        <v>3214</v>
      </c>
      <c r="AE102" s="237" t="s">
        <v>3215</v>
      </c>
      <c r="AF102" s="237" t="s">
        <v>3666</v>
      </c>
      <c r="AG102" s="242" t="s">
        <v>3238</v>
      </c>
      <c r="AH102" s="122" t="s">
        <v>3239</v>
      </c>
      <c r="AI102" s="46" t="s">
        <v>3241</v>
      </c>
      <c r="AJ102" s="246" t="s">
        <v>1225</v>
      </c>
      <c r="AK102" s="244" t="s">
        <v>1222</v>
      </c>
      <c r="AL102" s="249" t="s">
        <v>1222</v>
      </c>
      <c r="AM102" s="244" t="s">
        <v>1223</v>
      </c>
      <c r="AO102" s="244" t="s">
        <v>1240</v>
      </c>
      <c r="AP102" s="244" t="s">
        <v>1224</v>
      </c>
      <c r="AQ102" s="249" t="s">
        <v>1247</v>
      </c>
      <c r="AR102" s="122"/>
      <c r="AS102" s="122"/>
    </row>
    <row r="103" spans="1:104" s="46" customFormat="1" ht="90" hidden="1" customHeight="1">
      <c r="A103" s="86"/>
      <c r="B103" s="215" t="s">
        <v>3259</v>
      </c>
      <c r="C103" s="57" t="s">
        <v>2396</v>
      </c>
      <c r="D103" s="57" t="s">
        <v>2396</v>
      </c>
      <c r="E103" s="53" t="s">
        <v>361</v>
      </c>
      <c r="F103" s="64" t="s">
        <v>467</v>
      </c>
      <c r="G103" s="203">
        <v>44120</v>
      </c>
      <c r="H103" s="254">
        <v>44134</v>
      </c>
      <c r="I103" s="203">
        <v>44057</v>
      </c>
      <c r="J103" s="91">
        <f t="shared" si="3"/>
        <v>44050</v>
      </c>
      <c r="K103" s="53" t="s">
        <v>334</v>
      </c>
      <c r="L103" s="86" t="s">
        <v>1244</v>
      </c>
      <c r="M103" s="51" t="str">
        <f>VLOOKUP(D103,'PDM NB Portfolio Online'!F:U,16,0)</f>
        <v>Guangsheng GS5 Xu</v>
      </c>
      <c r="R103" s="86" t="s">
        <v>1248</v>
      </c>
      <c r="S103" s="86"/>
      <c r="T103" s="108"/>
      <c r="U103" s="237" t="s">
        <v>3210</v>
      </c>
      <c r="V103" s="237" t="s">
        <v>3210</v>
      </c>
      <c r="W103" s="237" t="s">
        <v>3211</v>
      </c>
      <c r="X103" s="237" t="s">
        <v>3212</v>
      </c>
      <c r="Y103" s="237" t="s">
        <v>3213</v>
      </c>
      <c r="Z103" s="237" t="s">
        <v>3214</v>
      </c>
      <c r="AA103" s="237" t="s">
        <v>3215</v>
      </c>
      <c r="AB103" s="237" t="s">
        <v>3666</v>
      </c>
      <c r="AC103" s="237" t="s">
        <v>3216</v>
      </c>
      <c r="AE103" s="108" t="s">
        <v>320</v>
      </c>
      <c r="AF103" s="108" t="s">
        <v>319</v>
      </c>
      <c r="AG103" s="242" t="s">
        <v>3481</v>
      </c>
      <c r="AH103" s="249" t="s">
        <v>1238</v>
      </c>
      <c r="AI103" s="246" t="s">
        <v>1239</v>
      </c>
      <c r="AJ103" s="246" t="s">
        <v>1225</v>
      </c>
      <c r="AK103" s="244" t="s">
        <v>1222</v>
      </c>
      <c r="AL103" s="249" t="s">
        <v>1222</v>
      </c>
      <c r="AM103" s="244" t="s">
        <v>1223</v>
      </c>
      <c r="AO103" s="244" t="s">
        <v>1240</v>
      </c>
      <c r="AP103" s="244" t="s">
        <v>1224</v>
      </c>
      <c r="AQ103" s="249" t="s">
        <v>1247</v>
      </c>
      <c r="AR103" s="122"/>
      <c r="AS103" s="122"/>
    </row>
    <row r="104" spans="1:104" s="46" customFormat="1" ht="60" hidden="1" customHeight="1">
      <c r="A104" s="86"/>
      <c r="B104" s="75" t="s">
        <v>2911</v>
      </c>
      <c r="C104" s="86" t="s">
        <v>2855</v>
      </c>
      <c r="D104" s="86" t="s">
        <v>2855</v>
      </c>
      <c r="E104" s="53" t="s">
        <v>361</v>
      </c>
      <c r="F104" s="53" t="s">
        <v>467</v>
      </c>
      <c r="G104" s="47">
        <v>44120</v>
      </c>
      <c r="H104" s="71" t="s">
        <v>977</v>
      </c>
      <c r="I104" s="47">
        <v>44078</v>
      </c>
      <c r="J104" s="66">
        <f t="shared" si="3"/>
        <v>44071</v>
      </c>
      <c r="K104" s="53" t="s">
        <v>351</v>
      </c>
      <c r="L104" s="89" t="s">
        <v>3504</v>
      </c>
      <c r="M104" s="51" t="str">
        <f>VLOOKUP(D104,'PDM NB Portfolio Online'!F:U,16,0)</f>
        <v>Chuang Chuang1 Cui</v>
      </c>
      <c r="T104" s="122"/>
      <c r="U104" s="122"/>
      <c r="V104" s="108" t="s">
        <v>1248</v>
      </c>
      <c r="W104" s="108"/>
      <c r="X104" s="108"/>
      <c r="Y104" s="237"/>
      <c r="Z104" s="237"/>
      <c r="AA104" s="237"/>
      <c r="AB104" s="237"/>
      <c r="AC104" s="237"/>
      <c r="AD104" s="237"/>
      <c r="AE104" s="237"/>
      <c r="AF104" s="277"/>
      <c r="AG104" s="277"/>
      <c r="AH104" s="108"/>
      <c r="AI104" s="108"/>
      <c r="AJ104" s="122"/>
      <c r="AK104" s="122"/>
      <c r="AL104" s="122"/>
      <c r="AM104" s="122"/>
      <c r="AN104" s="122"/>
      <c r="AO104" s="122"/>
      <c r="AP104" s="122"/>
      <c r="AQ104" s="122"/>
      <c r="AR104" s="122"/>
      <c r="AS104" s="122"/>
    </row>
    <row r="105" spans="1:104" s="86" customFormat="1" ht="68.25" hidden="1" customHeight="1">
      <c r="A105" s="314" t="s">
        <v>3642</v>
      </c>
      <c r="B105" s="215" t="s">
        <v>3652</v>
      </c>
      <c r="C105" s="86" t="s">
        <v>3352</v>
      </c>
      <c r="D105" s="86" t="s">
        <v>3352</v>
      </c>
      <c r="E105" s="53" t="s">
        <v>361</v>
      </c>
      <c r="F105" s="86" t="s">
        <v>579</v>
      </c>
      <c r="G105" s="222">
        <v>44120</v>
      </c>
      <c r="H105" s="222">
        <v>44134</v>
      </c>
      <c r="I105" s="222">
        <v>44078</v>
      </c>
      <c r="J105" s="222">
        <f t="shared" si="3"/>
        <v>44071</v>
      </c>
      <c r="K105" s="57" t="s">
        <v>1115</v>
      </c>
      <c r="L105" s="86" t="s">
        <v>1244</v>
      </c>
      <c r="M105" s="51" t="str">
        <f>VLOOKUP(D105,'PDM NB Portfolio Online'!F:U,16,0)</f>
        <v>Zeying ZY7 Song</v>
      </c>
      <c r="N105" s="46"/>
      <c r="O105" s="46"/>
      <c r="P105" s="46"/>
      <c r="Q105" s="46"/>
      <c r="R105" s="46"/>
      <c r="S105" s="46"/>
      <c r="T105" s="46"/>
      <c r="U105" s="46"/>
      <c r="V105" s="282" t="s">
        <v>3190</v>
      </c>
      <c r="W105" s="282"/>
      <c r="X105" s="267"/>
      <c r="Y105" s="282" t="s">
        <v>3210</v>
      </c>
      <c r="Z105" s="282" t="s">
        <v>3210</v>
      </c>
      <c r="AA105" s="282" t="s">
        <v>3211</v>
      </c>
      <c r="AB105" s="267" t="s">
        <v>3212</v>
      </c>
      <c r="AC105" s="267" t="s">
        <v>3213</v>
      </c>
      <c r="AD105" s="267" t="s">
        <v>3214</v>
      </c>
      <c r="AE105" s="267" t="s">
        <v>3215</v>
      </c>
      <c r="AF105" s="267" t="s">
        <v>3666</v>
      </c>
      <c r="AG105" s="315" t="s">
        <v>3238</v>
      </c>
      <c r="AH105" s="284" t="s">
        <v>3239</v>
      </c>
      <c r="AI105" s="284" t="s">
        <v>3241</v>
      </c>
      <c r="AJ105" s="316" t="s">
        <v>1225</v>
      </c>
      <c r="AK105" s="238" t="s">
        <v>1222</v>
      </c>
      <c r="AL105" s="316" t="s">
        <v>1222</v>
      </c>
      <c r="AM105" s="238" t="s">
        <v>1223</v>
      </c>
      <c r="AN105" s="284"/>
      <c r="AO105" s="238" t="s">
        <v>1240</v>
      </c>
      <c r="AP105" s="238" t="s">
        <v>1224</v>
      </c>
      <c r="AQ105" s="316" t="s">
        <v>1247</v>
      </c>
      <c r="AR105" s="284"/>
      <c r="AS105" s="284"/>
      <c r="AT105" s="284"/>
      <c r="AU105" s="284"/>
      <c r="AV105" s="284"/>
      <c r="AW105" s="284"/>
      <c r="AX105" s="284"/>
      <c r="AY105" s="284"/>
      <c r="AZ105" s="284"/>
      <c r="BA105" s="284"/>
      <c r="BB105" s="284"/>
      <c r="BC105" s="284"/>
      <c r="BD105" s="284"/>
      <c r="BE105" s="284"/>
      <c r="BF105" s="284"/>
      <c r="BG105" s="284"/>
      <c r="BH105" s="284"/>
      <c r="BI105" s="284"/>
      <c r="BJ105" s="284"/>
      <c r="BK105" s="284"/>
      <c r="BL105" s="284"/>
      <c r="BM105" s="284"/>
      <c r="BN105" s="284"/>
      <c r="BO105" s="284"/>
      <c r="BP105" s="284"/>
      <c r="BQ105" s="284"/>
      <c r="BR105" s="284"/>
      <c r="BS105" s="284"/>
      <c r="BT105" s="284"/>
      <c r="BU105" s="284"/>
      <c r="BV105" s="284"/>
      <c r="BW105" s="284"/>
      <c r="BX105" s="284"/>
      <c r="BY105" s="284"/>
      <c r="BZ105" s="284"/>
      <c r="CA105" s="284"/>
      <c r="CB105" s="284"/>
      <c r="CC105" s="284"/>
      <c r="CD105" s="284"/>
      <c r="CE105" s="284"/>
      <c r="CF105" s="284"/>
      <c r="CG105" s="284"/>
      <c r="CH105" s="284"/>
      <c r="CI105" s="284"/>
      <c r="CJ105" s="284"/>
      <c r="CK105" s="284"/>
      <c r="CL105" s="284"/>
      <c r="CM105" s="284"/>
      <c r="CN105" s="284"/>
      <c r="CO105" s="284"/>
      <c r="CP105" s="284"/>
      <c r="CQ105" s="284"/>
      <c r="CR105" s="284"/>
      <c r="CS105" s="284"/>
      <c r="CT105" s="284"/>
      <c r="CU105" s="284"/>
      <c r="CV105" s="284"/>
      <c r="CW105" s="284"/>
      <c r="CX105" s="284"/>
      <c r="CY105" s="284"/>
      <c r="CZ105" s="284"/>
    </row>
    <row r="106" spans="1:104" s="86" customFormat="1" ht="75" hidden="1" customHeight="1">
      <c r="A106" s="314"/>
      <c r="B106" s="215" t="s">
        <v>3653</v>
      </c>
      <c r="C106" s="86" t="s">
        <v>3353</v>
      </c>
      <c r="D106" s="86" t="s">
        <v>3353</v>
      </c>
      <c r="E106" s="53" t="s">
        <v>361</v>
      </c>
      <c r="F106" s="86" t="s">
        <v>579</v>
      </c>
      <c r="G106" s="222">
        <v>44120</v>
      </c>
      <c r="H106" s="222">
        <v>44134</v>
      </c>
      <c r="I106" s="222">
        <v>44078</v>
      </c>
      <c r="J106" s="222">
        <f t="shared" si="3"/>
        <v>44071</v>
      </c>
      <c r="K106" s="57" t="s">
        <v>1115</v>
      </c>
      <c r="L106" s="86" t="s">
        <v>1244</v>
      </c>
      <c r="M106" s="51" t="str">
        <f>VLOOKUP(D106,'PDM NB Portfolio Online'!F:U,16,0)</f>
        <v>Mandy Yue7 Ma</v>
      </c>
      <c r="N106" s="46"/>
      <c r="O106" s="46"/>
      <c r="P106" s="46"/>
      <c r="Q106" s="46"/>
      <c r="R106" s="46"/>
      <c r="S106" s="46"/>
      <c r="T106" s="46"/>
      <c r="U106" s="46"/>
      <c r="V106" s="282" t="s">
        <v>3190</v>
      </c>
      <c r="W106" s="282"/>
      <c r="X106" s="282"/>
      <c r="Y106" s="282" t="s">
        <v>3210</v>
      </c>
      <c r="Z106" s="267" t="s">
        <v>3210</v>
      </c>
      <c r="AA106" s="267" t="s">
        <v>3211</v>
      </c>
      <c r="AB106" s="267" t="s">
        <v>3212</v>
      </c>
      <c r="AC106" s="267" t="s">
        <v>3213</v>
      </c>
      <c r="AD106" s="267" t="s">
        <v>3214</v>
      </c>
      <c r="AE106" s="267" t="s">
        <v>3215</v>
      </c>
      <c r="AF106" s="267" t="s">
        <v>3666</v>
      </c>
      <c r="AG106" s="315" t="s">
        <v>3238</v>
      </c>
      <c r="AH106" s="310" t="s">
        <v>3239</v>
      </c>
      <c r="AI106" s="310" t="s">
        <v>3241</v>
      </c>
      <c r="AJ106" s="317" t="s">
        <v>1225</v>
      </c>
      <c r="AK106" s="241" t="s">
        <v>1222</v>
      </c>
      <c r="AL106" s="316" t="s">
        <v>1222</v>
      </c>
      <c r="AM106" s="241" t="s">
        <v>1223</v>
      </c>
      <c r="AN106" s="284"/>
      <c r="AO106" s="238" t="s">
        <v>1240</v>
      </c>
      <c r="AP106" s="238" t="s">
        <v>1224</v>
      </c>
      <c r="AQ106" s="316" t="s">
        <v>1247</v>
      </c>
      <c r="AR106" s="284"/>
      <c r="AS106" s="284"/>
      <c r="AT106" s="284"/>
      <c r="AU106" s="284"/>
      <c r="AV106" s="284"/>
      <c r="AW106" s="284"/>
      <c r="AX106" s="284"/>
      <c r="AY106" s="284"/>
      <c r="AZ106" s="284"/>
      <c r="BA106" s="284"/>
      <c r="BB106" s="284"/>
      <c r="BC106" s="284"/>
      <c r="BD106" s="284"/>
      <c r="BE106" s="284"/>
      <c r="BF106" s="284"/>
      <c r="BG106" s="284"/>
      <c r="BH106" s="284"/>
      <c r="BI106" s="284"/>
      <c r="BJ106" s="284"/>
      <c r="BK106" s="284"/>
      <c r="BL106" s="284"/>
      <c r="BM106" s="284"/>
      <c r="BN106" s="284"/>
      <c r="BO106" s="284"/>
      <c r="BP106" s="284"/>
      <c r="BQ106" s="284"/>
      <c r="BR106" s="284"/>
      <c r="BS106" s="284"/>
      <c r="BT106" s="284"/>
      <c r="BU106" s="284"/>
      <c r="BV106" s="284"/>
      <c r="BW106" s="284"/>
      <c r="BX106" s="284"/>
      <c r="BY106" s="284"/>
      <c r="BZ106" s="284"/>
      <c r="CA106" s="284"/>
      <c r="CB106" s="284"/>
      <c r="CC106" s="284"/>
      <c r="CD106" s="284"/>
      <c r="CE106" s="284"/>
      <c r="CF106" s="284"/>
      <c r="CG106" s="284"/>
      <c r="CH106" s="284"/>
      <c r="CI106" s="284"/>
      <c r="CJ106" s="284"/>
      <c r="CK106" s="284"/>
      <c r="CL106" s="284"/>
      <c r="CM106" s="284"/>
      <c r="CN106" s="284"/>
      <c r="CO106" s="284"/>
      <c r="CP106" s="284"/>
      <c r="CQ106" s="284"/>
      <c r="CR106" s="284"/>
      <c r="CS106" s="284"/>
      <c r="CT106" s="284"/>
      <c r="CU106" s="284"/>
      <c r="CV106" s="284"/>
      <c r="CW106" s="284"/>
      <c r="CX106" s="284"/>
      <c r="CY106" s="284"/>
      <c r="CZ106" s="284"/>
    </row>
    <row r="107" spans="1:104" s="86" customFormat="1" ht="75" hidden="1" customHeight="1">
      <c r="B107" s="89" t="s">
        <v>2863</v>
      </c>
      <c r="C107" s="86" t="s">
        <v>2854</v>
      </c>
      <c r="D107" s="86" t="s">
        <v>2854</v>
      </c>
      <c r="E107" s="53" t="s">
        <v>361</v>
      </c>
      <c r="F107" s="53" t="s">
        <v>454</v>
      </c>
      <c r="G107" s="91">
        <v>44125</v>
      </c>
      <c r="H107" s="47">
        <v>44139</v>
      </c>
      <c r="I107" s="91">
        <v>44084</v>
      </c>
      <c r="J107" s="302">
        <f t="shared" si="3"/>
        <v>44077</v>
      </c>
      <c r="K107" s="86" t="s">
        <v>334</v>
      </c>
      <c r="L107" s="125" t="s">
        <v>1244</v>
      </c>
      <c r="M107" s="51" t="str">
        <f>VLOOKUP(D107,'PDM NB Portfolio Online'!F:U,16,0)</f>
        <v>Chuang Chuang1 Cui</v>
      </c>
      <c r="N107" s="309"/>
      <c r="O107" s="309"/>
      <c r="P107" s="46"/>
      <c r="Q107" s="46"/>
      <c r="R107" s="46"/>
      <c r="S107" s="46"/>
      <c r="T107" s="277" t="s">
        <v>3190</v>
      </c>
      <c r="U107" s="277"/>
      <c r="V107" s="277"/>
      <c r="W107" s="46"/>
      <c r="X107" s="46"/>
      <c r="Y107" s="46"/>
      <c r="Z107" s="277" t="s">
        <v>3210</v>
      </c>
      <c r="AA107" s="277" t="s">
        <v>3210</v>
      </c>
      <c r="AB107" s="237" t="s">
        <v>3211</v>
      </c>
      <c r="AC107" s="237" t="s">
        <v>3212</v>
      </c>
      <c r="AD107" s="326" t="s">
        <v>3213</v>
      </c>
      <c r="AE107" s="237" t="s">
        <v>3214</v>
      </c>
      <c r="AF107" s="237" t="s">
        <v>3215</v>
      </c>
      <c r="AG107" s="237" t="s">
        <v>3666</v>
      </c>
      <c r="AH107" s="237" t="s">
        <v>3244</v>
      </c>
      <c r="AI107" s="108" t="s">
        <v>3239</v>
      </c>
      <c r="AJ107" s="108" t="s">
        <v>3240</v>
      </c>
      <c r="AK107" s="246" t="s">
        <v>1225</v>
      </c>
      <c r="AL107" s="238" t="s">
        <v>1222</v>
      </c>
      <c r="AM107" s="246" t="s">
        <v>1222</v>
      </c>
      <c r="AN107" s="46"/>
      <c r="AO107" s="238" t="s">
        <v>1223</v>
      </c>
      <c r="AP107" s="238" t="s">
        <v>1240</v>
      </c>
      <c r="AQ107" s="238" t="s">
        <v>1224</v>
      </c>
      <c r="AR107" s="238" t="s">
        <v>1247</v>
      </c>
      <c r="AS107" s="24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hidden="1" customHeight="1">
      <c r="B108" s="89" t="s">
        <v>2866</v>
      </c>
      <c r="C108" s="86" t="s">
        <v>2859</v>
      </c>
      <c r="D108" s="86" t="s">
        <v>2859</v>
      </c>
      <c r="E108" s="53" t="s">
        <v>361</v>
      </c>
      <c r="F108" s="53" t="s">
        <v>454</v>
      </c>
      <c r="G108" s="91">
        <v>44125</v>
      </c>
      <c r="H108" s="47">
        <v>44139</v>
      </c>
      <c r="I108" s="91">
        <v>44084</v>
      </c>
      <c r="J108" s="302">
        <f t="shared" si="3"/>
        <v>44077</v>
      </c>
      <c r="K108" s="86" t="s">
        <v>334</v>
      </c>
      <c r="L108" s="125" t="s">
        <v>1244</v>
      </c>
      <c r="M108" s="51" t="str">
        <f>VLOOKUP(D108,'PDM NB Portfolio Online'!F:U,16,0)</f>
        <v>Chuang Chuang1 Cui</v>
      </c>
      <c r="N108" s="46"/>
      <c r="O108" s="46"/>
      <c r="P108" s="46"/>
      <c r="Q108" s="46"/>
      <c r="R108" s="46"/>
      <c r="S108" s="46"/>
      <c r="T108" s="277" t="s">
        <v>3190</v>
      </c>
      <c r="U108" s="277"/>
      <c r="V108" s="277"/>
      <c r="W108" s="46"/>
      <c r="X108" s="46"/>
      <c r="Y108" s="46"/>
      <c r="Z108" s="277" t="s">
        <v>3210</v>
      </c>
      <c r="AA108" s="277" t="s">
        <v>3210</v>
      </c>
      <c r="AB108" s="237" t="s">
        <v>3211</v>
      </c>
      <c r="AC108" s="277" t="s">
        <v>3212</v>
      </c>
      <c r="AD108" s="547" t="s">
        <v>3213</v>
      </c>
      <c r="AE108" s="237" t="s">
        <v>3214</v>
      </c>
      <c r="AF108" s="237" t="s">
        <v>3215</v>
      </c>
      <c r="AG108" s="237" t="s">
        <v>3666</v>
      </c>
      <c r="AH108" s="237" t="s">
        <v>3244</v>
      </c>
      <c r="AI108" s="108" t="s">
        <v>3239</v>
      </c>
      <c r="AJ108" s="108" t="s">
        <v>3240</v>
      </c>
      <c r="AK108" s="246" t="s">
        <v>1225</v>
      </c>
      <c r="AL108" s="238" t="s">
        <v>1222</v>
      </c>
      <c r="AM108" s="246" t="s">
        <v>1222</v>
      </c>
      <c r="AN108" s="46"/>
      <c r="AO108" s="238" t="s">
        <v>1223</v>
      </c>
      <c r="AP108" s="238" t="s">
        <v>1240</v>
      </c>
      <c r="AQ108" s="238" t="s">
        <v>1224</v>
      </c>
      <c r="AR108" s="238" t="s">
        <v>1247</v>
      </c>
      <c r="AS108" s="238"/>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86"/>
      <c r="B109" s="89" t="s">
        <v>2860</v>
      </c>
      <c r="C109" s="86" t="s">
        <v>2851</v>
      </c>
      <c r="D109" s="86" t="s">
        <v>2851</v>
      </c>
      <c r="E109" s="53" t="s">
        <v>361</v>
      </c>
      <c r="F109" s="53" t="s">
        <v>454</v>
      </c>
      <c r="G109" s="91">
        <v>44125</v>
      </c>
      <c r="H109" s="47">
        <v>44139</v>
      </c>
      <c r="I109" s="91">
        <v>44084</v>
      </c>
      <c r="J109" s="302">
        <f t="shared" si="3"/>
        <v>44077</v>
      </c>
      <c r="K109" s="86" t="s">
        <v>334</v>
      </c>
      <c r="L109" s="89" t="s">
        <v>1244</v>
      </c>
      <c r="M109" s="51" t="str">
        <f>VLOOKUP(D109,'PDM NB Portfolio Online'!F:U,16,0)</f>
        <v>Vera Ye2 Bai</v>
      </c>
      <c r="T109" s="277" t="s">
        <v>3190</v>
      </c>
      <c r="U109" s="277"/>
      <c r="V109" s="277"/>
      <c r="Z109" s="277" t="s">
        <v>3210</v>
      </c>
      <c r="AA109" s="277" t="s">
        <v>3210</v>
      </c>
      <c r="AB109" s="277" t="s">
        <v>3211</v>
      </c>
      <c r="AC109" s="237" t="s">
        <v>3212</v>
      </c>
      <c r="AD109" s="326" t="s">
        <v>3213</v>
      </c>
      <c r="AE109" s="237" t="s">
        <v>3214</v>
      </c>
      <c r="AF109" s="237" t="s">
        <v>3215</v>
      </c>
      <c r="AG109" s="237" t="s">
        <v>3666</v>
      </c>
      <c r="AH109" s="237" t="s">
        <v>3244</v>
      </c>
      <c r="AI109" s="108" t="s">
        <v>3239</v>
      </c>
      <c r="AJ109" s="108" t="s">
        <v>3240</v>
      </c>
      <c r="AK109" s="249" t="s">
        <v>1225</v>
      </c>
      <c r="AL109" s="244" t="s">
        <v>1222</v>
      </c>
      <c r="AM109" s="249" t="s">
        <v>1222</v>
      </c>
      <c r="AN109" s="122"/>
      <c r="AO109" s="238" t="s">
        <v>1223</v>
      </c>
      <c r="AP109" s="238" t="s">
        <v>1240</v>
      </c>
      <c r="AQ109" s="238" t="s">
        <v>1224</v>
      </c>
      <c r="AR109" s="238" t="s">
        <v>1247</v>
      </c>
      <c r="AS109" s="238"/>
    </row>
    <row r="110" spans="1:104" s="46" customFormat="1" ht="66" hidden="1" customHeight="1">
      <c r="A110" s="86"/>
      <c r="B110" s="89" t="s">
        <v>2865</v>
      </c>
      <c r="C110" s="86" t="s">
        <v>2858</v>
      </c>
      <c r="D110" s="86" t="s">
        <v>2858</v>
      </c>
      <c r="E110" s="53" t="s">
        <v>361</v>
      </c>
      <c r="F110" s="53" t="s">
        <v>454</v>
      </c>
      <c r="G110" s="91">
        <v>44125</v>
      </c>
      <c r="H110" s="47">
        <v>44139</v>
      </c>
      <c r="I110" s="91">
        <v>44084</v>
      </c>
      <c r="J110" s="302">
        <f t="shared" si="3"/>
        <v>44077</v>
      </c>
      <c r="K110" s="86" t="s">
        <v>334</v>
      </c>
      <c r="L110" s="89" t="s">
        <v>1244</v>
      </c>
      <c r="M110" s="51" t="str">
        <f>VLOOKUP(D110,'PDM NB Portfolio Online'!F:U,16,0)</f>
        <v>Vera Ye2 Bai</v>
      </c>
      <c r="T110" s="277" t="s">
        <v>3190</v>
      </c>
      <c r="U110" s="277"/>
      <c r="V110" s="277"/>
      <c r="Z110" s="277" t="s">
        <v>3210</v>
      </c>
      <c r="AA110" s="277" t="s">
        <v>3210</v>
      </c>
      <c r="AB110" s="277" t="s">
        <v>3211</v>
      </c>
      <c r="AC110" s="277" t="s">
        <v>3212</v>
      </c>
      <c r="AD110" s="547" t="s">
        <v>3213</v>
      </c>
      <c r="AE110" s="277" t="s">
        <v>3214</v>
      </c>
      <c r="AF110" s="237" t="s">
        <v>3215</v>
      </c>
      <c r="AG110" s="237" t="s">
        <v>3666</v>
      </c>
      <c r="AH110" s="237" t="s">
        <v>3244</v>
      </c>
      <c r="AI110" s="108" t="s">
        <v>3239</v>
      </c>
      <c r="AJ110" s="108" t="s">
        <v>3240</v>
      </c>
      <c r="AK110" s="249" t="s">
        <v>1225</v>
      </c>
      <c r="AL110" s="244" t="s">
        <v>1222</v>
      </c>
      <c r="AM110" s="249" t="s">
        <v>1222</v>
      </c>
      <c r="AN110" s="122"/>
      <c r="AO110" s="238" t="s">
        <v>1223</v>
      </c>
      <c r="AP110" s="238" t="s">
        <v>1240</v>
      </c>
      <c r="AQ110" s="238" t="s">
        <v>1224</v>
      </c>
      <c r="AR110" s="238" t="s">
        <v>1247</v>
      </c>
      <c r="AS110" s="238"/>
      <c r="AV110" s="76"/>
    </row>
    <row r="111" spans="1:104" s="46" customFormat="1" ht="90" hidden="1">
      <c r="A111" s="86"/>
      <c r="B111" s="89" t="s">
        <v>1184</v>
      </c>
      <c r="C111" s="86" t="s">
        <v>3511</v>
      </c>
      <c r="D111" s="86" t="s">
        <v>1185</v>
      </c>
      <c r="E111" s="86" t="s">
        <v>331</v>
      </c>
      <c r="F111" s="86" t="s">
        <v>401</v>
      </c>
      <c r="G111" s="91">
        <v>44222</v>
      </c>
      <c r="H111" s="91">
        <v>44222</v>
      </c>
      <c r="I111" s="91">
        <v>44180</v>
      </c>
      <c r="J111" s="91">
        <v>44173</v>
      </c>
      <c r="K111" s="86" t="s">
        <v>334</v>
      </c>
      <c r="L111" s="86" t="s">
        <v>1249</v>
      </c>
      <c r="M111" s="51" t="str">
        <f>VLOOKUP(D111,'PDM NB Portfolio Online'!F:U,16,0)</f>
        <v>Zeying ZY7 Song</v>
      </c>
      <c r="N111" s="86"/>
      <c r="O111" s="86"/>
      <c r="P111" s="86"/>
      <c r="Q111" s="86"/>
      <c r="R111" s="86"/>
      <c r="S111" s="86"/>
      <c r="T111" s="86"/>
      <c r="U111" s="86"/>
      <c r="V111" s="86"/>
      <c r="W111" s="86"/>
      <c r="AJ111" s="277" t="s">
        <v>3218</v>
      </c>
      <c r="AM111" s="277" t="s">
        <v>1221</v>
      </c>
      <c r="AO111" s="277" t="s">
        <v>3191</v>
      </c>
      <c r="AP111" s="277" t="s">
        <v>1237</v>
      </c>
      <c r="AQ111" s="277" t="s">
        <v>3192</v>
      </c>
      <c r="AR111" s="277" t="s">
        <v>3193</v>
      </c>
      <c r="AS111" s="324" t="s">
        <v>3278</v>
      </c>
      <c r="AT111" s="86" t="s">
        <v>3277</v>
      </c>
      <c r="AU111" s="86" t="s">
        <v>3671</v>
      </c>
      <c r="AV111" s="86" t="s">
        <v>3243</v>
      </c>
      <c r="AW111" s="86" t="s">
        <v>3242</v>
      </c>
      <c r="AX111" s="86" t="s">
        <v>3228</v>
      </c>
      <c r="AY111" s="246" t="s">
        <v>1222</v>
      </c>
      <c r="AZ111" s="246" t="s">
        <v>1222</v>
      </c>
      <c r="BA111" s="238" t="s">
        <v>1223</v>
      </c>
      <c r="BB111" s="238" t="s">
        <v>1226</v>
      </c>
      <c r="BC111" s="238" t="s">
        <v>1224</v>
      </c>
      <c r="BD111" s="238" t="s">
        <v>2154</v>
      </c>
    </row>
    <row r="112" spans="1:104" s="46" customFormat="1" ht="90" hidden="1">
      <c r="A112" s="86"/>
      <c r="B112" s="89" t="s">
        <v>2126</v>
      </c>
      <c r="C112" s="86" t="s">
        <v>2369</v>
      </c>
      <c r="D112" s="86" t="s">
        <v>2134</v>
      </c>
      <c r="E112" s="86" t="s">
        <v>331</v>
      </c>
      <c r="F112" s="86" t="s">
        <v>387</v>
      </c>
      <c r="G112" s="91">
        <v>44138</v>
      </c>
      <c r="H112" s="91">
        <v>44138</v>
      </c>
      <c r="I112" s="91">
        <v>44089</v>
      </c>
      <c r="J112" s="91">
        <v>44082</v>
      </c>
      <c r="K112" s="86" t="s">
        <v>334</v>
      </c>
      <c r="L112" s="86" t="s">
        <v>1244</v>
      </c>
      <c r="M112" s="51" t="str">
        <f>VLOOKUP(D112,'PDM NB Portfolio Online'!F:U,16,0)</f>
        <v>Mandy Yue7 Ma</v>
      </c>
      <c r="V112" s="86"/>
      <c r="W112" s="86"/>
      <c r="X112" s="277" t="s">
        <v>3218</v>
      </c>
      <c r="Z112" s="86"/>
      <c r="AA112" s="277" t="s">
        <v>1221</v>
      </c>
      <c r="AB112" s="277" t="s">
        <v>3191</v>
      </c>
      <c r="AC112" s="277" t="s">
        <v>1237</v>
      </c>
      <c r="AD112" s="277" t="s">
        <v>3192</v>
      </c>
      <c r="AE112" s="277" t="s">
        <v>3193</v>
      </c>
      <c r="AF112" s="277" t="s">
        <v>3194</v>
      </c>
      <c r="AG112" s="53" t="s">
        <v>3277</v>
      </c>
      <c r="AH112" s="86" t="s">
        <v>3671</v>
      </c>
      <c r="AI112" s="86" t="s">
        <v>3243</v>
      </c>
      <c r="AJ112" s="46" t="s">
        <v>3242</v>
      </c>
      <c r="AK112" s="86" t="s">
        <v>3228</v>
      </c>
      <c r="AL112" s="238" t="s">
        <v>1222</v>
      </c>
      <c r="AM112" s="238" t="s">
        <v>1222</v>
      </c>
      <c r="AN112" s="86"/>
      <c r="AO112" s="238" t="s">
        <v>1223</v>
      </c>
      <c r="AP112" s="238" t="s">
        <v>1226</v>
      </c>
      <c r="AQ112" s="238" t="s">
        <v>1224</v>
      </c>
      <c r="AR112" s="238" t="s">
        <v>2154</v>
      </c>
    </row>
    <row r="113" spans="1:16384" s="46" customFormat="1" ht="90" hidden="1">
      <c r="B113" s="86" t="s">
        <v>2997</v>
      </c>
      <c r="C113" s="86" t="s">
        <v>2998</v>
      </c>
      <c r="D113" s="86" t="s">
        <v>3002</v>
      </c>
      <c r="E113" s="53" t="s">
        <v>331</v>
      </c>
      <c r="F113" s="53" t="s">
        <v>387</v>
      </c>
      <c r="G113" s="222">
        <v>44138</v>
      </c>
      <c r="H113" s="222">
        <v>44138</v>
      </c>
      <c r="I113" s="222">
        <v>44082</v>
      </c>
      <c r="J113" s="222">
        <v>44075</v>
      </c>
      <c r="K113" s="86" t="s">
        <v>334</v>
      </c>
      <c r="L113" s="89" t="s">
        <v>1244</v>
      </c>
      <c r="M113" s="51" t="str">
        <f>VLOOKUP(D113,'PDM NB Portfolio Online'!F:U,16,0)</f>
        <v>Siyu SY5 Feng</v>
      </c>
      <c r="Q113" s="281"/>
      <c r="R113" s="281"/>
      <c r="S113" s="281"/>
      <c r="T113" s="281"/>
      <c r="U113" s="281"/>
      <c r="W113" s="325" t="s">
        <v>3218</v>
      </c>
      <c r="X113" s="280"/>
      <c r="Y113" s="280"/>
      <c r="Z113" s="228" t="s">
        <v>1221</v>
      </c>
      <c r="AA113" s="277" t="s">
        <v>3191</v>
      </c>
      <c r="AB113" s="277" t="s">
        <v>1237</v>
      </c>
      <c r="AC113" s="277" t="s">
        <v>3192</v>
      </c>
      <c r="AD113" s="277" t="s">
        <v>3193</v>
      </c>
      <c r="AE113" s="277" t="s">
        <v>3278</v>
      </c>
      <c r="AF113" s="53" t="s">
        <v>3277</v>
      </c>
      <c r="AG113" s="86" t="s">
        <v>3672</v>
      </c>
      <c r="AH113" s="86" t="s">
        <v>3444</v>
      </c>
      <c r="AI113" s="86" t="s">
        <v>3445</v>
      </c>
      <c r="AJ113" s="86" t="s">
        <v>3446</v>
      </c>
      <c r="AK113" s="246" t="s">
        <v>1225</v>
      </c>
      <c r="AL113" s="246" t="s">
        <v>1222</v>
      </c>
      <c r="AM113" s="246" t="s">
        <v>1222</v>
      </c>
      <c r="AO113" s="238" t="s">
        <v>1223</v>
      </c>
      <c r="AP113" s="238" t="s">
        <v>1226</v>
      </c>
      <c r="AQ113" s="238" t="s">
        <v>1224</v>
      </c>
      <c r="AR113" s="238" t="s">
        <v>2154</v>
      </c>
    </row>
    <row r="114" spans="1:16384" s="122" customFormat="1" ht="90" hidden="1">
      <c r="B114" s="108" t="s">
        <v>2997</v>
      </c>
      <c r="C114" s="108" t="s">
        <v>2999</v>
      </c>
      <c r="D114" s="108" t="s">
        <v>3003</v>
      </c>
      <c r="E114" s="172" t="s">
        <v>331</v>
      </c>
      <c r="F114" s="172" t="s">
        <v>387</v>
      </c>
      <c r="G114" s="78">
        <v>44138</v>
      </c>
      <c r="H114" s="222">
        <v>44138</v>
      </c>
      <c r="I114" s="78">
        <v>44082</v>
      </c>
      <c r="J114" s="78">
        <v>44075</v>
      </c>
      <c r="K114" s="108" t="s">
        <v>334</v>
      </c>
      <c r="L114" s="125" t="s">
        <v>1244</v>
      </c>
      <c r="M114" s="257" t="str">
        <f>VLOOKUP(D114,'PDM NB Portfolio Online'!F:U,16,0)</f>
        <v>Chuang Chuang1 Cui</v>
      </c>
      <c r="W114" s="326" t="s">
        <v>3218</v>
      </c>
      <c r="X114" s="108"/>
      <c r="Y114" s="108"/>
      <c r="Z114" s="237" t="s">
        <v>1221</v>
      </c>
      <c r="AA114" s="237" t="s">
        <v>3191</v>
      </c>
      <c r="AB114" s="237" t="s">
        <v>1237</v>
      </c>
      <c r="AC114" s="237" t="s">
        <v>3192</v>
      </c>
      <c r="AD114" s="237" t="s">
        <v>3193</v>
      </c>
      <c r="AE114" s="237" t="s">
        <v>3278</v>
      </c>
      <c r="AF114" s="172" t="s">
        <v>3277</v>
      </c>
      <c r="AG114" s="108" t="s">
        <v>3672</v>
      </c>
      <c r="AH114" s="108" t="s">
        <v>3444</v>
      </c>
      <c r="AI114" s="108" t="s">
        <v>3445</v>
      </c>
      <c r="AJ114" s="108" t="s">
        <v>3446</v>
      </c>
      <c r="AK114" s="249" t="s">
        <v>1225</v>
      </c>
      <c r="AL114" s="249" t="s">
        <v>1222</v>
      </c>
      <c r="AM114" s="249" t="s">
        <v>1222</v>
      </c>
      <c r="AO114" s="244" t="s">
        <v>1223</v>
      </c>
      <c r="AP114" s="244" t="s">
        <v>1226</v>
      </c>
      <c r="AQ114" s="244" t="s">
        <v>1224</v>
      </c>
      <c r="AR114" s="244" t="s">
        <v>2154</v>
      </c>
    </row>
    <row r="115" spans="1:16384" s="122" customFormat="1" ht="76.5" hidden="1">
      <c r="B115" s="108" t="s">
        <v>2997</v>
      </c>
      <c r="C115" s="108" t="s">
        <v>3000</v>
      </c>
      <c r="D115" s="108" t="s">
        <v>3004</v>
      </c>
      <c r="E115" s="172" t="s">
        <v>331</v>
      </c>
      <c r="F115" s="172" t="s">
        <v>387</v>
      </c>
      <c r="G115" s="126">
        <v>44138</v>
      </c>
      <c r="H115" s="126" t="s">
        <v>1052</v>
      </c>
      <c r="I115" s="126">
        <v>44082</v>
      </c>
      <c r="J115" s="126">
        <v>44075</v>
      </c>
      <c r="K115" s="108" t="s">
        <v>351</v>
      </c>
      <c r="L115" s="127" t="s">
        <v>1244</v>
      </c>
      <c r="M115" s="257" t="str">
        <f>VLOOKUP(D115,'PDM NB Portfolio Online'!F:U,16,0)</f>
        <v>Siyu SY5 Feng</v>
      </c>
      <c r="W115" s="326" t="s">
        <v>3218</v>
      </c>
      <c r="X115" s="108"/>
      <c r="Y115" s="108"/>
      <c r="Z115" s="237" t="s">
        <v>1221</v>
      </c>
      <c r="AA115" s="237" t="s">
        <v>3191</v>
      </c>
      <c r="AB115" s="237" t="s">
        <v>1237</v>
      </c>
      <c r="AC115" s="237" t="s">
        <v>3192</v>
      </c>
      <c r="AD115" s="237" t="s">
        <v>3193</v>
      </c>
      <c r="AE115" s="237" t="s">
        <v>3278</v>
      </c>
      <c r="AF115" s="172" t="s">
        <v>3277</v>
      </c>
      <c r="AG115" s="108" t="s">
        <v>3672</v>
      </c>
      <c r="AH115" s="108" t="s">
        <v>3217</v>
      </c>
      <c r="AI115" s="108" t="s">
        <v>320</v>
      </c>
      <c r="AJ115" s="108" t="s">
        <v>319</v>
      </c>
      <c r="AR115" s="122" t="s">
        <v>317</v>
      </c>
    </row>
    <row r="116" spans="1:16384" s="122" customFormat="1" ht="76.5" hidden="1">
      <c r="B116" s="108" t="s">
        <v>2997</v>
      </c>
      <c r="C116" s="108" t="s">
        <v>3001</v>
      </c>
      <c r="D116" s="108" t="s">
        <v>3005</v>
      </c>
      <c r="E116" s="172" t="s">
        <v>331</v>
      </c>
      <c r="F116" s="172" t="s">
        <v>387</v>
      </c>
      <c r="G116" s="126">
        <v>44138</v>
      </c>
      <c r="H116" s="126" t="s">
        <v>1052</v>
      </c>
      <c r="I116" s="126">
        <v>44082</v>
      </c>
      <c r="J116" s="126">
        <v>44075</v>
      </c>
      <c r="K116" s="108" t="s">
        <v>351</v>
      </c>
      <c r="L116" s="125" t="s">
        <v>1244</v>
      </c>
      <c r="M116" s="257" t="str">
        <f>VLOOKUP(D116,'PDM NB Portfolio Online'!F:U,16,0)</f>
        <v>Chuang Chuang1 Cui</v>
      </c>
      <c r="W116" s="326" t="s">
        <v>3218</v>
      </c>
      <c r="X116" s="86"/>
      <c r="Y116" s="86"/>
      <c r="Z116" s="237" t="s">
        <v>1221</v>
      </c>
      <c r="AA116" s="237" t="s">
        <v>3191</v>
      </c>
      <c r="AB116" s="237" t="s">
        <v>1237</v>
      </c>
      <c r="AC116" s="237" t="s">
        <v>3192</v>
      </c>
      <c r="AD116" s="237" t="s">
        <v>3193</v>
      </c>
      <c r="AE116" s="237" t="s">
        <v>3278</v>
      </c>
      <c r="AF116" s="53" t="s">
        <v>3277</v>
      </c>
      <c r="AG116" s="86" t="s">
        <v>3672</v>
      </c>
      <c r="AH116" s="86" t="s">
        <v>3217</v>
      </c>
      <c r="AI116" s="86" t="s">
        <v>320</v>
      </c>
      <c r="AJ116" s="86" t="s">
        <v>319</v>
      </c>
      <c r="AN116" s="46"/>
      <c r="AO116" s="46"/>
      <c r="AP116" s="46"/>
      <c r="AQ116" s="46"/>
      <c r="AR116" s="46" t="s">
        <v>317</v>
      </c>
    </row>
    <row r="117" spans="1:16384" s="122" customFormat="1" ht="76.5" hidden="1" customHeight="1">
      <c r="A117" s="108"/>
      <c r="B117" s="127" t="s">
        <v>2155</v>
      </c>
      <c r="C117" s="108" t="s">
        <v>2364</v>
      </c>
      <c r="D117" s="108" t="s">
        <v>2100</v>
      </c>
      <c r="E117" s="108" t="s">
        <v>331</v>
      </c>
      <c r="F117" s="108" t="s">
        <v>401</v>
      </c>
      <c r="G117" s="91">
        <v>44166</v>
      </c>
      <c r="H117" s="91">
        <v>44166</v>
      </c>
      <c r="I117" s="91">
        <v>44131</v>
      </c>
      <c r="J117" s="91">
        <f>I117-7</f>
        <v>44124</v>
      </c>
      <c r="K117" s="108" t="s">
        <v>334</v>
      </c>
      <c r="L117" s="125" t="s">
        <v>1244</v>
      </c>
      <c r="M117" s="257" t="str">
        <f>VLOOKUP(D117,'PDM NB Portfolio Online'!F:U,16,0)</f>
        <v>Cathy SQ1 Wan</v>
      </c>
      <c r="W117" s="46"/>
      <c r="X117" s="46"/>
      <c r="Y117" s="46"/>
      <c r="AC117" s="237" t="s">
        <v>3218</v>
      </c>
      <c r="AD117" s="108"/>
      <c r="AE117" s="108"/>
      <c r="AF117" s="108"/>
      <c r="AG117" s="237" t="s">
        <v>1221</v>
      </c>
      <c r="AH117" s="237" t="s">
        <v>3191</v>
      </c>
      <c r="AI117" s="277" t="s">
        <v>1237</v>
      </c>
      <c r="AJ117" s="277" t="s">
        <v>3192</v>
      </c>
      <c r="AK117" s="277" t="s">
        <v>3635</v>
      </c>
      <c r="AL117" s="277" t="s">
        <v>3719</v>
      </c>
      <c r="AM117" s="53" t="s">
        <v>3720</v>
      </c>
      <c r="AN117" s="108" t="s">
        <v>3662</v>
      </c>
      <c r="AO117" s="108" t="s">
        <v>3245</v>
      </c>
      <c r="AP117" s="108" t="s">
        <v>3223</v>
      </c>
      <c r="AQ117" s="86" t="s">
        <v>319</v>
      </c>
      <c r="AR117" s="246" t="s">
        <v>1222</v>
      </c>
      <c r="AS117" s="238" t="s">
        <v>1223</v>
      </c>
      <c r="AT117" s="238" t="s">
        <v>1226</v>
      </c>
      <c r="AU117" s="238" t="s">
        <v>1224</v>
      </c>
      <c r="AV117" s="244" t="s">
        <v>2154</v>
      </c>
      <c r="AW117" s="108"/>
      <c r="AX117" s="108"/>
      <c r="AY117" s="108"/>
    </row>
    <row r="118" spans="1:16384" s="122" customFormat="1" ht="76.5" hidden="1">
      <c r="A118" s="314"/>
      <c r="B118" s="127" t="s">
        <v>2009</v>
      </c>
      <c r="C118" s="108" t="s">
        <v>2918</v>
      </c>
      <c r="D118" s="108" t="s">
        <v>2010</v>
      </c>
      <c r="E118" s="108" t="s">
        <v>349</v>
      </c>
      <c r="F118" s="108" t="s">
        <v>376</v>
      </c>
      <c r="G118" s="222">
        <v>44145</v>
      </c>
      <c r="H118" s="222">
        <v>44145</v>
      </c>
      <c r="I118" s="126">
        <v>44096</v>
      </c>
      <c r="J118" s="78">
        <v>44089</v>
      </c>
      <c r="K118" s="108" t="s">
        <v>334</v>
      </c>
      <c r="L118" s="108" t="s">
        <v>1244</v>
      </c>
      <c r="M118" s="257" t="str">
        <f>VLOOKUP(D118,'PDM NB Portfolio Online'!F:U,16,0)</f>
        <v>Peng Peng11 Zhang</v>
      </c>
      <c r="N118" s="108"/>
      <c r="O118" s="108"/>
      <c r="P118" s="108"/>
      <c r="Q118" s="108"/>
      <c r="R118" s="108"/>
      <c r="S118" s="108"/>
      <c r="W118" s="46"/>
      <c r="X118" s="86"/>
      <c r="Y118" s="330" t="s">
        <v>1250</v>
      </c>
      <c r="AA118" s="108"/>
      <c r="AB118" s="237" t="s">
        <v>1221</v>
      </c>
      <c r="AC118" s="237" t="s">
        <v>3191</v>
      </c>
      <c r="AD118" s="237" t="s">
        <v>1237</v>
      </c>
      <c r="AE118" s="237" t="s">
        <v>3192</v>
      </c>
      <c r="AF118" s="541" t="s">
        <v>3193</v>
      </c>
      <c r="AG118" s="277" t="s">
        <v>3194</v>
      </c>
      <c r="AH118" s="277" t="s">
        <v>3195</v>
      </c>
      <c r="AI118" s="277" t="s">
        <v>3671</v>
      </c>
      <c r="AJ118" s="277" t="s">
        <v>3246</v>
      </c>
      <c r="AK118" s="108" t="s">
        <v>3242</v>
      </c>
      <c r="AL118" s="108" t="s">
        <v>3228</v>
      </c>
      <c r="AM118" s="244" t="s">
        <v>1222</v>
      </c>
      <c r="AN118" s="108"/>
      <c r="AO118" s="244" t="s">
        <v>1222</v>
      </c>
      <c r="AP118" s="244" t="s">
        <v>1223</v>
      </c>
      <c r="AQ118" s="244" t="s">
        <v>1226</v>
      </c>
      <c r="AR118" s="244" t="s">
        <v>1224</v>
      </c>
      <c r="AS118" s="244" t="s">
        <v>2170</v>
      </c>
    </row>
    <row r="119" spans="1:16384" s="122" customFormat="1" ht="76.5" hidden="1">
      <c r="A119" s="108"/>
      <c r="B119" s="127" t="s">
        <v>2005</v>
      </c>
      <c r="C119" s="200" t="s">
        <v>2917</v>
      </c>
      <c r="D119" s="108" t="s">
        <v>2006</v>
      </c>
      <c r="E119" s="108" t="s">
        <v>349</v>
      </c>
      <c r="F119" s="108" t="s">
        <v>376</v>
      </c>
      <c r="G119" s="126">
        <v>44145</v>
      </c>
      <c r="H119" s="126">
        <v>44145</v>
      </c>
      <c r="I119" s="126">
        <v>44096</v>
      </c>
      <c r="J119" s="126">
        <v>44089</v>
      </c>
      <c r="K119" s="108" t="s">
        <v>334</v>
      </c>
      <c r="L119" s="125" t="s">
        <v>1244</v>
      </c>
      <c r="M119" s="257" t="str">
        <f>VLOOKUP(D119,'PDM NB Portfolio Online'!F:U,16,0)</f>
        <v>Vera Ye2 Bai</v>
      </c>
      <c r="N119" s="108"/>
      <c r="O119" s="108"/>
      <c r="P119" s="108"/>
      <c r="Q119" s="108"/>
      <c r="R119" s="108"/>
      <c r="S119" s="108"/>
      <c r="W119" s="46"/>
      <c r="X119" s="86"/>
      <c r="Y119" s="330" t="s">
        <v>1250</v>
      </c>
      <c r="AA119" s="108"/>
      <c r="AB119" s="237" t="s">
        <v>1221</v>
      </c>
      <c r="AC119" s="237" t="s">
        <v>3191</v>
      </c>
      <c r="AD119" s="237" t="s">
        <v>1237</v>
      </c>
      <c r="AE119" s="237" t="s">
        <v>3192</v>
      </c>
      <c r="AF119" s="541" t="s">
        <v>3193</v>
      </c>
      <c r="AG119" s="277" t="s">
        <v>3194</v>
      </c>
      <c r="AH119" s="277" t="s">
        <v>3195</v>
      </c>
      <c r="AI119" s="277" t="s">
        <v>3671</v>
      </c>
      <c r="AJ119" s="277" t="s">
        <v>3246</v>
      </c>
      <c r="AK119" s="108" t="s">
        <v>3242</v>
      </c>
      <c r="AL119" s="108" t="s">
        <v>3228</v>
      </c>
      <c r="AM119" s="244" t="s">
        <v>1222</v>
      </c>
      <c r="AN119" s="244"/>
      <c r="AO119" s="244" t="s">
        <v>1222</v>
      </c>
      <c r="AP119" s="244" t="s">
        <v>1223</v>
      </c>
      <c r="AQ119" s="244" t="s">
        <v>1226</v>
      </c>
      <c r="AR119" s="244" t="s">
        <v>1224</v>
      </c>
      <c r="AS119" s="244" t="s">
        <v>2170</v>
      </c>
    </row>
    <row r="120" spans="1:16384" s="122" customFormat="1" ht="102" hidden="1">
      <c r="A120" s="108"/>
      <c r="B120" s="127" t="s">
        <v>2125</v>
      </c>
      <c r="C120" s="108" t="s">
        <v>2365</v>
      </c>
      <c r="D120" s="108" t="s">
        <v>2133</v>
      </c>
      <c r="E120" s="108" t="s">
        <v>331</v>
      </c>
      <c r="F120" s="108" t="s">
        <v>332</v>
      </c>
      <c r="G120" s="91">
        <v>44228</v>
      </c>
      <c r="H120" s="91">
        <v>44228</v>
      </c>
      <c r="I120" s="91">
        <v>44193</v>
      </c>
      <c r="J120" s="91">
        <f>I120-7</f>
        <v>44186</v>
      </c>
      <c r="K120" s="108" t="s">
        <v>334</v>
      </c>
      <c r="L120" s="122" t="s">
        <v>1249</v>
      </c>
      <c r="M120" s="257" t="str">
        <f>VLOOKUP(D120,'PDM NB Portfolio Online'!F:U,16,0)</f>
        <v>Peng Peng11 Zhang</v>
      </c>
      <c r="Z120" s="108"/>
      <c r="AL120" s="228" t="s">
        <v>3190</v>
      </c>
      <c r="AM120" s="228"/>
      <c r="AN120" s="228"/>
      <c r="AO120" s="228"/>
      <c r="AP120" s="228" t="s">
        <v>1221</v>
      </c>
      <c r="AQ120" s="228" t="s">
        <v>3191</v>
      </c>
      <c r="AR120" s="228" t="s">
        <v>1237</v>
      </c>
      <c r="AS120" s="228" t="s">
        <v>3192</v>
      </c>
      <c r="AT120" s="228" t="s">
        <v>3193</v>
      </c>
      <c r="AU120" s="228" t="s">
        <v>3278</v>
      </c>
      <c r="AV120" s="108" t="s">
        <v>3483</v>
      </c>
      <c r="AW120" s="108" t="s">
        <v>3664</v>
      </c>
      <c r="AX120" s="108" t="s">
        <v>3482</v>
      </c>
      <c r="AY120" s="108" t="s">
        <v>3233</v>
      </c>
      <c r="AZ120" s="86" t="s">
        <v>3230</v>
      </c>
      <c r="BA120" s="246" t="s">
        <v>1222</v>
      </c>
      <c r="BB120" s="238" t="s">
        <v>1223</v>
      </c>
      <c r="BC120" s="238" t="s">
        <v>1226</v>
      </c>
      <c r="BD120" s="238" t="s">
        <v>1224</v>
      </c>
      <c r="BE120" s="238" t="s">
        <v>2154</v>
      </c>
    </row>
    <row r="121" spans="1:16384" s="122" customFormat="1" ht="63.75" hidden="1">
      <c r="B121" s="498" t="s">
        <v>3330</v>
      </c>
      <c r="C121" s="499" t="s">
        <v>3269</v>
      </c>
      <c r="D121" s="258" t="s">
        <v>3269</v>
      </c>
      <c r="E121" s="172" t="s">
        <v>361</v>
      </c>
      <c r="F121" s="234" t="s">
        <v>620</v>
      </c>
      <c r="G121" s="304">
        <v>44165</v>
      </c>
      <c r="H121" s="126">
        <v>44179</v>
      </c>
      <c r="I121" s="500">
        <v>44123</v>
      </c>
      <c r="J121" s="304">
        <f>I121-7</f>
        <v>44116</v>
      </c>
      <c r="K121" s="217" t="s">
        <v>334</v>
      </c>
      <c r="L121" s="125" t="s">
        <v>1244</v>
      </c>
      <c r="M121" s="257" t="str">
        <f>VLOOKUP(D121,'PDM NB Portfolio Online'!F:U,16,0)</f>
        <v>Mandy Yue7 Ma</v>
      </c>
      <c r="N121" s="69"/>
      <c r="O121" s="69"/>
      <c r="P121" s="69"/>
      <c r="Q121" s="69"/>
      <c r="AC121" s="237" t="s">
        <v>3190</v>
      </c>
      <c r="AD121" s="237"/>
      <c r="AE121" s="237"/>
      <c r="AF121" s="237" t="s">
        <v>3210</v>
      </c>
      <c r="AG121" s="237" t="s">
        <v>3210</v>
      </c>
      <c r="AH121" s="237" t="s">
        <v>3211</v>
      </c>
      <c r="AI121" s="237" t="s">
        <v>3212</v>
      </c>
      <c r="AJ121" s="237" t="s">
        <v>3213</v>
      </c>
      <c r="AK121" s="237" t="s">
        <v>3214</v>
      </c>
      <c r="AL121" s="237" t="s">
        <v>3215</v>
      </c>
      <c r="AM121" s="237" t="s">
        <v>3666</v>
      </c>
      <c r="AN121" s="237" t="s">
        <v>3216</v>
      </c>
      <c r="AO121" s="108" t="s">
        <v>3235</v>
      </c>
      <c r="AP121" s="122" t="s">
        <v>3225</v>
      </c>
      <c r="AQ121" s="249" t="s">
        <v>1227</v>
      </c>
      <c r="AR121" s="249" t="s">
        <v>1225</v>
      </c>
      <c r="AS121" s="244" t="s">
        <v>1222</v>
      </c>
      <c r="AT121" s="244" t="s">
        <v>1222</v>
      </c>
      <c r="AU121" s="244" t="s">
        <v>1223</v>
      </c>
      <c r="AV121" s="244" t="s">
        <v>1240</v>
      </c>
      <c r="AW121" s="244" t="s">
        <v>1224</v>
      </c>
      <c r="AX121" s="244" t="s">
        <v>1247</v>
      </c>
    </row>
    <row r="122" spans="1:16384" s="122" customFormat="1" ht="102" hidden="1">
      <c r="A122" s="266"/>
      <c r="B122" s="288" t="s">
        <v>2940</v>
      </c>
      <c r="C122" s="108" t="s">
        <v>2941</v>
      </c>
      <c r="D122" s="108" t="s">
        <v>2942</v>
      </c>
      <c r="E122" s="172" t="s">
        <v>331</v>
      </c>
      <c r="F122" s="289" t="s">
        <v>401</v>
      </c>
      <c r="G122" s="186">
        <v>44278</v>
      </c>
      <c r="H122" s="186">
        <v>44278</v>
      </c>
      <c r="I122" s="186">
        <v>44236</v>
      </c>
      <c r="J122" s="186">
        <v>44229</v>
      </c>
      <c r="K122" s="172" t="s">
        <v>334</v>
      </c>
      <c r="L122" s="108" t="s">
        <v>1249</v>
      </c>
      <c r="M122" s="257" t="str">
        <f>VLOOKUP(D122,'PDM NB Portfolio Online'!F:U,16,0)</f>
        <v>TBD</v>
      </c>
      <c r="AF122" s="46"/>
      <c r="AG122" s="46"/>
      <c r="AS122" s="285" t="s">
        <v>1245</v>
      </c>
      <c r="AU122" s="237" t="s">
        <v>1221</v>
      </c>
      <c r="AV122" s="237" t="s">
        <v>3191</v>
      </c>
      <c r="AW122" s="237" t="s">
        <v>1237</v>
      </c>
      <c r="AX122" s="237" t="s">
        <v>3192</v>
      </c>
      <c r="AY122" s="237" t="s">
        <v>3193</v>
      </c>
      <c r="AZ122" s="237" t="s">
        <v>3194</v>
      </c>
      <c r="BA122" s="237" t="s">
        <v>3195</v>
      </c>
      <c r="BB122" s="237" t="s">
        <v>3662</v>
      </c>
      <c r="BC122" s="242" t="s">
        <v>3419</v>
      </c>
      <c r="BD122" s="242" t="s">
        <v>3418</v>
      </c>
      <c r="BE122" s="242" t="s">
        <v>3416</v>
      </c>
      <c r="BF122" s="242" t="s">
        <v>3417</v>
      </c>
      <c r="BG122" s="242" t="s">
        <v>3204</v>
      </c>
      <c r="BH122" s="242" t="s">
        <v>3204</v>
      </c>
      <c r="BI122" s="242" t="s">
        <v>3205</v>
      </c>
      <c r="BJ122" s="242" t="s">
        <v>3206</v>
      </c>
      <c r="BK122" s="242" t="s">
        <v>3207</v>
      </c>
      <c r="BL122" s="290" t="s">
        <v>3208</v>
      </c>
    </row>
    <row r="123" spans="1:16384" s="122" customFormat="1" ht="30" hidden="1">
      <c r="A123" s="273" t="s">
        <v>3279</v>
      </c>
      <c r="B123" s="127" t="s">
        <v>1979</v>
      </c>
      <c r="C123" s="108" t="s">
        <v>1080</v>
      </c>
      <c r="D123" s="108" t="s">
        <v>1080</v>
      </c>
      <c r="E123" s="108" t="s">
        <v>361</v>
      </c>
      <c r="F123" s="108" t="s">
        <v>504</v>
      </c>
      <c r="G123" s="126">
        <v>54789</v>
      </c>
      <c r="H123" s="126" t="s">
        <v>977</v>
      </c>
      <c r="I123" s="126">
        <v>43847</v>
      </c>
      <c r="J123" s="126">
        <v>43840</v>
      </c>
      <c r="K123" s="108" t="s">
        <v>1066</v>
      </c>
      <c r="L123" s="108" t="s">
        <v>1220</v>
      </c>
      <c r="M123" s="257"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hidden="1">
      <c r="B124" s="234" t="s">
        <v>3254</v>
      </c>
      <c r="C124" s="234" t="s">
        <v>3255</v>
      </c>
      <c r="D124" s="234" t="s">
        <v>3255</v>
      </c>
      <c r="E124" s="108" t="s">
        <v>361</v>
      </c>
      <c r="F124" s="234" t="s">
        <v>567</v>
      </c>
      <c r="G124" s="186">
        <v>55152</v>
      </c>
      <c r="H124" s="126" t="s">
        <v>1052</v>
      </c>
      <c r="I124" s="502">
        <v>44094</v>
      </c>
      <c r="J124" s="24">
        <f>I124-7</f>
        <v>44087</v>
      </c>
      <c r="K124" s="232" t="s">
        <v>1066</v>
      </c>
      <c r="L124" s="108" t="s">
        <v>1244</v>
      </c>
      <c r="M124" s="257" t="str">
        <f>VLOOKUP(D124,'PDM NB Portfolio Online'!F:U,16,0)</f>
        <v>Cathy SQ1 Wan</v>
      </c>
      <c r="V124" s="237" t="s">
        <v>3190</v>
      </c>
      <c r="W124" s="237" t="s">
        <v>1221</v>
      </c>
      <c r="X124" s="237" t="s">
        <v>1237</v>
      </c>
      <c r="Y124" s="237" t="s">
        <v>3334</v>
      </c>
      <c r="Z124" s="108" t="s">
        <v>3285</v>
      </c>
      <c r="AA124" s="108" t="s">
        <v>3673</v>
      </c>
      <c r="AB124" s="108" t="s">
        <v>3284</v>
      </c>
      <c r="AK124" s="122" t="s">
        <v>320</v>
      </c>
      <c r="AL124" s="122" t="s">
        <v>319</v>
      </c>
    </row>
    <row r="125" spans="1:16384" s="122" customFormat="1" ht="90" hidden="1">
      <c r="A125" s="314" t="s">
        <v>3639</v>
      </c>
      <c r="B125" s="498" t="s">
        <v>3432</v>
      </c>
      <c r="C125" s="172" t="s">
        <v>3299</v>
      </c>
      <c r="D125" s="172" t="s">
        <v>3299</v>
      </c>
      <c r="E125" s="172" t="s">
        <v>361</v>
      </c>
      <c r="F125" s="108" t="s">
        <v>504</v>
      </c>
      <c r="G125" s="186">
        <v>44190</v>
      </c>
      <c r="H125" s="186">
        <v>44204</v>
      </c>
      <c r="I125" s="186">
        <v>44151</v>
      </c>
      <c r="J125" s="186">
        <v>44144</v>
      </c>
      <c r="K125" s="318" t="s">
        <v>1115</v>
      </c>
      <c r="L125" s="108" t="s">
        <v>1249</v>
      </c>
      <c r="M125" s="257" t="str">
        <f>VLOOKUP(D125,'PDM NB Portfolio Online'!F:U,16,0)</f>
        <v>Vera Ye2 Bai</v>
      </c>
      <c r="N125"/>
      <c r="O125"/>
      <c r="P125"/>
      <c r="Q125"/>
      <c r="R125"/>
      <c r="S125"/>
      <c r="T125"/>
      <c r="U125"/>
      <c r="AF125" s="326" t="s">
        <v>3190</v>
      </c>
      <c r="AG125" s="237"/>
      <c r="AH125" s="237"/>
      <c r="AI125" s="237" t="s">
        <v>3210</v>
      </c>
      <c r="AJ125" s="237" t="s">
        <v>3210</v>
      </c>
      <c r="AK125" s="237" t="s">
        <v>3211</v>
      </c>
      <c r="AL125" s="237" t="s">
        <v>3212</v>
      </c>
      <c r="AM125" s="237" t="s">
        <v>3213</v>
      </c>
      <c r="AO125" s="237" t="s">
        <v>3214</v>
      </c>
      <c r="AP125" s="237" t="s">
        <v>1231</v>
      </c>
      <c r="AQ125" s="237" t="s">
        <v>3666</v>
      </c>
      <c r="AR125" s="319" t="s">
        <v>3449</v>
      </c>
      <c r="AS125" s="249" t="s">
        <v>3448</v>
      </c>
      <c r="AT125" s="249" t="s">
        <v>3447</v>
      </c>
      <c r="AU125" s="249" t="s">
        <v>1225</v>
      </c>
      <c r="AV125" s="244" t="s">
        <v>1222</v>
      </c>
      <c r="AW125" s="244" t="s">
        <v>1222</v>
      </c>
      <c r="AX125" s="244" t="s">
        <v>1223</v>
      </c>
      <c r="AY125" s="244" t="s">
        <v>1240</v>
      </c>
      <c r="AZ125" s="244" t="s">
        <v>1224</v>
      </c>
      <c r="BA125" s="244" t="s">
        <v>1247</v>
      </c>
    </row>
    <row r="126" spans="1:16384" s="122" customFormat="1" ht="90" hidden="1">
      <c r="A126" s="348"/>
      <c r="B126" s="349" t="s">
        <v>3434</v>
      </c>
      <c r="C126" s="350" t="s">
        <v>3300</v>
      </c>
      <c r="D126" s="350" t="s">
        <v>3300</v>
      </c>
      <c r="E126" s="350" t="s">
        <v>361</v>
      </c>
      <c r="F126" s="351" t="s">
        <v>504</v>
      </c>
      <c r="G126" s="352">
        <v>44190</v>
      </c>
      <c r="H126" s="352">
        <v>44204</v>
      </c>
      <c r="I126" s="352">
        <v>44151</v>
      </c>
      <c r="J126" s="352">
        <v>44144</v>
      </c>
      <c r="K126" s="353" t="s">
        <v>1115</v>
      </c>
      <c r="L126" s="351" t="s">
        <v>1249</v>
      </c>
      <c r="M126" s="354" t="str">
        <f>VLOOKUP(D126,'PDM NB Portfolio Online'!F:U,16,0)</f>
        <v>Cathy SQ1 Wan</v>
      </c>
      <c r="N126"/>
      <c r="O126"/>
      <c r="P126"/>
      <c r="Q126"/>
      <c r="R126"/>
      <c r="S126"/>
      <c r="T126"/>
      <c r="U126"/>
      <c r="Y126" s="355"/>
      <c r="Z126" s="355"/>
      <c r="AA126" s="355"/>
      <c r="AB126" s="355"/>
      <c r="AC126" s="355"/>
      <c r="AD126" s="355"/>
      <c r="AE126" s="355"/>
      <c r="AF126" s="546" t="s">
        <v>3190</v>
      </c>
      <c r="AG126" s="356"/>
      <c r="AH126" s="356"/>
      <c r="AI126" s="356" t="s">
        <v>3210</v>
      </c>
      <c r="AJ126" s="356" t="s">
        <v>3210</v>
      </c>
      <c r="AK126" s="356" t="s">
        <v>3211</v>
      </c>
      <c r="AL126" s="356" t="s">
        <v>3212</v>
      </c>
      <c r="AM126" s="356" t="s">
        <v>3213</v>
      </c>
      <c r="AN126" s="356"/>
      <c r="AO126" s="356" t="s">
        <v>3214</v>
      </c>
      <c r="AP126" s="356" t="s">
        <v>1231</v>
      </c>
      <c r="AQ126" s="356" t="s">
        <v>3666</v>
      </c>
      <c r="AR126" s="357" t="s">
        <v>3449</v>
      </c>
      <c r="AS126" s="358" t="s">
        <v>3448</v>
      </c>
      <c r="AT126" s="358" t="s">
        <v>3447</v>
      </c>
      <c r="AU126" s="358" t="s">
        <v>1225</v>
      </c>
      <c r="AV126" s="359" t="s">
        <v>1222</v>
      </c>
      <c r="AW126" s="359" t="s">
        <v>1222</v>
      </c>
      <c r="AX126" s="359" t="s">
        <v>1223</v>
      </c>
      <c r="AY126" s="359" t="s">
        <v>1240</v>
      </c>
      <c r="AZ126" s="359" t="s">
        <v>1224</v>
      </c>
      <c r="BA126" s="359" t="s">
        <v>1247</v>
      </c>
      <c r="BB126" s="355"/>
      <c r="BC126" s="355"/>
      <c r="BD126" s="355"/>
      <c r="BE126" s="355"/>
      <c r="BF126" s="355"/>
      <c r="BG126" s="355"/>
      <c r="BH126" s="355"/>
      <c r="BI126" s="355"/>
      <c r="BJ126" s="355"/>
      <c r="BK126" s="355"/>
      <c r="BL126" s="355"/>
      <c r="BM126" s="355"/>
      <c r="BN126" s="355"/>
      <c r="BO126" s="355"/>
      <c r="BP126" s="355"/>
      <c r="BQ126" s="355"/>
      <c r="BR126" s="355"/>
      <c r="BS126" s="355"/>
      <c r="BT126" s="355"/>
      <c r="BU126" s="355"/>
      <c r="BV126" s="355"/>
      <c r="BW126" s="355"/>
      <c r="BX126" s="355"/>
      <c r="BY126" s="355"/>
      <c r="BZ126" s="355"/>
      <c r="CA126" s="355"/>
      <c r="CB126" s="355"/>
      <c r="CC126" s="355"/>
      <c r="CD126" s="355"/>
      <c r="CE126" s="355"/>
      <c r="CF126" s="355"/>
      <c r="CG126" s="355"/>
      <c r="CH126" s="355"/>
      <c r="CI126" s="355"/>
      <c r="CJ126" s="355"/>
      <c r="CK126" s="355"/>
      <c r="CL126" s="355"/>
      <c r="CM126" s="355"/>
      <c r="CN126" s="355"/>
      <c r="CO126" s="355"/>
      <c r="CP126" s="355"/>
      <c r="CQ126" s="355"/>
      <c r="CR126" s="355"/>
      <c r="CS126" s="355"/>
      <c r="CT126" s="355"/>
      <c r="CU126" s="355"/>
      <c r="CV126" s="355"/>
      <c r="CW126" s="355"/>
      <c r="CX126" s="355"/>
      <c r="CY126" s="355"/>
      <c r="CZ126" s="355"/>
      <c r="DA126" s="355"/>
      <c r="DB126" s="355"/>
      <c r="DC126" s="355"/>
      <c r="DD126" s="355"/>
      <c r="DE126" s="355"/>
      <c r="DF126" s="355"/>
      <c r="DG126" s="355"/>
      <c r="DH126" s="355"/>
      <c r="DI126" s="355"/>
      <c r="DJ126" s="355"/>
      <c r="DK126" s="355"/>
      <c r="DL126" s="355"/>
      <c r="DM126" s="355"/>
      <c r="DN126" s="355"/>
      <c r="DO126" s="355"/>
      <c r="DP126" s="355"/>
      <c r="DQ126" s="355"/>
      <c r="DR126" s="355"/>
      <c r="DS126" s="355"/>
      <c r="DT126" s="355"/>
      <c r="DU126" s="355"/>
      <c r="DV126" s="355"/>
      <c r="DW126" s="355"/>
      <c r="DX126" s="355"/>
      <c r="DY126" s="355"/>
      <c r="DZ126" s="355"/>
      <c r="EA126" s="355"/>
      <c r="EB126" s="355"/>
      <c r="EC126" s="355"/>
      <c r="ED126" s="355"/>
      <c r="EE126" s="355"/>
      <c r="EF126" s="355"/>
      <c r="EG126" s="355"/>
      <c r="EH126" s="355"/>
      <c r="EI126" s="355"/>
      <c r="EJ126" s="355"/>
      <c r="EK126" s="355"/>
      <c r="EL126" s="355"/>
      <c r="EM126" s="355"/>
      <c r="EN126" s="355"/>
      <c r="EO126" s="355"/>
      <c r="EP126" s="355"/>
      <c r="EQ126" s="355"/>
      <c r="ER126" s="355"/>
      <c r="ES126" s="355"/>
      <c r="ET126" s="355"/>
      <c r="EU126" s="355"/>
      <c r="EV126" s="355"/>
      <c r="EW126" s="355"/>
      <c r="EX126" s="355"/>
      <c r="EY126" s="355"/>
      <c r="EZ126" s="355"/>
      <c r="FA126" s="355"/>
      <c r="FB126" s="355"/>
      <c r="FC126" s="355"/>
      <c r="FD126" s="355"/>
      <c r="FE126" s="355"/>
      <c r="FF126" s="355"/>
      <c r="FG126" s="355"/>
      <c r="FH126" s="355"/>
      <c r="FI126" s="355"/>
      <c r="FJ126" s="355"/>
      <c r="FK126" s="355"/>
      <c r="FL126" s="355"/>
      <c r="FM126" s="355"/>
      <c r="FN126" s="355"/>
      <c r="FO126" s="355"/>
      <c r="FP126" s="355"/>
      <c r="FQ126" s="355"/>
      <c r="FR126" s="355"/>
      <c r="FS126" s="355"/>
      <c r="FT126" s="355"/>
      <c r="FU126" s="355"/>
      <c r="FV126" s="355"/>
      <c r="FW126" s="355"/>
      <c r="FX126" s="355"/>
      <c r="FY126" s="355"/>
      <c r="FZ126" s="355"/>
      <c r="GA126" s="355"/>
      <c r="GB126" s="355"/>
      <c r="GC126" s="355"/>
      <c r="GD126" s="355"/>
      <c r="GE126" s="355"/>
      <c r="GF126" s="355"/>
      <c r="GG126" s="355"/>
      <c r="GH126" s="355"/>
      <c r="GI126" s="355"/>
      <c r="GJ126" s="355"/>
      <c r="GK126" s="355"/>
      <c r="GL126" s="355"/>
      <c r="GM126" s="355"/>
      <c r="GN126" s="355"/>
      <c r="GO126" s="355"/>
      <c r="GP126" s="355"/>
      <c r="GQ126" s="355"/>
      <c r="GR126" s="355"/>
      <c r="GS126" s="355"/>
      <c r="GT126" s="355"/>
      <c r="GU126" s="355"/>
      <c r="GV126" s="355"/>
      <c r="GW126" s="355"/>
      <c r="GX126" s="355"/>
      <c r="GY126" s="355"/>
      <c r="GZ126" s="355"/>
      <c r="HA126" s="355"/>
      <c r="HB126" s="355"/>
      <c r="HC126" s="355"/>
      <c r="HD126" s="355"/>
      <c r="HE126" s="355"/>
      <c r="HF126" s="355"/>
      <c r="HG126" s="355"/>
      <c r="HH126" s="355"/>
      <c r="HI126" s="355"/>
      <c r="HJ126" s="355"/>
      <c r="HK126" s="355"/>
      <c r="HL126" s="355"/>
      <c r="HM126" s="355"/>
      <c r="HN126" s="355"/>
      <c r="HO126" s="355"/>
      <c r="HP126" s="355"/>
      <c r="HQ126" s="355"/>
      <c r="HR126" s="355"/>
      <c r="HS126" s="355"/>
      <c r="HT126" s="355"/>
      <c r="HU126" s="355"/>
      <c r="HV126" s="355"/>
      <c r="HW126" s="355"/>
      <c r="HX126" s="355"/>
      <c r="HY126" s="355"/>
      <c r="HZ126" s="355"/>
      <c r="IA126" s="355"/>
      <c r="IB126" s="355"/>
      <c r="IC126" s="355"/>
      <c r="ID126" s="355"/>
      <c r="IE126" s="355"/>
      <c r="IF126" s="355"/>
      <c r="IG126" s="355"/>
      <c r="IH126" s="355"/>
      <c r="II126" s="355"/>
      <c r="IJ126" s="355"/>
      <c r="IK126" s="355"/>
      <c r="IL126" s="355"/>
      <c r="IM126" s="355"/>
      <c r="IN126" s="355"/>
      <c r="IO126" s="355"/>
      <c r="IP126" s="355"/>
      <c r="IQ126" s="355"/>
      <c r="IR126" s="355"/>
      <c r="IS126" s="355"/>
      <c r="IT126" s="355"/>
      <c r="IU126" s="355"/>
      <c r="IV126" s="355"/>
      <c r="IW126" s="355"/>
      <c r="IX126" s="355"/>
      <c r="IY126" s="355"/>
      <c r="IZ126" s="355"/>
      <c r="JA126" s="355"/>
      <c r="JB126" s="355"/>
      <c r="JC126" s="355"/>
      <c r="JD126" s="355"/>
      <c r="JE126" s="355"/>
      <c r="JF126" s="355"/>
      <c r="JG126" s="355"/>
      <c r="JH126" s="355"/>
      <c r="JI126" s="355"/>
      <c r="JJ126" s="355"/>
      <c r="JK126" s="355"/>
      <c r="JL126" s="355"/>
      <c r="JM126" s="355"/>
      <c r="JN126" s="355"/>
      <c r="JO126" s="355"/>
      <c r="JP126" s="355"/>
      <c r="JQ126" s="355"/>
      <c r="JR126" s="355"/>
      <c r="JS126" s="355"/>
      <c r="JT126" s="355"/>
      <c r="JU126" s="355"/>
      <c r="JV126" s="355"/>
      <c r="JW126" s="355"/>
      <c r="JX126" s="355"/>
      <c r="JY126" s="355"/>
      <c r="JZ126" s="355"/>
      <c r="KA126" s="355"/>
      <c r="KB126" s="355"/>
      <c r="KC126" s="355"/>
      <c r="KD126" s="355"/>
      <c r="KE126" s="355"/>
      <c r="KF126" s="355"/>
      <c r="KG126" s="355"/>
      <c r="KH126" s="355"/>
      <c r="KI126" s="355"/>
      <c r="KJ126" s="355"/>
      <c r="KK126" s="355"/>
      <c r="KL126" s="355"/>
      <c r="KM126" s="355"/>
      <c r="KN126" s="355"/>
      <c r="KO126" s="355"/>
      <c r="KP126" s="355"/>
      <c r="KQ126" s="355"/>
      <c r="KR126" s="355"/>
      <c r="KS126" s="355"/>
      <c r="KT126" s="355"/>
      <c r="KU126" s="355"/>
      <c r="KV126" s="355"/>
      <c r="KW126" s="355"/>
      <c r="KX126" s="355"/>
      <c r="KY126" s="355"/>
      <c r="KZ126" s="355"/>
      <c r="LA126" s="355"/>
      <c r="LB126" s="355"/>
      <c r="LC126" s="355"/>
      <c r="LD126" s="355"/>
      <c r="LE126" s="355"/>
      <c r="LF126" s="355"/>
      <c r="LG126" s="355"/>
      <c r="LH126" s="355"/>
      <c r="LI126" s="355"/>
      <c r="LJ126" s="355"/>
      <c r="LK126" s="355"/>
      <c r="LL126" s="355"/>
      <c r="LM126" s="355"/>
      <c r="LN126" s="355"/>
      <c r="LO126" s="355"/>
      <c r="LP126" s="355"/>
      <c r="LQ126" s="355"/>
      <c r="LR126" s="355"/>
      <c r="LS126" s="355"/>
      <c r="LT126" s="355"/>
      <c r="LU126" s="355"/>
      <c r="LV126" s="355"/>
      <c r="LW126" s="355"/>
      <c r="LX126" s="355"/>
      <c r="LY126" s="355"/>
      <c r="LZ126" s="355"/>
      <c r="MA126" s="355"/>
      <c r="MB126" s="355"/>
      <c r="MC126" s="355"/>
      <c r="MD126" s="355"/>
      <c r="ME126" s="355"/>
      <c r="MF126" s="355"/>
      <c r="MG126" s="355"/>
      <c r="MH126" s="355"/>
      <c r="MI126" s="355"/>
      <c r="MJ126" s="355"/>
      <c r="MK126" s="355"/>
      <c r="ML126" s="355"/>
      <c r="MM126" s="355"/>
      <c r="MN126" s="355"/>
      <c r="MO126" s="355"/>
      <c r="MP126" s="355"/>
      <c r="MQ126" s="355"/>
      <c r="MR126" s="355"/>
      <c r="MS126" s="355"/>
      <c r="MT126" s="355"/>
      <c r="MU126" s="355"/>
      <c r="MV126" s="355"/>
      <c r="MW126" s="355"/>
      <c r="MX126" s="355"/>
      <c r="MY126" s="355"/>
      <c r="MZ126" s="355"/>
      <c r="NA126" s="355"/>
      <c r="NB126" s="355"/>
      <c r="NC126" s="355"/>
      <c r="ND126" s="355"/>
      <c r="NE126" s="355"/>
      <c r="NF126" s="355"/>
      <c r="NG126" s="355"/>
      <c r="NH126" s="355"/>
      <c r="NI126" s="355"/>
      <c r="NJ126" s="355"/>
      <c r="NK126" s="355"/>
      <c r="NL126" s="355"/>
      <c r="NM126" s="355"/>
      <c r="NN126" s="355"/>
      <c r="NO126" s="355"/>
      <c r="NP126" s="355"/>
      <c r="NQ126" s="355"/>
      <c r="NR126" s="355"/>
      <c r="NS126" s="355"/>
      <c r="NT126" s="355"/>
      <c r="NU126" s="355"/>
      <c r="NV126" s="355"/>
      <c r="NW126" s="355"/>
      <c r="NX126" s="355"/>
      <c r="NY126" s="355"/>
      <c r="NZ126" s="355"/>
      <c r="OA126" s="355"/>
      <c r="OB126" s="355"/>
      <c r="OC126" s="355"/>
      <c r="OD126" s="355"/>
      <c r="OE126" s="355"/>
      <c r="OF126" s="355"/>
      <c r="OG126" s="355"/>
      <c r="OH126" s="355"/>
      <c r="OI126" s="355"/>
      <c r="OJ126" s="355"/>
      <c r="OK126" s="355"/>
      <c r="OL126" s="355"/>
      <c r="OM126" s="355"/>
      <c r="ON126" s="355"/>
      <c r="OO126" s="355"/>
      <c r="OP126" s="355"/>
      <c r="OQ126" s="355"/>
      <c r="OR126" s="355"/>
      <c r="OS126" s="355"/>
      <c r="OT126" s="355"/>
      <c r="OU126" s="355"/>
      <c r="OV126" s="355"/>
      <c r="OW126" s="355"/>
      <c r="OX126" s="355"/>
      <c r="OY126" s="355"/>
      <c r="OZ126" s="355"/>
      <c r="PA126" s="355"/>
      <c r="PB126" s="355"/>
      <c r="PC126" s="355"/>
      <c r="PD126" s="355"/>
      <c r="PE126" s="355"/>
      <c r="PF126" s="355"/>
      <c r="PG126" s="355"/>
      <c r="PH126" s="355"/>
      <c r="PI126" s="355"/>
      <c r="PJ126" s="355"/>
      <c r="PK126" s="355"/>
      <c r="PL126" s="355"/>
      <c r="PM126" s="355"/>
      <c r="PN126" s="355"/>
      <c r="PO126" s="355"/>
      <c r="PP126" s="355"/>
      <c r="PQ126" s="355"/>
      <c r="PR126" s="355"/>
      <c r="PS126" s="355"/>
      <c r="PT126" s="355"/>
      <c r="PU126" s="355"/>
      <c r="PV126" s="355"/>
      <c r="PW126" s="355"/>
      <c r="PX126" s="355"/>
      <c r="PY126" s="355"/>
      <c r="PZ126" s="355"/>
      <c r="QA126" s="355"/>
      <c r="QB126" s="355"/>
      <c r="QC126" s="355"/>
      <c r="QD126" s="355"/>
      <c r="QE126" s="355"/>
      <c r="QF126" s="355"/>
      <c r="QG126" s="355"/>
      <c r="QH126" s="355"/>
      <c r="QI126" s="355"/>
      <c r="QJ126" s="355"/>
      <c r="QK126" s="355"/>
      <c r="QL126" s="355"/>
      <c r="QM126" s="355"/>
      <c r="QN126" s="355"/>
      <c r="QO126" s="355"/>
      <c r="QP126" s="355"/>
      <c r="QQ126" s="355"/>
      <c r="QR126" s="355"/>
      <c r="QS126" s="355"/>
      <c r="QT126" s="355"/>
      <c r="QU126" s="355"/>
      <c r="QV126" s="355"/>
      <c r="QW126" s="355"/>
      <c r="QX126" s="355"/>
      <c r="QY126" s="355"/>
      <c r="QZ126" s="355"/>
      <c r="RA126" s="355"/>
      <c r="RB126" s="355"/>
      <c r="RC126" s="355"/>
      <c r="RD126" s="355"/>
      <c r="RE126" s="355"/>
      <c r="RF126" s="355"/>
      <c r="RG126" s="355"/>
      <c r="RH126" s="355"/>
      <c r="RI126" s="355"/>
      <c r="RJ126" s="355"/>
      <c r="RK126" s="355"/>
      <c r="RL126" s="355"/>
      <c r="RM126" s="355"/>
      <c r="RN126" s="355"/>
      <c r="RO126" s="355"/>
      <c r="RP126" s="355"/>
      <c r="RQ126" s="355"/>
      <c r="RR126" s="355"/>
      <c r="RS126" s="355"/>
      <c r="RT126" s="355"/>
      <c r="RU126" s="355"/>
      <c r="RV126" s="355"/>
      <c r="RW126" s="355"/>
      <c r="RX126" s="355"/>
      <c r="RY126" s="355"/>
      <c r="RZ126" s="355"/>
      <c r="SA126" s="355"/>
      <c r="SB126" s="355"/>
      <c r="SC126" s="355"/>
      <c r="SD126" s="355"/>
      <c r="SE126" s="355"/>
      <c r="SF126" s="355"/>
      <c r="SG126" s="355"/>
      <c r="SH126" s="355"/>
      <c r="SI126" s="355"/>
      <c r="SJ126" s="355"/>
      <c r="SK126" s="355"/>
      <c r="SL126" s="355"/>
      <c r="SM126" s="355"/>
      <c r="SN126" s="355"/>
      <c r="SO126" s="355"/>
      <c r="SP126" s="355"/>
      <c r="SQ126" s="355"/>
      <c r="SR126" s="355"/>
      <c r="SS126" s="355"/>
      <c r="ST126" s="355"/>
      <c r="SU126" s="355"/>
      <c r="SV126" s="355"/>
      <c r="SW126" s="355"/>
      <c r="SX126" s="355"/>
      <c r="SY126" s="355"/>
      <c r="SZ126" s="355"/>
      <c r="TA126" s="355"/>
      <c r="TB126" s="355"/>
      <c r="TC126" s="355"/>
      <c r="TD126" s="355"/>
      <c r="TE126" s="355"/>
      <c r="TF126" s="355"/>
      <c r="TG126" s="355"/>
      <c r="TH126" s="355"/>
      <c r="TI126" s="355"/>
      <c r="TJ126" s="355"/>
      <c r="TK126" s="355"/>
      <c r="TL126" s="355"/>
      <c r="TM126" s="355"/>
      <c r="TN126" s="355"/>
      <c r="TO126" s="355"/>
      <c r="TP126" s="355"/>
      <c r="TQ126" s="355"/>
      <c r="TR126" s="355"/>
      <c r="TS126" s="355"/>
      <c r="TT126" s="355"/>
      <c r="TU126" s="355"/>
      <c r="TV126" s="355"/>
      <c r="TW126" s="355"/>
      <c r="TX126" s="355"/>
      <c r="TY126" s="355"/>
      <c r="TZ126" s="355"/>
      <c r="UA126" s="355"/>
      <c r="UB126" s="355"/>
      <c r="UC126" s="355"/>
      <c r="UD126" s="355"/>
      <c r="UE126" s="355"/>
      <c r="UF126" s="355"/>
      <c r="UG126" s="355"/>
      <c r="UH126" s="355"/>
      <c r="UI126" s="355"/>
      <c r="UJ126" s="355"/>
      <c r="UK126" s="355"/>
      <c r="UL126" s="355"/>
      <c r="UM126" s="355"/>
      <c r="UN126" s="355"/>
      <c r="UO126" s="355"/>
      <c r="UP126" s="355"/>
      <c r="UQ126" s="355"/>
      <c r="UR126" s="355"/>
      <c r="US126" s="355"/>
      <c r="UT126" s="355"/>
      <c r="UU126" s="355"/>
      <c r="UV126" s="355"/>
      <c r="UW126" s="355"/>
      <c r="UX126" s="355"/>
      <c r="UY126" s="355"/>
      <c r="UZ126" s="355"/>
      <c r="VA126" s="355"/>
      <c r="VB126" s="355"/>
      <c r="VC126" s="355"/>
      <c r="VD126" s="355"/>
      <c r="VE126" s="355"/>
      <c r="VF126" s="355"/>
      <c r="VG126" s="355"/>
      <c r="VH126" s="355"/>
      <c r="VI126" s="355"/>
      <c r="VJ126" s="355"/>
      <c r="VK126" s="355"/>
      <c r="VL126" s="355"/>
      <c r="VM126" s="355"/>
      <c r="VN126" s="355"/>
      <c r="VO126" s="355"/>
      <c r="VP126" s="355"/>
      <c r="VQ126" s="355"/>
      <c r="VR126" s="355"/>
      <c r="VS126" s="355"/>
      <c r="VT126" s="355"/>
      <c r="VU126" s="355"/>
      <c r="VV126" s="355"/>
      <c r="VW126" s="355"/>
      <c r="VX126" s="355"/>
      <c r="VY126" s="355"/>
      <c r="VZ126" s="355"/>
      <c r="WA126" s="355"/>
      <c r="WB126" s="355"/>
      <c r="WC126" s="355"/>
      <c r="WD126" s="355"/>
      <c r="WE126" s="355"/>
      <c r="WF126" s="355"/>
      <c r="WG126" s="355"/>
      <c r="WH126" s="355"/>
      <c r="WI126" s="355"/>
      <c r="WJ126" s="355"/>
      <c r="WK126" s="355"/>
      <c r="WL126" s="355"/>
      <c r="WM126" s="355"/>
      <c r="WN126" s="355"/>
      <c r="WO126" s="355"/>
      <c r="WP126" s="355"/>
      <c r="WQ126" s="355"/>
      <c r="WR126" s="355"/>
      <c r="WS126" s="355"/>
      <c r="WT126" s="355"/>
      <c r="WU126" s="355"/>
      <c r="WV126" s="355"/>
      <c r="WW126" s="355"/>
      <c r="WX126" s="355"/>
      <c r="WY126" s="355"/>
      <c r="WZ126" s="355"/>
      <c r="XA126" s="355"/>
      <c r="XB126" s="355"/>
      <c r="XC126" s="355"/>
      <c r="XD126" s="355"/>
      <c r="XE126" s="355"/>
      <c r="XF126" s="355"/>
      <c r="XG126" s="355"/>
      <c r="XH126" s="355"/>
      <c r="XI126" s="355"/>
      <c r="XJ126" s="355"/>
      <c r="XK126" s="355"/>
      <c r="XL126" s="355"/>
      <c r="XM126" s="355"/>
      <c r="XN126" s="355"/>
      <c r="XO126" s="355"/>
      <c r="XP126" s="355"/>
      <c r="XQ126" s="355"/>
      <c r="XR126" s="355"/>
      <c r="XS126" s="355"/>
      <c r="XT126" s="355"/>
      <c r="XU126" s="355"/>
      <c r="XV126" s="355"/>
      <c r="XW126" s="355"/>
      <c r="XX126" s="355"/>
      <c r="XY126" s="355"/>
      <c r="XZ126" s="355"/>
      <c r="YA126" s="355"/>
      <c r="YB126" s="355"/>
      <c r="YC126" s="355"/>
      <c r="YD126" s="355"/>
      <c r="YE126" s="355"/>
      <c r="YF126" s="355"/>
      <c r="YG126" s="355"/>
      <c r="YH126" s="355"/>
      <c r="YI126" s="355"/>
      <c r="YJ126" s="355"/>
      <c r="YK126" s="355"/>
      <c r="YL126" s="355"/>
      <c r="YM126" s="355"/>
      <c r="YN126" s="355"/>
      <c r="YO126" s="355"/>
      <c r="YP126" s="355"/>
      <c r="YQ126" s="355"/>
      <c r="YR126" s="355"/>
      <c r="YS126" s="355"/>
      <c r="YT126" s="355"/>
      <c r="YU126" s="355"/>
      <c r="YV126" s="355"/>
      <c r="YW126" s="355"/>
      <c r="YX126" s="355"/>
      <c r="YY126" s="355"/>
      <c r="YZ126" s="355"/>
      <c r="ZA126" s="355"/>
      <c r="ZB126" s="355"/>
      <c r="ZC126" s="355"/>
      <c r="ZD126" s="355"/>
      <c r="ZE126" s="355"/>
      <c r="ZF126" s="355"/>
      <c r="ZG126" s="355"/>
      <c r="ZH126" s="355"/>
      <c r="ZI126" s="355"/>
      <c r="ZJ126" s="355"/>
      <c r="ZK126" s="355"/>
      <c r="ZL126" s="355"/>
      <c r="ZM126" s="355"/>
      <c r="ZN126" s="355"/>
      <c r="ZO126" s="355"/>
      <c r="ZP126" s="355"/>
      <c r="ZQ126" s="355"/>
      <c r="ZR126" s="355"/>
      <c r="ZS126" s="355"/>
      <c r="ZT126" s="355"/>
      <c r="ZU126" s="355"/>
      <c r="ZV126" s="355"/>
      <c r="ZW126" s="355"/>
      <c r="ZX126" s="355"/>
      <c r="ZY126" s="355"/>
      <c r="ZZ126" s="355"/>
      <c r="AAA126" s="355"/>
      <c r="AAB126" s="355"/>
      <c r="AAC126" s="355"/>
      <c r="AAD126" s="355"/>
      <c r="AAE126" s="355"/>
      <c r="AAF126" s="355"/>
      <c r="AAG126" s="355"/>
      <c r="AAH126" s="355"/>
      <c r="AAI126" s="355"/>
      <c r="AAJ126" s="355"/>
      <c r="AAK126" s="355"/>
      <c r="AAL126" s="355"/>
      <c r="AAM126" s="355"/>
      <c r="AAN126" s="355"/>
      <c r="AAO126" s="355"/>
      <c r="AAP126" s="355"/>
      <c r="AAQ126" s="355"/>
      <c r="AAR126" s="355"/>
      <c r="AAS126" s="355"/>
      <c r="AAT126" s="355"/>
      <c r="AAU126" s="355"/>
      <c r="AAV126" s="355"/>
      <c r="AAW126" s="355"/>
      <c r="AAX126" s="355"/>
      <c r="AAY126" s="355"/>
      <c r="AAZ126" s="355"/>
      <c r="ABA126" s="355"/>
      <c r="ABB126" s="355"/>
      <c r="ABC126" s="355"/>
      <c r="ABD126" s="355"/>
      <c r="ABE126" s="355"/>
      <c r="ABF126" s="355"/>
      <c r="ABG126" s="355"/>
      <c r="ABH126" s="355"/>
      <c r="ABI126" s="355"/>
      <c r="ABJ126" s="355"/>
      <c r="ABK126" s="355"/>
      <c r="ABL126" s="355"/>
      <c r="ABM126" s="355"/>
      <c r="ABN126" s="355"/>
      <c r="ABO126" s="355"/>
      <c r="ABP126" s="355"/>
      <c r="ABQ126" s="355"/>
      <c r="ABR126" s="355"/>
      <c r="ABS126" s="355"/>
      <c r="ABT126" s="355"/>
      <c r="ABU126" s="355"/>
      <c r="ABV126" s="355"/>
      <c r="ABW126" s="355"/>
      <c r="ABX126" s="355"/>
      <c r="ABY126" s="355"/>
      <c r="ABZ126" s="355"/>
      <c r="ACA126" s="355"/>
      <c r="ACB126" s="355"/>
      <c r="ACC126" s="355"/>
      <c r="ACD126" s="355"/>
      <c r="ACE126" s="355"/>
      <c r="ACF126" s="355"/>
      <c r="ACG126" s="355"/>
      <c r="ACH126" s="355"/>
      <c r="ACI126" s="355"/>
      <c r="ACJ126" s="355"/>
      <c r="ACK126" s="355"/>
      <c r="ACL126" s="355"/>
      <c r="ACM126" s="355"/>
      <c r="ACN126" s="355"/>
      <c r="ACO126" s="355"/>
      <c r="ACP126" s="355"/>
      <c r="ACQ126" s="355"/>
      <c r="ACR126" s="355"/>
      <c r="ACS126" s="355"/>
      <c r="ACT126" s="355"/>
      <c r="ACU126" s="355"/>
      <c r="ACV126" s="355"/>
      <c r="ACW126" s="355"/>
      <c r="ACX126" s="355"/>
      <c r="ACY126" s="355"/>
      <c r="ACZ126" s="355"/>
      <c r="ADA126" s="355"/>
      <c r="ADB126" s="355"/>
      <c r="ADC126" s="355"/>
      <c r="ADD126" s="355"/>
      <c r="ADE126" s="355"/>
      <c r="ADF126" s="355"/>
      <c r="ADG126" s="355"/>
      <c r="ADH126" s="355"/>
      <c r="ADI126" s="355"/>
      <c r="ADJ126" s="355"/>
      <c r="ADK126" s="355"/>
      <c r="ADL126" s="355"/>
      <c r="ADM126" s="355"/>
      <c r="ADN126" s="355"/>
      <c r="ADO126" s="355"/>
      <c r="ADP126" s="355"/>
      <c r="ADQ126" s="355"/>
      <c r="ADR126" s="355"/>
      <c r="ADS126" s="355"/>
      <c r="ADT126" s="355"/>
      <c r="ADU126" s="355"/>
      <c r="ADV126" s="355"/>
      <c r="ADW126" s="355"/>
      <c r="ADX126" s="355"/>
      <c r="ADY126" s="355"/>
      <c r="ADZ126" s="355"/>
      <c r="AEA126" s="355"/>
      <c r="AEB126" s="355"/>
      <c r="AEC126" s="355"/>
      <c r="AED126" s="355"/>
      <c r="AEE126" s="355"/>
      <c r="AEF126" s="355"/>
      <c r="AEG126" s="355"/>
      <c r="AEH126" s="355"/>
      <c r="AEI126" s="355"/>
      <c r="AEJ126" s="355"/>
      <c r="AEK126" s="355"/>
      <c r="AEL126" s="355"/>
      <c r="AEM126" s="355"/>
      <c r="AEN126" s="355"/>
      <c r="AEO126" s="355"/>
      <c r="AEP126" s="355"/>
      <c r="AEQ126" s="355"/>
      <c r="AER126" s="355"/>
      <c r="AES126" s="355"/>
      <c r="AET126" s="355"/>
      <c r="AEU126" s="355"/>
      <c r="AEV126" s="355"/>
      <c r="AEW126" s="355"/>
      <c r="AEX126" s="355"/>
      <c r="AEY126" s="355"/>
      <c r="AEZ126" s="355"/>
      <c r="AFA126" s="355"/>
      <c r="AFB126" s="355"/>
      <c r="AFC126" s="355"/>
      <c r="AFD126" s="355"/>
      <c r="AFE126" s="355"/>
      <c r="AFF126" s="355"/>
      <c r="AFG126" s="355"/>
      <c r="AFH126" s="355"/>
      <c r="AFI126" s="355"/>
      <c r="AFJ126" s="355"/>
      <c r="AFK126" s="355"/>
      <c r="AFL126" s="355"/>
      <c r="AFM126" s="355"/>
      <c r="AFN126" s="355"/>
      <c r="AFO126" s="355"/>
      <c r="AFP126" s="355"/>
      <c r="AFQ126" s="355"/>
      <c r="AFR126" s="355"/>
      <c r="AFS126" s="355"/>
      <c r="AFT126" s="355"/>
      <c r="AFU126" s="355"/>
      <c r="AFV126" s="355"/>
      <c r="AFW126" s="355"/>
      <c r="AFX126" s="355"/>
      <c r="AFY126" s="355"/>
      <c r="AFZ126" s="355"/>
      <c r="AGA126" s="355"/>
      <c r="AGB126" s="355"/>
      <c r="AGC126" s="355"/>
      <c r="AGD126" s="355"/>
      <c r="AGE126" s="355"/>
      <c r="AGF126" s="355"/>
      <c r="AGG126" s="355"/>
      <c r="AGH126" s="355"/>
      <c r="AGI126" s="355"/>
      <c r="AGJ126" s="355"/>
      <c r="AGK126" s="355"/>
      <c r="AGL126" s="355"/>
      <c r="AGM126" s="355"/>
      <c r="AGN126" s="355"/>
      <c r="AGO126" s="355"/>
      <c r="AGP126" s="355"/>
      <c r="AGQ126" s="355"/>
      <c r="AGR126" s="355"/>
      <c r="AGS126" s="355"/>
      <c r="AGT126" s="355"/>
      <c r="AGU126" s="355"/>
      <c r="AGV126" s="355"/>
      <c r="AGW126" s="355"/>
      <c r="AGX126" s="355"/>
      <c r="AGY126" s="355"/>
      <c r="AGZ126" s="355"/>
      <c r="AHA126" s="355"/>
      <c r="AHB126" s="355"/>
      <c r="AHC126" s="355"/>
      <c r="AHD126" s="355"/>
      <c r="AHE126" s="355"/>
      <c r="AHF126" s="355"/>
      <c r="AHG126" s="355"/>
      <c r="AHH126" s="355"/>
      <c r="AHI126" s="355"/>
      <c r="AHJ126" s="355"/>
      <c r="AHK126" s="355"/>
      <c r="AHL126" s="355"/>
      <c r="AHM126" s="355"/>
      <c r="AHN126" s="355"/>
      <c r="AHO126" s="355"/>
      <c r="AHP126" s="355"/>
      <c r="AHQ126" s="355"/>
      <c r="AHR126" s="355"/>
      <c r="AHS126" s="355"/>
      <c r="AHT126" s="355"/>
      <c r="AHU126" s="355"/>
      <c r="AHV126" s="355"/>
      <c r="AHW126" s="355"/>
      <c r="AHX126" s="355"/>
      <c r="AHY126" s="355"/>
      <c r="AHZ126" s="355"/>
      <c r="AIA126" s="355"/>
      <c r="AIB126" s="355"/>
      <c r="AIC126" s="355"/>
      <c r="AID126" s="355"/>
      <c r="AIE126" s="355"/>
      <c r="AIF126" s="355"/>
      <c r="AIG126" s="355"/>
      <c r="AIH126" s="355"/>
      <c r="AII126" s="355"/>
      <c r="AIJ126" s="355"/>
      <c r="AIK126" s="355"/>
      <c r="AIL126" s="355"/>
      <c r="AIM126" s="355"/>
      <c r="AIN126" s="355"/>
      <c r="AIO126" s="355"/>
      <c r="AIP126" s="355"/>
      <c r="AIQ126" s="355"/>
      <c r="AIR126" s="355"/>
      <c r="AIS126" s="355"/>
      <c r="AIT126" s="355"/>
      <c r="AIU126" s="355"/>
      <c r="AIV126" s="355"/>
      <c r="AIW126" s="355"/>
      <c r="AIX126" s="355"/>
      <c r="AIY126" s="355"/>
      <c r="AIZ126" s="355"/>
      <c r="AJA126" s="355"/>
      <c r="AJB126" s="355"/>
      <c r="AJC126" s="355"/>
      <c r="AJD126" s="355"/>
      <c r="AJE126" s="355"/>
      <c r="AJF126" s="355"/>
      <c r="AJG126" s="355"/>
      <c r="AJH126" s="355"/>
      <c r="AJI126" s="355"/>
      <c r="AJJ126" s="355"/>
      <c r="AJK126" s="355"/>
      <c r="AJL126" s="355"/>
      <c r="AJM126" s="355"/>
      <c r="AJN126" s="355"/>
      <c r="AJO126" s="355"/>
      <c r="AJP126" s="355"/>
      <c r="AJQ126" s="355"/>
      <c r="AJR126" s="355"/>
      <c r="AJS126" s="355"/>
      <c r="AJT126" s="355"/>
      <c r="AJU126" s="355"/>
      <c r="AJV126" s="355"/>
      <c r="AJW126" s="355"/>
      <c r="AJX126" s="355"/>
      <c r="AJY126" s="355"/>
      <c r="AJZ126" s="355"/>
      <c r="AKA126" s="355"/>
      <c r="AKB126" s="355"/>
      <c r="AKC126" s="355"/>
      <c r="AKD126" s="355"/>
      <c r="AKE126" s="355"/>
      <c r="AKF126" s="355"/>
      <c r="AKG126" s="355"/>
      <c r="AKH126" s="355"/>
      <c r="AKI126" s="355"/>
      <c r="AKJ126" s="355"/>
      <c r="AKK126" s="355"/>
      <c r="AKL126" s="355"/>
      <c r="AKM126" s="355"/>
      <c r="AKN126" s="355"/>
      <c r="AKO126" s="355"/>
      <c r="AKP126" s="355"/>
      <c r="AKQ126" s="355"/>
      <c r="AKR126" s="355"/>
      <c r="AKS126" s="355"/>
      <c r="AKT126" s="355"/>
      <c r="AKU126" s="355"/>
      <c r="AKV126" s="355"/>
      <c r="AKW126" s="355"/>
      <c r="AKX126" s="355"/>
      <c r="AKY126" s="355"/>
      <c r="AKZ126" s="355"/>
      <c r="ALA126" s="355"/>
      <c r="ALB126" s="355"/>
      <c r="ALC126" s="355"/>
      <c r="ALD126" s="355"/>
      <c r="ALE126" s="355"/>
      <c r="ALF126" s="355"/>
      <c r="ALG126" s="355"/>
      <c r="ALH126" s="355"/>
      <c r="ALI126" s="355"/>
      <c r="ALJ126" s="355"/>
      <c r="ALK126" s="355"/>
      <c r="ALL126" s="355"/>
      <c r="ALM126" s="355"/>
      <c r="ALN126" s="355"/>
      <c r="ALO126" s="355"/>
      <c r="ALP126" s="355"/>
      <c r="ALQ126" s="355"/>
      <c r="ALR126" s="355"/>
      <c r="ALS126" s="355"/>
      <c r="ALT126" s="355"/>
      <c r="ALU126" s="355"/>
      <c r="ALV126" s="355"/>
      <c r="ALW126" s="355"/>
      <c r="ALX126" s="355"/>
      <c r="ALY126" s="355"/>
      <c r="ALZ126" s="355"/>
      <c r="AMA126" s="355"/>
      <c r="AMB126" s="355"/>
      <c r="AMC126" s="355"/>
      <c r="AMD126" s="355"/>
      <c r="AME126" s="355"/>
      <c r="AMF126" s="355"/>
      <c r="AMG126" s="355"/>
      <c r="AMH126" s="355"/>
      <c r="AMI126" s="355"/>
      <c r="AMJ126" s="355"/>
      <c r="AMK126" s="355"/>
      <c r="AML126" s="355"/>
      <c r="AMM126" s="355"/>
      <c r="AMN126" s="355"/>
      <c r="AMO126" s="355"/>
      <c r="AMP126" s="355"/>
      <c r="AMQ126" s="355"/>
      <c r="AMR126" s="355"/>
      <c r="AMS126" s="355"/>
      <c r="AMT126" s="355"/>
      <c r="AMU126" s="355"/>
      <c r="AMV126" s="355"/>
      <c r="AMW126" s="355"/>
      <c r="AMX126" s="355"/>
      <c r="AMY126" s="355"/>
      <c r="AMZ126" s="355"/>
      <c r="ANA126" s="355"/>
      <c r="ANB126" s="355"/>
      <c r="ANC126" s="355"/>
      <c r="AND126" s="355"/>
      <c r="ANE126" s="355"/>
      <c r="ANF126" s="355"/>
      <c r="ANG126" s="355"/>
      <c r="ANH126" s="355"/>
      <c r="ANI126" s="355"/>
      <c r="ANJ126" s="355"/>
      <c r="ANK126" s="355"/>
      <c r="ANL126" s="355"/>
      <c r="ANM126" s="355"/>
      <c r="ANN126" s="355"/>
      <c r="ANO126" s="355"/>
      <c r="ANP126" s="355"/>
      <c r="ANQ126" s="355"/>
      <c r="ANR126" s="355"/>
      <c r="ANS126" s="355"/>
      <c r="ANT126" s="355"/>
      <c r="ANU126" s="355"/>
      <c r="ANV126" s="355"/>
      <c r="ANW126" s="355"/>
      <c r="ANX126" s="355"/>
      <c r="ANY126" s="355"/>
      <c r="ANZ126" s="355"/>
      <c r="AOA126" s="355"/>
      <c r="AOB126" s="355"/>
      <c r="AOC126" s="355"/>
      <c r="AOD126" s="355"/>
      <c r="AOE126" s="355"/>
      <c r="AOF126" s="355"/>
      <c r="AOG126" s="355"/>
      <c r="AOH126" s="355"/>
      <c r="AOI126" s="355"/>
      <c r="AOJ126" s="355"/>
      <c r="AOK126" s="355"/>
      <c r="AOL126" s="355"/>
      <c r="AOM126" s="355"/>
      <c r="AON126" s="355"/>
      <c r="AOO126" s="355"/>
      <c r="AOP126" s="355"/>
      <c r="AOQ126" s="355"/>
      <c r="AOR126" s="355"/>
      <c r="AOS126" s="355"/>
      <c r="AOT126" s="355"/>
      <c r="AOU126" s="355"/>
      <c r="AOV126" s="355"/>
      <c r="AOW126" s="355"/>
      <c r="AOX126" s="355"/>
      <c r="AOY126" s="355"/>
      <c r="AOZ126" s="355"/>
      <c r="APA126" s="355"/>
      <c r="APB126" s="355"/>
      <c r="APC126" s="355"/>
      <c r="APD126" s="355"/>
      <c r="APE126" s="355"/>
      <c r="APF126" s="355"/>
      <c r="APG126" s="355"/>
      <c r="APH126" s="355"/>
      <c r="API126" s="355"/>
      <c r="APJ126" s="355"/>
      <c r="APK126" s="355"/>
      <c r="APL126" s="355"/>
      <c r="APM126" s="355"/>
      <c r="APN126" s="355"/>
      <c r="APO126" s="355"/>
      <c r="APP126" s="355"/>
      <c r="APQ126" s="355"/>
      <c r="APR126" s="355"/>
      <c r="APS126" s="355"/>
      <c r="APT126" s="355"/>
      <c r="APU126" s="355"/>
      <c r="APV126" s="355"/>
      <c r="APW126" s="355"/>
      <c r="APX126" s="355"/>
      <c r="APY126" s="355"/>
      <c r="APZ126" s="355"/>
      <c r="AQA126" s="355"/>
      <c r="AQB126" s="355"/>
      <c r="AQC126" s="355"/>
      <c r="AQD126" s="355"/>
      <c r="AQE126" s="355"/>
      <c r="AQF126" s="355"/>
      <c r="AQG126" s="355"/>
      <c r="AQH126" s="355"/>
      <c r="AQI126" s="355"/>
      <c r="AQJ126" s="355"/>
      <c r="AQK126" s="355"/>
      <c r="AQL126" s="355"/>
      <c r="AQM126" s="355"/>
      <c r="AQN126" s="355"/>
      <c r="AQO126" s="355"/>
      <c r="AQP126" s="355"/>
      <c r="AQQ126" s="355"/>
      <c r="AQR126" s="355"/>
      <c r="AQS126" s="355"/>
      <c r="AQT126" s="355"/>
      <c r="AQU126" s="355"/>
      <c r="AQV126" s="355"/>
      <c r="AQW126" s="355"/>
      <c r="AQX126" s="355"/>
      <c r="AQY126" s="355"/>
      <c r="AQZ126" s="355"/>
      <c r="ARA126" s="355"/>
      <c r="ARB126" s="355"/>
      <c r="ARC126" s="355"/>
      <c r="ARD126" s="355"/>
      <c r="ARE126" s="355"/>
      <c r="ARF126" s="355"/>
      <c r="ARG126" s="355"/>
      <c r="ARH126" s="355"/>
      <c r="ARI126" s="355"/>
      <c r="ARJ126" s="355"/>
      <c r="ARK126" s="355"/>
      <c r="ARL126" s="355"/>
      <c r="ARM126" s="355"/>
      <c r="ARN126" s="355"/>
      <c r="ARO126" s="355"/>
      <c r="ARP126" s="355"/>
      <c r="ARQ126" s="355"/>
      <c r="ARR126" s="355"/>
      <c r="ARS126" s="355"/>
      <c r="ART126" s="355"/>
      <c r="ARU126" s="355"/>
      <c r="ARV126" s="355"/>
      <c r="ARW126" s="355"/>
      <c r="ARX126" s="355"/>
      <c r="ARY126" s="355"/>
      <c r="ARZ126" s="355"/>
      <c r="ASA126" s="355"/>
      <c r="ASB126" s="355"/>
      <c r="ASC126" s="355"/>
      <c r="ASD126" s="355"/>
      <c r="ASE126" s="355"/>
      <c r="ASF126" s="355"/>
      <c r="ASG126" s="355"/>
      <c r="ASH126" s="355"/>
      <c r="ASI126" s="355"/>
      <c r="ASJ126" s="355"/>
      <c r="ASK126" s="355"/>
      <c r="ASL126" s="355"/>
      <c r="ASM126" s="355"/>
      <c r="ASN126" s="355"/>
      <c r="ASO126" s="355"/>
      <c r="ASP126" s="355"/>
      <c r="ASQ126" s="355"/>
      <c r="ASR126" s="355"/>
      <c r="ASS126" s="355"/>
      <c r="AST126" s="355"/>
      <c r="ASU126" s="355"/>
      <c r="ASV126" s="355"/>
      <c r="ASW126" s="355"/>
      <c r="ASX126" s="355"/>
      <c r="ASY126" s="355"/>
      <c r="ASZ126" s="355"/>
      <c r="ATA126" s="355"/>
      <c r="ATB126" s="355"/>
      <c r="ATC126" s="355"/>
      <c r="ATD126" s="355"/>
      <c r="ATE126" s="355"/>
      <c r="ATF126" s="355"/>
      <c r="ATG126" s="355"/>
      <c r="ATH126" s="355"/>
      <c r="ATI126" s="355"/>
      <c r="ATJ126" s="355"/>
      <c r="ATK126" s="355"/>
      <c r="ATL126" s="355"/>
      <c r="ATM126" s="355"/>
      <c r="ATN126" s="355"/>
      <c r="ATO126" s="355"/>
      <c r="ATP126" s="355"/>
      <c r="ATQ126" s="355"/>
      <c r="ATR126" s="355"/>
      <c r="ATS126" s="355"/>
      <c r="ATT126" s="355"/>
      <c r="ATU126" s="355"/>
      <c r="ATV126" s="355"/>
      <c r="ATW126" s="355"/>
      <c r="ATX126" s="355"/>
      <c r="ATY126" s="355"/>
      <c r="ATZ126" s="355"/>
      <c r="AUA126" s="355"/>
      <c r="AUB126" s="355"/>
      <c r="AUC126" s="355"/>
      <c r="AUD126" s="355"/>
      <c r="AUE126" s="355"/>
      <c r="AUF126" s="355"/>
      <c r="AUG126" s="355"/>
      <c r="AUH126" s="355"/>
      <c r="AUI126" s="355"/>
      <c r="AUJ126" s="355"/>
      <c r="AUK126" s="355"/>
      <c r="AUL126" s="355"/>
      <c r="AUM126" s="355"/>
      <c r="AUN126" s="355"/>
      <c r="AUO126" s="355"/>
      <c r="AUP126" s="355"/>
      <c r="AUQ126" s="355"/>
      <c r="AUR126" s="355"/>
      <c r="AUS126" s="355"/>
      <c r="AUT126" s="355"/>
      <c r="AUU126" s="355"/>
      <c r="AUV126" s="355"/>
      <c r="AUW126" s="355"/>
      <c r="AUX126" s="355"/>
      <c r="AUY126" s="355"/>
      <c r="AUZ126" s="355"/>
      <c r="AVA126" s="355"/>
      <c r="AVB126" s="355"/>
      <c r="AVC126" s="355"/>
      <c r="AVD126" s="355"/>
      <c r="AVE126" s="355"/>
      <c r="AVF126" s="355"/>
      <c r="AVG126" s="355"/>
      <c r="AVH126" s="355"/>
      <c r="AVI126" s="355"/>
      <c r="AVJ126" s="355"/>
      <c r="AVK126" s="355"/>
      <c r="AVL126" s="355"/>
      <c r="AVM126" s="355"/>
      <c r="AVN126" s="355"/>
      <c r="AVO126" s="355"/>
      <c r="AVP126" s="355"/>
      <c r="AVQ126" s="355"/>
      <c r="AVR126" s="355"/>
      <c r="AVS126" s="355"/>
      <c r="AVT126" s="355"/>
      <c r="AVU126" s="355"/>
      <c r="AVV126" s="355"/>
      <c r="AVW126" s="355"/>
      <c r="AVX126" s="355"/>
      <c r="AVY126" s="355"/>
      <c r="AVZ126" s="355"/>
      <c r="AWA126" s="355"/>
      <c r="AWB126" s="355"/>
      <c r="AWC126" s="355"/>
      <c r="AWD126" s="355"/>
      <c r="AWE126" s="355"/>
      <c r="AWF126" s="355"/>
      <c r="AWG126" s="355"/>
      <c r="AWH126" s="355"/>
      <c r="AWI126" s="355"/>
      <c r="AWJ126" s="355"/>
      <c r="AWK126" s="355"/>
      <c r="AWL126" s="355"/>
      <c r="AWM126" s="355"/>
      <c r="AWN126" s="355"/>
      <c r="AWO126" s="355"/>
      <c r="AWP126" s="355"/>
      <c r="AWQ126" s="355"/>
      <c r="AWR126" s="355"/>
      <c r="AWS126" s="355"/>
      <c r="AWT126" s="355"/>
      <c r="AWU126" s="355"/>
      <c r="AWV126" s="355"/>
      <c r="AWW126" s="355"/>
      <c r="AWX126" s="355"/>
      <c r="AWY126" s="355"/>
      <c r="AWZ126" s="355"/>
      <c r="AXA126" s="355"/>
      <c r="AXB126" s="355"/>
      <c r="AXC126" s="355"/>
      <c r="AXD126" s="355"/>
      <c r="AXE126" s="355"/>
      <c r="AXF126" s="355"/>
      <c r="AXG126" s="355"/>
      <c r="AXH126" s="355"/>
      <c r="AXI126" s="355"/>
      <c r="AXJ126" s="355"/>
      <c r="AXK126" s="355"/>
      <c r="AXL126" s="355"/>
      <c r="AXM126" s="355"/>
      <c r="AXN126" s="355"/>
      <c r="AXO126" s="355"/>
      <c r="AXP126" s="355"/>
      <c r="AXQ126" s="355"/>
      <c r="AXR126" s="355"/>
      <c r="AXS126" s="355"/>
      <c r="AXT126" s="355"/>
      <c r="AXU126" s="355"/>
      <c r="AXV126" s="355"/>
      <c r="AXW126" s="355"/>
      <c r="AXX126" s="355"/>
      <c r="AXY126" s="355"/>
      <c r="AXZ126" s="355"/>
      <c r="AYA126" s="355"/>
      <c r="AYB126" s="355"/>
      <c r="AYC126" s="355"/>
      <c r="AYD126" s="355"/>
      <c r="AYE126" s="355"/>
      <c r="AYF126" s="355"/>
      <c r="AYG126" s="355"/>
      <c r="AYH126" s="355"/>
      <c r="AYI126" s="355"/>
      <c r="AYJ126" s="355"/>
      <c r="AYK126" s="355"/>
      <c r="AYL126" s="355"/>
      <c r="AYM126" s="355"/>
      <c r="AYN126" s="355"/>
      <c r="AYO126" s="355"/>
      <c r="AYP126" s="355"/>
      <c r="AYQ126" s="355"/>
      <c r="AYR126" s="355"/>
      <c r="AYS126" s="355"/>
      <c r="AYT126" s="355"/>
      <c r="AYU126" s="355"/>
      <c r="AYV126" s="355"/>
      <c r="AYW126" s="355"/>
      <c r="AYX126" s="355"/>
      <c r="AYY126" s="355"/>
      <c r="AYZ126" s="355"/>
      <c r="AZA126" s="355"/>
      <c r="AZB126" s="355"/>
      <c r="AZC126" s="355"/>
      <c r="AZD126" s="355"/>
      <c r="AZE126" s="355"/>
      <c r="AZF126" s="355"/>
      <c r="AZG126" s="355"/>
      <c r="AZH126" s="355"/>
      <c r="AZI126" s="355"/>
      <c r="AZJ126" s="355"/>
      <c r="AZK126" s="355"/>
      <c r="AZL126" s="355"/>
      <c r="AZM126" s="355"/>
      <c r="AZN126" s="355"/>
      <c r="AZO126" s="355"/>
      <c r="AZP126" s="355"/>
      <c r="AZQ126" s="355"/>
      <c r="AZR126" s="355"/>
      <c r="AZS126" s="355"/>
      <c r="AZT126" s="355"/>
      <c r="AZU126" s="355"/>
      <c r="AZV126" s="355"/>
      <c r="AZW126" s="355"/>
      <c r="AZX126" s="355"/>
      <c r="AZY126" s="355"/>
      <c r="AZZ126" s="355"/>
      <c r="BAA126" s="355"/>
      <c r="BAB126" s="355"/>
      <c r="BAC126" s="355"/>
      <c r="BAD126" s="355"/>
      <c r="BAE126" s="355"/>
      <c r="BAF126" s="355"/>
      <c r="BAG126" s="355"/>
      <c r="BAH126" s="355"/>
      <c r="BAI126" s="355"/>
      <c r="BAJ126" s="355"/>
      <c r="BAK126" s="355"/>
      <c r="BAL126" s="355"/>
      <c r="BAM126" s="355"/>
      <c r="BAN126" s="355"/>
      <c r="BAO126" s="355"/>
      <c r="BAP126" s="355"/>
      <c r="BAQ126" s="355"/>
      <c r="BAR126" s="355"/>
      <c r="BAS126" s="355"/>
      <c r="BAT126" s="355"/>
      <c r="BAU126" s="355"/>
      <c r="BAV126" s="355"/>
      <c r="BAW126" s="355"/>
      <c r="BAX126" s="355"/>
      <c r="BAY126" s="355"/>
      <c r="BAZ126" s="355"/>
      <c r="BBA126" s="355"/>
      <c r="BBB126" s="355"/>
      <c r="BBC126" s="355"/>
      <c r="BBD126" s="355"/>
      <c r="BBE126" s="355"/>
      <c r="BBF126" s="355"/>
      <c r="BBG126" s="355"/>
      <c r="BBH126" s="355"/>
      <c r="BBI126" s="355"/>
      <c r="BBJ126" s="355"/>
      <c r="BBK126" s="355"/>
      <c r="BBL126" s="355"/>
      <c r="BBM126" s="355"/>
      <c r="BBN126" s="355"/>
      <c r="BBO126" s="355"/>
      <c r="BBP126" s="355"/>
      <c r="BBQ126" s="355"/>
      <c r="BBR126" s="355"/>
      <c r="BBS126" s="355"/>
      <c r="BBT126" s="355"/>
      <c r="BBU126" s="355"/>
      <c r="BBV126" s="355"/>
      <c r="BBW126" s="355"/>
      <c r="BBX126" s="355"/>
      <c r="BBY126" s="355"/>
      <c r="BBZ126" s="355"/>
      <c r="BCA126" s="355"/>
      <c r="BCB126" s="355"/>
      <c r="BCC126" s="355"/>
      <c r="BCD126" s="355"/>
      <c r="BCE126" s="355"/>
      <c r="BCF126" s="355"/>
      <c r="BCG126" s="355"/>
      <c r="BCH126" s="355"/>
      <c r="BCI126" s="355"/>
      <c r="BCJ126" s="355"/>
      <c r="BCK126" s="355"/>
      <c r="BCL126" s="355"/>
      <c r="BCM126" s="355"/>
      <c r="BCN126" s="355"/>
      <c r="BCO126" s="355"/>
      <c r="BCP126" s="355"/>
      <c r="BCQ126" s="355"/>
      <c r="BCR126" s="355"/>
      <c r="BCS126" s="355"/>
      <c r="BCT126" s="355"/>
      <c r="BCU126" s="355"/>
      <c r="BCV126" s="355"/>
      <c r="BCW126" s="355"/>
      <c r="BCX126" s="355"/>
      <c r="BCY126" s="355"/>
      <c r="BCZ126" s="355"/>
      <c r="BDA126" s="355"/>
      <c r="BDB126" s="355"/>
      <c r="BDC126" s="355"/>
      <c r="BDD126" s="355"/>
      <c r="BDE126" s="355"/>
      <c r="BDF126" s="355"/>
      <c r="BDG126" s="355"/>
      <c r="BDH126" s="355"/>
      <c r="BDI126" s="355"/>
      <c r="BDJ126" s="355"/>
      <c r="BDK126" s="355"/>
      <c r="BDL126" s="355"/>
      <c r="BDM126" s="355"/>
      <c r="BDN126" s="355"/>
      <c r="BDO126" s="355"/>
      <c r="BDP126" s="355"/>
      <c r="BDQ126" s="355"/>
      <c r="BDR126" s="355"/>
      <c r="BDS126" s="355"/>
      <c r="BDT126" s="355"/>
      <c r="BDU126" s="355"/>
      <c r="BDV126" s="355"/>
      <c r="BDW126" s="355"/>
      <c r="BDX126" s="355"/>
      <c r="BDY126" s="355"/>
      <c r="BDZ126" s="355"/>
      <c r="BEA126" s="355"/>
      <c r="BEB126" s="355"/>
      <c r="BEC126" s="355"/>
      <c r="BED126" s="355"/>
      <c r="BEE126" s="355"/>
      <c r="BEF126" s="355"/>
      <c r="BEG126" s="355"/>
      <c r="BEH126" s="355"/>
      <c r="BEI126" s="355"/>
      <c r="BEJ126" s="355"/>
      <c r="BEK126" s="355"/>
      <c r="BEL126" s="355"/>
      <c r="BEM126" s="355"/>
      <c r="BEN126" s="355"/>
      <c r="BEO126" s="355"/>
      <c r="BEP126" s="355"/>
      <c r="BEQ126" s="355"/>
      <c r="BER126" s="355"/>
      <c r="BES126" s="355"/>
      <c r="BET126" s="355"/>
      <c r="BEU126" s="355"/>
      <c r="BEV126" s="355"/>
      <c r="BEW126" s="355"/>
      <c r="BEX126" s="355"/>
      <c r="BEY126" s="355"/>
      <c r="BEZ126" s="355"/>
      <c r="BFA126" s="355"/>
      <c r="BFB126" s="355"/>
      <c r="BFC126" s="355"/>
      <c r="BFD126" s="355"/>
      <c r="BFE126" s="355"/>
      <c r="BFF126" s="355"/>
      <c r="BFG126" s="355"/>
      <c r="BFH126" s="355"/>
      <c r="BFI126" s="355"/>
      <c r="BFJ126" s="355"/>
      <c r="BFK126" s="355"/>
      <c r="BFL126" s="355"/>
      <c r="BFM126" s="355"/>
      <c r="BFN126" s="355"/>
      <c r="BFO126" s="355"/>
      <c r="BFP126" s="355"/>
      <c r="BFQ126" s="355"/>
      <c r="BFR126" s="355"/>
      <c r="BFS126" s="355"/>
      <c r="BFT126" s="355"/>
      <c r="BFU126" s="355"/>
      <c r="BFV126" s="355"/>
      <c r="BFW126" s="355"/>
      <c r="BFX126" s="355"/>
      <c r="BFY126" s="355"/>
      <c r="BFZ126" s="355"/>
      <c r="BGA126" s="355"/>
      <c r="BGB126" s="355"/>
      <c r="BGC126" s="355"/>
      <c r="BGD126" s="355"/>
      <c r="BGE126" s="355"/>
      <c r="BGF126" s="355"/>
      <c r="BGG126" s="355"/>
      <c r="BGH126" s="355"/>
      <c r="BGI126" s="355"/>
      <c r="BGJ126" s="355"/>
      <c r="BGK126" s="355"/>
      <c r="BGL126" s="355"/>
      <c r="BGM126" s="355"/>
      <c r="BGN126" s="355"/>
      <c r="BGO126" s="355"/>
      <c r="BGP126" s="355"/>
      <c r="BGQ126" s="355"/>
      <c r="BGR126" s="355"/>
      <c r="BGS126" s="355"/>
      <c r="BGT126" s="355"/>
      <c r="BGU126" s="355"/>
      <c r="BGV126" s="355"/>
      <c r="BGW126" s="355"/>
      <c r="BGX126" s="355"/>
      <c r="BGY126" s="355"/>
      <c r="BGZ126" s="355"/>
      <c r="BHA126" s="355"/>
      <c r="BHB126" s="355"/>
      <c r="BHC126" s="355"/>
      <c r="BHD126" s="355"/>
      <c r="BHE126" s="355"/>
      <c r="BHF126" s="355"/>
      <c r="BHG126" s="355"/>
      <c r="BHH126" s="355"/>
      <c r="BHI126" s="355"/>
      <c r="BHJ126" s="355"/>
      <c r="BHK126" s="355"/>
      <c r="BHL126" s="355"/>
      <c r="BHM126" s="355"/>
      <c r="BHN126" s="355"/>
      <c r="BHO126" s="355"/>
      <c r="BHP126" s="355"/>
      <c r="BHQ126" s="355"/>
      <c r="BHR126" s="355"/>
      <c r="BHS126" s="355"/>
      <c r="BHT126" s="355"/>
      <c r="BHU126" s="355"/>
      <c r="BHV126" s="355"/>
      <c r="BHW126" s="355"/>
      <c r="BHX126" s="355"/>
      <c r="BHY126" s="355"/>
      <c r="BHZ126" s="355"/>
      <c r="BIA126" s="355"/>
      <c r="BIB126" s="355"/>
      <c r="BIC126" s="355"/>
      <c r="BID126" s="355"/>
      <c r="BIE126" s="355"/>
      <c r="BIF126" s="355"/>
      <c r="BIG126" s="355"/>
      <c r="BIH126" s="355"/>
      <c r="BII126" s="355"/>
      <c r="BIJ126" s="355"/>
      <c r="BIK126" s="355"/>
      <c r="BIL126" s="355"/>
      <c r="BIM126" s="355"/>
      <c r="BIN126" s="355"/>
      <c r="BIO126" s="355"/>
      <c r="BIP126" s="355"/>
      <c r="BIQ126" s="355"/>
      <c r="BIR126" s="355"/>
      <c r="BIS126" s="355"/>
      <c r="BIT126" s="355"/>
      <c r="BIU126" s="355"/>
      <c r="BIV126" s="355"/>
      <c r="BIW126" s="355"/>
      <c r="BIX126" s="355"/>
      <c r="BIY126" s="355"/>
      <c r="BIZ126" s="355"/>
      <c r="BJA126" s="355"/>
      <c r="BJB126" s="355"/>
      <c r="BJC126" s="355"/>
      <c r="BJD126" s="355"/>
      <c r="BJE126" s="355"/>
      <c r="BJF126" s="355"/>
      <c r="BJG126" s="355"/>
      <c r="BJH126" s="355"/>
      <c r="BJI126" s="355"/>
      <c r="BJJ126" s="355"/>
      <c r="BJK126" s="355"/>
      <c r="BJL126" s="355"/>
      <c r="BJM126" s="355"/>
      <c r="BJN126" s="355"/>
      <c r="BJO126" s="355"/>
      <c r="BJP126" s="355"/>
      <c r="BJQ126" s="355"/>
      <c r="BJR126" s="355"/>
      <c r="BJS126" s="355"/>
      <c r="BJT126" s="355"/>
      <c r="BJU126" s="355"/>
      <c r="BJV126" s="355"/>
      <c r="BJW126" s="355"/>
      <c r="BJX126" s="355"/>
      <c r="BJY126" s="355"/>
      <c r="BJZ126" s="355"/>
      <c r="BKA126" s="355"/>
      <c r="BKB126" s="355"/>
      <c r="BKC126" s="355"/>
      <c r="BKD126" s="355"/>
      <c r="BKE126" s="355"/>
      <c r="BKF126" s="355"/>
      <c r="BKG126" s="355"/>
      <c r="BKH126" s="355"/>
      <c r="BKI126" s="355"/>
      <c r="BKJ126" s="355"/>
      <c r="BKK126" s="355"/>
      <c r="BKL126" s="355"/>
      <c r="BKM126" s="355"/>
      <c r="BKN126" s="355"/>
      <c r="BKO126" s="355"/>
      <c r="BKP126" s="355"/>
      <c r="BKQ126" s="355"/>
      <c r="BKR126" s="355"/>
      <c r="BKS126" s="355"/>
      <c r="BKT126" s="355"/>
      <c r="BKU126" s="355"/>
      <c r="BKV126" s="355"/>
      <c r="BKW126" s="355"/>
      <c r="BKX126" s="355"/>
      <c r="BKY126" s="355"/>
      <c r="BKZ126" s="355"/>
      <c r="BLA126" s="355"/>
      <c r="BLB126" s="355"/>
      <c r="BLC126" s="355"/>
      <c r="BLD126" s="355"/>
      <c r="BLE126" s="355"/>
      <c r="BLF126" s="355"/>
      <c r="BLG126" s="355"/>
      <c r="BLH126" s="355"/>
      <c r="BLI126" s="355"/>
      <c r="BLJ126" s="355"/>
      <c r="BLK126" s="355"/>
      <c r="BLL126" s="355"/>
      <c r="BLM126" s="355"/>
      <c r="BLN126" s="355"/>
      <c r="BLO126" s="355"/>
      <c r="BLP126" s="355"/>
      <c r="BLQ126" s="355"/>
      <c r="BLR126" s="355"/>
      <c r="BLS126" s="355"/>
      <c r="BLT126" s="355"/>
      <c r="BLU126" s="355"/>
      <c r="BLV126" s="355"/>
      <c r="BLW126" s="355"/>
      <c r="BLX126" s="355"/>
      <c r="BLY126" s="355"/>
      <c r="BLZ126" s="355"/>
      <c r="BMA126" s="355"/>
      <c r="BMB126" s="355"/>
      <c r="BMC126" s="355"/>
      <c r="BMD126" s="355"/>
      <c r="BME126" s="355"/>
      <c r="BMF126" s="355"/>
      <c r="BMG126" s="355"/>
      <c r="BMH126" s="355"/>
      <c r="BMI126" s="355"/>
      <c r="BMJ126" s="355"/>
      <c r="BMK126" s="355"/>
      <c r="BML126" s="355"/>
      <c r="BMM126" s="355"/>
      <c r="BMN126" s="355"/>
      <c r="BMO126" s="355"/>
      <c r="BMP126" s="355"/>
      <c r="BMQ126" s="355"/>
      <c r="BMR126" s="355"/>
      <c r="BMS126" s="355"/>
      <c r="BMT126" s="355"/>
      <c r="BMU126" s="355"/>
      <c r="BMV126" s="355"/>
      <c r="BMW126" s="355"/>
      <c r="BMX126" s="355"/>
      <c r="BMY126" s="355"/>
      <c r="BMZ126" s="355"/>
      <c r="BNA126" s="355"/>
      <c r="BNB126" s="355"/>
      <c r="BNC126" s="355"/>
      <c r="BND126" s="355"/>
      <c r="BNE126" s="355"/>
      <c r="BNF126" s="355"/>
      <c r="BNG126" s="355"/>
      <c r="BNH126" s="355"/>
      <c r="BNI126" s="355"/>
      <c r="BNJ126" s="355"/>
      <c r="BNK126" s="355"/>
      <c r="BNL126" s="355"/>
      <c r="BNM126" s="355"/>
      <c r="BNN126" s="355"/>
      <c r="BNO126" s="355"/>
      <c r="BNP126" s="355"/>
      <c r="BNQ126" s="355"/>
      <c r="BNR126" s="355"/>
      <c r="BNS126" s="355"/>
      <c r="BNT126" s="355"/>
      <c r="BNU126" s="355"/>
      <c r="BNV126" s="355"/>
      <c r="BNW126" s="355"/>
      <c r="BNX126" s="355"/>
      <c r="BNY126" s="355"/>
      <c r="BNZ126" s="355"/>
      <c r="BOA126" s="355"/>
      <c r="BOB126" s="355"/>
      <c r="BOC126" s="355"/>
      <c r="BOD126" s="355"/>
      <c r="BOE126" s="355"/>
      <c r="BOF126" s="355"/>
      <c r="BOG126" s="355"/>
      <c r="BOH126" s="355"/>
      <c r="BOI126" s="355"/>
      <c r="BOJ126" s="355"/>
      <c r="BOK126" s="355"/>
      <c r="BOL126" s="355"/>
      <c r="BOM126" s="355"/>
      <c r="BON126" s="355"/>
      <c r="BOO126" s="355"/>
      <c r="BOP126" s="355"/>
      <c r="BOQ126" s="355"/>
      <c r="BOR126" s="355"/>
      <c r="BOS126" s="355"/>
      <c r="BOT126" s="355"/>
      <c r="BOU126" s="355"/>
      <c r="BOV126" s="355"/>
      <c r="BOW126" s="355"/>
      <c r="BOX126" s="355"/>
      <c r="BOY126" s="355"/>
      <c r="BOZ126" s="355"/>
      <c r="BPA126" s="355"/>
      <c r="BPB126" s="355"/>
      <c r="BPC126" s="355"/>
      <c r="BPD126" s="355"/>
      <c r="BPE126" s="355"/>
      <c r="BPF126" s="355"/>
      <c r="BPG126" s="355"/>
      <c r="BPH126" s="355"/>
      <c r="BPI126" s="355"/>
      <c r="BPJ126" s="355"/>
      <c r="BPK126" s="355"/>
      <c r="BPL126" s="355"/>
      <c r="BPM126" s="355"/>
      <c r="BPN126" s="355"/>
      <c r="BPO126" s="355"/>
      <c r="BPP126" s="355"/>
      <c r="BPQ126" s="355"/>
      <c r="BPR126" s="355"/>
      <c r="BPS126" s="355"/>
      <c r="BPT126" s="355"/>
      <c r="BPU126" s="355"/>
      <c r="BPV126" s="355"/>
      <c r="BPW126" s="355"/>
      <c r="BPX126" s="355"/>
      <c r="BPY126" s="355"/>
      <c r="BPZ126" s="355"/>
      <c r="BQA126" s="355"/>
      <c r="BQB126" s="355"/>
      <c r="BQC126" s="355"/>
      <c r="BQD126" s="355"/>
      <c r="BQE126" s="355"/>
      <c r="BQF126" s="355"/>
      <c r="BQG126" s="355"/>
      <c r="BQH126" s="355"/>
      <c r="BQI126" s="355"/>
      <c r="BQJ126" s="355"/>
      <c r="BQK126" s="355"/>
      <c r="BQL126" s="355"/>
      <c r="BQM126" s="355"/>
      <c r="BQN126" s="355"/>
      <c r="BQO126" s="355"/>
      <c r="BQP126" s="355"/>
      <c r="BQQ126" s="355"/>
      <c r="BQR126" s="355"/>
      <c r="BQS126" s="355"/>
      <c r="BQT126" s="355"/>
      <c r="BQU126" s="355"/>
      <c r="BQV126" s="355"/>
      <c r="BQW126" s="355"/>
      <c r="BQX126" s="355"/>
      <c r="BQY126" s="355"/>
      <c r="BQZ126" s="355"/>
      <c r="BRA126" s="355"/>
      <c r="BRB126" s="355"/>
      <c r="BRC126" s="355"/>
      <c r="BRD126" s="355"/>
      <c r="BRE126" s="355"/>
      <c r="BRF126" s="355"/>
      <c r="BRG126" s="355"/>
      <c r="BRH126" s="355"/>
      <c r="BRI126" s="355"/>
      <c r="BRJ126" s="355"/>
      <c r="BRK126" s="355"/>
      <c r="BRL126" s="355"/>
      <c r="BRM126" s="355"/>
      <c r="BRN126" s="355"/>
      <c r="BRO126" s="355"/>
      <c r="BRP126" s="355"/>
      <c r="BRQ126" s="355"/>
      <c r="BRR126" s="355"/>
      <c r="BRS126" s="355"/>
      <c r="BRT126" s="355"/>
      <c r="BRU126" s="355"/>
      <c r="BRV126" s="355"/>
      <c r="BRW126" s="355"/>
      <c r="BRX126" s="355"/>
      <c r="BRY126" s="355"/>
      <c r="BRZ126" s="355"/>
      <c r="BSA126" s="355"/>
      <c r="BSB126" s="355"/>
      <c r="BSC126" s="355"/>
      <c r="BSD126" s="355"/>
      <c r="BSE126" s="355"/>
      <c r="BSF126" s="355"/>
      <c r="BSG126" s="355"/>
      <c r="BSH126" s="355"/>
      <c r="BSI126" s="355"/>
      <c r="BSJ126" s="355"/>
      <c r="BSK126" s="355"/>
      <c r="BSL126" s="355"/>
      <c r="BSM126" s="355"/>
      <c r="BSN126" s="355"/>
      <c r="BSO126" s="355"/>
      <c r="BSP126" s="355"/>
      <c r="BSQ126" s="355"/>
      <c r="BSR126" s="355"/>
      <c r="BSS126" s="355"/>
      <c r="BST126" s="355"/>
      <c r="BSU126" s="355"/>
      <c r="BSV126" s="355"/>
      <c r="BSW126" s="355"/>
      <c r="BSX126" s="355"/>
      <c r="BSY126" s="355"/>
      <c r="BSZ126" s="355"/>
      <c r="BTA126" s="355"/>
      <c r="BTB126" s="355"/>
      <c r="BTC126" s="355"/>
      <c r="BTD126" s="355"/>
      <c r="BTE126" s="355"/>
      <c r="BTF126" s="355"/>
      <c r="BTG126" s="355"/>
      <c r="BTH126" s="355"/>
      <c r="BTI126" s="355"/>
      <c r="BTJ126" s="355"/>
      <c r="BTK126" s="355"/>
      <c r="BTL126" s="355"/>
      <c r="BTM126" s="355"/>
      <c r="BTN126" s="355"/>
      <c r="BTO126" s="355"/>
      <c r="BTP126" s="355"/>
      <c r="BTQ126" s="355"/>
      <c r="BTR126" s="355"/>
      <c r="BTS126" s="355"/>
      <c r="BTT126" s="355"/>
      <c r="BTU126" s="355"/>
      <c r="BTV126" s="355"/>
      <c r="BTW126" s="355"/>
      <c r="BTX126" s="355"/>
      <c r="BTY126" s="355"/>
      <c r="BTZ126" s="355"/>
      <c r="BUA126" s="355"/>
      <c r="BUB126" s="355"/>
      <c r="BUC126" s="355"/>
      <c r="BUD126" s="355"/>
      <c r="BUE126" s="355"/>
      <c r="BUF126" s="355"/>
      <c r="BUG126" s="355"/>
      <c r="BUH126" s="355"/>
      <c r="BUI126" s="355"/>
      <c r="BUJ126" s="355"/>
      <c r="BUK126" s="355"/>
      <c r="BUL126" s="355"/>
      <c r="BUM126" s="355"/>
      <c r="BUN126" s="355"/>
      <c r="BUO126" s="355"/>
      <c r="BUP126" s="355"/>
      <c r="BUQ126" s="355"/>
      <c r="BUR126" s="355"/>
      <c r="BUS126" s="355"/>
      <c r="BUT126" s="355"/>
      <c r="BUU126" s="355"/>
      <c r="BUV126" s="355"/>
      <c r="BUW126" s="355"/>
      <c r="BUX126" s="355"/>
      <c r="BUY126" s="355"/>
      <c r="BUZ126" s="355"/>
      <c r="BVA126" s="355"/>
      <c r="BVB126" s="355"/>
      <c r="BVC126" s="355"/>
      <c r="BVD126" s="355"/>
      <c r="BVE126" s="355"/>
      <c r="BVF126" s="355"/>
      <c r="BVG126" s="355"/>
      <c r="BVH126" s="355"/>
      <c r="BVI126" s="355"/>
      <c r="BVJ126" s="355"/>
      <c r="BVK126" s="355"/>
      <c r="BVL126" s="355"/>
      <c r="BVM126" s="355"/>
      <c r="BVN126" s="355"/>
      <c r="BVO126" s="355"/>
      <c r="BVP126" s="355"/>
      <c r="BVQ126" s="355"/>
      <c r="BVR126" s="355"/>
      <c r="BVS126" s="355"/>
      <c r="BVT126" s="355"/>
      <c r="BVU126" s="355"/>
      <c r="BVV126" s="355"/>
      <c r="BVW126" s="355"/>
      <c r="BVX126" s="355"/>
      <c r="BVY126" s="355"/>
      <c r="BVZ126" s="355"/>
      <c r="BWA126" s="355"/>
      <c r="BWB126" s="355"/>
      <c r="BWC126" s="355"/>
      <c r="BWD126" s="355"/>
      <c r="BWE126" s="355"/>
      <c r="BWF126" s="355"/>
      <c r="BWG126" s="355"/>
      <c r="BWH126" s="355"/>
      <c r="BWI126" s="355"/>
      <c r="BWJ126" s="355"/>
      <c r="BWK126" s="355"/>
      <c r="BWL126" s="355"/>
      <c r="BWM126" s="355"/>
      <c r="BWN126" s="355"/>
      <c r="BWO126" s="355"/>
      <c r="BWP126" s="355"/>
      <c r="BWQ126" s="355"/>
      <c r="BWR126" s="355"/>
      <c r="BWS126" s="355"/>
      <c r="BWT126" s="355"/>
      <c r="BWU126" s="355"/>
      <c r="BWV126" s="355"/>
      <c r="BWW126" s="355"/>
      <c r="BWX126" s="355"/>
      <c r="BWY126" s="355"/>
      <c r="BWZ126" s="355"/>
      <c r="BXA126" s="355"/>
      <c r="BXB126" s="355"/>
      <c r="BXC126" s="355"/>
      <c r="BXD126" s="355"/>
      <c r="BXE126" s="355"/>
      <c r="BXF126" s="355"/>
      <c r="BXG126" s="355"/>
      <c r="BXH126" s="355"/>
      <c r="BXI126" s="355"/>
      <c r="BXJ126" s="355"/>
      <c r="BXK126" s="355"/>
      <c r="BXL126" s="355"/>
      <c r="BXM126" s="355"/>
      <c r="BXN126" s="355"/>
      <c r="BXO126" s="355"/>
      <c r="BXP126" s="355"/>
      <c r="BXQ126" s="355"/>
      <c r="BXR126" s="355"/>
      <c r="BXS126" s="355"/>
      <c r="BXT126" s="355"/>
      <c r="BXU126" s="355"/>
      <c r="BXV126" s="355"/>
      <c r="BXW126" s="355"/>
      <c r="BXX126" s="355"/>
      <c r="BXY126" s="355"/>
      <c r="BXZ126" s="355"/>
      <c r="BYA126" s="355"/>
      <c r="BYB126" s="355"/>
      <c r="BYC126" s="355"/>
      <c r="BYD126" s="355"/>
      <c r="BYE126" s="355"/>
      <c r="BYF126" s="355"/>
      <c r="BYG126" s="355"/>
      <c r="BYH126" s="355"/>
      <c r="BYI126" s="355"/>
      <c r="BYJ126" s="355"/>
      <c r="BYK126" s="355"/>
      <c r="BYL126" s="355"/>
      <c r="BYM126" s="355"/>
      <c r="BYN126" s="355"/>
      <c r="BYO126" s="355"/>
      <c r="BYP126" s="355"/>
      <c r="BYQ126" s="355"/>
      <c r="BYR126" s="355"/>
      <c r="BYS126" s="355"/>
      <c r="BYT126" s="355"/>
      <c r="BYU126" s="355"/>
      <c r="BYV126" s="355"/>
      <c r="BYW126" s="355"/>
      <c r="BYX126" s="355"/>
      <c r="BYY126" s="355"/>
      <c r="BYZ126" s="355"/>
      <c r="BZA126" s="355"/>
      <c r="BZB126" s="355"/>
      <c r="BZC126" s="355"/>
      <c r="BZD126" s="355"/>
      <c r="BZE126" s="355"/>
      <c r="BZF126" s="355"/>
      <c r="BZG126" s="355"/>
      <c r="BZH126" s="355"/>
      <c r="BZI126" s="355"/>
      <c r="BZJ126" s="355"/>
      <c r="BZK126" s="355"/>
      <c r="BZL126" s="355"/>
      <c r="BZM126" s="355"/>
      <c r="BZN126" s="355"/>
      <c r="BZO126" s="355"/>
      <c r="BZP126" s="355"/>
      <c r="BZQ126" s="355"/>
      <c r="BZR126" s="355"/>
      <c r="BZS126" s="355"/>
      <c r="BZT126" s="355"/>
      <c r="BZU126" s="355"/>
      <c r="BZV126" s="355"/>
      <c r="BZW126" s="355"/>
      <c r="BZX126" s="355"/>
      <c r="BZY126" s="355"/>
      <c r="BZZ126" s="355"/>
      <c r="CAA126" s="355"/>
      <c r="CAB126" s="355"/>
      <c r="CAC126" s="355"/>
      <c r="CAD126" s="355"/>
      <c r="CAE126" s="355"/>
      <c r="CAF126" s="355"/>
      <c r="CAG126" s="355"/>
      <c r="CAH126" s="355"/>
      <c r="CAI126" s="355"/>
      <c r="CAJ126" s="355"/>
      <c r="CAK126" s="355"/>
      <c r="CAL126" s="355"/>
      <c r="CAM126" s="355"/>
      <c r="CAN126" s="355"/>
      <c r="CAO126" s="355"/>
      <c r="CAP126" s="355"/>
      <c r="CAQ126" s="355"/>
      <c r="CAR126" s="355"/>
      <c r="CAS126" s="355"/>
      <c r="CAT126" s="355"/>
      <c r="CAU126" s="355"/>
      <c r="CAV126" s="355"/>
      <c r="CAW126" s="355"/>
      <c r="CAX126" s="355"/>
      <c r="CAY126" s="355"/>
      <c r="CAZ126" s="355"/>
      <c r="CBA126" s="355"/>
      <c r="CBB126" s="355"/>
      <c r="CBC126" s="355"/>
      <c r="CBD126" s="355"/>
      <c r="CBE126" s="355"/>
      <c r="CBF126" s="355"/>
      <c r="CBG126" s="355"/>
      <c r="CBH126" s="355"/>
      <c r="CBI126" s="355"/>
      <c r="CBJ126" s="355"/>
      <c r="CBK126" s="355"/>
      <c r="CBL126" s="355"/>
      <c r="CBM126" s="355"/>
      <c r="CBN126" s="355"/>
      <c r="CBO126" s="355"/>
      <c r="CBP126" s="355"/>
      <c r="CBQ126" s="355"/>
      <c r="CBR126" s="355"/>
      <c r="CBS126" s="355"/>
      <c r="CBT126" s="355"/>
      <c r="CBU126" s="355"/>
      <c r="CBV126" s="355"/>
      <c r="CBW126" s="355"/>
      <c r="CBX126" s="355"/>
      <c r="CBY126" s="355"/>
      <c r="CBZ126" s="355"/>
      <c r="CCA126" s="355"/>
      <c r="CCB126" s="355"/>
      <c r="CCC126" s="355"/>
      <c r="CCD126" s="355"/>
      <c r="CCE126" s="355"/>
      <c r="CCF126" s="355"/>
      <c r="CCG126" s="355"/>
      <c r="CCH126" s="355"/>
      <c r="CCI126" s="355"/>
      <c r="CCJ126" s="355"/>
      <c r="CCK126" s="355"/>
      <c r="CCL126" s="355"/>
      <c r="CCM126" s="355"/>
      <c r="CCN126" s="355"/>
      <c r="CCO126" s="355"/>
      <c r="CCP126" s="355"/>
      <c r="CCQ126" s="355"/>
      <c r="CCR126" s="355"/>
      <c r="CCS126" s="355"/>
      <c r="CCT126" s="355"/>
      <c r="CCU126" s="355"/>
      <c r="CCV126" s="355"/>
      <c r="CCW126" s="355"/>
      <c r="CCX126" s="355"/>
      <c r="CCY126" s="355"/>
      <c r="CCZ126" s="355"/>
      <c r="CDA126" s="355"/>
      <c r="CDB126" s="355"/>
      <c r="CDC126" s="355"/>
      <c r="CDD126" s="355"/>
      <c r="CDE126" s="355"/>
      <c r="CDF126" s="355"/>
      <c r="CDG126" s="355"/>
      <c r="CDH126" s="355"/>
      <c r="CDI126" s="355"/>
      <c r="CDJ126" s="355"/>
      <c r="CDK126" s="355"/>
      <c r="CDL126" s="355"/>
      <c r="CDM126" s="355"/>
      <c r="CDN126" s="355"/>
      <c r="CDO126" s="355"/>
      <c r="CDP126" s="355"/>
      <c r="CDQ126" s="355"/>
      <c r="CDR126" s="355"/>
      <c r="CDS126" s="355"/>
      <c r="CDT126" s="355"/>
      <c r="CDU126" s="355"/>
      <c r="CDV126" s="355"/>
      <c r="CDW126" s="355"/>
      <c r="CDX126" s="355"/>
      <c r="CDY126" s="355"/>
      <c r="CDZ126" s="355"/>
      <c r="CEA126" s="355"/>
      <c r="CEB126" s="355"/>
      <c r="CEC126" s="355"/>
      <c r="CED126" s="355"/>
      <c r="CEE126" s="355"/>
      <c r="CEF126" s="355"/>
      <c r="CEG126" s="355"/>
      <c r="CEH126" s="355"/>
      <c r="CEI126" s="355"/>
      <c r="CEJ126" s="355"/>
      <c r="CEK126" s="355"/>
      <c r="CEL126" s="355"/>
      <c r="CEM126" s="355"/>
      <c r="CEN126" s="355"/>
      <c r="CEO126" s="355"/>
      <c r="CEP126" s="355"/>
      <c r="CEQ126" s="355"/>
      <c r="CER126" s="355"/>
      <c r="CES126" s="355"/>
      <c r="CET126" s="355"/>
      <c r="CEU126" s="355"/>
      <c r="CEV126" s="355"/>
      <c r="CEW126" s="355"/>
      <c r="CEX126" s="355"/>
      <c r="CEY126" s="355"/>
      <c r="CEZ126" s="355"/>
      <c r="CFA126" s="355"/>
      <c r="CFB126" s="355"/>
      <c r="CFC126" s="355"/>
      <c r="CFD126" s="355"/>
      <c r="CFE126" s="355"/>
      <c r="CFF126" s="355"/>
      <c r="CFG126" s="355"/>
      <c r="CFH126" s="355"/>
      <c r="CFI126" s="355"/>
      <c r="CFJ126" s="355"/>
      <c r="CFK126" s="355"/>
      <c r="CFL126" s="355"/>
      <c r="CFM126" s="355"/>
      <c r="CFN126" s="355"/>
      <c r="CFO126" s="355"/>
      <c r="CFP126" s="355"/>
      <c r="CFQ126" s="355"/>
      <c r="CFR126" s="355"/>
      <c r="CFS126" s="355"/>
      <c r="CFT126" s="355"/>
      <c r="CFU126" s="355"/>
      <c r="CFV126" s="355"/>
      <c r="CFW126" s="355"/>
      <c r="CFX126" s="355"/>
      <c r="CFY126" s="355"/>
      <c r="CFZ126" s="355"/>
      <c r="CGA126" s="355"/>
      <c r="CGB126" s="355"/>
      <c r="CGC126" s="355"/>
      <c r="CGD126" s="355"/>
      <c r="CGE126" s="355"/>
      <c r="CGF126" s="355"/>
      <c r="CGG126" s="355"/>
      <c r="CGH126" s="355"/>
      <c r="CGI126" s="355"/>
      <c r="CGJ126" s="355"/>
      <c r="CGK126" s="355"/>
      <c r="CGL126" s="355"/>
      <c r="CGM126" s="355"/>
      <c r="CGN126" s="355"/>
      <c r="CGO126" s="355"/>
      <c r="CGP126" s="355"/>
      <c r="CGQ126" s="355"/>
      <c r="CGR126" s="355"/>
      <c r="CGS126" s="355"/>
      <c r="CGT126" s="355"/>
      <c r="CGU126" s="355"/>
      <c r="CGV126" s="355"/>
      <c r="CGW126" s="355"/>
      <c r="CGX126" s="355"/>
      <c r="CGY126" s="355"/>
      <c r="CGZ126" s="355"/>
      <c r="CHA126" s="355"/>
      <c r="CHB126" s="355"/>
      <c r="CHC126" s="355"/>
      <c r="CHD126" s="355"/>
      <c r="CHE126" s="355"/>
      <c r="CHF126" s="355"/>
      <c r="CHG126" s="355"/>
      <c r="CHH126" s="355"/>
      <c r="CHI126" s="355"/>
      <c r="CHJ126" s="355"/>
      <c r="CHK126" s="355"/>
      <c r="CHL126" s="355"/>
      <c r="CHM126" s="355"/>
      <c r="CHN126" s="355"/>
      <c r="CHO126" s="355"/>
      <c r="CHP126" s="355"/>
      <c r="CHQ126" s="355"/>
      <c r="CHR126" s="355"/>
      <c r="CHS126" s="355"/>
      <c r="CHT126" s="355"/>
      <c r="CHU126" s="355"/>
      <c r="CHV126" s="355"/>
      <c r="CHW126" s="355"/>
      <c r="CHX126" s="355"/>
      <c r="CHY126" s="355"/>
      <c r="CHZ126" s="355"/>
      <c r="CIA126" s="355"/>
      <c r="CIB126" s="355"/>
      <c r="CIC126" s="355"/>
      <c r="CID126" s="355"/>
      <c r="CIE126" s="355"/>
      <c r="CIF126" s="355"/>
      <c r="CIG126" s="355"/>
      <c r="CIH126" s="355"/>
      <c r="CII126" s="355"/>
      <c r="CIJ126" s="355"/>
      <c r="CIK126" s="355"/>
      <c r="CIL126" s="355"/>
      <c r="CIM126" s="355"/>
      <c r="CIN126" s="355"/>
      <c r="CIO126" s="355"/>
      <c r="CIP126" s="355"/>
      <c r="CIQ126" s="355"/>
      <c r="CIR126" s="355"/>
      <c r="CIS126" s="355"/>
      <c r="CIT126" s="355"/>
      <c r="CIU126" s="355"/>
      <c r="CIV126" s="355"/>
      <c r="CIW126" s="355"/>
      <c r="CIX126" s="355"/>
      <c r="CIY126" s="355"/>
      <c r="CIZ126" s="355"/>
      <c r="CJA126" s="355"/>
      <c r="CJB126" s="355"/>
      <c r="CJC126" s="355"/>
      <c r="CJD126" s="355"/>
      <c r="CJE126" s="355"/>
      <c r="CJF126" s="355"/>
      <c r="CJG126" s="355"/>
      <c r="CJH126" s="355"/>
      <c r="CJI126" s="355"/>
      <c r="CJJ126" s="355"/>
      <c r="CJK126" s="355"/>
      <c r="CJL126" s="355"/>
      <c r="CJM126" s="355"/>
      <c r="CJN126" s="355"/>
      <c r="CJO126" s="355"/>
      <c r="CJP126" s="355"/>
      <c r="CJQ126" s="355"/>
      <c r="CJR126" s="355"/>
      <c r="CJS126" s="355"/>
      <c r="CJT126" s="355"/>
      <c r="CJU126" s="355"/>
      <c r="CJV126" s="355"/>
      <c r="CJW126" s="355"/>
      <c r="CJX126" s="355"/>
      <c r="CJY126" s="355"/>
      <c r="CJZ126" s="355"/>
      <c r="CKA126" s="355"/>
      <c r="CKB126" s="355"/>
      <c r="CKC126" s="355"/>
      <c r="CKD126" s="355"/>
      <c r="CKE126" s="355"/>
      <c r="CKF126" s="355"/>
      <c r="CKG126" s="355"/>
      <c r="CKH126" s="355"/>
      <c r="CKI126" s="355"/>
      <c r="CKJ126" s="355"/>
      <c r="CKK126" s="355"/>
      <c r="CKL126" s="355"/>
      <c r="CKM126" s="355"/>
      <c r="CKN126" s="355"/>
      <c r="CKO126" s="355"/>
      <c r="CKP126" s="355"/>
      <c r="CKQ126" s="355"/>
      <c r="CKR126" s="355"/>
      <c r="CKS126" s="355"/>
      <c r="CKT126" s="355"/>
      <c r="CKU126" s="355"/>
      <c r="CKV126" s="355"/>
      <c r="CKW126" s="355"/>
      <c r="CKX126" s="355"/>
      <c r="CKY126" s="355"/>
      <c r="CKZ126" s="355"/>
      <c r="CLA126" s="355"/>
      <c r="CLB126" s="355"/>
      <c r="CLC126" s="355"/>
      <c r="CLD126" s="355"/>
      <c r="CLE126" s="355"/>
      <c r="CLF126" s="355"/>
      <c r="CLG126" s="355"/>
      <c r="CLH126" s="355"/>
      <c r="CLI126" s="355"/>
      <c r="CLJ126" s="355"/>
      <c r="CLK126" s="355"/>
      <c r="CLL126" s="355"/>
      <c r="CLM126" s="355"/>
      <c r="CLN126" s="355"/>
      <c r="CLO126" s="355"/>
      <c r="CLP126" s="355"/>
      <c r="CLQ126" s="355"/>
      <c r="CLR126" s="355"/>
      <c r="CLS126" s="355"/>
      <c r="CLT126" s="355"/>
      <c r="CLU126" s="355"/>
      <c r="CLV126" s="355"/>
      <c r="CLW126" s="355"/>
      <c r="CLX126" s="355"/>
      <c r="CLY126" s="355"/>
      <c r="CLZ126" s="355"/>
      <c r="CMA126" s="355"/>
      <c r="CMB126" s="355"/>
      <c r="CMC126" s="355"/>
      <c r="CMD126" s="355"/>
      <c r="CME126" s="355"/>
      <c r="CMF126" s="355"/>
      <c r="CMG126" s="355"/>
      <c r="CMH126" s="355"/>
      <c r="CMI126" s="355"/>
      <c r="CMJ126" s="355"/>
      <c r="CMK126" s="355"/>
      <c r="CML126" s="355"/>
      <c r="CMM126" s="355"/>
      <c r="CMN126" s="355"/>
      <c r="CMO126" s="355"/>
      <c r="CMP126" s="355"/>
      <c r="CMQ126" s="355"/>
      <c r="CMR126" s="355"/>
      <c r="CMS126" s="355"/>
      <c r="CMT126" s="355"/>
      <c r="CMU126" s="355"/>
      <c r="CMV126" s="355"/>
      <c r="CMW126" s="355"/>
      <c r="CMX126" s="355"/>
      <c r="CMY126" s="355"/>
      <c r="CMZ126" s="355"/>
      <c r="CNA126" s="355"/>
      <c r="CNB126" s="355"/>
      <c r="CNC126" s="355"/>
      <c r="CND126" s="355"/>
      <c r="CNE126" s="355"/>
      <c r="CNF126" s="355"/>
      <c r="CNG126" s="355"/>
      <c r="CNH126" s="355"/>
      <c r="CNI126" s="355"/>
      <c r="CNJ126" s="355"/>
      <c r="CNK126" s="355"/>
      <c r="CNL126" s="355"/>
      <c r="CNM126" s="355"/>
      <c r="CNN126" s="355"/>
      <c r="CNO126" s="355"/>
      <c r="CNP126" s="355"/>
      <c r="CNQ126" s="355"/>
      <c r="CNR126" s="355"/>
      <c r="CNS126" s="355"/>
      <c r="CNT126" s="355"/>
      <c r="CNU126" s="355"/>
      <c r="CNV126" s="355"/>
      <c r="CNW126" s="355"/>
      <c r="CNX126" s="355"/>
      <c r="CNY126" s="355"/>
      <c r="CNZ126" s="355"/>
      <c r="COA126" s="355"/>
      <c r="COB126" s="355"/>
      <c r="COC126" s="355"/>
      <c r="COD126" s="355"/>
      <c r="COE126" s="355"/>
      <c r="COF126" s="355"/>
      <c r="COG126" s="355"/>
      <c r="COH126" s="355"/>
      <c r="COI126" s="355"/>
      <c r="COJ126" s="355"/>
      <c r="COK126" s="355"/>
      <c r="COL126" s="355"/>
      <c r="COM126" s="355"/>
      <c r="CON126" s="355"/>
      <c r="COO126" s="355"/>
      <c r="COP126" s="355"/>
      <c r="COQ126" s="355"/>
      <c r="COR126" s="355"/>
      <c r="COS126" s="355"/>
      <c r="COT126" s="355"/>
      <c r="COU126" s="355"/>
      <c r="COV126" s="355"/>
      <c r="COW126" s="355"/>
      <c r="COX126" s="355"/>
      <c r="COY126" s="355"/>
      <c r="COZ126" s="355"/>
      <c r="CPA126" s="355"/>
      <c r="CPB126" s="355"/>
      <c r="CPC126" s="355"/>
      <c r="CPD126" s="355"/>
      <c r="CPE126" s="355"/>
      <c r="CPF126" s="355"/>
      <c r="CPG126" s="355"/>
      <c r="CPH126" s="355"/>
      <c r="CPI126" s="355"/>
      <c r="CPJ126" s="355"/>
      <c r="CPK126" s="355"/>
      <c r="CPL126" s="355"/>
      <c r="CPM126" s="355"/>
      <c r="CPN126" s="355"/>
      <c r="CPO126" s="355"/>
      <c r="CPP126" s="355"/>
      <c r="CPQ126" s="355"/>
      <c r="CPR126" s="355"/>
      <c r="CPS126" s="355"/>
      <c r="CPT126" s="355"/>
      <c r="CPU126" s="355"/>
      <c r="CPV126" s="355"/>
      <c r="CPW126" s="355"/>
      <c r="CPX126" s="355"/>
      <c r="CPY126" s="355"/>
      <c r="CPZ126" s="355"/>
      <c r="CQA126" s="355"/>
      <c r="CQB126" s="355"/>
      <c r="CQC126" s="355"/>
      <c r="CQD126" s="355"/>
      <c r="CQE126" s="355"/>
      <c r="CQF126" s="355"/>
      <c r="CQG126" s="355"/>
      <c r="CQH126" s="355"/>
      <c r="CQI126" s="355"/>
      <c r="CQJ126" s="355"/>
      <c r="CQK126" s="355"/>
      <c r="CQL126" s="355"/>
      <c r="CQM126" s="355"/>
      <c r="CQN126" s="355"/>
      <c r="CQO126" s="355"/>
      <c r="CQP126" s="355"/>
      <c r="CQQ126" s="355"/>
      <c r="CQR126" s="355"/>
      <c r="CQS126" s="355"/>
      <c r="CQT126" s="355"/>
      <c r="CQU126" s="355"/>
      <c r="CQV126" s="355"/>
      <c r="CQW126" s="355"/>
      <c r="CQX126" s="355"/>
      <c r="CQY126" s="355"/>
      <c r="CQZ126" s="355"/>
      <c r="CRA126" s="355"/>
      <c r="CRB126" s="355"/>
      <c r="CRC126" s="355"/>
      <c r="CRD126" s="355"/>
      <c r="CRE126" s="355"/>
      <c r="CRF126" s="355"/>
      <c r="CRG126" s="355"/>
      <c r="CRH126" s="355"/>
      <c r="CRI126" s="355"/>
      <c r="CRJ126" s="355"/>
      <c r="CRK126" s="355"/>
      <c r="CRL126" s="355"/>
      <c r="CRM126" s="355"/>
      <c r="CRN126" s="355"/>
      <c r="CRO126" s="355"/>
      <c r="CRP126" s="355"/>
      <c r="CRQ126" s="355"/>
      <c r="CRR126" s="355"/>
      <c r="CRS126" s="355"/>
      <c r="CRT126" s="355"/>
      <c r="CRU126" s="355"/>
      <c r="CRV126" s="355"/>
      <c r="CRW126" s="355"/>
      <c r="CRX126" s="355"/>
      <c r="CRY126" s="355"/>
      <c r="CRZ126" s="355"/>
      <c r="CSA126" s="355"/>
      <c r="CSB126" s="355"/>
      <c r="CSC126" s="355"/>
      <c r="CSD126" s="355"/>
      <c r="CSE126" s="355"/>
      <c r="CSF126" s="355"/>
      <c r="CSG126" s="355"/>
      <c r="CSH126" s="355"/>
      <c r="CSI126" s="355"/>
      <c r="CSJ126" s="355"/>
      <c r="CSK126" s="355"/>
      <c r="CSL126" s="355"/>
      <c r="CSM126" s="355"/>
      <c r="CSN126" s="355"/>
      <c r="CSO126" s="355"/>
      <c r="CSP126" s="355"/>
      <c r="CSQ126" s="355"/>
      <c r="CSR126" s="355"/>
      <c r="CSS126" s="355"/>
      <c r="CST126" s="355"/>
      <c r="CSU126" s="355"/>
      <c r="CSV126" s="355"/>
      <c r="CSW126" s="355"/>
      <c r="CSX126" s="355"/>
      <c r="CSY126" s="355"/>
      <c r="CSZ126" s="355"/>
      <c r="CTA126" s="355"/>
      <c r="CTB126" s="355"/>
      <c r="CTC126" s="355"/>
      <c r="CTD126" s="355"/>
      <c r="CTE126" s="355"/>
      <c r="CTF126" s="355"/>
      <c r="CTG126" s="355"/>
      <c r="CTH126" s="355"/>
      <c r="CTI126" s="355"/>
      <c r="CTJ126" s="355"/>
      <c r="CTK126" s="355"/>
      <c r="CTL126" s="355"/>
      <c r="CTM126" s="355"/>
      <c r="CTN126" s="355"/>
      <c r="CTO126" s="355"/>
      <c r="CTP126" s="355"/>
      <c r="CTQ126" s="355"/>
      <c r="CTR126" s="355"/>
      <c r="CTS126" s="355"/>
      <c r="CTT126" s="355"/>
      <c r="CTU126" s="355"/>
      <c r="CTV126" s="355"/>
      <c r="CTW126" s="355"/>
      <c r="CTX126" s="355"/>
      <c r="CTY126" s="355"/>
      <c r="CTZ126" s="355"/>
      <c r="CUA126" s="355"/>
      <c r="CUB126" s="355"/>
      <c r="CUC126" s="355"/>
      <c r="CUD126" s="355"/>
      <c r="CUE126" s="355"/>
      <c r="CUF126" s="355"/>
      <c r="CUG126" s="355"/>
      <c r="CUH126" s="355"/>
      <c r="CUI126" s="355"/>
      <c r="CUJ126" s="355"/>
      <c r="CUK126" s="355"/>
      <c r="CUL126" s="355"/>
      <c r="CUM126" s="355"/>
      <c r="CUN126" s="355"/>
      <c r="CUO126" s="355"/>
      <c r="CUP126" s="355"/>
      <c r="CUQ126" s="355"/>
      <c r="CUR126" s="355"/>
      <c r="CUS126" s="355"/>
      <c r="CUT126" s="355"/>
      <c r="CUU126" s="355"/>
      <c r="CUV126" s="355"/>
      <c r="CUW126" s="355"/>
      <c r="CUX126" s="355"/>
      <c r="CUY126" s="355"/>
      <c r="CUZ126" s="355"/>
      <c r="CVA126" s="355"/>
      <c r="CVB126" s="355"/>
      <c r="CVC126" s="355"/>
      <c r="CVD126" s="355"/>
      <c r="CVE126" s="355"/>
      <c r="CVF126" s="355"/>
      <c r="CVG126" s="355"/>
      <c r="CVH126" s="355"/>
      <c r="CVI126" s="355"/>
      <c r="CVJ126" s="355"/>
      <c r="CVK126" s="355"/>
      <c r="CVL126" s="355"/>
      <c r="CVM126" s="355"/>
      <c r="CVN126" s="355"/>
      <c r="CVO126" s="355"/>
      <c r="CVP126" s="355"/>
      <c r="CVQ126" s="355"/>
      <c r="CVR126" s="355"/>
      <c r="CVS126" s="355"/>
      <c r="CVT126" s="355"/>
      <c r="CVU126" s="355"/>
      <c r="CVV126" s="355"/>
      <c r="CVW126" s="355"/>
      <c r="CVX126" s="355"/>
      <c r="CVY126" s="355"/>
      <c r="CVZ126" s="355"/>
      <c r="CWA126" s="355"/>
      <c r="CWB126" s="355"/>
      <c r="CWC126" s="355"/>
      <c r="CWD126" s="355"/>
      <c r="CWE126" s="355"/>
      <c r="CWF126" s="355"/>
      <c r="CWG126" s="355"/>
      <c r="CWH126" s="355"/>
      <c r="CWI126" s="355"/>
      <c r="CWJ126" s="355"/>
      <c r="CWK126" s="355"/>
      <c r="CWL126" s="355"/>
      <c r="CWM126" s="355"/>
      <c r="CWN126" s="355"/>
      <c r="CWO126" s="355"/>
      <c r="CWP126" s="355"/>
      <c r="CWQ126" s="355"/>
      <c r="CWR126" s="355"/>
      <c r="CWS126" s="355"/>
      <c r="CWT126" s="355"/>
      <c r="CWU126" s="355"/>
      <c r="CWV126" s="355"/>
      <c r="CWW126" s="355"/>
      <c r="CWX126" s="355"/>
      <c r="CWY126" s="355"/>
      <c r="CWZ126" s="355"/>
      <c r="CXA126" s="355"/>
      <c r="CXB126" s="355"/>
      <c r="CXC126" s="355"/>
      <c r="CXD126" s="355"/>
      <c r="CXE126" s="355"/>
      <c r="CXF126" s="355"/>
      <c r="CXG126" s="355"/>
      <c r="CXH126" s="355"/>
      <c r="CXI126" s="355"/>
      <c r="CXJ126" s="355"/>
      <c r="CXK126" s="355"/>
      <c r="CXL126" s="355"/>
      <c r="CXM126" s="355"/>
      <c r="CXN126" s="355"/>
      <c r="CXO126" s="355"/>
      <c r="CXP126" s="355"/>
      <c r="CXQ126" s="355"/>
      <c r="CXR126" s="355"/>
      <c r="CXS126" s="355"/>
      <c r="CXT126" s="355"/>
      <c r="CXU126" s="355"/>
      <c r="CXV126" s="355"/>
      <c r="CXW126" s="355"/>
      <c r="CXX126" s="355"/>
      <c r="CXY126" s="355"/>
      <c r="CXZ126" s="355"/>
      <c r="CYA126" s="355"/>
      <c r="CYB126" s="355"/>
      <c r="CYC126" s="355"/>
      <c r="CYD126" s="355"/>
      <c r="CYE126" s="355"/>
      <c r="CYF126" s="355"/>
      <c r="CYG126" s="355"/>
      <c r="CYH126" s="355"/>
      <c r="CYI126" s="355"/>
      <c r="CYJ126" s="355"/>
      <c r="CYK126" s="355"/>
      <c r="CYL126" s="355"/>
      <c r="CYM126" s="355"/>
      <c r="CYN126" s="355"/>
      <c r="CYO126" s="355"/>
      <c r="CYP126" s="355"/>
      <c r="CYQ126" s="355"/>
      <c r="CYR126" s="355"/>
      <c r="CYS126" s="355"/>
      <c r="CYT126" s="355"/>
      <c r="CYU126" s="355"/>
      <c r="CYV126" s="355"/>
      <c r="CYW126" s="355"/>
      <c r="CYX126" s="355"/>
      <c r="CYY126" s="355"/>
      <c r="CYZ126" s="355"/>
      <c r="CZA126" s="355"/>
      <c r="CZB126" s="355"/>
      <c r="CZC126" s="355"/>
      <c r="CZD126" s="355"/>
      <c r="CZE126" s="355"/>
      <c r="CZF126" s="355"/>
      <c r="CZG126" s="355"/>
      <c r="CZH126" s="355"/>
      <c r="CZI126" s="355"/>
      <c r="CZJ126" s="355"/>
      <c r="CZK126" s="355"/>
      <c r="CZL126" s="355"/>
      <c r="CZM126" s="355"/>
      <c r="CZN126" s="355"/>
      <c r="CZO126" s="355"/>
      <c r="CZP126" s="355"/>
      <c r="CZQ126" s="355"/>
      <c r="CZR126" s="355"/>
      <c r="CZS126" s="355"/>
      <c r="CZT126" s="355"/>
      <c r="CZU126" s="355"/>
      <c r="CZV126" s="355"/>
      <c r="CZW126" s="355"/>
      <c r="CZX126" s="355"/>
      <c r="CZY126" s="355"/>
      <c r="CZZ126" s="355"/>
      <c r="DAA126" s="355"/>
      <c r="DAB126" s="355"/>
      <c r="DAC126" s="355"/>
      <c r="DAD126" s="355"/>
      <c r="DAE126" s="355"/>
      <c r="DAF126" s="355"/>
      <c r="DAG126" s="355"/>
      <c r="DAH126" s="355"/>
      <c r="DAI126" s="355"/>
      <c r="DAJ126" s="355"/>
      <c r="DAK126" s="355"/>
      <c r="DAL126" s="355"/>
      <c r="DAM126" s="355"/>
      <c r="DAN126" s="355"/>
      <c r="DAO126" s="355"/>
      <c r="DAP126" s="355"/>
      <c r="DAQ126" s="355"/>
      <c r="DAR126" s="355"/>
      <c r="DAS126" s="355"/>
      <c r="DAT126" s="355"/>
      <c r="DAU126" s="355"/>
      <c r="DAV126" s="355"/>
      <c r="DAW126" s="355"/>
      <c r="DAX126" s="355"/>
      <c r="DAY126" s="355"/>
      <c r="DAZ126" s="355"/>
      <c r="DBA126" s="355"/>
      <c r="DBB126" s="355"/>
      <c r="DBC126" s="355"/>
      <c r="DBD126" s="355"/>
      <c r="DBE126" s="355"/>
      <c r="DBF126" s="355"/>
      <c r="DBG126" s="355"/>
      <c r="DBH126" s="355"/>
      <c r="DBI126" s="355"/>
      <c r="DBJ126" s="355"/>
      <c r="DBK126" s="355"/>
      <c r="DBL126" s="355"/>
      <c r="DBM126" s="355"/>
      <c r="DBN126" s="355"/>
      <c r="DBO126" s="355"/>
      <c r="DBP126" s="355"/>
      <c r="DBQ126" s="355"/>
      <c r="DBR126" s="355"/>
      <c r="DBS126" s="355"/>
      <c r="DBT126" s="355"/>
      <c r="DBU126" s="355"/>
      <c r="DBV126" s="355"/>
      <c r="DBW126" s="355"/>
      <c r="DBX126" s="355"/>
      <c r="DBY126" s="355"/>
      <c r="DBZ126" s="355"/>
      <c r="DCA126" s="355"/>
      <c r="DCB126" s="355"/>
      <c r="DCC126" s="355"/>
      <c r="DCD126" s="355"/>
      <c r="DCE126" s="355"/>
      <c r="DCF126" s="355"/>
      <c r="DCG126" s="355"/>
      <c r="DCH126" s="355"/>
      <c r="DCI126" s="355"/>
      <c r="DCJ126" s="355"/>
      <c r="DCK126" s="355"/>
      <c r="DCL126" s="355"/>
      <c r="DCM126" s="355"/>
      <c r="DCN126" s="355"/>
      <c r="DCO126" s="355"/>
      <c r="DCP126" s="355"/>
      <c r="DCQ126" s="355"/>
      <c r="DCR126" s="355"/>
      <c r="DCS126" s="355"/>
      <c r="DCT126" s="355"/>
      <c r="DCU126" s="355"/>
      <c r="DCV126" s="355"/>
      <c r="DCW126" s="355"/>
      <c r="DCX126" s="355"/>
      <c r="DCY126" s="355"/>
      <c r="DCZ126" s="355"/>
      <c r="DDA126" s="355"/>
      <c r="DDB126" s="355"/>
      <c r="DDC126" s="355"/>
      <c r="DDD126" s="355"/>
      <c r="DDE126" s="355"/>
      <c r="DDF126" s="355"/>
      <c r="DDG126" s="355"/>
      <c r="DDH126" s="355"/>
      <c r="DDI126" s="355"/>
      <c r="DDJ126" s="355"/>
      <c r="DDK126" s="355"/>
      <c r="DDL126" s="355"/>
      <c r="DDM126" s="355"/>
      <c r="DDN126" s="355"/>
      <c r="DDO126" s="355"/>
      <c r="DDP126" s="355"/>
      <c r="DDQ126" s="355"/>
      <c r="DDR126" s="355"/>
      <c r="DDS126" s="355"/>
      <c r="DDT126" s="355"/>
      <c r="DDU126" s="355"/>
      <c r="DDV126" s="355"/>
      <c r="DDW126" s="355"/>
      <c r="DDX126" s="355"/>
      <c r="DDY126" s="355"/>
      <c r="DDZ126" s="355"/>
      <c r="DEA126" s="355"/>
      <c r="DEB126" s="355"/>
      <c r="DEC126" s="355"/>
      <c r="DED126" s="355"/>
      <c r="DEE126" s="355"/>
      <c r="DEF126" s="355"/>
      <c r="DEG126" s="355"/>
      <c r="DEH126" s="355"/>
      <c r="DEI126" s="355"/>
      <c r="DEJ126" s="355"/>
      <c r="DEK126" s="355"/>
      <c r="DEL126" s="355"/>
      <c r="DEM126" s="355"/>
      <c r="DEN126" s="355"/>
      <c r="DEO126" s="355"/>
      <c r="DEP126" s="355"/>
      <c r="DEQ126" s="355"/>
      <c r="DER126" s="355"/>
      <c r="DES126" s="355"/>
      <c r="DET126" s="355"/>
      <c r="DEU126" s="355"/>
      <c r="DEV126" s="355"/>
      <c r="DEW126" s="355"/>
      <c r="DEX126" s="355"/>
      <c r="DEY126" s="355"/>
      <c r="DEZ126" s="355"/>
      <c r="DFA126" s="355"/>
      <c r="DFB126" s="355"/>
      <c r="DFC126" s="355"/>
      <c r="DFD126" s="355"/>
      <c r="DFE126" s="355"/>
      <c r="DFF126" s="355"/>
      <c r="DFG126" s="355"/>
      <c r="DFH126" s="355"/>
      <c r="DFI126" s="355"/>
      <c r="DFJ126" s="355"/>
      <c r="DFK126" s="355"/>
      <c r="DFL126" s="355"/>
      <c r="DFM126" s="355"/>
      <c r="DFN126" s="355"/>
      <c r="DFO126" s="355"/>
      <c r="DFP126" s="355"/>
      <c r="DFQ126" s="355"/>
      <c r="DFR126" s="355"/>
      <c r="DFS126" s="355"/>
      <c r="DFT126" s="355"/>
      <c r="DFU126" s="355"/>
      <c r="DFV126" s="355"/>
      <c r="DFW126" s="355"/>
      <c r="DFX126" s="355"/>
      <c r="DFY126" s="355"/>
      <c r="DFZ126" s="355"/>
      <c r="DGA126" s="355"/>
      <c r="DGB126" s="355"/>
      <c r="DGC126" s="355"/>
      <c r="DGD126" s="355"/>
      <c r="DGE126" s="355"/>
      <c r="DGF126" s="355"/>
      <c r="DGG126" s="355"/>
      <c r="DGH126" s="355"/>
      <c r="DGI126" s="355"/>
      <c r="DGJ126" s="355"/>
      <c r="DGK126" s="355"/>
      <c r="DGL126" s="355"/>
      <c r="DGM126" s="355"/>
      <c r="DGN126" s="355"/>
      <c r="DGO126" s="355"/>
      <c r="DGP126" s="355"/>
      <c r="DGQ126" s="355"/>
      <c r="DGR126" s="355"/>
      <c r="DGS126" s="355"/>
      <c r="DGT126" s="355"/>
      <c r="DGU126" s="355"/>
      <c r="DGV126" s="355"/>
      <c r="DGW126" s="355"/>
      <c r="DGX126" s="355"/>
      <c r="DGY126" s="355"/>
      <c r="DGZ126" s="355"/>
      <c r="DHA126" s="355"/>
      <c r="DHB126" s="355"/>
      <c r="DHC126" s="355"/>
      <c r="DHD126" s="355"/>
      <c r="DHE126" s="355"/>
      <c r="DHF126" s="355"/>
      <c r="DHG126" s="355"/>
      <c r="DHH126" s="355"/>
      <c r="DHI126" s="355"/>
      <c r="DHJ126" s="355"/>
      <c r="DHK126" s="355"/>
      <c r="DHL126" s="355"/>
      <c r="DHM126" s="355"/>
      <c r="DHN126" s="355"/>
      <c r="DHO126" s="355"/>
      <c r="DHP126" s="355"/>
      <c r="DHQ126" s="355"/>
      <c r="DHR126" s="355"/>
      <c r="DHS126" s="355"/>
      <c r="DHT126" s="355"/>
      <c r="DHU126" s="355"/>
      <c r="DHV126" s="355"/>
      <c r="DHW126" s="355"/>
      <c r="DHX126" s="355"/>
      <c r="DHY126" s="355"/>
      <c r="DHZ126" s="355"/>
      <c r="DIA126" s="355"/>
      <c r="DIB126" s="355"/>
      <c r="DIC126" s="355"/>
      <c r="DID126" s="355"/>
      <c r="DIE126" s="355"/>
      <c r="DIF126" s="355"/>
      <c r="DIG126" s="355"/>
      <c r="DIH126" s="355"/>
      <c r="DII126" s="355"/>
      <c r="DIJ126" s="355"/>
      <c r="DIK126" s="355"/>
      <c r="DIL126" s="355"/>
      <c r="DIM126" s="355"/>
      <c r="DIN126" s="355"/>
      <c r="DIO126" s="355"/>
      <c r="DIP126" s="355"/>
      <c r="DIQ126" s="355"/>
      <c r="DIR126" s="355"/>
      <c r="DIS126" s="355"/>
      <c r="DIT126" s="355"/>
      <c r="DIU126" s="355"/>
      <c r="DIV126" s="355"/>
      <c r="DIW126" s="355"/>
      <c r="DIX126" s="355"/>
      <c r="DIY126" s="355"/>
      <c r="DIZ126" s="355"/>
      <c r="DJA126" s="355"/>
      <c r="DJB126" s="355"/>
      <c r="DJC126" s="355"/>
      <c r="DJD126" s="355"/>
      <c r="DJE126" s="355"/>
      <c r="DJF126" s="355"/>
      <c r="DJG126" s="355"/>
      <c r="DJH126" s="355"/>
      <c r="DJI126" s="355"/>
      <c r="DJJ126" s="355"/>
      <c r="DJK126" s="355"/>
      <c r="DJL126" s="355"/>
      <c r="DJM126" s="355"/>
      <c r="DJN126" s="355"/>
      <c r="DJO126" s="355"/>
      <c r="DJP126" s="355"/>
      <c r="DJQ126" s="355"/>
      <c r="DJR126" s="355"/>
      <c r="DJS126" s="355"/>
      <c r="DJT126" s="355"/>
      <c r="DJU126" s="355"/>
      <c r="DJV126" s="355"/>
      <c r="DJW126" s="355"/>
      <c r="DJX126" s="355"/>
      <c r="DJY126" s="355"/>
      <c r="DJZ126" s="355"/>
      <c r="DKA126" s="355"/>
      <c r="DKB126" s="355"/>
      <c r="DKC126" s="355"/>
      <c r="DKD126" s="355"/>
      <c r="DKE126" s="355"/>
      <c r="DKF126" s="355"/>
      <c r="DKG126" s="355"/>
      <c r="DKH126" s="355"/>
      <c r="DKI126" s="355"/>
      <c r="DKJ126" s="355"/>
      <c r="DKK126" s="355"/>
      <c r="DKL126" s="355"/>
      <c r="DKM126" s="355"/>
      <c r="DKN126" s="355"/>
      <c r="DKO126" s="355"/>
      <c r="DKP126" s="355"/>
      <c r="DKQ126" s="355"/>
      <c r="DKR126" s="355"/>
      <c r="DKS126" s="355"/>
      <c r="DKT126" s="355"/>
      <c r="DKU126" s="355"/>
      <c r="DKV126" s="355"/>
      <c r="DKW126" s="355"/>
      <c r="DKX126" s="355"/>
      <c r="DKY126" s="355"/>
      <c r="DKZ126" s="355"/>
      <c r="DLA126" s="355"/>
      <c r="DLB126" s="355"/>
      <c r="DLC126" s="355"/>
      <c r="DLD126" s="355"/>
      <c r="DLE126" s="355"/>
      <c r="DLF126" s="355"/>
      <c r="DLG126" s="355"/>
      <c r="DLH126" s="355"/>
      <c r="DLI126" s="355"/>
      <c r="DLJ126" s="355"/>
      <c r="DLK126" s="355"/>
      <c r="DLL126" s="355"/>
      <c r="DLM126" s="355"/>
      <c r="DLN126" s="355"/>
      <c r="DLO126" s="355"/>
      <c r="DLP126" s="355"/>
      <c r="DLQ126" s="355"/>
      <c r="DLR126" s="355"/>
      <c r="DLS126" s="355"/>
      <c r="DLT126" s="355"/>
      <c r="DLU126" s="355"/>
      <c r="DLV126" s="355"/>
      <c r="DLW126" s="355"/>
      <c r="DLX126" s="355"/>
      <c r="DLY126" s="355"/>
      <c r="DLZ126" s="355"/>
      <c r="DMA126" s="355"/>
      <c r="DMB126" s="355"/>
      <c r="DMC126" s="355"/>
      <c r="DMD126" s="355"/>
      <c r="DME126" s="355"/>
      <c r="DMF126" s="355"/>
      <c r="DMG126" s="355"/>
      <c r="DMH126" s="355"/>
      <c r="DMI126" s="355"/>
      <c r="DMJ126" s="355"/>
      <c r="DMK126" s="355"/>
      <c r="DML126" s="355"/>
      <c r="DMM126" s="355"/>
      <c r="DMN126" s="355"/>
      <c r="DMO126" s="355"/>
      <c r="DMP126" s="355"/>
      <c r="DMQ126" s="355"/>
      <c r="DMR126" s="355"/>
      <c r="DMS126" s="355"/>
      <c r="DMT126" s="355"/>
      <c r="DMU126" s="355"/>
      <c r="DMV126" s="355"/>
      <c r="DMW126" s="355"/>
      <c r="DMX126" s="355"/>
      <c r="DMY126" s="355"/>
      <c r="DMZ126" s="355"/>
      <c r="DNA126" s="355"/>
      <c r="DNB126" s="355"/>
      <c r="DNC126" s="355"/>
      <c r="DND126" s="355"/>
      <c r="DNE126" s="355"/>
      <c r="DNF126" s="355"/>
      <c r="DNG126" s="355"/>
      <c r="DNH126" s="355"/>
      <c r="DNI126" s="355"/>
      <c r="DNJ126" s="355"/>
      <c r="DNK126" s="355"/>
      <c r="DNL126" s="355"/>
      <c r="DNM126" s="355"/>
      <c r="DNN126" s="355"/>
      <c r="DNO126" s="355"/>
      <c r="DNP126" s="355"/>
      <c r="DNQ126" s="355"/>
      <c r="DNR126" s="355"/>
      <c r="DNS126" s="355"/>
      <c r="DNT126" s="355"/>
      <c r="DNU126" s="355"/>
      <c r="DNV126" s="355"/>
      <c r="DNW126" s="355"/>
      <c r="DNX126" s="355"/>
      <c r="DNY126" s="355"/>
      <c r="DNZ126" s="355"/>
      <c r="DOA126" s="355"/>
      <c r="DOB126" s="355"/>
      <c r="DOC126" s="355"/>
      <c r="DOD126" s="355"/>
      <c r="DOE126" s="355"/>
      <c r="DOF126" s="355"/>
      <c r="DOG126" s="355"/>
      <c r="DOH126" s="355"/>
      <c r="DOI126" s="355"/>
      <c r="DOJ126" s="355"/>
      <c r="DOK126" s="355"/>
      <c r="DOL126" s="355"/>
      <c r="DOM126" s="355"/>
      <c r="DON126" s="355"/>
      <c r="DOO126" s="355"/>
      <c r="DOP126" s="355"/>
      <c r="DOQ126" s="355"/>
      <c r="DOR126" s="355"/>
      <c r="DOS126" s="355"/>
      <c r="DOT126" s="355"/>
      <c r="DOU126" s="355"/>
      <c r="DOV126" s="355"/>
      <c r="DOW126" s="355"/>
      <c r="DOX126" s="355"/>
      <c r="DOY126" s="355"/>
      <c r="DOZ126" s="355"/>
      <c r="DPA126" s="355"/>
      <c r="DPB126" s="355"/>
      <c r="DPC126" s="355"/>
      <c r="DPD126" s="355"/>
      <c r="DPE126" s="355"/>
      <c r="DPF126" s="355"/>
      <c r="DPG126" s="355"/>
      <c r="DPH126" s="355"/>
      <c r="DPI126" s="355"/>
      <c r="DPJ126" s="355"/>
      <c r="DPK126" s="355"/>
      <c r="DPL126" s="355"/>
      <c r="DPM126" s="355"/>
      <c r="DPN126" s="355"/>
      <c r="DPO126" s="355"/>
      <c r="DPP126" s="355"/>
      <c r="DPQ126" s="355"/>
      <c r="DPR126" s="355"/>
      <c r="DPS126" s="355"/>
      <c r="DPT126" s="355"/>
      <c r="DPU126" s="355"/>
      <c r="DPV126" s="355"/>
      <c r="DPW126" s="355"/>
      <c r="DPX126" s="355"/>
      <c r="DPY126" s="355"/>
      <c r="DPZ126" s="355"/>
      <c r="DQA126" s="355"/>
      <c r="DQB126" s="355"/>
      <c r="DQC126" s="355"/>
      <c r="DQD126" s="355"/>
      <c r="DQE126" s="355"/>
      <c r="DQF126" s="355"/>
      <c r="DQG126" s="355"/>
      <c r="DQH126" s="355"/>
      <c r="DQI126" s="355"/>
      <c r="DQJ126" s="355"/>
      <c r="DQK126" s="355"/>
      <c r="DQL126" s="355"/>
      <c r="DQM126" s="355"/>
      <c r="DQN126" s="355"/>
      <c r="DQO126" s="355"/>
      <c r="DQP126" s="355"/>
      <c r="DQQ126" s="355"/>
      <c r="DQR126" s="355"/>
      <c r="DQS126" s="355"/>
      <c r="DQT126" s="355"/>
      <c r="DQU126" s="355"/>
      <c r="DQV126" s="355"/>
      <c r="DQW126" s="355"/>
      <c r="DQX126" s="355"/>
      <c r="DQY126" s="355"/>
      <c r="DQZ126" s="355"/>
      <c r="DRA126" s="355"/>
      <c r="DRB126" s="355"/>
      <c r="DRC126" s="355"/>
      <c r="DRD126" s="355"/>
      <c r="DRE126" s="355"/>
      <c r="DRF126" s="355"/>
      <c r="DRG126" s="355"/>
      <c r="DRH126" s="355"/>
      <c r="DRI126" s="355"/>
      <c r="DRJ126" s="355"/>
      <c r="DRK126" s="355"/>
      <c r="DRL126" s="355"/>
      <c r="DRM126" s="355"/>
      <c r="DRN126" s="355"/>
      <c r="DRO126" s="355"/>
      <c r="DRP126" s="355"/>
      <c r="DRQ126" s="355"/>
      <c r="DRR126" s="355"/>
      <c r="DRS126" s="355"/>
      <c r="DRT126" s="355"/>
      <c r="DRU126" s="355"/>
      <c r="DRV126" s="355"/>
      <c r="DRW126" s="355"/>
      <c r="DRX126" s="355"/>
      <c r="DRY126" s="355"/>
      <c r="DRZ126" s="355"/>
      <c r="DSA126" s="355"/>
      <c r="DSB126" s="355"/>
      <c r="DSC126" s="355"/>
      <c r="DSD126" s="355"/>
      <c r="DSE126" s="355"/>
      <c r="DSF126" s="355"/>
      <c r="DSG126" s="355"/>
      <c r="DSH126" s="355"/>
      <c r="DSI126" s="355"/>
      <c r="DSJ126" s="355"/>
      <c r="DSK126" s="355"/>
      <c r="DSL126" s="355"/>
      <c r="DSM126" s="355"/>
      <c r="DSN126" s="355"/>
      <c r="DSO126" s="355"/>
      <c r="DSP126" s="355"/>
      <c r="DSQ126" s="355"/>
      <c r="DSR126" s="355"/>
      <c r="DSS126" s="355"/>
      <c r="DST126" s="355"/>
      <c r="DSU126" s="355"/>
      <c r="DSV126" s="355"/>
      <c r="DSW126" s="355"/>
      <c r="DSX126" s="355"/>
      <c r="DSY126" s="355"/>
      <c r="DSZ126" s="355"/>
      <c r="DTA126" s="355"/>
      <c r="DTB126" s="355"/>
      <c r="DTC126" s="355"/>
      <c r="DTD126" s="355"/>
      <c r="DTE126" s="355"/>
      <c r="DTF126" s="355"/>
      <c r="DTG126" s="355"/>
      <c r="DTH126" s="355"/>
      <c r="DTI126" s="355"/>
      <c r="DTJ126" s="355"/>
      <c r="DTK126" s="355"/>
      <c r="DTL126" s="355"/>
      <c r="DTM126" s="355"/>
      <c r="DTN126" s="355"/>
      <c r="DTO126" s="355"/>
      <c r="DTP126" s="355"/>
      <c r="DTQ126" s="355"/>
      <c r="DTR126" s="355"/>
      <c r="DTS126" s="355"/>
      <c r="DTT126" s="355"/>
      <c r="DTU126" s="355"/>
      <c r="DTV126" s="355"/>
      <c r="DTW126" s="355"/>
      <c r="DTX126" s="355"/>
      <c r="DTY126" s="355"/>
      <c r="DTZ126" s="355"/>
      <c r="DUA126" s="355"/>
      <c r="DUB126" s="355"/>
      <c r="DUC126" s="355"/>
      <c r="DUD126" s="355"/>
      <c r="DUE126" s="355"/>
      <c r="DUF126" s="355"/>
      <c r="DUG126" s="355"/>
      <c r="DUH126" s="355"/>
      <c r="DUI126" s="355"/>
      <c r="DUJ126" s="355"/>
      <c r="DUK126" s="355"/>
      <c r="DUL126" s="355"/>
      <c r="DUM126" s="355"/>
      <c r="DUN126" s="355"/>
      <c r="DUO126" s="355"/>
      <c r="DUP126" s="355"/>
      <c r="DUQ126" s="355"/>
      <c r="DUR126" s="355"/>
      <c r="DUS126" s="355"/>
      <c r="DUT126" s="355"/>
      <c r="DUU126" s="355"/>
      <c r="DUV126" s="355"/>
      <c r="DUW126" s="355"/>
      <c r="DUX126" s="355"/>
      <c r="DUY126" s="355"/>
      <c r="DUZ126" s="355"/>
      <c r="DVA126" s="355"/>
      <c r="DVB126" s="355"/>
      <c r="DVC126" s="355"/>
      <c r="DVD126" s="355"/>
      <c r="DVE126" s="355"/>
      <c r="DVF126" s="355"/>
      <c r="DVG126" s="355"/>
      <c r="DVH126" s="355"/>
      <c r="DVI126" s="355"/>
      <c r="DVJ126" s="355"/>
      <c r="DVK126" s="355"/>
      <c r="DVL126" s="355"/>
      <c r="DVM126" s="355"/>
      <c r="DVN126" s="355"/>
      <c r="DVO126" s="355"/>
      <c r="DVP126" s="355"/>
      <c r="DVQ126" s="355"/>
      <c r="DVR126" s="355"/>
      <c r="DVS126" s="355"/>
      <c r="DVT126" s="355"/>
      <c r="DVU126" s="355"/>
      <c r="DVV126" s="355"/>
      <c r="DVW126" s="355"/>
      <c r="DVX126" s="355"/>
      <c r="DVY126" s="355"/>
      <c r="DVZ126" s="355"/>
      <c r="DWA126" s="355"/>
      <c r="DWB126" s="355"/>
      <c r="DWC126" s="355"/>
      <c r="DWD126" s="355"/>
      <c r="DWE126" s="355"/>
      <c r="DWF126" s="355"/>
      <c r="DWG126" s="355"/>
      <c r="DWH126" s="355"/>
      <c r="DWI126" s="355"/>
      <c r="DWJ126" s="355"/>
      <c r="DWK126" s="355"/>
      <c r="DWL126" s="355"/>
      <c r="DWM126" s="355"/>
      <c r="DWN126" s="355"/>
      <c r="DWO126" s="355"/>
      <c r="DWP126" s="355"/>
      <c r="DWQ126" s="355"/>
      <c r="DWR126" s="355"/>
      <c r="DWS126" s="355"/>
      <c r="DWT126" s="355"/>
      <c r="DWU126" s="355"/>
      <c r="DWV126" s="355"/>
      <c r="DWW126" s="355"/>
      <c r="DWX126" s="355"/>
      <c r="DWY126" s="355"/>
      <c r="DWZ126" s="355"/>
      <c r="DXA126" s="355"/>
      <c r="DXB126" s="355"/>
      <c r="DXC126" s="355"/>
      <c r="DXD126" s="355"/>
      <c r="DXE126" s="355"/>
      <c r="DXF126" s="355"/>
      <c r="DXG126" s="355"/>
      <c r="DXH126" s="355"/>
      <c r="DXI126" s="355"/>
      <c r="DXJ126" s="355"/>
      <c r="DXK126" s="355"/>
      <c r="DXL126" s="355"/>
      <c r="DXM126" s="355"/>
      <c r="DXN126" s="355"/>
      <c r="DXO126" s="355"/>
      <c r="DXP126" s="355"/>
      <c r="DXQ126" s="355"/>
      <c r="DXR126" s="355"/>
      <c r="DXS126" s="355"/>
      <c r="DXT126" s="355"/>
      <c r="DXU126" s="355"/>
      <c r="DXV126" s="355"/>
      <c r="DXW126" s="355"/>
      <c r="DXX126" s="355"/>
      <c r="DXY126" s="355"/>
      <c r="DXZ126" s="355"/>
      <c r="DYA126" s="355"/>
      <c r="DYB126" s="355"/>
      <c r="DYC126" s="355"/>
      <c r="DYD126" s="355"/>
      <c r="DYE126" s="355"/>
      <c r="DYF126" s="355"/>
      <c r="DYG126" s="355"/>
      <c r="DYH126" s="355"/>
      <c r="DYI126" s="355"/>
      <c r="DYJ126" s="355"/>
      <c r="DYK126" s="355"/>
      <c r="DYL126" s="355"/>
      <c r="DYM126" s="355"/>
      <c r="DYN126" s="355"/>
      <c r="DYO126" s="355"/>
      <c r="DYP126" s="355"/>
      <c r="DYQ126" s="355"/>
      <c r="DYR126" s="355"/>
      <c r="DYS126" s="355"/>
      <c r="DYT126" s="355"/>
      <c r="DYU126" s="355"/>
      <c r="DYV126" s="355"/>
      <c r="DYW126" s="355"/>
      <c r="DYX126" s="355"/>
      <c r="DYY126" s="355"/>
      <c r="DYZ126" s="355"/>
      <c r="DZA126" s="355"/>
      <c r="DZB126" s="355"/>
      <c r="DZC126" s="355"/>
      <c r="DZD126" s="355"/>
      <c r="DZE126" s="355"/>
      <c r="DZF126" s="355"/>
      <c r="DZG126" s="355"/>
      <c r="DZH126" s="355"/>
      <c r="DZI126" s="355"/>
      <c r="DZJ126" s="355"/>
      <c r="DZK126" s="355"/>
      <c r="DZL126" s="355"/>
      <c r="DZM126" s="355"/>
      <c r="DZN126" s="355"/>
      <c r="DZO126" s="355"/>
      <c r="DZP126" s="355"/>
      <c r="DZQ126" s="355"/>
      <c r="DZR126" s="355"/>
      <c r="DZS126" s="355"/>
      <c r="DZT126" s="355"/>
      <c r="DZU126" s="355"/>
      <c r="DZV126" s="355"/>
      <c r="DZW126" s="355"/>
      <c r="DZX126" s="355"/>
      <c r="DZY126" s="355"/>
      <c r="DZZ126" s="355"/>
      <c r="EAA126" s="355"/>
      <c r="EAB126" s="355"/>
      <c r="EAC126" s="355"/>
      <c r="EAD126" s="355"/>
      <c r="EAE126" s="355"/>
      <c r="EAF126" s="355"/>
      <c r="EAG126" s="355"/>
      <c r="EAH126" s="355"/>
      <c r="EAI126" s="355"/>
      <c r="EAJ126" s="355"/>
      <c r="EAK126" s="355"/>
      <c r="EAL126" s="355"/>
      <c r="EAM126" s="355"/>
      <c r="EAN126" s="355"/>
      <c r="EAO126" s="355"/>
      <c r="EAP126" s="355"/>
      <c r="EAQ126" s="355"/>
      <c r="EAR126" s="355"/>
      <c r="EAS126" s="355"/>
      <c r="EAT126" s="355"/>
      <c r="EAU126" s="355"/>
      <c r="EAV126" s="355"/>
      <c r="EAW126" s="355"/>
      <c r="EAX126" s="355"/>
      <c r="EAY126" s="355"/>
      <c r="EAZ126" s="355"/>
      <c r="EBA126" s="355"/>
      <c r="EBB126" s="355"/>
      <c r="EBC126" s="355"/>
      <c r="EBD126" s="355"/>
      <c r="EBE126" s="355"/>
      <c r="EBF126" s="355"/>
      <c r="EBG126" s="355"/>
      <c r="EBH126" s="355"/>
      <c r="EBI126" s="355"/>
      <c r="EBJ126" s="355"/>
      <c r="EBK126" s="355"/>
      <c r="EBL126" s="355"/>
      <c r="EBM126" s="355"/>
      <c r="EBN126" s="355"/>
      <c r="EBO126" s="355"/>
      <c r="EBP126" s="355"/>
      <c r="EBQ126" s="355"/>
      <c r="EBR126" s="355"/>
      <c r="EBS126" s="355"/>
      <c r="EBT126" s="355"/>
      <c r="EBU126" s="355"/>
      <c r="EBV126" s="355"/>
      <c r="EBW126" s="355"/>
      <c r="EBX126" s="355"/>
      <c r="EBY126" s="355"/>
      <c r="EBZ126" s="355"/>
      <c r="ECA126" s="355"/>
      <c r="ECB126" s="355"/>
      <c r="ECC126" s="355"/>
      <c r="ECD126" s="355"/>
      <c r="ECE126" s="355"/>
      <c r="ECF126" s="355"/>
      <c r="ECG126" s="355"/>
      <c r="ECH126" s="355"/>
      <c r="ECI126" s="355"/>
      <c r="ECJ126" s="355"/>
      <c r="ECK126" s="355"/>
      <c r="ECL126" s="355"/>
      <c r="ECM126" s="355"/>
      <c r="ECN126" s="355"/>
      <c r="ECO126" s="355"/>
      <c r="ECP126" s="355"/>
      <c r="ECQ126" s="355"/>
      <c r="ECR126" s="355"/>
      <c r="ECS126" s="355"/>
      <c r="ECT126" s="355"/>
      <c r="ECU126" s="355"/>
      <c r="ECV126" s="355"/>
      <c r="ECW126" s="355"/>
      <c r="ECX126" s="355"/>
      <c r="ECY126" s="355"/>
      <c r="ECZ126" s="355"/>
      <c r="EDA126" s="355"/>
      <c r="EDB126" s="355"/>
      <c r="EDC126" s="355"/>
      <c r="EDD126" s="355"/>
      <c r="EDE126" s="355"/>
      <c r="EDF126" s="355"/>
      <c r="EDG126" s="355"/>
      <c r="EDH126" s="355"/>
      <c r="EDI126" s="355"/>
      <c r="EDJ126" s="355"/>
      <c r="EDK126" s="355"/>
      <c r="EDL126" s="355"/>
      <c r="EDM126" s="355"/>
      <c r="EDN126" s="355"/>
      <c r="EDO126" s="355"/>
      <c r="EDP126" s="355"/>
      <c r="EDQ126" s="355"/>
      <c r="EDR126" s="355"/>
      <c r="EDS126" s="355"/>
      <c r="EDT126" s="355"/>
      <c r="EDU126" s="355"/>
      <c r="EDV126" s="355"/>
      <c r="EDW126" s="355"/>
      <c r="EDX126" s="355"/>
      <c r="EDY126" s="355"/>
      <c r="EDZ126" s="355"/>
      <c r="EEA126" s="355"/>
      <c r="EEB126" s="355"/>
      <c r="EEC126" s="355"/>
      <c r="EED126" s="355"/>
      <c r="EEE126" s="355"/>
      <c r="EEF126" s="355"/>
      <c r="EEG126" s="355"/>
      <c r="EEH126" s="355"/>
      <c r="EEI126" s="355"/>
      <c r="EEJ126" s="355"/>
      <c r="EEK126" s="355"/>
      <c r="EEL126" s="355"/>
      <c r="EEM126" s="355"/>
      <c r="EEN126" s="355"/>
      <c r="EEO126" s="355"/>
      <c r="EEP126" s="355"/>
      <c r="EEQ126" s="355"/>
      <c r="EER126" s="355"/>
      <c r="EES126" s="355"/>
      <c r="EET126" s="355"/>
      <c r="EEU126" s="355"/>
      <c r="EEV126" s="355"/>
      <c r="EEW126" s="355"/>
      <c r="EEX126" s="355"/>
      <c r="EEY126" s="355"/>
      <c r="EEZ126" s="355"/>
      <c r="EFA126" s="355"/>
      <c r="EFB126" s="355"/>
      <c r="EFC126" s="355"/>
      <c r="EFD126" s="355"/>
      <c r="EFE126" s="355"/>
      <c r="EFF126" s="355"/>
      <c r="EFG126" s="355"/>
      <c r="EFH126" s="355"/>
      <c r="EFI126" s="355"/>
      <c r="EFJ126" s="355"/>
      <c r="EFK126" s="355"/>
      <c r="EFL126" s="355"/>
      <c r="EFM126" s="355"/>
      <c r="EFN126" s="355"/>
      <c r="EFO126" s="355"/>
      <c r="EFP126" s="355"/>
      <c r="EFQ126" s="355"/>
      <c r="EFR126" s="355"/>
      <c r="EFS126" s="355"/>
      <c r="EFT126" s="355"/>
      <c r="EFU126" s="355"/>
      <c r="EFV126" s="355"/>
      <c r="EFW126" s="355"/>
      <c r="EFX126" s="355"/>
      <c r="EFY126" s="355"/>
      <c r="EFZ126" s="355"/>
      <c r="EGA126" s="355"/>
      <c r="EGB126" s="355"/>
      <c r="EGC126" s="355"/>
      <c r="EGD126" s="355"/>
      <c r="EGE126" s="355"/>
      <c r="EGF126" s="355"/>
      <c r="EGG126" s="355"/>
      <c r="EGH126" s="355"/>
      <c r="EGI126" s="355"/>
      <c r="EGJ126" s="355"/>
      <c r="EGK126" s="355"/>
      <c r="EGL126" s="355"/>
      <c r="EGM126" s="355"/>
      <c r="EGN126" s="355"/>
      <c r="EGO126" s="355"/>
      <c r="EGP126" s="355"/>
      <c r="EGQ126" s="355"/>
      <c r="EGR126" s="355"/>
      <c r="EGS126" s="355"/>
      <c r="EGT126" s="355"/>
      <c r="EGU126" s="355"/>
      <c r="EGV126" s="355"/>
      <c r="EGW126" s="355"/>
      <c r="EGX126" s="355"/>
      <c r="EGY126" s="355"/>
      <c r="EGZ126" s="355"/>
      <c r="EHA126" s="355"/>
      <c r="EHB126" s="355"/>
      <c r="EHC126" s="355"/>
      <c r="EHD126" s="355"/>
      <c r="EHE126" s="355"/>
      <c r="EHF126" s="355"/>
      <c r="EHG126" s="355"/>
      <c r="EHH126" s="355"/>
      <c r="EHI126" s="355"/>
      <c r="EHJ126" s="355"/>
      <c r="EHK126" s="355"/>
      <c r="EHL126" s="355"/>
      <c r="EHM126" s="355"/>
      <c r="EHN126" s="355"/>
      <c r="EHO126" s="355"/>
      <c r="EHP126" s="355"/>
      <c r="EHQ126" s="355"/>
      <c r="EHR126" s="355"/>
      <c r="EHS126" s="355"/>
      <c r="EHT126" s="355"/>
      <c r="EHU126" s="355"/>
      <c r="EHV126" s="355"/>
      <c r="EHW126" s="355"/>
      <c r="EHX126" s="355"/>
      <c r="EHY126" s="355"/>
      <c r="EHZ126" s="355"/>
      <c r="EIA126" s="355"/>
      <c r="EIB126" s="355"/>
      <c r="EIC126" s="355"/>
      <c r="EID126" s="355"/>
      <c r="EIE126" s="355"/>
      <c r="EIF126" s="355"/>
      <c r="EIG126" s="355"/>
      <c r="EIH126" s="355"/>
      <c r="EII126" s="355"/>
      <c r="EIJ126" s="355"/>
      <c r="EIK126" s="355"/>
      <c r="EIL126" s="355"/>
      <c r="EIM126" s="355"/>
      <c r="EIN126" s="355"/>
      <c r="EIO126" s="355"/>
      <c r="EIP126" s="355"/>
      <c r="EIQ126" s="355"/>
      <c r="EIR126" s="355"/>
      <c r="EIS126" s="355"/>
      <c r="EIT126" s="355"/>
      <c r="EIU126" s="355"/>
      <c r="EIV126" s="355"/>
      <c r="EIW126" s="355"/>
      <c r="EIX126" s="355"/>
      <c r="EIY126" s="355"/>
      <c r="EIZ126" s="355"/>
      <c r="EJA126" s="355"/>
      <c r="EJB126" s="355"/>
      <c r="EJC126" s="355"/>
      <c r="EJD126" s="355"/>
      <c r="EJE126" s="355"/>
      <c r="EJF126" s="355"/>
      <c r="EJG126" s="355"/>
      <c r="EJH126" s="355"/>
      <c r="EJI126" s="355"/>
      <c r="EJJ126" s="355"/>
      <c r="EJK126" s="355"/>
      <c r="EJL126" s="355"/>
      <c r="EJM126" s="355"/>
      <c r="EJN126" s="355"/>
      <c r="EJO126" s="355"/>
      <c r="EJP126" s="355"/>
      <c r="EJQ126" s="355"/>
      <c r="EJR126" s="355"/>
      <c r="EJS126" s="355"/>
      <c r="EJT126" s="355"/>
      <c r="EJU126" s="355"/>
      <c r="EJV126" s="355"/>
      <c r="EJW126" s="355"/>
      <c r="EJX126" s="355"/>
      <c r="EJY126" s="355"/>
      <c r="EJZ126" s="355"/>
      <c r="EKA126" s="355"/>
      <c r="EKB126" s="355"/>
      <c r="EKC126" s="355"/>
      <c r="EKD126" s="355"/>
      <c r="EKE126" s="355"/>
      <c r="EKF126" s="355"/>
      <c r="EKG126" s="355"/>
      <c r="EKH126" s="355"/>
      <c r="EKI126" s="355"/>
      <c r="EKJ126" s="355"/>
      <c r="EKK126" s="355"/>
      <c r="EKL126" s="355"/>
      <c r="EKM126" s="355"/>
      <c r="EKN126" s="355"/>
      <c r="EKO126" s="355"/>
      <c r="EKP126" s="355"/>
      <c r="EKQ126" s="355"/>
      <c r="EKR126" s="355"/>
      <c r="EKS126" s="355"/>
      <c r="EKT126" s="355"/>
      <c r="EKU126" s="355"/>
      <c r="EKV126" s="355"/>
      <c r="EKW126" s="355"/>
      <c r="EKX126" s="355"/>
      <c r="EKY126" s="355"/>
      <c r="EKZ126" s="355"/>
      <c r="ELA126" s="355"/>
      <c r="ELB126" s="355"/>
      <c r="ELC126" s="355"/>
      <c r="ELD126" s="355"/>
      <c r="ELE126" s="355"/>
      <c r="ELF126" s="355"/>
      <c r="ELG126" s="355"/>
      <c r="ELH126" s="355"/>
      <c r="ELI126" s="355"/>
      <c r="ELJ126" s="355"/>
      <c r="ELK126" s="355"/>
      <c r="ELL126" s="355"/>
      <c r="ELM126" s="355"/>
      <c r="ELN126" s="355"/>
      <c r="ELO126" s="355"/>
      <c r="ELP126" s="355"/>
      <c r="ELQ126" s="355"/>
      <c r="ELR126" s="355"/>
      <c r="ELS126" s="355"/>
      <c r="ELT126" s="355"/>
      <c r="ELU126" s="355"/>
      <c r="ELV126" s="355"/>
      <c r="ELW126" s="355"/>
      <c r="ELX126" s="355"/>
      <c r="ELY126" s="355"/>
      <c r="ELZ126" s="355"/>
      <c r="EMA126" s="355"/>
      <c r="EMB126" s="355"/>
      <c r="EMC126" s="355"/>
      <c r="EMD126" s="355"/>
      <c r="EME126" s="355"/>
      <c r="EMF126" s="355"/>
      <c r="EMG126" s="355"/>
      <c r="EMH126" s="355"/>
      <c r="EMI126" s="355"/>
      <c r="EMJ126" s="355"/>
      <c r="EMK126" s="355"/>
      <c r="EML126" s="355"/>
      <c r="EMM126" s="355"/>
      <c r="EMN126" s="355"/>
      <c r="EMO126" s="355"/>
      <c r="EMP126" s="355"/>
      <c r="EMQ126" s="355"/>
      <c r="EMR126" s="355"/>
      <c r="EMS126" s="355"/>
      <c r="EMT126" s="355"/>
      <c r="EMU126" s="355"/>
      <c r="EMV126" s="355"/>
      <c r="EMW126" s="355"/>
      <c r="EMX126" s="355"/>
      <c r="EMY126" s="355"/>
      <c r="EMZ126" s="355"/>
      <c r="ENA126" s="355"/>
      <c r="ENB126" s="355"/>
      <c r="ENC126" s="355"/>
      <c r="END126" s="355"/>
      <c r="ENE126" s="355"/>
      <c r="ENF126" s="355"/>
      <c r="ENG126" s="355"/>
      <c r="ENH126" s="355"/>
      <c r="ENI126" s="355"/>
      <c r="ENJ126" s="355"/>
      <c r="ENK126" s="355"/>
      <c r="ENL126" s="355"/>
      <c r="ENM126" s="355"/>
      <c r="ENN126" s="355"/>
      <c r="ENO126" s="355"/>
      <c r="ENP126" s="355"/>
      <c r="ENQ126" s="355"/>
      <c r="ENR126" s="355"/>
      <c r="ENS126" s="355"/>
      <c r="ENT126" s="355"/>
      <c r="ENU126" s="355"/>
      <c r="ENV126" s="355"/>
      <c r="ENW126" s="355"/>
      <c r="ENX126" s="355"/>
      <c r="ENY126" s="355"/>
      <c r="ENZ126" s="355"/>
      <c r="EOA126" s="355"/>
      <c r="EOB126" s="355"/>
      <c r="EOC126" s="355"/>
      <c r="EOD126" s="355"/>
      <c r="EOE126" s="355"/>
      <c r="EOF126" s="355"/>
      <c r="EOG126" s="355"/>
      <c r="EOH126" s="355"/>
      <c r="EOI126" s="355"/>
      <c r="EOJ126" s="355"/>
      <c r="EOK126" s="355"/>
      <c r="EOL126" s="355"/>
      <c r="EOM126" s="355"/>
      <c r="EON126" s="355"/>
      <c r="EOO126" s="355"/>
      <c r="EOP126" s="355"/>
      <c r="EOQ126" s="355"/>
      <c r="EOR126" s="355"/>
      <c r="EOS126" s="355"/>
      <c r="EOT126" s="355"/>
      <c r="EOU126" s="355"/>
      <c r="EOV126" s="355"/>
      <c r="EOW126" s="355"/>
      <c r="EOX126" s="355"/>
      <c r="EOY126" s="355"/>
      <c r="EOZ126" s="355"/>
      <c r="EPA126" s="355"/>
      <c r="EPB126" s="355"/>
      <c r="EPC126" s="355"/>
      <c r="EPD126" s="355"/>
      <c r="EPE126" s="355"/>
      <c r="EPF126" s="355"/>
      <c r="EPG126" s="355"/>
      <c r="EPH126" s="355"/>
      <c r="EPI126" s="355"/>
      <c r="EPJ126" s="355"/>
      <c r="EPK126" s="355"/>
      <c r="EPL126" s="355"/>
      <c r="EPM126" s="355"/>
      <c r="EPN126" s="355"/>
      <c r="EPO126" s="355"/>
      <c r="EPP126" s="355"/>
      <c r="EPQ126" s="355"/>
      <c r="EPR126" s="355"/>
      <c r="EPS126" s="355"/>
      <c r="EPT126" s="355"/>
      <c r="EPU126" s="355"/>
      <c r="EPV126" s="355"/>
      <c r="EPW126" s="355"/>
      <c r="EPX126" s="355"/>
      <c r="EPY126" s="355"/>
      <c r="EPZ126" s="355"/>
      <c r="EQA126" s="355"/>
      <c r="EQB126" s="355"/>
      <c r="EQC126" s="355"/>
      <c r="EQD126" s="355"/>
      <c r="EQE126" s="355"/>
      <c r="EQF126" s="355"/>
      <c r="EQG126" s="355"/>
      <c r="EQH126" s="355"/>
      <c r="EQI126" s="355"/>
      <c r="EQJ126" s="355"/>
      <c r="EQK126" s="355"/>
      <c r="EQL126" s="355"/>
      <c r="EQM126" s="355"/>
      <c r="EQN126" s="355"/>
      <c r="EQO126" s="355"/>
      <c r="EQP126" s="355"/>
      <c r="EQQ126" s="355"/>
      <c r="EQR126" s="355"/>
      <c r="EQS126" s="355"/>
      <c r="EQT126" s="355"/>
      <c r="EQU126" s="355"/>
      <c r="EQV126" s="355"/>
      <c r="EQW126" s="355"/>
      <c r="EQX126" s="355"/>
      <c r="EQY126" s="355"/>
      <c r="EQZ126" s="355"/>
      <c r="ERA126" s="355"/>
      <c r="ERB126" s="355"/>
      <c r="ERC126" s="355"/>
      <c r="ERD126" s="355"/>
      <c r="ERE126" s="355"/>
      <c r="ERF126" s="355"/>
      <c r="ERG126" s="355"/>
      <c r="ERH126" s="355"/>
      <c r="ERI126" s="355"/>
      <c r="ERJ126" s="355"/>
      <c r="ERK126" s="355"/>
      <c r="ERL126" s="355"/>
      <c r="ERM126" s="355"/>
      <c r="ERN126" s="355"/>
      <c r="ERO126" s="355"/>
      <c r="ERP126" s="355"/>
      <c r="ERQ126" s="355"/>
      <c r="ERR126" s="355"/>
      <c r="ERS126" s="355"/>
      <c r="ERT126" s="355"/>
      <c r="ERU126" s="355"/>
      <c r="ERV126" s="355"/>
      <c r="ERW126" s="355"/>
      <c r="ERX126" s="355"/>
      <c r="ERY126" s="355"/>
      <c r="ERZ126" s="355"/>
      <c r="ESA126" s="355"/>
      <c r="ESB126" s="355"/>
      <c r="ESC126" s="355"/>
      <c r="ESD126" s="355"/>
      <c r="ESE126" s="355"/>
      <c r="ESF126" s="355"/>
      <c r="ESG126" s="355"/>
      <c r="ESH126" s="355"/>
      <c r="ESI126" s="355"/>
      <c r="ESJ126" s="355"/>
      <c r="ESK126" s="355"/>
      <c r="ESL126" s="355"/>
      <c r="ESM126" s="355"/>
      <c r="ESN126" s="355"/>
      <c r="ESO126" s="355"/>
      <c r="ESP126" s="355"/>
      <c r="ESQ126" s="355"/>
      <c r="ESR126" s="355"/>
      <c r="ESS126" s="355"/>
      <c r="EST126" s="355"/>
      <c r="ESU126" s="355"/>
      <c r="ESV126" s="355"/>
      <c r="ESW126" s="355"/>
      <c r="ESX126" s="355"/>
      <c r="ESY126" s="355"/>
      <c r="ESZ126" s="355"/>
      <c r="ETA126" s="355"/>
      <c r="ETB126" s="355"/>
      <c r="ETC126" s="355"/>
      <c r="ETD126" s="355"/>
      <c r="ETE126" s="355"/>
      <c r="ETF126" s="355"/>
      <c r="ETG126" s="355"/>
      <c r="ETH126" s="355"/>
      <c r="ETI126" s="355"/>
      <c r="ETJ126" s="355"/>
      <c r="ETK126" s="355"/>
      <c r="ETL126" s="355"/>
      <c r="ETM126" s="355"/>
      <c r="ETN126" s="355"/>
      <c r="ETO126" s="355"/>
      <c r="ETP126" s="355"/>
      <c r="ETQ126" s="355"/>
      <c r="ETR126" s="355"/>
      <c r="ETS126" s="355"/>
      <c r="ETT126" s="355"/>
      <c r="ETU126" s="355"/>
      <c r="ETV126" s="355"/>
      <c r="ETW126" s="355"/>
      <c r="ETX126" s="355"/>
      <c r="ETY126" s="355"/>
      <c r="ETZ126" s="355"/>
      <c r="EUA126" s="355"/>
      <c r="EUB126" s="355"/>
      <c r="EUC126" s="355"/>
      <c r="EUD126" s="355"/>
      <c r="EUE126" s="355"/>
      <c r="EUF126" s="355"/>
      <c r="EUG126" s="355"/>
      <c r="EUH126" s="355"/>
      <c r="EUI126" s="355"/>
      <c r="EUJ126" s="355"/>
      <c r="EUK126" s="355"/>
      <c r="EUL126" s="355"/>
      <c r="EUM126" s="355"/>
      <c r="EUN126" s="355"/>
      <c r="EUO126" s="355"/>
      <c r="EUP126" s="355"/>
      <c r="EUQ126" s="355"/>
      <c r="EUR126" s="355"/>
      <c r="EUS126" s="355"/>
      <c r="EUT126" s="355"/>
      <c r="EUU126" s="355"/>
      <c r="EUV126" s="355"/>
      <c r="EUW126" s="355"/>
      <c r="EUX126" s="355"/>
      <c r="EUY126" s="355"/>
      <c r="EUZ126" s="355"/>
      <c r="EVA126" s="355"/>
      <c r="EVB126" s="355"/>
      <c r="EVC126" s="355"/>
      <c r="EVD126" s="355"/>
      <c r="EVE126" s="355"/>
      <c r="EVF126" s="355"/>
      <c r="EVG126" s="355"/>
      <c r="EVH126" s="355"/>
      <c r="EVI126" s="355"/>
      <c r="EVJ126" s="355"/>
      <c r="EVK126" s="355"/>
      <c r="EVL126" s="355"/>
      <c r="EVM126" s="355"/>
      <c r="EVN126" s="355"/>
      <c r="EVO126" s="355"/>
      <c r="EVP126" s="355"/>
      <c r="EVQ126" s="355"/>
      <c r="EVR126" s="355"/>
      <c r="EVS126" s="355"/>
      <c r="EVT126" s="355"/>
      <c r="EVU126" s="355"/>
      <c r="EVV126" s="355"/>
      <c r="EVW126" s="355"/>
      <c r="EVX126" s="355"/>
      <c r="EVY126" s="355"/>
      <c r="EVZ126" s="355"/>
      <c r="EWA126" s="355"/>
      <c r="EWB126" s="355"/>
      <c r="EWC126" s="355"/>
      <c r="EWD126" s="355"/>
      <c r="EWE126" s="355"/>
      <c r="EWF126" s="355"/>
      <c r="EWG126" s="355"/>
      <c r="EWH126" s="355"/>
      <c r="EWI126" s="355"/>
      <c r="EWJ126" s="355"/>
      <c r="EWK126" s="355"/>
      <c r="EWL126" s="355"/>
      <c r="EWM126" s="355"/>
      <c r="EWN126" s="355"/>
      <c r="EWO126" s="355"/>
      <c r="EWP126" s="355"/>
      <c r="EWQ126" s="355"/>
      <c r="EWR126" s="355"/>
      <c r="EWS126" s="355"/>
      <c r="EWT126" s="355"/>
      <c r="EWU126" s="355"/>
      <c r="EWV126" s="355"/>
      <c r="EWW126" s="355"/>
      <c r="EWX126" s="355"/>
      <c r="EWY126" s="355"/>
      <c r="EWZ126" s="355"/>
      <c r="EXA126" s="355"/>
      <c r="EXB126" s="355"/>
      <c r="EXC126" s="355"/>
      <c r="EXD126" s="355"/>
      <c r="EXE126" s="355"/>
      <c r="EXF126" s="355"/>
      <c r="EXG126" s="355"/>
      <c r="EXH126" s="355"/>
      <c r="EXI126" s="355"/>
      <c r="EXJ126" s="355"/>
      <c r="EXK126" s="355"/>
      <c r="EXL126" s="355"/>
      <c r="EXM126" s="355"/>
      <c r="EXN126" s="355"/>
      <c r="EXO126" s="355"/>
      <c r="EXP126" s="355"/>
      <c r="EXQ126" s="355"/>
      <c r="EXR126" s="355"/>
      <c r="EXS126" s="355"/>
      <c r="EXT126" s="355"/>
      <c r="EXU126" s="355"/>
      <c r="EXV126" s="355"/>
      <c r="EXW126" s="355"/>
      <c r="EXX126" s="355"/>
      <c r="EXY126" s="355"/>
      <c r="EXZ126" s="355"/>
      <c r="EYA126" s="355"/>
      <c r="EYB126" s="355"/>
      <c r="EYC126" s="355"/>
      <c r="EYD126" s="355"/>
      <c r="EYE126" s="355"/>
      <c r="EYF126" s="355"/>
      <c r="EYG126" s="355"/>
      <c r="EYH126" s="355"/>
      <c r="EYI126" s="355"/>
      <c r="EYJ126" s="355"/>
      <c r="EYK126" s="355"/>
      <c r="EYL126" s="355"/>
      <c r="EYM126" s="355"/>
      <c r="EYN126" s="355"/>
      <c r="EYO126" s="355"/>
      <c r="EYP126" s="355"/>
      <c r="EYQ126" s="355"/>
      <c r="EYR126" s="355"/>
      <c r="EYS126" s="355"/>
      <c r="EYT126" s="355"/>
      <c r="EYU126" s="355"/>
      <c r="EYV126" s="355"/>
      <c r="EYW126" s="355"/>
      <c r="EYX126" s="355"/>
      <c r="EYY126" s="355"/>
      <c r="EYZ126" s="355"/>
      <c r="EZA126" s="355"/>
      <c r="EZB126" s="355"/>
      <c r="EZC126" s="355"/>
      <c r="EZD126" s="355"/>
      <c r="EZE126" s="355"/>
      <c r="EZF126" s="355"/>
      <c r="EZG126" s="355"/>
      <c r="EZH126" s="355"/>
      <c r="EZI126" s="355"/>
      <c r="EZJ126" s="355"/>
      <c r="EZK126" s="355"/>
      <c r="EZL126" s="355"/>
      <c r="EZM126" s="355"/>
      <c r="EZN126" s="355"/>
      <c r="EZO126" s="355"/>
      <c r="EZP126" s="355"/>
      <c r="EZQ126" s="355"/>
      <c r="EZR126" s="355"/>
      <c r="EZS126" s="355"/>
      <c r="EZT126" s="355"/>
      <c r="EZU126" s="355"/>
      <c r="EZV126" s="355"/>
      <c r="EZW126" s="355"/>
      <c r="EZX126" s="355"/>
      <c r="EZY126" s="355"/>
      <c r="EZZ126" s="355"/>
      <c r="FAA126" s="355"/>
      <c r="FAB126" s="355"/>
      <c r="FAC126" s="355"/>
      <c r="FAD126" s="355"/>
      <c r="FAE126" s="355"/>
      <c r="FAF126" s="355"/>
      <c r="FAG126" s="355"/>
      <c r="FAH126" s="355"/>
      <c r="FAI126" s="355"/>
      <c r="FAJ126" s="355"/>
      <c r="FAK126" s="355"/>
      <c r="FAL126" s="355"/>
      <c r="FAM126" s="355"/>
      <c r="FAN126" s="355"/>
      <c r="FAO126" s="355"/>
      <c r="FAP126" s="355"/>
      <c r="FAQ126" s="355"/>
      <c r="FAR126" s="355"/>
      <c r="FAS126" s="355"/>
      <c r="FAT126" s="355"/>
      <c r="FAU126" s="355"/>
      <c r="FAV126" s="355"/>
      <c r="FAW126" s="355"/>
      <c r="FAX126" s="355"/>
      <c r="FAY126" s="355"/>
      <c r="FAZ126" s="355"/>
      <c r="FBA126" s="355"/>
      <c r="FBB126" s="355"/>
      <c r="FBC126" s="355"/>
      <c r="FBD126" s="355"/>
      <c r="FBE126" s="355"/>
      <c r="FBF126" s="355"/>
      <c r="FBG126" s="355"/>
      <c r="FBH126" s="355"/>
      <c r="FBI126" s="355"/>
      <c r="FBJ126" s="355"/>
      <c r="FBK126" s="355"/>
      <c r="FBL126" s="355"/>
      <c r="FBM126" s="355"/>
      <c r="FBN126" s="355"/>
      <c r="FBO126" s="355"/>
      <c r="FBP126" s="355"/>
      <c r="FBQ126" s="355"/>
      <c r="FBR126" s="355"/>
      <c r="FBS126" s="355"/>
      <c r="FBT126" s="355"/>
      <c r="FBU126" s="355"/>
      <c r="FBV126" s="355"/>
      <c r="FBW126" s="355"/>
      <c r="FBX126" s="355"/>
      <c r="FBY126" s="355"/>
      <c r="FBZ126" s="355"/>
      <c r="FCA126" s="355"/>
      <c r="FCB126" s="355"/>
      <c r="FCC126" s="355"/>
      <c r="FCD126" s="355"/>
      <c r="FCE126" s="355"/>
      <c r="FCF126" s="355"/>
      <c r="FCG126" s="355"/>
      <c r="FCH126" s="355"/>
      <c r="FCI126" s="355"/>
      <c r="FCJ126" s="355"/>
      <c r="FCK126" s="355"/>
      <c r="FCL126" s="355"/>
      <c r="FCM126" s="355"/>
      <c r="FCN126" s="355"/>
      <c r="FCO126" s="355"/>
      <c r="FCP126" s="355"/>
      <c r="FCQ126" s="355"/>
      <c r="FCR126" s="355"/>
      <c r="FCS126" s="355"/>
      <c r="FCT126" s="355"/>
      <c r="FCU126" s="355"/>
      <c r="FCV126" s="355"/>
      <c r="FCW126" s="355"/>
      <c r="FCX126" s="355"/>
      <c r="FCY126" s="355"/>
      <c r="FCZ126" s="355"/>
      <c r="FDA126" s="355"/>
      <c r="FDB126" s="355"/>
      <c r="FDC126" s="355"/>
      <c r="FDD126" s="355"/>
      <c r="FDE126" s="355"/>
      <c r="FDF126" s="355"/>
      <c r="FDG126" s="355"/>
      <c r="FDH126" s="355"/>
      <c r="FDI126" s="355"/>
      <c r="FDJ126" s="355"/>
      <c r="FDK126" s="355"/>
      <c r="FDL126" s="355"/>
      <c r="FDM126" s="355"/>
      <c r="FDN126" s="355"/>
      <c r="FDO126" s="355"/>
      <c r="FDP126" s="355"/>
      <c r="FDQ126" s="355"/>
      <c r="FDR126" s="355"/>
      <c r="FDS126" s="355"/>
      <c r="FDT126" s="355"/>
      <c r="FDU126" s="355"/>
      <c r="FDV126" s="355"/>
      <c r="FDW126" s="355"/>
      <c r="FDX126" s="355"/>
      <c r="FDY126" s="355"/>
      <c r="FDZ126" s="355"/>
      <c r="FEA126" s="355"/>
      <c r="FEB126" s="355"/>
      <c r="FEC126" s="355"/>
      <c r="FED126" s="355"/>
      <c r="FEE126" s="355"/>
      <c r="FEF126" s="355"/>
      <c r="FEG126" s="355"/>
      <c r="FEH126" s="355"/>
      <c r="FEI126" s="355"/>
      <c r="FEJ126" s="355"/>
      <c r="FEK126" s="355"/>
      <c r="FEL126" s="355"/>
      <c r="FEM126" s="355"/>
      <c r="FEN126" s="355"/>
      <c r="FEO126" s="355"/>
      <c r="FEP126" s="355"/>
      <c r="FEQ126" s="355"/>
      <c r="FER126" s="355"/>
      <c r="FES126" s="355"/>
      <c r="FET126" s="355"/>
      <c r="FEU126" s="355"/>
      <c r="FEV126" s="355"/>
      <c r="FEW126" s="355"/>
      <c r="FEX126" s="355"/>
      <c r="FEY126" s="355"/>
      <c r="FEZ126" s="355"/>
      <c r="FFA126" s="355"/>
      <c r="FFB126" s="355"/>
      <c r="FFC126" s="355"/>
      <c r="FFD126" s="355"/>
      <c r="FFE126" s="355"/>
      <c r="FFF126" s="355"/>
      <c r="FFG126" s="355"/>
      <c r="FFH126" s="355"/>
      <c r="FFI126" s="355"/>
      <c r="FFJ126" s="355"/>
      <c r="FFK126" s="355"/>
      <c r="FFL126" s="355"/>
      <c r="FFM126" s="355"/>
      <c r="FFN126" s="355"/>
      <c r="FFO126" s="355"/>
      <c r="FFP126" s="355"/>
      <c r="FFQ126" s="355"/>
      <c r="FFR126" s="355"/>
      <c r="FFS126" s="355"/>
      <c r="FFT126" s="355"/>
      <c r="FFU126" s="355"/>
      <c r="FFV126" s="355"/>
      <c r="FFW126" s="355"/>
      <c r="FFX126" s="355"/>
      <c r="FFY126" s="355"/>
      <c r="FFZ126" s="355"/>
      <c r="FGA126" s="355"/>
      <c r="FGB126" s="355"/>
      <c r="FGC126" s="355"/>
      <c r="FGD126" s="355"/>
      <c r="FGE126" s="355"/>
      <c r="FGF126" s="355"/>
      <c r="FGG126" s="355"/>
      <c r="FGH126" s="355"/>
      <c r="FGI126" s="355"/>
      <c r="FGJ126" s="355"/>
      <c r="FGK126" s="355"/>
      <c r="FGL126" s="355"/>
      <c r="FGM126" s="355"/>
      <c r="FGN126" s="355"/>
      <c r="FGO126" s="355"/>
      <c r="FGP126" s="355"/>
      <c r="FGQ126" s="355"/>
      <c r="FGR126" s="355"/>
      <c r="FGS126" s="355"/>
      <c r="FGT126" s="355"/>
      <c r="FGU126" s="355"/>
      <c r="FGV126" s="355"/>
      <c r="FGW126" s="355"/>
      <c r="FGX126" s="355"/>
      <c r="FGY126" s="355"/>
      <c r="FGZ126" s="355"/>
      <c r="FHA126" s="355"/>
      <c r="FHB126" s="355"/>
      <c r="FHC126" s="355"/>
      <c r="FHD126" s="355"/>
      <c r="FHE126" s="355"/>
      <c r="FHF126" s="355"/>
      <c r="FHG126" s="355"/>
      <c r="FHH126" s="355"/>
      <c r="FHI126" s="355"/>
      <c r="FHJ126" s="355"/>
      <c r="FHK126" s="355"/>
      <c r="FHL126" s="355"/>
      <c r="FHM126" s="355"/>
      <c r="FHN126" s="355"/>
      <c r="FHO126" s="355"/>
      <c r="FHP126" s="355"/>
      <c r="FHQ126" s="355"/>
      <c r="FHR126" s="355"/>
      <c r="FHS126" s="355"/>
      <c r="FHT126" s="355"/>
      <c r="FHU126" s="355"/>
      <c r="FHV126" s="355"/>
      <c r="FHW126" s="355"/>
      <c r="FHX126" s="355"/>
      <c r="FHY126" s="355"/>
      <c r="FHZ126" s="355"/>
      <c r="FIA126" s="355"/>
      <c r="FIB126" s="355"/>
      <c r="FIC126" s="355"/>
      <c r="FID126" s="355"/>
      <c r="FIE126" s="355"/>
      <c r="FIF126" s="355"/>
      <c r="FIG126" s="355"/>
      <c r="FIH126" s="355"/>
      <c r="FII126" s="355"/>
      <c r="FIJ126" s="355"/>
      <c r="FIK126" s="355"/>
      <c r="FIL126" s="355"/>
      <c r="FIM126" s="355"/>
      <c r="FIN126" s="355"/>
      <c r="FIO126" s="355"/>
      <c r="FIP126" s="355"/>
      <c r="FIQ126" s="355"/>
      <c r="FIR126" s="355"/>
      <c r="FIS126" s="355"/>
      <c r="FIT126" s="355"/>
      <c r="FIU126" s="355"/>
      <c r="FIV126" s="355"/>
      <c r="FIW126" s="355"/>
      <c r="FIX126" s="355"/>
      <c r="FIY126" s="355"/>
      <c r="FIZ126" s="355"/>
      <c r="FJA126" s="355"/>
      <c r="FJB126" s="355"/>
      <c r="FJC126" s="355"/>
      <c r="FJD126" s="355"/>
      <c r="FJE126" s="355"/>
      <c r="FJF126" s="355"/>
      <c r="FJG126" s="355"/>
      <c r="FJH126" s="355"/>
      <c r="FJI126" s="355"/>
      <c r="FJJ126" s="355"/>
      <c r="FJK126" s="355"/>
      <c r="FJL126" s="355"/>
      <c r="FJM126" s="355"/>
      <c r="FJN126" s="355"/>
      <c r="FJO126" s="355"/>
      <c r="FJP126" s="355"/>
      <c r="FJQ126" s="355"/>
      <c r="FJR126" s="355"/>
      <c r="FJS126" s="355"/>
      <c r="FJT126" s="355"/>
      <c r="FJU126" s="355"/>
      <c r="FJV126" s="355"/>
      <c r="FJW126" s="355"/>
      <c r="FJX126" s="355"/>
      <c r="FJY126" s="355"/>
      <c r="FJZ126" s="355"/>
      <c r="FKA126" s="355"/>
      <c r="FKB126" s="355"/>
      <c r="FKC126" s="355"/>
      <c r="FKD126" s="355"/>
      <c r="FKE126" s="355"/>
      <c r="FKF126" s="355"/>
      <c r="FKG126" s="355"/>
      <c r="FKH126" s="355"/>
      <c r="FKI126" s="355"/>
      <c r="FKJ126" s="355"/>
      <c r="FKK126" s="355"/>
      <c r="FKL126" s="355"/>
      <c r="FKM126" s="355"/>
      <c r="FKN126" s="355"/>
      <c r="FKO126" s="355"/>
      <c r="FKP126" s="355"/>
      <c r="FKQ126" s="355"/>
      <c r="FKR126" s="355"/>
      <c r="FKS126" s="355"/>
      <c r="FKT126" s="355"/>
      <c r="FKU126" s="355"/>
      <c r="FKV126" s="355"/>
      <c r="FKW126" s="355"/>
      <c r="FKX126" s="355"/>
      <c r="FKY126" s="355"/>
      <c r="FKZ126" s="355"/>
      <c r="FLA126" s="355"/>
      <c r="FLB126" s="355"/>
      <c r="FLC126" s="355"/>
      <c r="FLD126" s="355"/>
      <c r="FLE126" s="355"/>
      <c r="FLF126" s="355"/>
      <c r="FLG126" s="355"/>
      <c r="FLH126" s="355"/>
      <c r="FLI126" s="355"/>
      <c r="FLJ126" s="355"/>
      <c r="FLK126" s="355"/>
      <c r="FLL126" s="355"/>
      <c r="FLM126" s="355"/>
      <c r="FLN126" s="355"/>
      <c r="FLO126" s="355"/>
      <c r="FLP126" s="355"/>
      <c r="FLQ126" s="355"/>
      <c r="FLR126" s="355"/>
      <c r="FLS126" s="355"/>
      <c r="FLT126" s="355"/>
      <c r="FLU126" s="355"/>
      <c r="FLV126" s="355"/>
      <c r="FLW126" s="355"/>
      <c r="FLX126" s="355"/>
      <c r="FLY126" s="355"/>
      <c r="FLZ126" s="355"/>
      <c r="FMA126" s="355"/>
      <c r="FMB126" s="355"/>
      <c r="FMC126" s="355"/>
      <c r="FMD126" s="355"/>
      <c r="FME126" s="355"/>
      <c r="FMF126" s="355"/>
      <c r="FMG126" s="355"/>
      <c r="FMH126" s="355"/>
      <c r="FMI126" s="355"/>
      <c r="FMJ126" s="355"/>
      <c r="FMK126" s="355"/>
      <c r="FML126" s="355"/>
      <c r="FMM126" s="355"/>
      <c r="FMN126" s="355"/>
      <c r="FMO126" s="355"/>
      <c r="FMP126" s="355"/>
      <c r="FMQ126" s="355"/>
      <c r="FMR126" s="355"/>
      <c r="FMS126" s="355"/>
      <c r="FMT126" s="355"/>
      <c r="FMU126" s="355"/>
      <c r="FMV126" s="355"/>
      <c r="FMW126" s="355"/>
      <c r="FMX126" s="355"/>
      <c r="FMY126" s="355"/>
      <c r="FMZ126" s="355"/>
      <c r="FNA126" s="355"/>
      <c r="FNB126" s="355"/>
      <c r="FNC126" s="355"/>
      <c r="FND126" s="355"/>
      <c r="FNE126" s="355"/>
      <c r="FNF126" s="355"/>
      <c r="FNG126" s="355"/>
      <c r="FNH126" s="355"/>
      <c r="FNI126" s="355"/>
      <c r="FNJ126" s="355"/>
      <c r="FNK126" s="355"/>
      <c r="FNL126" s="355"/>
      <c r="FNM126" s="355"/>
      <c r="FNN126" s="355"/>
      <c r="FNO126" s="355"/>
      <c r="FNP126" s="355"/>
      <c r="FNQ126" s="355"/>
      <c r="FNR126" s="355"/>
      <c r="FNS126" s="355"/>
      <c r="FNT126" s="355"/>
      <c r="FNU126" s="355"/>
      <c r="FNV126" s="355"/>
      <c r="FNW126" s="355"/>
      <c r="FNX126" s="355"/>
      <c r="FNY126" s="355"/>
      <c r="FNZ126" s="355"/>
      <c r="FOA126" s="355"/>
      <c r="FOB126" s="355"/>
      <c r="FOC126" s="355"/>
      <c r="FOD126" s="355"/>
      <c r="FOE126" s="355"/>
      <c r="FOF126" s="355"/>
      <c r="FOG126" s="355"/>
      <c r="FOH126" s="355"/>
      <c r="FOI126" s="355"/>
      <c r="FOJ126" s="355"/>
      <c r="FOK126" s="355"/>
      <c r="FOL126" s="355"/>
      <c r="FOM126" s="355"/>
      <c r="FON126" s="355"/>
      <c r="FOO126" s="355"/>
      <c r="FOP126" s="355"/>
      <c r="FOQ126" s="355"/>
      <c r="FOR126" s="355"/>
      <c r="FOS126" s="355"/>
      <c r="FOT126" s="355"/>
      <c r="FOU126" s="355"/>
      <c r="FOV126" s="355"/>
      <c r="FOW126" s="355"/>
      <c r="FOX126" s="355"/>
      <c r="FOY126" s="355"/>
      <c r="FOZ126" s="355"/>
      <c r="FPA126" s="355"/>
      <c r="FPB126" s="355"/>
      <c r="FPC126" s="355"/>
      <c r="FPD126" s="355"/>
      <c r="FPE126" s="355"/>
      <c r="FPF126" s="355"/>
      <c r="FPG126" s="355"/>
      <c r="FPH126" s="355"/>
      <c r="FPI126" s="355"/>
      <c r="FPJ126" s="355"/>
      <c r="FPK126" s="355"/>
      <c r="FPL126" s="355"/>
      <c r="FPM126" s="355"/>
      <c r="FPN126" s="355"/>
      <c r="FPO126" s="355"/>
      <c r="FPP126" s="355"/>
      <c r="FPQ126" s="355"/>
      <c r="FPR126" s="355"/>
      <c r="FPS126" s="355"/>
      <c r="FPT126" s="355"/>
      <c r="FPU126" s="355"/>
      <c r="FPV126" s="355"/>
      <c r="FPW126" s="355"/>
      <c r="FPX126" s="355"/>
      <c r="FPY126" s="355"/>
      <c r="FPZ126" s="355"/>
      <c r="FQA126" s="355"/>
      <c r="FQB126" s="355"/>
      <c r="FQC126" s="355"/>
      <c r="FQD126" s="355"/>
      <c r="FQE126" s="355"/>
      <c r="FQF126" s="355"/>
      <c r="FQG126" s="355"/>
      <c r="FQH126" s="355"/>
      <c r="FQI126" s="355"/>
      <c r="FQJ126" s="355"/>
      <c r="FQK126" s="355"/>
      <c r="FQL126" s="355"/>
      <c r="FQM126" s="355"/>
      <c r="FQN126" s="355"/>
      <c r="FQO126" s="355"/>
      <c r="FQP126" s="355"/>
      <c r="FQQ126" s="355"/>
      <c r="FQR126" s="355"/>
      <c r="FQS126" s="355"/>
      <c r="FQT126" s="355"/>
      <c r="FQU126" s="355"/>
      <c r="FQV126" s="355"/>
      <c r="FQW126" s="355"/>
      <c r="FQX126" s="355"/>
      <c r="FQY126" s="355"/>
      <c r="FQZ126" s="355"/>
      <c r="FRA126" s="355"/>
      <c r="FRB126" s="355"/>
      <c r="FRC126" s="355"/>
      <c r="FRD126" s="355"/>
      <c r="FRE126" s="355"/>
      <c r="FRF126" s="355"/>
      <c r="FRG126" s="355"/>
      <c r="FRH126" s="355"/>
      <c r="FRI126" s="355"/>
      <c r="FRJ126" s="355"/>
      <c r="FRK126" s="355"/>
      <c r="FRL126" s="355"/>
      <c r="FRM126" s="355"/>
      <c r="FRN126" s="355"/>
      <c r="FRO126" s="355"/>
      <c r="FRP126" s="355"/>
      <c r="FRQ126" s="355"/>
      <c r="FRR126" s="355"/>
      <c r="FRS126" s="355"/>
      <c r="FRT126" s="355"/>
      <c r="FRU126" s="355"/>
      <c r="FRV126" s="355"/>
      <c r="FRW126" s="355"/>
      <c r="FRX126" s="355"/>
      <c r="FRY126" s="355"/>
      <c r="FRZ126" s="355"/>
      <c r="FSA126" s="355"/>
      <c r="FSB126" s="355"/>
      <c r="FSC126" s="355"/>
      <c r="FSD126" s="355"/>
      <c r="FSE126" s="355"/>
      <c r="FSF126" s="355"/>
      <c r="FSG126" s="355"/>
      <c r="FSH126" s="355"/>
      <c r="FSI126" s="355"/>
      <c r="FSJ126" s="355"/>
      <c r="FSK126" s="355"/>
      <c r="FSL126" s="355"/>
      <c r="FSM126" s="355"/>
      <c r="FSN126" s="355"/>
      <c r="FSO126" s="355"/>
      <c r="FSP126" s="355"/>
      <c r="FSQ126" s="355"/>
      <c r="FSR126" s="355"/>
      <c r="FSS126" s="355"/>
      <c r="FST126" s="355"/>
      <c r="FSU126" s="355"/>
      <c r="FSV126" s="355"/>
      <c r="FSW126" s="355"/>
      <c r="FSX126" s="355"/>
      <c r="FSY126" s="355"/>
      <c r="FSZ126" s="355"/>
      <c r="FTA126" s="355"/>
      <c r="FTB126" s="355"/>
      <c r="FTC126" s="355"/>
      <c r="FTD126" s="355"/>
      <c r="FTE126" s="355"/>
      <c r="FTF126" s="355"/>
      <c r="FTG126" s="355"/>
      <c r="FTH126" s="355"/>
      <c r="FTI126" s="355"/>
      <c r="FTJ126" s="355"/>
      <c r="FTK126" s="355"/>
      <c r="FTL126" s="355"/>
      <c r="FTM126" s="355"/>
      <c r="FTN126" s="355"/>
      <c r="FTO126" s="355"/>
      <c r="FTP126" s="355"/>
      <c r="FTQ126" s="355"/>
      <c r="FTR126" s="355"/>
      <c r="FTS126" s="355"/>
      <c r="FTT126" s="355"/>
      <c r="FTU126" s="355"/>
      <c r="FTV126" s="355"/>
      <c r="FTW126" s="355"/>
      <c r="FTX126" s="355"/>
      <c r="FTY126" s="355"/>
      <c r="FTZ126" s="355"/>
      <c r="FUA126" s="355"/>
      <c r="FUB126" s="355"/>
      <c r="FUC126" s="355"/>
      <c r="FUD126" s="355"/>
      <c r="FUE126" s="355"/>
      <c r="FUF126" s="355"/>
      <c r="FUG126" s="355"/>
      <c r="FUH126" s="355"/>
      <c r="FUI126" s="355"/>
      <c r="FUJ126" s="355"/>
      <c r="FUK126" s="355"/>
      <c r="FUL126" s="355"/>
      <c r="FUM126" s="355"/>
      <c r="FUN126" s="355"/>
      <c r="FUO126" s="355"/>
      <c r="FUP126" s="355"/>
      <c r="FUQ126" s="355"/>
      <c r="FUR126" s="355"/>
      <c r="FUS126" s="355"/>
      <c r="FUT126" s="355"/>
      <c r="FUU126" s="355"/>
      <c r="FUV126" s="355"/>
      <c r="FUW126" s="355"/>
      <c r="FUX126" s="355"/>
      <c r="FUY126" s="355"/>
      <c r="FUZ126" s="355"/>
      <c r="FVA126" s="355"/>
      <c r="FVB126" s="355"/>
      <c r="FVC126" s="355"/>
      <c r="FVD126" s="355"/>
      <c r="FVE126" s="355"/>
      <c r="FVF126" s="355"/>
      <c r="FVG126" s="355"/>
      <c r="FVH126" s="355"/>
      <c r="FVI126" s="355"/>
      <c r="FVJ126" s="355"/>
      <c r="FVK126" s="355"/>
      <c r="FVL126" s="355"/>
      <c r="FVM126" s="355"/>
      <c r="FVN126" s="355"/>
      <c r="FVO126" s="355"/>
      <c r="FVP126" s="355"/>
      <c r="FVQ126" s="355"/>
      <c r="FVR126" s="355"/>
      <c r="FVS126" s="355"/>
      <c r="FVT126" s="355"/>
      <c r="FVU126" s="355"/>
      <c r="FVV126" s="355"/>
      <c r="FVW126" s="355"/>
      <c r="FVX126" s="355"/>
      <c r="FVY126" s="355"/>
      <c r="FVZ126" s="355"/>
      <c r="FWA126" s="355"/>
      <c r="FWB126" s="355"/>
      <c r="FWC126" s="355"/>
      <c r="FWD126" s="355"/>
      <c r="FWE126" s="355"/>
      <c r="FWF126" s="355"/>
      <c r="FWG126" s="355"/>
      <c r="FWH126" s="355"/>
      <c r="FWI126" s="355"/>
      <c r="FWJ126" s="355"/>
      <c r="FWK126" s="355"/>
      <c r="FWL126" s="355"/>
      <c r="FWM126" s="355"/>
      <c r="FWN126" s="355"/>
      <c r="FWO126" s="355"/>
      <c r="FWP126" s="355"/>
      <c r="FWQ126" s="355"/>
      <c r="FWR126" s="355"/>
      <c r="FWS126" s="355"/>
      <c r="FWT126" s="355"/>
      <c r="FWU126" s="355"/>
      <c r="FWV126" s="355"/>
      <c r="FWW126" s="355"/>
      <c r="FWX126" s="355"/>
      <c r="FWY126" s="355"/>
      <c r="FWZ126" s="355"/>
      <c r="FXA126" s="355"/>
      <c r="FXB126" s="355"/>
      <c r="FXC126" s="355"/>
      <c r="FXD126" s="355"/>
      <c r="FXE126" s="355"/>
      <c r="FXF126" s="355"/>
      <c r="FXG126" s="355"/>
      <c r="FXH126" s="355"/>
      <c r="FXI126" s="355"/>
      <c r="FXJ126" s="355"/>
      <c r="FXK126" s="355"/>
      <c r="FXL126" s="355"/>
      <c r="FXM126" s="355"/>
      <c r="FXN126" s="355"/>
      <c r="FXO126" s="355"/>
      <c r="FXP126" s="355"/>
      <c r="FXQ126" s="355"/>
      <c r="FXR126" s="355"/>
      <c r="FXS126" s="355"/>
      <c r="FXT126" s="355"/>
      <c r="FXU126" s="355"/>
      <c r="FXV126" s="355"/>
      <c r="FXW126" s="355"/>
      <c r="FXX126" s="355"/>
      <c r="FXY126" s="355"/>
      <c r="FXZ126" s="355"/>
      <c r="FYA126" s="355"/>
      <c r="FYB126" s="355"/>
      <c r="FYC126" s="355"/>
      <c r="FYD126" s="355"/>
      <c r="FYE126" s="355"/>
      <c r="FYF126" s="355"/>
      <c r="FYG126" s="355"/>
      <c r="FYH126" s="355"/>
      <c r="FYI126" s="355"/>
      <c r="FYJ126" s="355"/>
      <c r="FYK126" s="355"/>
      <c r="FYL126" s="355"/>
      <c r="FYM126" s="355"/>
      <c r="FYN126" s="355"/>
      <c r="FYO126" s="355"/>
      <c r="FYP126" s="355"/>
      <c r="FYQ126" s="355"/>
      <c r="FYR126" s="355"/>
      <c r="FYS126" s="355"/>
      <c r="FYT126" s="355"/>
      <c r="FYU126" s="355"/>
      <c r="FYV126" s="355"/>
      <c r="FYW126" s="355"/>
      <c r="FYX126" s="355"/>
      <c r="FYY126" s="355"/>
      <c r="FYZ126" s="355"/>
      <c r="FZA126" s="355"/>
      <c r="FZB126" s="355"/>
      <c r="FZC126" s="355"/>
      <c r="FZD126" s="355"/>
      <c r="FZE126" s="355"/>
      <c r="FZF126" s="355"/>
      <c r="FZG126" s="355"/>
      <c r="FZH126" s="355"/>
      <c r="FZI126" s="355"/>
      <c r="FZJ126" s="355"/>
      <c r="FZK126" s="355"/>
      <c r="FZL126" s="355"/>
      <c r="FZM126" s="355"/>
      <c r="FZN126" s="355"/>
      <c r="FZO126" s="355"/>
      <c r="FZP126" s="355"/>
      <c r="FZQ126" s="355"/>
      <c r="FZR126" s="355"/>
      <c r="FZS126" s="355"/>
      <c r="FZT126" s="355"/>
      <c r="FZU126" s="355"/>
      <c r="FZV126" s="355"/>
      <c r="FZW126" s="355"/>
      <c r="FZX126" s="355"/>
      <c r="FZY126" s="355"/>
      <c r="FZZ126" s="355"/>
      <c r="GAA126" s="355"/>
      <c r="GAB126" s="355"/>
      <c r="GAC126" s="355"/>
      <c r="GAD126" s="355"/>
      <c r="GAE126" s="355"/>
      <c r="GAF126" s="355"/>
      <c r="GAG126" s="355"/>
      <c r="GAH126" s="355"/>
      <c r="GAI126" s="355"/>
      <c r="GAJ126" s="355"/>
      <c r="GAK126" s="355"/>
      <c r="GAL126" s="355"/>
      <c r="GAM126" s="355"/>
      <c r="GAN126" s="355"/>
      <c r="GAO126" s="355"/>
      <c r="GAP126" s="355"/>
      <c r="GAQ126" s="355"/>
      <c r="GAR126" s="355"/>
      <c r="GAS126" s="355"/>
      <c r="GAT126" s="355"/>
      <c r="GAU126" s="355"/>
      <c r="GAV126" s="355"/>
      <c r="GAW126" s="355"/>
      <c r="GAX126" s="355"/>
      <c r="GAY126" s="355"/>
      <c r="GAZ126" s="355"/>
      <c r="GBA126" s="355"/>
      <c r="GBB126" s="355"/>
      <c r="GBC126" s="355"/>
      <c r="GBD126" s="355"/>
      <c r="GBE126" s="355"/>
      <c r="GBF126" s="355"/>
      <c r="GBG126" s="355"/>
      <c r="GBH126" s="355"/>
      <c r="GBI126" s="355"/>
      <c r="GBJ126" s="355"/>
      <c r="GBK126" s="355"/>
      <c r="GBL126" s="355"/>
      <c r="GBM126" s="355"/>
      <c r="GBN126" s="355"/>
      <c r="GBO126" s="355"/>
      <c r="GBP126" s="355"/>
      <c r="GBQ126" s="355"/>
      <c r="GBR126" s="355"/>
      <c r="GBS126" s="355"/>
      <c r="GBT126" s="355"/>
      <c r="GBU126" s="355"/>
      <c r="GBV126" s="355"/>
      <c r="GBW126" s="355"/>
      <c r="GBX126" s="355"/>
      <c r="GBY126" s="355"/>
      <c r="GBZ126" s="355"/>
      <c r="GCA126" s="355"/>
      <c r="GCB126" s="355"/>
      <c r="GCC126" s="355"/>
      <c r="GCD126" s="355"/>
      <c r="GCE126" s="355"/>
      <c r="GCF126" s="355"/>
      <c r="GCG126" s="355"/>
      <c r="GCH126" s="355"/>
      <c r="GCI126" s="355"/>
      <c r="GCJ126" s="355"/>
      <c r="GCK126" s="355"/>
      <c r="GCL126" s="355"/>
      <c r="GCM126" s="355"/>
      <c r="GCN126" s="355"/>
      <c r="GCO126" s="355"/>
      <c r="GCP126" s="355"/>
      <c r="GCQ126" s="355"/>
      <c r="GCR126" s="355"/>
      <c r="GCS126" s="355"/>
      <c r="GCT126" s="355"/>
      <c r="GCU126" s="355"/>
      <c r="GCV126" s="355"/>
      <c r="GCW126" s="355"/>
      <c r="GCX126" s="355"/>
      <c r="GCY126" s="355"/>
      <c r="GCZ126" s="355"/>
      <c r="GDA126" s="355"/>
      <c r="GDB126" s="355"/>
      <c r="GDC126" s="355"/>
      <c r="GDD126" s="355"/>
      <c r="GDE126" s="355"/>
      <c r="GDF126" s="355"/>
      <c r="GDG126" s="355"/>
      <c r="GDH126" s="355"/>
      <c r="GDI126" s="355"/>
      <c r="GDJ126" s="355"/>
      <c r="GDK126" s="355"/>
      <c r="GDL126" s="355"/>
      <c r="GDM126" s="355"/>
      <c r="GDN126" s="355"/>
      <c r="GDO126" s="355"/>
      <c r="GDP126" s="355"/>
      <c r="GDQ126" s="355"/>
      <c r="GDR126" s="355"/>
      <c r="GDS126" s="355"/>
      <c r="GDT126" s="355"/>
      <c r="GDU126" s="355"/>
      <c r="GDV126" s="355"/>
      <c r="GDW126" s="355"/>
      <c r="GDX126" s="355"/>
      <c r="GDY126" s="355"/>
      <c r="GDZ126" s="355"/>
      <c r="GEA126" s="355"/>
      <c r="GEB126" s="355"/>
      <c r="GEC126" s="355"/>
      <c r="GED126" s="355"/>
      <c r="GEE126" s="355"/>
      <c r="GEF126" s="355"/>
      <c r="GEG126" s="355"/>
      <c r="GEH126" s="355"/>
      <c r="GEI126" s="355"/>
      <c r="GEJ126" s="355"/>
      <c r="GEK126" s="355"/>
      <c r="GEL126" s="355"/>
      <c r="GEM126" s="355"/>
      <c r="GEN126" s="355"/>
      <c r="GEO126" s="355"/>
      <c r="GEP126" s="355"/>
      <c r="GEQ126" s="355"/>
      <c r="GER126" s="355"/>
      <c r="GES126" s="355"/>
      <c r="GET126" s="355"/>
      <c r="GEU126" s="355"/>
      <c r="GEV126" s="355"/>
      <c r="GEW126" s="355"/>
      <c r="GEX126" s="355"/>
      <c r="GEY126" s="355"/>
      <c r="GEZ126" s="355"/>
      <c r="GFA126" s="355"/>
      <c r="GFB126" s="355"/>
      <c r="GFC126" s="355"/>
      <c r="GFD126" s="355"/>
      <c r="GFE126" s="355"/>
      <c r="GFF126" s="355"/>
      <c r="GFG126" s="355"/>
      <c r="GFH126" s="355"/>
      <c r="GFI126" s="355"/>
      <c r="GFJ126" s="355"/>
      <c r="GFK126" s="355"/>
      <c r="GFL126" s="355"/>
      <c r="GFM126" s="355"/>
      <c r="GFN126" s="355"/>
      <c r="GFO126" s="355"/>
      <c r="GFP126" s="355"/>
      <c r="GFQ126" s="355"/>
      <c r="GFR126" s="355"/>
      <c r="GFS126" s="355"/>
      <c r="GFT126" s="355"/>
      <c r="GFU126" s="355"/>
      <c r="GFV126" s="355"/>
      <c r="GFW126" s="355"/>
      <c r="GFX126" s="355"/>
      <c r="GFY126" s="355"/>
      <c r="GFZ126" s="355"/>
      <c r="GGA126" s="355"/>
      <c r="GGB126" s="355"/>
      <c r="GGC126" s="355"/>
      <c r="GGD126" s="355"/>
      <c r="GGE126" s="355"/>
      <c r="GGF126" s="355"/>
      <c r="GGG126" s="355"/>
      <c r="GGH126" s="355"/>
      <c r="GGI126" s="355"/>
      <c r="GGJ126" s="355"/>
      <c r="GGK126" s="355"/>
      <c r="GGL126" s="355"/>
      <c r="GGM126" s="355"/>
      <c r="GGN126" s="355"/>
      <c r="GGO126" s="355"/>
      <c r="GGP126" s="355"/>
      <c r="GGQ126" s="355"/>
      <c r="GGR126" s="355"/>
      <c r="GGS126" s="355"/>
      <c r="GGT126" s="355"/>
      <c r="GGU126" s="355"/>
      <c r="GGV126" s="355"/>
      <c r="GGW126" s="355"/>
      <c r="GGX126" s="355"/>
      <c r="GGY126" s="355"/>
      <c r="GGZ126" s="355"/>
      <c r="GHA126" s="355"/>
      <c r="GHB126" s="355"/>
      <c r="GHC126" s="355"/>
      <c r="GHD126" s="355"/>
      <c r="GHE126" s="355"/>
      <c r="GHF126" s="355"/>
      <c r="GHG126" s="355"/>
      <c r="GHH126" s="355"/>
      <c r="GHI126" s="355"/>
      <c r="GHJ126" s="355"/>
      <c r="GHK126" s="355"/>
      <c r="GHL126" s="355"/>
      <c r="GHM126" s="355"/>
      <c r="GHN126" s="355"/>
      <c r="GHO126" s="355"/>
      <c r="GHP126" s="355"/>
      <c r="GHQ126" s="355"/>
      <c r="GHR126" s="355"/>
      <c r="GHS126" s="355"/>
      <c r="GHT126" s="355"/>
      <c r="GHU126" s="355"/>
      <c r="GHV126" s="355"/>
      <c r="GHW126" s="355"/>
      <c r="GHX126" s="355"/>
      <c r="GHY126" s="355"/>
      <c r="GHZ126" s="355"/>
      <c r="GIA126" s="355"/>
      <c r="GIB126" s="355"/>
      <c r="GIC126" s="355"/>
      <c r="GID126" s="355"/>
      <c r="GIE126" s="355"/>
      <c r="GIF126" s="355"/>
      <c r="GIG126" s="355"/>
      <c r="GIH126" s="355"/>
      <c r="GII126" s="355"/>
      <c r="GIJ126" s="355"/>
      <c r="GIK126" s="355"/>
      <c r="GIL126" s="355"/>
      <c r="GIM126" s="355"/>
      <c r="GIN126" s="355"/>
      <c r="GIO126" s="355"/>
      <c r="GIP126" s="355"/>
      <c r="GIQ126" s="355"/>
      <c r="GIR126" s="355"/>
      <c r="GIS126" s="355"/>
      <c r="GIT126" s="355"/>
      <c r="GIU126" s="355"/>
      <c r="GIV126" s="355"/>
      <c r="GIW126" s="355"/>
      <c r="GIX126" s="355"/>
      <c r="GIY126" s="355"/>
      <c r="GIZ126" s="355"/>
      <c r="GJA126" s="355"/>
      <c r="GJB126" s="355"/>
      <c r="GJC126" s="355"/>
      <c r="GJD126" s="355"/>
      <c r="GJE126" s="355"/>
      <c r="GJF126" s="355"/>
      <c r="GJG126" s="355"/>
      <c r="GJH126" s="355"/>
      <c r="GJI126" s="355"/>
      <c r="GJJ126" s="355"/>
      <c r="GJK126" s="355"/>
      <c r="GJL126" s="355"/>
      <c r="GJM126" s="355"/>
      <c r="GJN126" s="355"/>
      <c r="GJO126" s="355"/>
      <c r="GJP126" s="355"/>
      <c r="GJQ126" s="355"/>
      <c r="GJR126" s="355"/>
      <c r="GJS126" s="355"/>
      <c r="GJT126" s="355"/>
      <c r="GJU126" s="355"/>
      <c r="GJV126" s="355"/>
      <c r="GJW126" s="355"/>
      <c r="GJX126" s="355"/>
      <c r="GJY126" s="355"/>
      <c r="GJZ126" s="355"/>
      <c r="GKA126" s="355"/>
      <c r="GKB126" s="355"/>
      <c r="GKC126" s="355"/>
      <c r="GKD126" s="355"/>
      <c r="GKE126" s="355"/>
      <c r="GKF126" s="355"/>
      <c r="GKG126" s="355"/>
      <c r="GKH126" s="355"/>
      <c r="GKI126" s="355"/>
      <c r="GKJ126" s="355"/>
      <c r="GKK126" s="355"/>
      <c r="GKL126" s="355"/>
      <c r="GKM126" s="355"/>
      <c r="GKN126" s="355"/>
      <c r="GKO126" s="355"/>
      <c r="GKP126" s="355"/>
      <c r="GKQ126" s="355"/>
      <c r="GKR126" s="355"/>
      <c r="GKS126" s="355"/>
      <c r="GKT126" s="355"/>
      <c r="GKU126" s="355"/>
      <c r="GKV126" s="355"/>
      <c r="GKW126" s="355"/>
      <c r="GKX126" s="355"/>
      <c r="GKY126" s="355"/>
      <c r="GKZ126" s="355"/>
      <c r="GLA126" s="355"/>
      <c r="GLB126" s="355"/>
      <c r="GLC126" s="355"/>
      <c r="GLD126" s="355"/>
      <c r="GLE126" s="355"/>
      <c r="GLF126" s="355"/>
      <c r="GLG126" s="355"/>
      <c r="GLH126" s="355"/>
      <c r="GLI126" s="355"/>
      <c r="GLJ126" s="355"/>
      <c r="GLK126" s="355"/>
      <c r="GLL126" s="355"/>
      <c r="GLM126" s="355"/>
      <c r="GLN126" s="355"/>
      <c r="GLO126" s="355"/>
      <c r="GLP126" s="355"/>
      <c r="GLQ126" s="355"/>
      <c r="GLR126" s="355"/>
      <c r="GLS126" s="355"/>
      <c r="GLT126" s="355"/>
      <c r="GLU126" s="355"/>
      <c r="GLV126" s="355"/>
      <c r="GLW126" s="355"/>
      <c r="GLX126" s="355"/>
      <c r="GLY126" s="355"/>
      <c r="GLZ126" s="355"/>
      <c r="GMA126" s="355"/>
      <c r="GMB126" s="355"/>
      <c r="GMC126" s="355"/>
      <c r="GMD126" s="355"/>
      <c r="GME126" s="355"/>
      <c r="GMF126" s="355"/>
      <c r="GMG126" s="355"/>
      <c r="GMH126" s="355"/>
      <c r="GMI126" s="355"/>
      <c r="GMJ126" s="355"/>
      <c r="GMK126" s="355"/>
      <c r="GML126" s="355"/>
      <c r="GMM126" s="355"/>
      <c r="GMN126" s="355"/>
      <c r="GMO126" s="355"/>
      <c r="GMP126" s="355"/>
      <c r="GMQ126" s="355"/>
      <c r="GMR126" s="355"/>
      <c r="GMS126" s="355"/>
      <c r="GMT126" s="355"/>
      <c r="GMU126" s="355"/>
      <c r="GMV126" s="355"/>
      <c r="GMW126" s="355"/>
      <c r="GMX126" s="355"/>
      <c r="GMY126" s="355"/>
      <c r="GMZ126" s="355"/>
      <c r="GNA126" s="355"/>
      <c r="GNB126" s="355"/>
      <c r="GNC126" s="355"/>
      <c r="GND126" s="355"/>
      <c r="GNE126" s="355"/>
      <c r="GNF126" s="355"/>
      <c r="GNG126" s="355"/>
      <c r="GNH126" s="355"/>
      <c r="GNI126" s="355"/>
      <c r="GNJ126" s="355"/>
      <c r="GNK126" s="355"/>
      <c r="GNL126" s="355"/>
      <c r="GNM126" s="355"/>
      <c r="GNN126" s="355"/>
      <c r="GNO126" s="355"/>
      <c r="GNP126" s="355"/>
      <c r="GNQ126" s="355"/>
      <c r="GNR126" s="355"/>
      <c r="GNS126" s="355"/>
      <c r="GNT126" s="355"/>
      <c r="GNU126" s="355"/>
      <c r="GNV126" s="355"/>
      <c r="GNW126" s="355"/>
      <c r="GNX126" s="355"/>
      <c r="GNY126" s="355"/>
      <c r="GNZ126" s="355"/>
      <c r="GOA126" s="355"/>
      <c r="GOB126" s="355"/>
      <c r="GOC126" s="355"/>
      <c r="GOD126" s="355"/>
      <c r="GOE126" s="355"/>
      <c r="GOF126" s="355"/>
      <c r="GOG126" s="355"/>
      <c r="GOH126" s="355"/>
      <c r="GOI126" s="355"/>
      <c r="GOJ126" s="355"/>
      <c r="GOK126" s="355"/>
      <c r="GOL126" s="355"/>
      <c r="GOM126" s="355"/>
      <c r="GON126" s="355"/>
      <c r="GOO126" s="355"/>
      <c r="GOP126" s="355"/>
      <c r="GOQ126" s="355"/>
      <c r="GOR126" s="355"/>
      <c r="GOS126" s="355"/>
      <c r="GOT126" s="355"/>
      <c r="GOU126" s="355"/>
      <c r="GOV126" s="355"/>
      <c r="GOW126" s="355"/>
      <c r="GOX126" s="355"/>
      <c r="GOY126" s="355"/>
      <c r="GOZ126" s="355"/>
      <c r="GPA126" s="355"/>
      <c r="GPB126" s="355"/>
      <c r="GPC126" s="355"/>
      <c r="GPD126" s="355"/>
      <c r="GPE126" s="355"/>
      <c r="GPF126" s="355"/>
      <c r="GPG126" s="355"/>
      <c r="GPH126" s="355"/>
      <c r="GPI126" s="355"/>
      <c r="GPJ126" s="355"/>
      <c r="GPK126" s="355"/>
      <c r="GPL126" s="355"/>
      <c r="GPM126" s="355"/>
      <c r="GPN126" s="355"/>
      <c r="GPO126" s="355"/>
      <c r="GPP126" s="355"/>
      <c r="GPQ126" s="355"/>
      <c r="GPR126" s="355"/>
      <c r="GPS126" s="355"/>
      <c r="GPT126" s="355"/>
      <c r="GPU126" s="355"/>
      <c r="GPV126" s="355"/>
      <c r="GPW126" s="355"/>
      <c r="GPX126" s="355"/>
      <c r="GPY126" s="355"/>
      <c r="GPZ126" s="355"/>
      <c r="GQA126" s="355"/>
      <c r="GQB126" s="355"/>
      <c r="GQC126" s="355"/>
      <c r="GQD126" s="355"/>
      <c r="GQE126" s="355"/>
      <c r="GQF126" s="355"/>
      <c r="GQG126" s="355"/>
      <c r="GQH126" s="355"/>
      <c r="GQI126" s="355"/>
      <c r="GQJ126" s="355"/>
      <c r="GQK126" s="355"/>
      <c r="GQL126" s="355"/>
      <c r="GQM126" s="355"/>
      <c r="GQN126" s="355"/>
      <c r="GQO126" s="355"/>
      <c r="GQP126" s="355"/>
      <c r="GQQ126" s="355"/>
      <c r="GQR126" s="355"/>
      <c r="GQS126" s="355"/>
      <c r="GQT126" s="355"/>
      <c r="GQU126" s="355"/>
      <c r="GQV126" s="355"/>
      <c r="GQW126" s="355"/>
      <c r="GQX126" s="355"/>
      <c r="GQY126" s="355"/>
      <c r="GQZ126" s="355"/>
      <c r="GRA126" s="355"/>
      <c r="GRB126" s="355"/>
      <c r="GRC126" s="355"/>
      <c r="GRD126" s="355"/>
      <c r="GRE126" s="355"/>
      <c r="GRF126" s="355"/>
      <c r="GRG126" s="355"/>
      <c r="GRH126" s="355"/>
      <c r="GRI126" s="355"/>
      <c r="GRJ126" s="355"/>
      <c r="GRK126" s="355"/>
      <c r="GRL126" s="355"/>
      <c r="GRM126" s="355"/>
      <c r="GRN126" s="355"/>
      <c r="GRO126" s="355"/>
      <c r="GRP126" s="355"/>
      <c r="GRQ126" s="355"/>
      <c r="GRR126" s="355"/>
      <c r="GRS126" s="355"/>
      <c r="GRT126" s="355"/>
      <c r="GRU126" s="355"/>
      <c r="GRV126" s="355"/>
      <c r="GRW126" s="355"/>
      <c r="GRX126" s="355"/>
      <c r="GRY126" s="355"/>
      <c r="GRZ126" s="355"/>
      <c r="GSA126" s="355"/>
      <c r="GSB126" s="355"/>
      <c r="GSC126" s="355"/>
      <c r="GSD126" s="355"/>
      <c r="GSE126" s="355"/>
      <c r="GSF126" s="355"/>
      <c r="GSG126" s="355"/>
      <c r="GSH126" s="355"/>
      <c r="GSI126" s="355"/>
      <c r="GSJ126" s="355"/>
      <c r="GSK126" s="355"/>
      <c r="GSL126" s="355"/>
      <c r="GSM126" s="355"/>
      <c r="GSN126" s="355"/>
      <c r="GSO126" s="355"/>
      <c r="GSP126" s="355"/>
      <c r="GSQ126" s="355"/>
      <c r="GSR126" s="355"/>
      <c r="GSS126" s="355"/>
      <c r="GST126" s="355"/>
      <c r="GSU126" s="355"/>
      <c r="GSV126" s="355"/>
      <c r="GSW126" s="355"/>
      <c r="GSX126" s="355"/>
      <c r="GSY126" s="355"/>
      <c r="GSZ126" s="355"/>
      <c r="GTA126" s="355"/>
      <c r="GTB126" s="355"/>
      <c r="GTC126" s="355"/>
      <c r="GTD126" s="355"/>
      <c r="GTE126" s="355"/>
      <c r="GTF126" s="355"/>
      <c r="GTG126" s="355"/>
      <c r="GTH126" s="355"/>
      <c r="GTI126" s="355"/>
      <c r="GTJ126" s="355"/>
      <c r="GTK126" s="355"/>
      <c r="GTL126" s="355"/>
      <c r="GTM126" s="355"/>
      <c r="GTN126" s="355"/>
      <c r="GTO126" s="355"/>
      <c r="GTP126" s="355"/>
      <c r="GTQ126" s="355"/>
      <c r="GTR126" s="355"/>
      <c r="GTS126" s="355"/>
      <c r="GTT126" s="355"/>
      <c r="GTU126" s="355"/>
      <c r="GTV126" s="355"/>
      <c r="GTW126" s="355"/>
      <c r="GTX126" s="355"/>
      <c r="GTY126" s="355"/>
      <c r="GTZ126" s="355"/>
      <c r="GUA126" s="355"/>
      <c r="GUB126" s="355"/>
      <c r="GUC126" s="355"/>
      <c r="GUD126" s="355"/>
      <c r="GUE126" s="355"/>
      <c r="GUF126" s="355"/>
      <c r="GUG126" s="355"/>
      <c r="GUH126" s="355"/>
      <c r="GUI126" s="355"/>
      <c r="GUJ126" s="355"/>
      <c r="GUK126" s="355"/>
      <c r="GUL126" s="355"/>
      <c r="GUM126" s="355"/>
      <c r="GUN126" s="355"/>
      <c r="GUO126" s="355"/>
      <c r="GUP126" s="355"/>
      <c r="GUQ126" s="355"/>
      <c r="GUR126" s="355"/>
      <c r="GUS126" s="355"/>
      <c r="GUT126" s="355"/>
      <c r="GUU126" s="355"/>
      <c r="GUV126" s="355"/>
      <c r="GUW126" s="355"/>
      <c r="GUX126" s="355"/>
      <c r="GUY126" s="355"/>
      <c r="GUZ126" s="355"/>
      <c r="GVA126" s="355"/>
      <c r="GVB126" s="355"/>
      <c r="GVC126" s="355"/>
      <c r="GVD126" s="355"/>
      <c r="GVE126" s="355"/>
      <c r="GVF126" s="355"/>
      <c r="GVG126" s="355"/>
      <c r="GVH126" s="355"/>
      <c r="GVI126" s="355"/>
      <c r="GVJ126" s="355"/>
      <c r="GVK126" s="355"/>
      <c r="GVL126" s="355"/>
      <c r="GVM126" s="355"/>
      <c r="GVN126" s="355"/>
      <c r="GVO126" s="355"/>
      <c r="GVP126" s="355"/>
      <c r="GVQ126" s="355"/>
      <c r="GVR126" s="355"/>
      <c r="GVS126" s="355"/>
      <c r="GVT126" s="355"/>
      <c r="GVU126" s="355"/>
      <c r="GVV126" s="355"/>
      <c r="GVW126" s="355"/>
      <c r="GVX126" s="355"/>
      <c r="GVY126" s="355"/>
      <c r="GVZ126" s="355"/>
      <c r="GWA126" s="355"/>
      <c r="GWB126" s="355"/>
      <c r="GWC126" s="355"/>
      <c r="GWD126" s="355"/>
      <c r="GWE126" s="355"/>
      <c r="GWF126" s="355"/>
      <c r="GWG126" s="355"/>
      <c r="GWH126" s="355"/>
      <c r="GWI126" s="355"/>
      <c r="GWJ126" s="355"/>
      <c r="GWK126" s="355"/>
      <c r="GWL126" s="355"/>
      <c r="GWM126" s="355"/>
      <c r="GWN126" s="355"/>
      <c r="GWO126" s="355"/>
      <c r="GWP126" s="355"/>
      <c r="GWQ126" s="355"/>
      <c r="GWR126" s="355"/>
      <c r="GWS126" s="355"/>
      <c r="GWT126" s="355"/>
      <c r="GWU126" s="355"/>
      <c r="GWV126" s="355"/>
      <c r="GWW126" s="355"/>
      <c r="GWX126" s="355"/>
      <c r="GWY126" s="355"/>
      <c r="GWZ126" s="355"/>
      <c r="GXA126" s="355"/>
      <c r="GXB126" s="355"/>
      <c r="GXC126" s="355"/>
      <c r="GXD126" s="355"/>
      <c r="GXE126" s="355"/>
      <c r="GXF126" s="355"/>
      <c r="GXG126" s="355"/>
      <c r="GXH126" s="355"/>
      <c r="GXI126" s="355"/>
      <c r="GXJ126" s="355"/>
      <c r="GXK126" s="355"/>
      <c r="GXL126" s="355"/>
      <c r="GXM126" s="355"/>
      <c r="GXN126" s="355"/>
      <c r="GXO126" s="355"/>
      <c r="GXP126" s="355"/>
      <c r="GXQ126" s="355"/>
      <c r="GXR126" s="355"/>
      <c r="GXS126" s="355"/>
      <c r="GXT126" s="355"/>
      <c r="GXU126" s="355"/>
      <c r="GXV126" s="355"/>
      <c r="GXW126" s="355"/>
      <c r="GXX126" s="355"/>
      <c r="GXY126" s="355"/>
      <c r="GXZ126" s="355"/>
      <c r="GYA126" s="355"/>
      <c r="GYB126" s="355"/>
      <c r="GYC126" s="355"/>
      <c r="GYD126" s="355"/>
      <c r="GYE126" s="355"/>
      <c r="GYF126" s="355"/>
      <c r="GYG126" s="355"/>
      <c r="GYH126" s="355"/>
      <c r="GYI126" s="355"/>
      <c r="GYJ126" s="355"/>
      <c r="GYK126" s="355"/>
      <c r="GYL126" s="355"/>
      <c r="GYM126" s="355"/>
      <c r="GYN126" s="355"/>
      <c r="GYO126" s="355"/>
      <c r="GYP126" s="355"/>
      <c r="GYQ126" s="355"/>
      <c r="GYR126" s="355"/>
      <c r="GYS126" s="355"/>
      <c r="GYT126" s="355"/>
      <c r="GYU126" s="355"/>
      <c r="GYV126" s="355"/>
      <c r="GYW126" s="355"/>
      <c r="GYX126" s="355"/>
      <c r="GYY126" s="355"/>
      <c r="GYZ126" s="355"/>
      <c r="GZA126" s="355"/>
      <c r="GZB126" s="355"/>
      <c r="GZC126" s="355"/>
      <c r="GZD126" s="355"/>
      <c r="GZE126" s="355"/>
      <c r="GZF126" s="355"/>
      <c r="GZG126" s="355"/>
      <c r="GZH126" s="355"/>
      <c r="GZI126" s="355"/>
      <c r="GZJ126" s="355"/>
      <c r="GZK126" s="355"/>
      <c r="GZL126" s="355"/>
      <c r="GZM126" s="355"/>
      <c r="GZN126" s="355"/>
      <c r="GZO126" s="355"/>
      <c r="GZP126" s="355"/>
      <c r="GZQ126" s="355"/>
      <c r="GZR126" s="355"/>
      <c r="GZS126" s="355"/>
      <c r="GZT126" s="355"/>
      <c r="GZU126" s="355"/>
      <c r="GZV126" s="355"/>
      <c r="GZW126" s="355"/>
      <c r="GZX126" s="355"/>
      <c r="GZY126" s="355"/>
      <c r="GZZ126" s="355"/>
      <c r="HAA126" s="355"/>
      <c r="HAB126" s="355"/>
      <c r="HAC126" s="355"/>
      <c r="HAD126" s="355"/>
      <c r="HAE126" s="355"/>
      <c r="HAF126" s="355"/>
      <c r="HAG126" s="355"/>
      <c r="HAH126" s="355"/>
      <c r="HAI126" s="355"/>
      <c r="HAJ126" s="355"/>
      <c r="HAK126" s="355"/>
      <c r="HAL126" s="355"/>
      <c r="HAM126" s="355"/>
      <c r="HAN126" s="355"/>
      <c r="HAO126" s="355"/>
      <c r="HAP126" s="355"/>
      <c r="HAQ126" s="355"/>
      <c r="HAR126" s="355"/>
      <c r="HAS126" s="355"/>
      <c r="HAT126" s="355"/>
      <c r="HAU126" s="355"/>
      <c r="HAV126" s="355"/>
      <c r="HAW126" s="355"/>
      <c r="HAX126" s="355"/>
      <c r="HAY126" s="355"/>
      <c r="HAZ126" s="355"/>
      <c r="HBA126" s="355"/>
      <c r="HBB126" s="355"/>
      <c r="HBC126" s="355"/>
      <c r="HBD126" s="355"/>
      <c r="HBE126" s="355"/>
      <c r="HBF126" s="355"/>
      <c r="HBG126" s="355"/>
      <c r="HBH126" s="355"/>
      <c r="HBI126" s="355"/>
      <c r="HBJ126" s="355"/>
      <c r="HBK126" s="355"/>
      <c r="HBL126" s="355"/>
      <c r="HBM126" s="355"/>
      <c r="HBN126" s="355"/>
      <c r="HBO126" s="355"/>
      <c r="HBP126" s="355"/>
      <c r="HBQ126" s="355"/>
      <c r="HBR126" s="355"/>
      <c r="HBS126" s="355"/>
      <c r="HBT126" s="355"/>
      <c r="HBU126" s="355"/>
      <c r="HBV126" s="355"/>
      <c r="HBW126" s="355"/>
      <c r="HBX126" s="355"/>
      <c r="HBY126" s="355"/>
      <c r="HBZ126" s="355"/>
      <c r="HCA126" s="355"/>
      <c r="HCB126" s="355"/>
      <c r="HCC126" s="355"/>
      <c r="HCD126" s="355"/>
      <c r="HCE126" s="355"/>
      <c r="HCF126" s="355"/>
      <c r="HCG126" s="355"/>
      <c r="HCH126" s="355"/>
      <c r="HCI126" s="355"/>
      <c r="HCJ126" s="355"/>
      <c r="HCK126" s="355"/>
      <c r="HCL126" s="355"/>
      <c r="HCM126" s="355"/>
      <c r="HCN126" s="355"/>
      <c r="HCO126" s="355"/>
      <c r="HCP126" s="355"/>
      <c r="HCQ126" s="355"/>
      <c r="HCR126" s="355"/>
      <c r="HCS126" s="355"/>
      <c r="HCT126" s="355"/>
      <c r="HCU126" s="355"/>
      <c r="HCV126" s="355"/>
      <c r="HCW126" s="355"/>
      <c r="HCX126" s="355"/>
      <c r="HCY126" s="355"/>
      <c r="HCZ126" s="355"/>
      <c r="HDA126" s="355"/>
      <c r="HDB126" s="355"/>
      <c r="HDC126" s="355"/>
      <c r="HDD126" s="355"/>
      <c r="HDE126" s="355"/>
      <c r="HDF126" s="355"/>
      <c r="HDG126" s="355"/>
      <c r="HDH126" s="355"/>
      <c r="HDI126" s="355"/>
      <c r="HDJ126" s="355"/>
      <c r="HDK126" s="355"/>
      <c r="HDL126" s="355"/>
      <c r="HDM126" s="355"/>
      <c r="HDN126" s="355"/>
      <c r="HDO126" s="355"/>
      <c r="HDP126" s="355"/>
      <c r="HDQ126" s="355"/>
      <c r="HDR126" s="355"/>
      <c r="HDS126" s="355"/>
      <c r="HDT126" s="355"/>
      <c r="HDU126" s="355"/>
      <c r="HDV126" s="355"/>
      <c r="HDW126" s="355"/>
      <c r="HDX126" s="355"/>
      <c r="HDY126" s="355"/>
      <c r="HDZ126" s="355"/>
      <c r="HEA126" s="355"/>
      <c r="HEB126" s="355"/>
      <c r="HEC126" s="355"/>
      <c r="HED126" s="355"/>
      <c r="HEE126" s="355"/>
      <c r="HEF126" s="355"/>
      <c r="HEG126" s="355"/>
      <c r="HEH126" s="355"/>
      <c r="HEI126" s="355"/>
      <c r="HEJ126" s="355"/>
      <c r="HEK126" s="355"/>
      <c r="HEL126" s="355"/>
      <c r="HEM126" s="355"/>
      <c r="HEN126" s="355"/>
      <c r="HEO126" s="355"/>
      <c r="HEP126" s="355"/>
      <c r="HEQ126" s="355"/>
      <c r="HER126" s="355"/>
      <c r="HES126" s="355"/>
      <c r="HET126" s="355"/>
      <c r="HEU126" s="355"/>
      <c r="HEV126" s="355"/>
      <c r="HEW126" s="355"/>
      <c r="HEX126" s="355"/>
      <c r="HEY126" s="355"/>
      <c r="HEZ126" s="355"/>
      <c r="HFA126" s="355"/>
      <c r="HFB126" s="355"/>
      <c r="HFC126" s="355"/>
      <c r="HFD126" s="355"/>
      <c r="HFE126" s="355"/>
      <c r="HFF126" s="355"/>
      <c r="HFG126" s="355"/>
      <c r="HFH126" s="355"/>
      <c r="HFI126" s="355"/>
      <c r="HFJ126" s="355"/>
      <c r="HFK126" s="355"/>
      <c r="HFL126" s="355"/>
      <c r="HFM126" s="355"/>
      <c r="HFN126" s="355"/>
      <c r="HFO126" s="355"/>
      <c r="HFP126" s="355"/>
      <c r="HFQ126" s="355"/>
      <c r="HFR126" s="355"/>
      <c r="HFS126" s="355"/>
      <c r="HFT126" s="355"/>
      <c r="HFU126" s="355"/>
      <c r="HFV126" s="355"/>
      <c r="HFW126" s="355"/>
      <c r="HFX126" s="355"/>
      <c r="HFY126" s="355"/>
      <c r="HFZ126" s="355"/>
      <c r="HGA126" s="355"/>
      <c r="HGB126" s="355"/>
      <c r="HGC126" s="355"/>
      <c r="HGD126" s="355"/>
      <c r="HGE126" s="355"/>
      <c r="HGF126" s="355"/>
      <c r="HGG126" s="355"/>
      <c r="HGH126" s="355"/>
      <c r="HGI126" s="355"/>
      <c r="HGJ126" s="355"/>
      <c r="HGK126" s="355"/>
      <c r="HGL126" s="355"/>
      <c r="HGM126" s="355"/>
      <c r="HGN126" s="355"/>
      <c r="HGO126" s="355"/>
      <c r="HGP126" s="355"/>
      <c r="HGQ126" s="355"/>
      <c r="HGR126" s="355"/>
      <c r="HGS126" s="355"/>
      <c r="HGT126" s="355"/>
      <c r="HGU126" s="355"/>
      <c r="HGV126" s="355"/>
      <c r="HGW126" s="355"/>
      <c r="HGX126" s="355"/>
      <c r="HGY126" s="355"/>
      <c r="HGZ126" s="355"/>
      <c r="HHA126" s="355"/>
      <c r="HHB126" s="355"/>
      <c r="HHC126" s="355"/>
      <c r="HHD126" s="355"/>
      <c r="HHE126" s="355"/>
      <c r="HHF126" s="355"/>
      <c r="HHG126" s="355"/>
      <c r="HHH126" s="355"/>
      <c r="HHI126" s="355"/>
      <c r="HHJ126" s="355"/>
      <c r="HHK126" s="355"/>
      <c r="HHL126" s="355"/>
      <c r="HHM126" s="355"/>
      <c r="HHN126" s="355"/>
      <c r="HHO126" s="355"/>
      <c r="HHP126" s="355"/>
      <c r="HHQ126" s="355"/>
      <c r="HHR126" s="355"/>
      <c r="HHS126" s="355"/>
      <c r="HHT126" s="355"/>
      <c r="HHU126" s="355"/>
      <c r="HHV126" s="355"/>
      <c r="HHW126" s="355"/>
      <c r="HHX126" s="355"/>
      <c r="HHY126" s="355"/>
      <c r="HHZ126" s="355"/>
      <c r="HIA126" s="355"/>
      <c r="HIB126" s="355"/>
      <c r="HIC126" s="355"/>
      <c r="HID126" s="355"/>
      <c r="HIE126" s="355"/>
      <c r="HIF126" s="355"/>
      <c r="HIG126" s="355"/>
      <c r="HIH126" s="355"/>
      <c r="HII126" s="355"/>
      <c r="HIJ126" s="355"/>
      <c r="HIK126" s="355"/>
      <c r="HIL126" s="355"/>
      <c r="HIM126" s="355"/>
      <c r="HIN126" s="355"/>
      <c r="HIO126" s="355"/>
      <c r="HIP126" s="355"/>
      <c r="HIQ126" s="355"/>
      <c r="HIR126" s="355"/>
      <c r="HIS126" s="355"/>
      <c r="HIT126" s="355"/>
      <c r="HIU126" s="355"/>
      <c r="HIV126" s="355"/>
      <c r="HIW126" s="355"/>
      <c r="HIX126" s="355"/>
      <c r="HIY126" s="355"/>
      <c r="HIZ126" s="355"/>
      <c r="HJA126" s="355"/>
      <c r="HJB126" s="355"/>
      <c r="HJC126" s="355"/>
      <c r="HJD126" s="355"/>
      <c r="HJE126" s="355"/>
      <c r="HJF126" s="355"/>
      <c r="HJG126" s="355"/>
      <c r="HJH126" s="355"/>
      <c r="HJI126" s="355"/>
      <c r="HJJ126" s="355"/>
      <c r="HJK126" s="355"/>
      <c r="HJL126" s="355"/>
      <c r="HJM126" s="355"/>
      <c r="HJN126" s="355"/>
      <c r="HJO126" s="355"/>
      <c r="HJP126" s="355"/>
      <c r="HJQ126" s="355"/>
      <c r="HJR126" s="355"/>
      <c r="HJS126" s="355"/>
      <c r="HJT126" s="355"/>
      <c r="HJU126" s="355"/>
      <c r="HJV126" s="355"/>
      <c r="HJW126" s="355"/>
      <c r="HJX126" s="355"/>
      <c r="HJY126" s="355"/>
      <c r="HJZ126" s="355"/>
      <c r="HKA126" s="355"/>
      <c r="HKB126" s="355"/>
      <c r="HKC126" s="355"/>
      <c r="HKD126" s="355"/>
      <c r="HKE126" s="355"/>
      <c r="HKF126" s="355"/>
      <c r="HKG126" s="355"/>
      <c r="HKH126" s="355"/>
      <c r="HKI126" s="355"/>
      <c r="HKJ126" s="355"/>
      <c r="HKK126" s="355"/>
      <c r="HKL126" s="355"/>
      <c r="HKM126" s="355"/>
      <c r="HKN126" s="355"/>
      <c r="HKO126" s="355"/>
      <c r="HKP126" s="355"/>
      <c r="HKQ126" s="355"/>
      <c r="HKR126" s="355"/>
      <c r="HKS126" s="355"/>
      <c r="HKT126" s="355"/>
      <c r="HKU126" s="355"/>
      <c r="HKV126" s="355"/>
      <c r="HKW126" s="355"/>
      <c r="HKX126" s="355"/>
      <c r="HKY126" s="355"/>
      <c r="HKZ126" s="355"/>
      <c r="HLA126" s="355"/>
      <c r="HLB126" s="355"/>
      <c r="HLC126" s="355"/>
      <c r="HLD126" s="355"/>
      <c r="HLE126" s="355"/>
      <c r="HLF126" s="355"/>
      <c r="HLG126" s="355"/>
      <c r="HLH126" s="355"/>
      <c r="HLI126" s="355"/>
      <c r="HLJ126" s="355"/>
      <c r="HLK126" s="355"/>
      <c r="HLL126" s="355"/>
      <c r="HLM126" s="355"/>
      <c r="HLN126" s="355"/>
      <c r="HLO126" s="355"/>
      <c r="HLP126" s="355"/>
      <c r="HLQ126" s="355"/>
      <c r="HLR126" s="355"/>
      <c r="HLS126" s="355"/>
      <c r="HLT126" s="355"/>
      <c r="HLU126" s="355"/>
      <c r="HLV126" s="355"/>
      <c r="HLW126" s="355"/>
      <c r="HLX126" s="355"/>
      <c r="HLY126" s="355"/>
      <c r="HLZ126" s="355"/>
      <c r="HMA126" s="355"/>
      <c r="HMB126" s="355"/>
      <c r="HMC126" s="355"/>
      <c r="HMD126" s="355"/>
      <c r="HME126" s="355"/>
      <c r="HMF126" s="355"/>
      <c r="HMG126" s="355"/>
      <c r="HMH126" s="355"/>
      <c r="HMI126" s="355"/>
      <c r="HMJ126" s="355"/>
      <c r="HMK126" s="355"/>
      <c r="HML126" s="355"/>
      <c r="HMM126" s="355"/>
      <c r="HMN126" s="355"/>
      <c r="HMO126" s="355"/>
      <c r="HMP126" s="355"/>
      <c r="HMQ126" s="355"/>
      <c r="HMR126" s="355"/>
      <c r="HMS126" s="355"/>
      <c r="HMT126" s="355"/>
      <c r="HMU126" s="355"/>
      <c r="HMV126" s="355"/>
      <c r="HMW126" s="355"/>
      <c r="HMX126" s="355"/>
      <c r="HMY126" s="355"/>
      <c r="HMZ126" s="355"/>
      <c r="HNA126" s="355"/>
      <c r="HNB126" s="355"/>
      <c r="HNC126" s="355"/>
      <c r="HND126" s="355"/>
      <c r="HNE126" s="355"/>
      <c r="HNF126" s="355"/>
      <c r="HNG126" s="355"/>
      <c r="HNH126" s="355"/>
      <c r="HNI126" s="355"/>
      <c r="HNJ126" s="355"/>
      <c r="HNK126" s="355"/>
      <c r="HNL126" s="355"/>
      <c r="HNM126" s="355"/>
      <c r="HNN126" s="355"/>
      <c r="HNO126" s="355"/>
      <c r="HNP126" s="355"/>
      <c r="HNQ126" s="355"/>
      <c r="HNR126" s="355"/>
      <c r="HNS126" s="355"/>
      <c r="HNT126" s="355"/>
      <c r="HNU126" s="355"/>
      <c r="HNV126" s="355"/>
      <c r="HNW126" s="355"/>
      <c r="HNX126" s="355"/>
      <c r="HNY126" s="355"/>
      <c r="HNZ126" s="355"/>
      <c r="HOA126" s="355"/>
      <c r="HOB126" s="355"/>
      <c r="HOC126" s="355"/>
      <c r="HOD126" s="355"/>
      <c r="HOE126" s="355"/>
      <c r="HOF126" s="355"/>
      <c r="HOG126" s="355"/>
      <c r="HOH126" s="355"/>
      <c r="HOI126" s="355"/>
      <c r="HOJ126" s="355"/>
      <c r="HOK126" s="355"/>
      <c r="HOL126" s="355"/>
      <c r="HOM126" s="355"/>
      <c r="HON126" s="355"/>
      <c r="HOO126" s="355"/>
      <c r="HOP126" s="355"/>
      <c r="HOQ126" s="355"/>
      <c r="HOR126" s="355"/>
      <c r="HOS126" s="355"/>
      <c r="HOT126" s="355"/>
      <c r="HOU126" s="355"/>
      <c r="HOV126" s="355"/>
      <c r="HOW126" s="355"/>
      <c r="HOX126" s="355"/>
      <c r="HOY126" s="355"/>
      <c r="HOZ126" s="355"/>
      <c r="HPA126" s="355"/>
      <c r="HPB126" s="355"/>
      <c r="HPC126" s="355"/>
      <c r="HPD126" s="355"/>
      <c r="HPE126" s="355"/>
      <c r="HPF126" s="355"/>
      <c r="HPG126" s="355"/>
      <c r="HPH126" s="355"/>
      <c r="HPI126" s="355"/>
      <c r="HPJ126" s="355"/>
      <c r="HPK126" s="355"/>
      <c r="HPL126" s="355"/>
      <c r="HPM126" s="355"/>
      <c r="HPN126" s="355"/>
      <c r="HPO126" s="355"/>
      <c r="HPP126" s="355"/>
      <c r="HPQ126" s="355"/>
      <c r="HPR126" s="355"/>
      <c r="HPS126" s="355"/>
      <c r="HPT126" s="355"/>
      <c r="HPU126" s="355"/>
      <c r="HPV126" s="355"/>
      <c r="HPW126" s="355"/>
      <c r="HPX126" s="355"/>
      <c r="HPY126" s="355"/>
      <c r="HPZ126" s="355"/>
      <c r="HQA126" s="355"/>
      <c r="HQB126" s="355"/>
      <c r="HQC126" s="355"/>
      <c r="HQD126" s="355"/>
      <c r="HQE126" s="355"/>
      <c r="HQF126" s="355"/>
      <c r="HQG126" s="355"/>
      <c r="HQH126" s="355"/>
      <c r="HQI126" s="355"/>
      <c r="HQJ126" s="355"/>
      <c r="HQK126" s="355"/>
      <c r="HQL126" s="355"/>
      <c r="HQM126" s="355"/>
      <c r="HQN126" s="355"/>
      <c r="HQO126" s="355"/>
      <c r="HQP126" s="355"/>
      <c r="HQQ126" s="355"/>
      <c r="HQR126" s="355"/>
      <c r="HQS126" s="355"/>
      <c r="HQT126" s="355"/>
      <c r="HQU126" s="355"/>
      <c r="HQV126" s="355"/>
      <c r="HQW126" s="355"/>
      <c r="HQX126" s="355"/>
      <c r="HQY126" s="355"/>
      <c r="HQZ126" s="355"/>
      <c r="HRA126" s="355"/>
      <c r="HRB126" s="355"/>
      <c r="HRC126" s="355"/>
      <c r="HRD126" s="355"/>
      <c r="HRE126" s="355"/>
      <c r="HRF126" s="355"/>
      <c r="HRG126" s="355"/>
      <c r="HRH126" s="355"/>
      <c r="HRI126" s="355"/>
      <c r="HRJ126" s="355"/>
      <c r="HRK126" s="355"/>
      <c r="HRL126" s="355"/>
      <c r="HRM126" s="355"/>
      <c r="HRN126" s="355"/>
      <c r="HRO126" s="355"/>
      <c r="HRP126" s="355"/>
      <c r="HRQ126" s="355"/>
      <c r="HRR126" s="355"/>
      <c r="HRS126" s="355"/>
      <c r="HRT126" s="355"/>
      <c r="HRU126" s="355"/>
      <c r="HRV126" s="355"/>
      <c r="HRW126" s="355"/>
      <c r="HRX126" s="355"/>
      <c r="HRY126" s="355"/>
      <c r="HRZ126" s="355"/>
      <c r="HSA126" s="355"/>
      <c r="HSB126" s="355"/>
      <c r="HSC126" s="355"/>
      <c r="HSD126" s="355"/>
      <c r="HSE126" s="355"/>
      <c r="HSF126" s="355"/>
      <c r="HSG126" s="355"/>
      <c r="HSH126" s="355"/>
      <c r="HSI126" s="355"/>
      <c r="HSJ126" s="355"/>
      <c r="HSK126" s="355"/>
      <c r="HSL126" s="355"/>
      <c r="HSM126" s="355"/>
      <c r="HSN126" s="355"/>
      <c r="HSO126" s="355"/>
      <c r="HSP126" s="355"/>
      <c r="HSQ126" s="355"/>
      <c r="HSR126" s="355"/>
      <c r="HSS126" s="355"/>
      <c r="HST126" s="355"/>
      <c r="HSU126" s="355"/>
      <c r="HSV126" s="355"/>
      <c r="HSW126" s="355"/>
      <c r="HSX126" s="355"/>
      <c r="HSY126" s="355"/>
      <c r="HSZ126" s="355"/>
      <c r="HTA126" s="355"/>
      <c r="HTB126" s="355"/>
      <c r="HTC126" s="355"/>
      <c r="HTD126" s="355"/>
      <c r="HTE126" s="355"/>
      <c r="HTF126" s="355"/>
      <c r="HTG126" s="355"/>
      <c r="HTH126" s="355"/>
      <c r="HTI126" s="355"/>
      <c r="HTJ126" s="355"/>
      <c r="HTK126" s="355"/>
      <c r="HTL126" s="355"/>
      <c r="HTM126" s="355"/>
      <c r="HTN126" s="355"/>
      <c r="HTO126" s="355"/>
      <c r="HTP126" s="355"/>
      <c r="HTQ126" s="355"/>
      <c r="HTR126" s="355"/>
      <c r="HTS126" s="355"/>
      <c r="HTT126" s="355"/>
      <c r="HTU126" s="355"/>
      <c r="HTV126" s="355"/>
      <c r="HTW126" s="355"/>
      <c r="HTX126" s="355"/>
      <c r="HTY126" s="355"/>
      <c r="HTZ126" s="355"/>
      <c r="HUA126" s="355"/>
      <c r="HUB126" s="355"/>
      <c r="HUC126" s="355"/>
      <c r="HUD126" s="355"/>
      <c r="HUE126" s="355"/>
      <c r="HUF126" s="355"/>
      <c r="HUG126" s="355"/>
      <c r="HUH126" s="355"/>
      <c r="HUI126" s="355"/>
      <c r="HUJ126" s="355"/>
      <c r="HUK126" s="355"/>
      <c r="HUL126" s="355"/>
      <c r="HUM126" s="355"/>
      <c r="HUN126" s="355"/>
      <c r="HUO126" s="355"/>
      <c r="HUP126" s="355"/>
      <c r="HUQ126" s="355"/>
      <c r="HUR126" s="355"/>
      <c r="HUS126" s="355"/>
      <c r="HUT126" s="355"/>
      <c r="HUU126" s="355"/>
      <c r="HUV126" s="355"/>
      <c r="HUW126" s="355"/>
      <c r="HUX126" s="355"/>
      <c r="HUY126" s="355"/>
      <c r="HUZ126" s="355"/>
      <c r="HVA126" s="355"/>
      <c r="HVB126" s="355"/>
      <c r="HVC126" s="355"/>
      <c r="HVD126" s="355"/>
      <c r="HVE126" s="355"/>
      <c r="HVF126" s="355"/>
      <c r="HVG126" s="355"/>
      <c r="HVH126" s="355"/>
      <c r="HVI126" s="355"/>
      <c r="HVJ126" s="355"/>
      <c r="HVK126" s="355"/>
      <c r="HVL126" s="355"/>
      <c r="HVM126" s="355"/>
      <c r="HVN126" s="355"/>
      <c r="HVO126" s="355"/>
      <c r="HVP126" s="355"/>
      <c r="HVQ126" s="355"/>
      <c r="HVR126" s="355"/>
      <c r="HVS126" s="355"/>
      <c r="HVT126" s="355"/>
      <c r="HVU126" s="355"/>
      <c r="HVV126" s="355"/>
      <c r="HVW126" s="355"/>
      <c r="HVX126" s="355"/>
      <c r="HVY126" s="355"/>
      <c r="HVZ126" s="355"/>
      <c r="HWA126" s="355"/>
      <c r="HWB126" s="355"/>
      <c r="HWC126" s="355"/>
      <c r="HWD126" s="355"/>
      <c r="HWE126" s="355"/>
      <c r="HWF126" s="355"/>
      <c r="HWG126" s="355"/>
      <c r="HWH126" s="355"/>
      <c r="HWI126" s="355"/>
      <c r="HWJ126" s="355"/>
      <c r="HWK126" s="355"/>
      <c r="HWL126" s="355"/>
      <c r="HWM126" s="355"/>
      <c r="HWN126" s="355"/>
      <c r="HWO126" s="355"/>
      <c r="HWP126" s="355"/>
      <c r="HWQ126" s="355"/>
      <c r="HWR126" s="355"/>
      <c r="HWS126" s="355"/>
      <c r="HWT126" s="355"/>
      <c r="HWU126" s="355"/>
      <c r="HWV126" s="355"/>
      <c r="HWW126" s="355"/>
      <c r="HWX126" s="355"/>
      <c r="HWY126" s="355"/>
      <c r="HWZ126" s="355"/>
      <c r="HXA126" s="355"/>
      <c r="HXB126" s="355"/>
      <c r="HXC126" s="355"/>
      <c r="HXD126" s="355"/>
      <c r="HXE126" s="355"/>
      <c r="HXF126" s="355"/>
      <c r="HXG126" s="355"/>
      <c r="HXH126" s="355"/>
      <c r="HXI126" s="355"/>
      <c r="HXJ126" s="355"/>
      <c r="HXK126" s="355"/>
      <c r="HXL126" s="355"/>
      <c r="HXM126" s="355"/>
      <c r="HXN126" s="355"/>
      <c r="HXO126" s="355"/>
      <c r="HXP126" s="355"/>
      <c r="HXQ126" s="355"/>
      <c r="HXR126" s="355"/>
      <c r="HXS126" s="355"/>
      <c r="HXT126" s="355"/>
      <c r="HXU126" s="355"/>
      <c r="HXV126" s="355"/>
      <c r="HXW126" s="355"/>
      <c r="HXX126" s="355"/>
      <c r="HXY126" s="355"/>
      <c r="HXZ126" s="355"/>
      <c r="HYA126" s="355"/>
      <c r="HYB126" s="355"/>
      <c r="HYC126" s="355"/>
      <c r="HYD126" s="355"/>
      <c r="HYE126" s="355"/>
      <c r="HYF126" s="355"/>
      <c r="HYG126" s="355"/>
      <c r="HYH126" s="355"/>
      <c r="HYI126" s="355"/>
      <c r="HYJ126" s="355"/>
      <c r="HYK126" s="355"/>
      <c r="HYL126" s="355"/>
      <c r="HYM126" s="355"/>
      <c r="HYN126" s="355"/>
      <c r="HYO126" s="355"/>
      <c r="HYP126" s="355"/>
      <c r="HYQ126" s="355"/>
      <c r="HYR126" s="355"/>
      <c r="HYS126" s="355"/>
      <c r="HYT126" s="355"/>
      <c r="HYU126" s="355"/>
      <c r="HYV126" s="355"/>
      <c r="HYW126" s="355"/>
      <c r="HYX126" s="355"/>
      <c r="HYY126" s="355"/>
      <c r="HYZ126" s="355"/>
      <c r="HZA126" s="355"/>
      <c r="HZB126" s="355"/>
      <c r="HZC126" s="355"/>
      <c r="HZD126" s="355"/>
      <c r="HZE126" s="355"/>
      <c r="HZF126" s="355"/>
      <c r="HZG126" s="355"/>
      <c r="HZH126" s="355"/>
      <c r="HZI126" s="355"/>
      <c r="HZJ126" s="355"/>
      <c r="HZK126" s="355"/>
      <c r="HZL126" s="355"/>
      <c r="HZM126" s="355"/>
      <c r="HZN126" s="355"/>
      <c r="HZO126" s="355"/>
      <c r="HZP126" s="355"/>
      <c r="HZQ126" s="355"/>
      <c r="HZR126" s="355"/>
      <c r="HZS126" s="355"/>
      <c r="HZT126" s="355"/>
      <c r="HZU126" s="355"/>
      <c r="HZV126" s="355"/>
      <c r="HZW126" s="355"/>
      <c r="HZX126" s="355"/>
      <c r="HZY126" s="355"/>
      <c r="HZZ126" s="355"/>
      <c r="IAA126" s="355"/>
      <c r="IAB126" s="355"/>
      <c r="IAC126" s="355"/>
      <c r="IAD126" s="355"/>
      <c r="IAE126" s="355"/>
      <c r="IAF126" s="355"/>
      <c r="IAG126" s="355"/>
      <c r="IAH126" s="355"/>
      <c r="IAI126" s="355"/>
      <c r="IAJ126" s="355"/>
      <c r="IAK126" s="355"/>
      <c r="IAL126" s="355"/>
      <c r="IAM126" s="355"/>
      <c r="IAN126" s="355"/>
      <c r="IAO126" s="355"/>
      <c r="IAP126" s="355"/>
      <c r="IAQ126" s="355"/>
      <c r="IAR126" s="355"/>
      <c r="IAS126" s="355"/>
      <c r="IAT126" s="355"/>
      <c r="IAU126" s="355"/>
      <c r="IAV126" s="355"/>
      <c r="IAW126" s="355"/>
      <c r="IAX126" s="355"/>
      <c r="IAY126" s="355"/>
      <c r="IAZ126" s="355"/>
      <c r="IBA126" s="355"/>
      <c r="IBB126" s="355"/>
      <c r="IBC126" s="355"/>
      <c r="IBD126" s="355"/>
      <c r="IBE126" s="355"/>
      <c r="IBF126" s="355"/>
      <c r="IBG126" s="355"/>
      <c r="IBH126" s="355"/>
      <c r="IBI126" s="355"/>
      <c r="IBJ126" s="355"/>
      <c r="IBK126" s="355"/>
      <c r="IBL126" s="355"/>
      <c r="IBM126" s="355"/>
      <c r="IBN126" s="355"/>
      <c r="IBO126" s="355"/>
      <c r="IBP126" s="355"/>
      <c r="IBQ126" s="355"/>
      <c r="IBR126" s="355"/>
      <c r="IBS126" s="355"/>
      <c r="IBT126" s="355"/>
      <c r="IBU126" s="355"/>
      <c r="IBV126" s="355"/>
      <c r="IBW126" s="355"/>
      <c r="IBX126" s="355"/>
      <c r="IBY126" s="355"/>
      <c r="IBZ126" s="355"/>
      <c r="ICA126" s="355"/>
      <c r="ICB126" s="355"/>
      <c r="ICC126" s="355"/>
      <c r="ICD126" s="355"/>
      <c r="ICE126" s="355"/>
      <c r="ICF126" s="355"/>
      <c r="ICG126" s="355"/>
      <c r="ICH126" s="355"/>
      <c r="ICI126" s="355"/>
      <c r="ICJ126" s="355"/>
      <c r="ICK126" s="355"/>
      <c r="ICL126" s="355"/>
      <c r="ICM126" s="355"/>
      <c r="ICN126" s="355"/>
      <c r="ICO126" s="355"/>
      <c r="ICP126" s="355"/>
      <c r="ICQ126" s="355"/>
      <c r="ICR126" s="355"/>
      <c r="ICS126" s="355"/>
      <c r="ICT126" s="355"/>
      <c r="ICU126" s="355"/>
      <c r="ICV126" s="355"/>
      <c r="ICW126" s="355"/>
      <c r="ICX126" s="355"/>
      <c r="ICY126" s="355"/>
      <c r="ICZ126" s="355"/>
      <c r="IDA126" s="355"/>
      <c r="IDB126" s="355"/>
      <c r="IDC126" s="355"/>
      <c r="IDD126" s="355"/>
      <c r="IDE126" s="355"/>
      <c r="IDF126" s="355"/>
      <c r="IDG126" s="355"/>
      <c r="IDH126" s="355"/>
      <c r="IDI126" s="355"/>
      <c r="IDJ126" s="355"/>
      <c r="IDK126" s="355"/>
      <c r="IDL126" s="355"/>
      <c r="IDM126" s="355"/>
      <c r="IDN126" s="355"/>
      <c r="IDO126" s="355"/>
      <c r="IDP126" s="355"/>
      <c r="IDQ126" s="355"/>
      <c r="IDR126" s="355"/>
      <c r="IDS126" s="355"/>
      <c r="IDT126" s="355"/>
      <c r="IDU126" s="355"/>
      <c r="IDV126" s="355"/>
      <c r="IDW126" s="355"/>
      <c r="IDX126" s="355"/>
      <c r="IDY126" s="355"/>
      <c r="IDZ126" s="355"/>
      <c r="IEA126" s="355"/>
      <c r="IEB126" s="355"/>
      <c r="IEC126" s="355"/>
      <c r="IED126" s="355"/>
      <c r="IEE126" s="355"/>
      <c r="IEF126" s="355"/>
      <c r="IEG126" s="355"/>
      <c r="IEH126" s="355"/>
      <c r="IEI126" s="355"/>
      <c r="IEJ126" s="355"/>
      <c r="IEK126" s="355"/>
      <c r="IEL126" s="355"/>
      <c r="IEM126" s="355"/>
      <c r="IEN126" s="355"/>
      <c r="IEO126" s="355"/>
      <c r="IEP126" s="355"/>
      <c r="IEQ126" s="355"/>
      <c r="IER126" s="355"/>
      <c r="IES126" s="355"/>
      <c r="IET126" s="355"/>
      <c r="IEU126" s="355"/>
      <c r="IEV126" s="355"/>
      <c r="IEW126" s="355"/>
      <c r="IEX126" s="355"/>
      <c r="IEY126" s="355"/>
      <c r="IEZ126" s="355"/>
      <c r="IFA126" s="355"/>
      <c r="IFB126" s="355"/>
      <c r="IFC126" s="355"/>
      <c r="IFD126" s="355"/>
      <c r="IFE126" s="355"/>
      <c r="IFF126" s="355"/>
      <c r="IFG126" s="355"/>
      <c r="IFH126" s="355"/>
      <c r="IFI126" s="355"/>
      <c r="IFJ126" s="355"/>
      <c r="IFK126" s="355"/>
      <c r="IFL126" s="355"/>
      <c r="IFM126" s="355"/>
      <c r="IFN126" s="355"/>
      <c r="IFO126" s="355"/>
      <c r="IFP126" s="355"/>
      <c r="IFQ126" s="355"/>
      <c r="IFR126" s="355"/>
      <c r="IFS126" s="355"/>
      <c r="IFT126" s="355"/>
      <c r="IFU126" s="355"/>
      <c r="IFV126" s="355"/>
      <c r="IFW126" s="355"/>
      <c r="IFX126" s="355"/>
      <c r="IFY126" s="355"/>
      <c r="IFZ126" s="355"/>
      <c r="IGA126" s="355"/>
      <c r="IGB126" s="355"/>
      <c r="IGC126" s="355"/>
      <c r="IGD126" s="355"/>
      <c r="IGE126" s="355"/>
      <c r="IGF126" s="355"/>
      <c r="IGG126" s="355"/>
      <c r="IGH126" s="355"/>
      <c r="IGI126" s="355"/>
      <c r="IGJ126" s="355"/>
      <c r="IGK126" s="355"/>
      <c r="IGL126" s="355"/>
      <c r="IGM126" s="355"/>
      <c r="IGN126" s="355"/>
      <c r="IGO126" s="355"/>
      <c r="IGP126" s="355"/>
      <c r="IGQ126" s="355"/>
      <c r="IGR126" s="355"/>
      <c r="IGS126" s="355"/>
      <c r="IGT126" s="355"/>
      <c r="IGU126" s="355"/>
      <c r="IGV126" s="355"/>
      <c r="IGW126" s="355"/>
      <c r="IGX126" s="355"/>
      <c r="IGY126" s="355"/>
      <c r="IGZ126" s="355"/>
      <c r="IHA126" s="355"/>
      <c r="IHB126" s="355"/>
      <c r="IHC126" s="355"/>
      <c r="IHD126" s="355"/>
      <c r="IHE126" s="355"/>
      <c r="IHF126" s="355"/>
      <c r="IHG126" s="355"/>
      <c r="IHH126" s="355"/>
      <c r="IHI126" s="355"/>
      <c r="IHJ126" s="355"/>
      <c r="IHK126" s="355"/>
      <c r="IHL126" s="355"/>
      <c r="IHM126" s="355"/>
      <c r="IHN126" s="355"/>
      <c r="IHO126" s="355"/>
      <c r="IHP126" s="355"/>
      <c r="IHQ126" s="355"/>
      <c r="IHR126" s="355"/>
      <c r="IHS126" s="355"/>
      <c r="IHT126" s="355"/>
      <c r="IHU126" s="355"/>
      <c r="IHV126" s="355"/>
      <c r="IHW126" s="355"/>
      <c r="IHX126" s="355"/>
      <c r="IHY126" s="355"/>
      <c r="IHZ126" s="355"/>
      <c r="IIA126" s="355"/>
      <c r="IIB126" s="355"/>
      <c r="IIC126" s="355"/>
      <c r="IID126" s="355"/>
      <c r="IIE126" s="355"/>
      <c r="IIF126" s="355"/>
      <c r="IIG126" s="355"/>
      <c r="IIH126" s="355"/>
      <c r="III126" s="355"/>
      <c r="IIJ126" s="355"/>
      <c r="IIK126" s="355"/>
      <c r="IIL126" s="355"/>
      <c r="IIM126" s="355"/>
      <c r="IIN126" s="355"/>
      <c r="IIO126" s="355"/>
      <c r="IIP126" s="355"/>
      <c r="IIQ126" s="355"/>
      <c r="IIR126" s="355"/>
      <c r="IIS126" s="355"/>
      <c r="IIT126" s="355"/>
      <c r="IIU126" s="355"/>
      <c r="IIV126" s="355"/>
      <c r="IIW126" s="355"/>
      <c r="IIX126" s="355"/>
      <c r="IIY126" s="355"/>
      <c r="IIZ126" s="355"/>
      <c r="IJA126" s="355"/>
      <c r="IJB126" s="355"/>
      <c r="IJC126" s="355"/>
      <c r="IJD126" s="355"/>
      <c r="IJE126" s="355"/>
      <c r="IJF126" s="355"/>
      <c r="IJG126" s="355"/>
      <c r="IJH126" s="355"/>
      <c r="IJI126" s="355"/>
      <c r="IJJ126" s="355"/>
      <c r="IJK126" s="355"/>
      <c r="IJL126" s="355"/>
      <c r="IJM126" s="355"/>
      <c r="IJN126" s="355"/>
      <c r="IJO126" s="355"/>
      <c r="IJP126" s="355"/>
      <c r="IJQ126" s="355"/>
      <c r="IJR126" s="355"/>
      <c r="IJS126" s="355"/>
      <c r="IJT126" s="355"/>
      <c r="IJU126" s="355"/>
      <c r="IJV126" s="355"/>
      <c r="IJW126" s="355"/>
      <c r="IJX126" s="355"/>
      <c r="IJY126" s="355"/>
      <c r="IJZ126" s="355"/>
      <c r="IKA126" s="355"/>
      <c r="IKB126" s="355"/>
      <c r="IKC126" s="355"/>
      <c r="IKD126" s="355"/>
      <c r="IKE126" s="355"/>
      <c r="IKF126" s="355"/>
      <c r="IKG126" s="355"/>
      <c r="IKH126" s="355"/>
      <c r="IKI126" s="355"/>
      <c r="IKJ126" s="355"/>
      <c r="IKK126" s="355"/>
      <c r="IKL126" s="355"/>
      <c r="IKM126" s="355"/>
      <c r="IKN126" s="355"/>
      <c r="IKO126" s="355"/>
      <c r="IKP126" s="355"/>
      <c r="IKQ126" s="355"/>
      <c r="IKR126" s="355"/>
      <c r="IKS126" s="355"/>
      <c r="IKT126" s="355"/>
      <c r="IKU126" s="355"/>
      <c r="IKV126" s="355"/>
      <c r="IKW126" s="355"/>
      <c r="IKX126" s="355"/>
      <c r="IKY126" s="355"/>
      <c r="IKZ126" s="355"/>
      <c r="ILA126" s="355"/>
      <c r="ILB126" s="355"/>
      <c r="ILC126" s="355"/>
      <c r="ILD126" s="355"/>
      <c r="ILE126" s="355"/>
      <c r="ILF126" s="355"/>
      <c r="ILG126" s="355"/>
      <c r="ILH126" s="355"/>
      <c r="ILI126" s="355"/>
      <c r="ILJ126" s="355"/>
      <c r="ILK126" s="355"/>
      <c r="ILL126" s="355"/>
      <c r="ILM126" s="355"/>
      <c r="ILN126" s="355"/>
      <c r="ILO126" s="355"/>
      <c r="ILP126" s="355"/>
      <c r="ILQ126" s="355"/>
      <c r="ILR126" s="355"/>
      <c r="ILS126" s="355"/>
      <c r="ILT126" s="355"/>
      <c r="ILU126" s="355"/>
      <c r="ILV126" s="355"/>
      <c r="ILW126" s="355"/>
      <c r="ILX126" s="355"/>
      <c r="ILY126" s="355"/>
      <c r="ILZ126" s="355"/>
      <c r="IMA126" s="355"/>
      <c r="IMB126" s="355"/>
      <c r="IMC126" s="355"/>
      <c r="IMD126" s="355"/>
      <c r="IME126" s="355"/>
      <c r="IMF126" s="355"/>
      <c r="IMG126" s="355"/>
      <c r="IMH126" s="355"/>
      <c r="IMI126" s="355"/>
      <c r="IMJ126" s="355"/>
      <c r="IMK126" s="355"/>
      <c r="IML126" s="355"/>
      <c r="IMM126" s="355"/>
      <c r="IMN126" s="355"/>
      <c r="IMO126" s="355"/>
      <c r="IMP126" s="355"/>
      <c r="IMQ126" s="355"/>
      <c r="IMR126" s="355"/>
      <c r="IMS126" s="355"/>
      <c r="IMT126" s="355"/>
      <c r="IMU126" s="355"/>
      <c r="IMV126" s="355"/>
      <c r="IMW126" s="355"/>
      <c r="IMX126" s="355"/>
      <c r="IMY126" s="355"/>
      <c r="IMZ126" s="355"/>
      <c r="INA126" s="355"/>
      <c r="INB126" s="355"/>
      <c r="INC126" s="355"/>
      <c r="IND126" s="355"/>
      <c r="INE126" s="355"/>
      <c r="INF126" s="355"/>
      <c r="ING126" s="355"/>
      <c r="INH126" s="355"/>
      <c r="INI126" s="355"/>
      <c r="INJ126" s="355"/>
      <c r="INK126" s="355"/>
      <c r="INL126" s="355"/>
      <c r="INM126" s="355"/>
      <c r="INN126" s="355"/>
      <c r="INO126" s="355"/>
      <c r="INP126" s="355"/>
      <c r="INQ126" s="355"/>
      <c r="INR126" s="355"/>
      <c r="INS126" s="355"/>
      <c r="INT126" s="355"/>
      <c r="INU126" s="355"/>
      <c r="INV126" s="355"/>
      <c r="INW126" s="355"/>
      <c r="INX126" s="355"/>
      <c r="INY126" s="355"/>
      <c r="INZ126" s="355"/>
      <c r="IOA126" s="355"/>
      <c r="IOB126" s="355"/>
      <c r="IOC126" s="355"/>
      <c r="IOD126" s="355"/>
      <c r="IOE126" s="355"/>
      <c r="IOF126" s="355"/>
      <c r="IOG126" s="355"/>
      <c r="IOH126" s="355"/>
      <c r="IOI126" s="355"/>
      <c r="IOJ126" s="355"/>
      <c r="IOK126" s="355"/>
      <c r="IOL126" s="355"/>
      <c r="IOM126" s="355"/>
      <c r="ION126" s="355"/>
      <c r="IOO126" s="355"/>
      <c r="IOP126" s="355"/>
      <c r="IOQ126" s="355"/>
      <c r="IOR126" s="355"/>
      <c r="IOS126" s="355"/>
      <c r="IOT126" s="355"/>
      <c r="IOU126" s="355"/>
      <c r="IOV126" s="355"/>
      <c r="IOW126" s="355"/>
      <c r="IOX126" s="355"/>
      <c r="IOY126" s="355"/>
      <c r="IOZ126" s="355"/>
      <c r="IPA126" s="355"/>
      <c r="IPB126" s="355"/>
      <c r="IPC126" s="355"/>
      <c r="IPD126" s="355"/>
      <c r="IPE126" s="355"/>
      <c r="IPF126" s="355"/>
      <c r="IPG126" s="355"/>
      <c r="IPH126" s="355"/>
      <c r="IPI126" s="355"/>
      <c r="IPJ126" s="355"/>
      <c r="IPK126" s="355"/>
      <c r="IPL126" s="355"/>
      <c r="IPM126" s="355"/>
      <c r="IPN126" s="355"/>
      <c r="IPO126" s="355"/>
      <c r="IPP126" s="355"/>
      <c r="IPQ126" s="355"/>
      <c r="IPR126" s="355"/>
      <c r="IPS126" s="355"/>
      <c r="IPT126" s="355"/>
      <c r="IPU126" s="355"/>
      <c r="IPV126" s="355"/>
      <c r="IPW126" s="355"/>
      <c r="IPX126" s="355"/>
      <c r="IPY126" s="355"/>
      <c r="IPZ126" s="355"/>
      <c r="IQA126" s="355"/>
      <c r="IQB126" s="355"/>
      <c r="IQC126" s="355"/>
      <c r="IQD126" s="355"/>
      <c r="IQE126" s="355"/>
      <c r="IQF126" s="355"/>
      <c r="IQG126" s="355"/>
      <c r="IQH126" s="355"/>
      <c r="IQI126" s="355"/>
      <c r="IQJ126" s="355"/>
      <c r="IQK126" s="355"/>
      <c r="IQL126" s="355"/>
      <c r="IQM126" s="355"/>
      <c r="IQN126" s="355"/>
      <c r="IQO126" s="355"/>
      <c r="IQP126" s="355"/>
      <c r="IQQ126" s="355"/>
      <c r="IQR126" s="355"/>
      <c r="IQS126" s="355"/>
      <c r="IQT126" s="355"/>
      <c r="IQU126" s="355"/>
      <c r="IQV126" s="355"/>
      <c r="IQW126" s="355"/>
      <c r="IQX126" s="355"/>
      <c r="IQY126" s="355"/>
      <c r="IQZ126" s="355"/>
      <c r="IRA126" s="355"/>
      <c r="IRB126" s="355"/>
      <c r="IRC126" s="355"/>
      <c r="IRD126" s="355"/>
      <c r="IRE126" s="355"/>
      <c r="IRF126" s="355"/>
      <c r="IRG126" s="355"/>
      <c r="IRH126" s="355"/>
      <c r="IRI126" s="355"/>
      <c r="IRJ126" s="355"/>
      <c r="IRK126" s="355"/>
      <c r="IRL126" s="355"/>
      <c r="IRM126" s="355"/>
      <c r="IRN126" s="355"/>
      <c r="IRO126" s="355"/>
      <c r="IRP126" s="355"/>
      <c r="IRQ126" s="355"/>
      <c r="IRR126" s="355"/>
      <c r="IRS126" s="355"/>
      <c r="IRT126" s="355"/>
      <c r="IRU126" s="355"/>
      <c r="IRV126" s="355"/>
      <c r="IRW126" s="355"/>
      <c r="IRX126" s="355"/>
      <c r="IRY126" s="355"/>
      <c r="IRZ126" s="355"/>
      <c r="ISA126" s="355"/>
      <c r="ISB126" s="355"/>
      <c r="ISC126" s="355"/>
      <c r="ISD126" s="355"/>
      <c r="ISE126" s="355"/>
      <c r="ISF126" s="355"/>
      <c r="ISG126" s="355"/>
      <c r="ISH126" s="355"/>
      <c r="ISI126" s="355"/>
      <c r="ISJ126" s="355"/>
      <c r="ISK126" s="355"/>
      <c r="ISL126" s="355"/>
      <c r="ISM126" s="355"/>
      <c r="ISN126" s="355"/>
      <c r="ISO126" s="355"/>
      <c r="ISP126" s="355"/>
      <c r="ISQ126" s="355"/>
      <c r="ISR126" s="355"/>
      <c r="ISS126" s="355"/>
      <c r="IST126" s="355"/>
      <c r="ISU126" s="355"/>
      <c r="ISV126" s="355"/>
      <c r="ISW126" s="355"/>
      <c r="ISX126" s="355"/>
      <c r="ISY126" s="355"/>
      <c r="ISZ126" s="355"/>
      <c r="ITA126" s="355"/>
      <c r="ITB126" s="355"/>
      <c r="ITC126" s="355"/>
      <c r="ITD126" s="355"/>
      <c r="ITE126" s="355"/>
      <c r="ITF126" s="355"/>
      <c r="ITG126" s="355"/>
      <c r="ITH126" s="355"/>
      <c r="ITI126" s="355"/>
      <c r="ITJ126" s="355"/>
      <c r="ITK126" s="355"/>
      <c r="ITL126" s="355"/>
      <c r="ITM126" s="355"/>
      <c r="ITN126" s="355"/>
      <c r="ITO126" s="355"/>
      <c r="ITP126" s="355"/>
      <c r="ITQ126" s="355"/>
      <c r="ITR126" s="355"/>
      <c r="ITS126" s="355"/>
      <c r="ITT126" s="355"/>
      <c r="ITU126" s="355"/>
      <c r="ITV126" s="355"/>
      <c r="ITW126" s="355"/>
      <c r="ITX126" s="355"/>
      <c r="ITY126" s="355"/>
      <c r="ITZ126" s="355"/>
      <c r="IUA126" s="355"/>
      <c r="IUB126" s="355"/>
      <c r="IUC126" s="355"/>
      <c r="IUD126" s="355"/>
      <c r="IUE126" s="355"/>
      <c r="IUF126" s="355"/>
      <c r="IUG126" s="355"/>
      <c r="IUH126" s="355"/>
      <c r="IUI126" s="355"/>
      <c r="IUJ126" s="355"/>
      <c r="IUK126" s="355"/>
      <c r="IUL126" s="355"/>
      <c r="IUM126" s="355"/>
      <c r="IUN126" s="355"/>
      <c r="IUO126" s="355"/>
      <c r="IUP126" s="355"/>
      <c r="IUQ126" s="355"/>
      <c r="IUR126" s="355"/>
      <c r="IUS126" s="355"/>
      <c r="IUT126" s="355"/>
      <c r="IUU126" s="355"/>
      <c r="IUV126" s="355"/>
      <c r="IUW126" s="355"/>
      <c r="IUX126" s="355"/>
      <c r="IUY126" s="355"/>
      <c r="IUZ126" s="355"/>
      <c r="IVA126" s="355"/>
      <c r="IVB126" s="355"/>
      <c r="IVC126" s="355"/>
      <c r="IVD126" s="355"/>
      <c r="IVE126" s="355"/>
      <c r="IVF126" s="355"/>
      <c r="IVG126" s="355"/>
      <c r="IVH126" s="355"/>
      <c r="IVI126" s="355"/>
      <c r="IVJ126" s="355"/>
      <c r="IVK126" s="355"/>
      <c r="IVL126" s="355"/>
      <c r="IVM126" s="355"/>
      <c r="IVN126" s="355"/>
      <c r="IVO126" s="355"/>
      <c r="IVP126" s="355"/>
      <c r="IVQ126" s="355"/>
      <c r="IVR126" s="355"/>
      <c r="IVS126" s="355"/>
      <c r="IVT126" s="355"/>
      <c r="IVU126" s="355"/>
      <c r="IVV126" s="355"/>
      <c r="IVW126" s="355"/>
      <c r="IVX126" s="355"/>
      <c r="IVY126" s="355"/>
      <c r="IVZ126" s="355"/>
      <c r="IWA126" s="355"/>
      <c r="IWB126" s="355"/>
      <c r="IWC126" s="355"/>
      <c r="IWD126" s="355"/>
      <c r="IWE126" s="355"/>
      <c r="IWF126" s="355"/>
      <c r="IWG126" s="355"/>
      <c r="IWH126" s="355"/>
      <c r="IWI126" s="355"/>
      <c r="IWJ126" s="355"/>
      <c r="IWK126" s="355"/>
      <c r="IWL126" s="355"/>
      <c r="IWM126" s="355"/>
      <c r="IWN126" s="355"/>
      <c r="IWO126" s="355"/>
      <c r="IWP126" s="355"/>
      <c r="IWQ126" s="355"/>
      <c r="IWR126" s="355"/>
      <c r="IWS126" s="355"/>
      <c r="IWT126" s="355"/>
      <c r="IWU126" s="355"/>
      <c r="IWV126" s="355"/>
      <c r="IWW126" s="355"/>
      <c r="IWX126" s="355"/>
      <c r="IWY126" s="355"/>
      <c r="IWZ126" s="355"/>
      <c r="IXA126" s="355"/>
      <c r="IXB126" s="355"/>
      <c r="IXC126" s="355"/>
      <c r="IXD126" s="355"/>
      <c r="IXE126" s="355"/>
      <c r="IXF126" s="355"/>
      <c r="IXG126" s="355"/>
      <c r="IXH126" s="355"/>
      <c r="IXI126" s="355"/>
      <c r="IXJ126" s="355"/>
      <c r="IXK126" s="355"/>
      <c r="IXL126" s="355"/>
      <c r="IXM126" s="355"/>
      <c r="IXN126" s="355"/>
      <c r="IXO126" s="355"/>
      <c r="IXP126" s="355"/>
      <c r="IXQ126" s="355"/>
      <c r="IXR126" s="355"/>
      <c r="IXS126" s="355"/>
      <c r="IXT126" s="355"/>
      <c r="IXU126" s="355"/>
      <c r="IXV126" s="355"/>
      <c r="IXW126" s="355"/>
      <c r="IXX126" s="355"/>
      <c r="IXY126" s="355"/>
      <c r="IXZ126" s="355"/>
      <c r="IYA126" s="355"/>
      <c r="IYB126" s="355"/>
      <c r="IYC126" s="355"/>
      <c r="IYD126" s="355"/>
      <c r="IYE126" s="355"/>
      <c r="IYF126" s="355"/>
      <c r="IYG126" s="355"/>
      <c r="IYH126" s="355"/>
      <c r="IYI126" s="355"/>
      <c r="IYJ126" s="355"/>
      <c r="IYK126" s="355"/>
      <c r="IYL126" s="355"/>
      <c r="IYM126" s="355"/>
      <c r="IYN126" s="355"/>
      <c r="IYO126" s="355"/>
      <c r="IYP126" s="355"/>
      <c r="IYQ126" s="355"/>
      <c r="IYR126" s="355"/>
      <c r="IYS126" s="355"/>
      <c r="IYT126" s="355"/>
      <c r="IYU126" s="355"/>
      <c r="IYV126" s="355"/>
      <c r="IYW126" s="355"/>
      <c r="IYX126" s="355"/>
      <c r="IYY126" s="355"/>
      <c r="IYZ126" s="355"/>
      <c r="IZA126" s="355"/>
      <c r="IZB126" s="355"/>
      <c r="IZC126" s="355"/>
      <c r="IZD126" s="355"/>
      <c r="IZE126" s="355"/>
      <c r="IZF126" s="355"/>
      <c r="IZG126" s="355"/>
      <c r="IZH126" s="355"/>
      <c r="IZI126" s="355"/>
      <c r="IZJ126" s="355"/>
      <c r="IZK126" s="355"/>
      <c r="IZL126" s="355"/>
      <c r="IZM126" s="355"/>
      <c r="IZN126" s="355"/>
      <c r="IZO126" s="355"/>
      <c r="IZP126" s="355"/>
      <c r="IZQ126" s="355"/>
      <c r="IZR126" s="355"/>
      <c r="IZS126" s="355"/>
      <c r="IZT126" s="355"/>
      <c r="IZU126" s="355"/>
      <c r="IZV126" s="355"/>
      <c r="IZW126" s="355"/>
      <c r="IZX126" s="355"/>
      <c r="IZY126" s="355"/>
      <c r="IZZ126" s="355"/>
      <c r="JAA126" s="355"/>
      <c r="JAB126" s="355"/>
      <c r="JAC126" s="355"/>
      <c r="JAD126" s="355"/>
      <c r="JAE126" s="355"/>
      <c r="JAF126" s="355"/>
      <c r="JAG126" s="355"/>
      <c r="JAH126" s="355"/>
      <c r="JAI126" s="355"/>
      <c r="JAJ126" s="355"/>
      <c r="JAK126" s="355"/>
      <c r="JAL126" s="355"/>
      <c r="JAM126" s="355"/>
      <c r="JAN126" s="355"/>
      <c r="JAO126" s="355"/>
      <c r="JAP126" s="355"/>
      <c r="JAQ126" s="355"/>
      <c r="JAR126" s="355"/>
      <c r="JAS126" s="355"/>
      <c r="JAT126" s="355"/>
      <c r="JAU126" s="355"/>
      <c r="JAV126" s="355"/>
      <c r="JAW126" s="355"/>
      <c r="JAX126" s="355"/>
      <c r="JAY126" s="355"/>
      <c r="JAZ126" s="355"/>
      <c r="JBA126" s="355"/>
      <c r="JBB126" s="355"/>
      <c r="JBC126" s="355"/>
      <c r="JBD126" s="355"/>
      <c r="JBE126" s="355"/>
      <c r="JBF126" s="355"/>
      <c r="JBG126" s="355"/>
      <c r="JBH126" s="355"/>
      <c r="JBI126" s="355"/>
      <c r="JBJ126" s="355"/>
      <c r="JBK126" s="355"/>
      <c r="JBL126" s="355"/>
      <c r="JBM126" s="355"/>
      <c r="JBN126" s="355"/>
      <c r="JBO126" s="355"/>
      <c r="JBP126" s="355"/>
      <c r="JBQ126" s="355"/>
      <c r="JBR126" s="355"/>
      <c r="JBS126" s="355"/>
      <c r="JBT126" s="355"/>
      <c r="JBU126" s="355"/>
      <c r="JBV126" s="355"/>
      <c r="JBW126" s="355"/>
      <c r="JBX126" s="355"/>
      <c r="JBY126" s="355"/>
      <c r="JBZ126" s="355"/>
      <c r="JCA126" s="355"/>
      <c r="JCB126" s="355"/>
      <c r="JCC126" s="355"/>
      <c r="JCD126" s="355"/>
      <c r="JCE126" s="355"/>
      <c r="JCF126" s="355"/>
      <c r="JCG126" s="355"/>
      <c r="JCH126" s="355"/>
      <c r="JCI126" s="355"/>
      <c r="JCJ126" s="355"/>
      <c r="JCK126" s="355"/>
      <c r="JCL126" s="355"/>
      <c r="JCM126" s="355"/>
      <c r="JCN126" s="355"/>
      <c r="JCO126" s="355"/>
      <c r="JCP126" s="355"/>
      <c r="JCQ126" s="355"/>
      <c r="JCR126" s="355"/>
      <c r="JCS126" s="355"/>
      <c r="JCT126" s="355"/>
      <c r="JCU126" s="355"/>
      <c r="JCV126" s="355"/>
      <c r="JCW126" s="355"/>
      <c r="JCX126" s="355"/>
      <c r="JCY126" s="355"/>
      <c r="JCZ126" s="355"/>
      <c r="JDA126" s="355"/>
      <c r="JDB126" s="355"/>
      <c r="JDC126" s="355"/>
      <c r="JDD126" s="355"/>
      <c r="JDE126" s="355"/>
      <c r="JDF126" s="355"/>
      <c r="JDG126" s="355"/>
      <c r="JDH126" s="355"/>
      <c r="JDI126" s="355"/>
      <c r="JDJ126" s="355"/>
      <c r="JDK126" s="355"/>
      <c r="JDL126" s="355"/>
      <c r="JDM126" s="355"/>
      <c r="JDN126" s="355"/>
      <c r="JDO126" s="355"/>
      <c r="JDP126" s="355"/>
      <c r="JDQ126" s="355"/>
      <c r="JDR126" s="355"/>
      <c r="JDS126" s="355"/>
      <c r="JDT126" s="355"/>
      <c r="JDU126" s="355"/>
      <c r="JDV126" s="355"/>
      <c r="JDW126" s="355"/>
      <c r="JDX126" s="355"/>
      <c r="JDY126" s="355"/>
      <c r="JDZ126" s="355"/>
      <c r="JEA126" s="355"/>
      <c r="JEB126" s="355"/>
      <c r="JEC126" s="355"/>
      <c r="JED126" s="355"/>
      <c r="JEE126" s="355"/>
      <c r="JEF126" s="355"/>
      <c r="JEG126" s="355"/>
      <c r="JEH126" s="355"/>
      <c r="JEI126" s="355"/>
      <c r="JEJ126" s="355"/>
      <c r="JEK126" s="355"/>
      <c r="JEL126" s="355"/>
      <c r="JEM126" s="355"/>
      <c r="JEN126" s="355"/>
      <c r="JEO126" s="355"/>
      <c r="JEP126" s="355"/>
      <c r="JEQ126" s="355"/>
      <c r="JER126" s="355"/>
      <c r="JES126" s="355"/>
      <c r="JET126" s="355"/>
      <c r="JEU126" s="355"/>
      <c r="JEV126" s="355"/>
      <c r="JEW126" s="355"/>
      <c r="JEX126" s="355"/>
      <c r="JEY126" s="355"/>
      <c r="JEZ126" s="355"/>
      <c r="JFA126" s="355"/>
      <c r="JFB126" s="355"/>
      <c r="JFC126" s="355"/>
      <c r="JFD126" s="355"/>
      <c r="JFE126" s="355"/>
      <c r="JFF126" s="355"/>
      <c r="JFG126" s="355"/>
      <c r="JFH126" s="355"/>
      <c r="JFI126" s="355"/>
      <c r="JFJ126" s="355"/>
      <c r="JFK126" s="355"/>
      <c r="JFL126" s="355"/>
      <c r="JFM126" s="355"/>
      <c r="JFN126" s="355"/>
      <c r="JFO126" s="355"/>
      <c r="JFP126" s="355"/>
      <c r="JFQ126" s="355"/>
      <c r="JFR126" s="355"/>
      <c r="JFS126" s="355"/>
      <c r="JFT126" s="355"/>
      <c r="JFU126" s="355"/>
      <c r="JFV126" s="355"/>
      <c r="JFW126" s="355"/>
      <c r="JFX126" s="355"/>
      <c r="JFY126" s="355"/>
      <c r="JFZ126" s="355"/>
      <c r="JGA126" s="355"/>
      <c r="JGB126" s="355"/>
      <c r="JGC126" s="355"/>
      <c r="JGD126" s="355"/>
      <c r="JGE126" s="355"/>
      <c r="JGF126" s="355"/>
      <c r="JGG126" s="355"/>
      <c r="JGH126" s="355"/>
      <c r="JGI126" s="355"/>
      <c r="JGJ126" s="355"/>
      <c r="JGK126" s="355"/>
      <c r="JGL126" s="355"/>
      <c r="JGM126" s="355"/>
      <c r="JGN126" s="355"/>
      <c r="JGO126" s="355"/>
      <c r="JGP126" s="355"/>
      <c r="JGQ126" s="355"/>
      <c r="JGR126" s="355"/>
      <c r="JGS126" s="355"/>
      <c r="JGT126" s="355"/>
      <c r="JGU126" s="355"/>
      <c r="JGV126" s="355"/>
      <c r="JGW126" s="355"/>
      <c r="JGX126" s="355"/>
      <c r="JGY126" s="355"/>
      <c r="JGZ126" s="355"/>
      <c r="JHA126" s="355"/>
      <c r="JHB126" s="355"/>
      <c r="JHC126" s="355"/>
      <c r="JHD126" s="355"/>
      <c r="JHE126" s="355"/>
      <c r="JHF126" s="355"/>
      <c r="JHG126" s="355"/>
      <c r="JHH126" s="355"/>
      <c r="JHI126" s="355"/>
      <c r="JHJ126" s="355"/>
      <c r="JHK126" s="355"/>
      <c r="JHL126" s="355"/>
      <c r="JHM126" s="355"/>
      <c r="JHN126" s="355"/>
      <c r="JHO126" s="355"/>
      <c r="JHP126" s="355"/>
      <c r="JHQ126" s="355"/>
      <c r="JHR126" s="355"/>
      <c r="JHS126" s="355"/>
      <c r="JHT126" s="355"/>
      <c r="JHU126" s="355"/>
      <c r="JHV126" s="355"/>
      <c r="JHW126" s="355"/>
      <c r="JHX126" s="355"/>
      <c r="JHY126" s="355"/>
      <c r="JHZ126" s="355"/>
      <c r="JIA126" s="355"/>
      <c r="JIB126" s="355"/>
      <c r="JIC126" s="355"/>
      <c r="JID126" s="355"/>
      <c r="JIE126" s="355"/>
      <c r="JIF126" s="355"/>
      <c r="JIG126" s="355"/>
      <c r="JIH126" s="355"/>
      <c r="JII126" s="355"/>
      <c r="JIJ126" s="355"/>
      <c r="JIK126" s="355"/>
      <c r="JIL126" s="355"/>
      <c r="JIM126" s="355"/>
      <c r="JIN126" s="355"/>
      <c r="JIO126" s="355"/>
      <c r="JIP126" s="355"/>
      <c r="JIQ126" s="355"/>
      <c r="JIR126" s="355"/>
      <c r="JIS126" s="355"/>
      <c r="JIT126" s="355"/>
      <c r="JIU126" s="355"/>
      <c r="JIV126" s="355"/>
      <c r="JIW126" s="355"/>
      <c r="JIX126" s="355"/>
      <c r="JIY126" s="355"/>
      <c r="JIZ126" s="355"/>
      <c r="JJA126" s="355"/>
      <c r="JJB126" s="355"/>
      <c r="JJC126" s="355"/>
      <c r="JJD126" s="355"/>
      <c r="JJE126" s="355"/>
      <c r="JJF126" s="355"/>
      <c r="JJG126" s="355"/>
      <c r="JJH126" s="355"/>
      <c r="JJI126" s="355"/>
      <c r="JJJ126" s="355"/>
      <c r="JJK126" s="355"/>
      <c r="JJL126" s="355"/>
      <c r="JJM126" s="355"/>
      <c r="JJN126" s="355"/>
      <c r="JJO126" s="355"/>
      <c r="JJP126" s="355"/>
      <c r="JJQ126" s="355"/>
      <c r="JJR126" s="355"/>
      <c r="JJS126" s="355"/>
      <c r="JJT126" s="355"/>
      <c r="JJU126" s="355"/>
      <c r="JJV126" s="355"/>
      <c r="JJW126" s="355"/>
      <c r="JJX126" s="355"/>
      <c r="JJY126" s="355"/>
      <c r="JJZ126" s="355"/>
      <c r="JKA126" s="355"/>
      <c r="JKB126" s="355"/>
      <c r="JKC126" s="355"/>
      <c r="JKD126" s="355"/>
      <c r="JKE126" s="355"/>
      <c r="JKF126" s="355"/>
      <c r="JKG126" s="355"/>
      <c r="JKH126" s="355"/>
      <c r="JKI126" s="355"/>
      <c r="JKJ126" s="355"/>
      <c r="JKK126" s="355"/>
      <c r="JKL126" s="355"/>
      <c r="JKM126" s="355"/>
      <c r="JKN126" s="355"/>
      <c r="JKO126" s="355"/>
      <c r="JKP126" s="355"/>
      <c r="JKQ126" s="355"/>
      <c r="JKR126" s="355"/>
      <c r="JKS126" s="355"/>
      <c r="JKT126" s="355"/>
      <c r="JKU126" s="355"/>
      <c r="JKV126" s="355"/>
      <c r="JKW126" s="355"/>
      <c r="JKX126" s="355"/>
      <c r="JKY126" s="355"/>
      <c r="JKZ126" s="355"/>
      <c r="JLA126" s="355"/>
      <c r="JLB126" s="355"/>
      <c r="JLC126" s="355"/>
      <c r="JLD126" s="355"/>
      <c r="JLE126" s="355"/>
      <c r="JLF126" s="355"/>
      <c r="JLG126" s="355"/>
      <c r="JLH126" s="355"/>
      <c r="JLI126" s="355"/>
      <c r="JLJ126" s="355"/>
      <c r="JLK126" s="355"/>
      <c r="JLL126" s="355"/>
      <c r="JLM126" s="355"/>
      <c r="JLN126" s="355"/>
      <c r="JLO126" s="355"/>
      <c r="JLP126" s="355"/>
      <c r="JLQ126" s="355"/>
      <c r="JLR126" s="355"/>
      <c r="JLS126" s="355"/>
      <c r="JLT126" s="355"/>
      <c r="JLU126" s="355"/>
      <c r="JLV126" s="355"/>
      <c r="JLW126" s="355"/>
      <c r="JLX126" s="355"/>
      <c r="JLY126" s="355"/>
      <c r="JLZ126" s="355"/>
      <c r="JMA126" s="355"/>
      <c r="JMB126" s="355"/>
      <c r="JMC126" s="355"/>
      <c r="JMD126" s="355"/>
      <c r="JME126" s="355"/>
      <c r="JMF126" s="355"/>
      <c r="JMG126" s="355"/>
      <c r="JMH126" s="355"/>
      <c r="JMI126" s="355"/>
      <c r="JMJ126" s="355"/>
      <c r="JMK126" s="355"/>
      <c r="JML126" s="355"/>
      <c r="JMM126" s="355"/>
      <c r="JMN126" s="355"/>
      <c r="JMO126" s="355"/>
      <c r="JMP126" s="355"/>
      <c r="JMQ126" s="355"/>
      <c r="JMR126" s="355"/>
      <c r="JMS126" s="355"/>
      <c r="JMT126" s="355"/>
      <c r="JMU126" s="355"/>
      <c r="JMV126" s="355"/>
      <c r="JMW126" s="355"/>
      <c r="JMX126" s="355"/>
      <c r="JMY126" s="355"/>
      <c r="JMZ126" s="355"/>
      <c r="JNA126" s="355"/>
      <c r="JNB126" s="355"/>
      <c r="JNC126" s="355"/>
      <c r="JND126" s="355"/>
      <c r="JNE126" s="355"/>
      <c r="JNF126" s="355"/>
      <c r="JNG126" s="355"/>
      <c r="JNH126" s="355"/>
      <c r="JNI126" s="355"/>
      <c r="JNJ126" s="355"/>
      <c r="JNK126" s="355"/>
      <c r="JNL126" s="355"/>
      <c r="JNM126" s="355"/>
      <c r="JNN126" s="355"/>
      <c r="JNO126" s="355"/>
      <c r="JNP126" s="355"/>
      <c r="JNQ126" s="355"/>
      <c r="JNR126" s="355"/>
      <c r="JNS126" s="355"/>
      <c r="JNT126" s="355"/>
      <c r="JNU126" s="355"/>
      <c r="JNV126" s="355"/>
      <c r="JNW126" s="355"/>
      <c r="JNX126" s="355"/>
      <c r="JNY126" s="355"/>
      <c r="JNZ126" s="355"/>
      <c r="JOA126" s="355"/>
      <c r="JOB126" s="355"/>
      <c r="JOC126" s="355"/>
      <c r="JOD126" s="355"/>
      <c r="JOE126" s="355"/>
      <c r="JOF126" s="355"/>
      <c r="JOG126" s="355"/>
      <c r="JOH126" s="355"/>
      <c r="JOI126" s="355"/>
      <c r="JOJ126" s="355"/>
      <c r="JOK126" s="355"/>
      <c r="JOL126" s="355"/>
      <c r="JOM126" s="355"/>
      <c r="JON126" s="355"/>
      <c r="JOO126" s="355"/>
      <c r="JOP126" s="355"/>
      <c r="JOQ126" s="355"/>
      <c r="JOR126" s="355"/>
      <c r="JOS126" s="355"/>
      <c r="JOT126" s="355"/>
      <c r="JOU126" s="355"/>
      <c r="JOV126" s="355"/>
      <c r="JOW126" s="355"/>
      <c r="JOX126" s="355"/>
      <c r="JOY126" s="355"/>
      <c r="JOZ126" s="355"/>
      <c r="JPA126" s="355"/>
      <c r="JPB126" s="355"/>
      <c r="JPC126" s="355"/>
      <c r="JPD126" s="355"/>
      <c r="JPE126" s="355"/>
      <c r="JPF126" s="355"/>
      <c r="JPG126" s="355"/>
      <c r="JPH126" s="355"/>
      <c r="JPI126" s="355"/>
      <c r="JPJ126" s="355"/>
      <c r="JPK126" s="355"/>
      <c r="JPL126" s="355"/>
      <c r="JPM126" s="355"/>
      <c r="JPN126" s="355"/>
      <c r="JPO126" s="355"/>
      <c r="JPP126" s="355"/>
      <c r="JPQ126" s="355"/>
      <c r="JPR126" s="355"/>
      <c r="JPS126" s="355"/>
      <c r="JPT126" s="355"/>
      <c r="JPU126" s="355"/>
      <c r="JPV126" s="355"/>
      <c r="JPW126" s="355"/>
      <c r="JPX126" s="355"/>
      <c r="JPY126" s="355"/>
      <c r="JPZ126" s="355"/>
      <c r="JQA126" s="355"/>
      <c r="JQB126" s="355"/>
      <c r="JQC126" s="355"/>
      <c r="JQD126" s="355"/>
      <c r="JQE126" s="355"/>
      <c r="JQF126" s="355"/>
      <c r="JQG126" s="355"/>
      <c r="JQH126" s="355"/>
      <c r="JQI126" s="355"/>
      <c r="JQJ126" s="355"/>
      <c r="JQK126" s="355"/>
      <c r="JQL126" s="355"/>
      <c r="JQM126" s="355"/>
      <c r="JQN126" s="355"/>
      <c r="JQO126" s="355"/>
      <c r="JQP126" s="355"/>
      <c r="JQQ126" s="355"/>
      <c r="JQR126" s="355"/>
      <c r="JQS126" s="355"/>
      <c r="JQT126" s="355"/>
      <c r="JQU126" s="355"/>
      <c r="JQV126" s="355"/>
      <c r="JQW126" s="355"/>
      <c r="JQX126" s="355"/>
      <c r="JQY126" s="355"/>
      <c r="JQZ126" s="355"/>
      <c r="JRA126" s="355"/>
      <c r="JRB126" s="355"/>
      <c r="JRC126" s="355"/>
      <c r="JRD126" s="355"/>
      <c r="JRE126" s="355"/>
      <c r="JRF126" s="355"/>
      <c r="JRG126" s="355"/>
      <c r="JRH126" s="355"/>
      <c r="JRI126" s="355"/>
      <c r="JRJ126" s="355"/>
      <c r="JRK126" s="355"/>
      <c r="JRL126" s="355"/>
      <c r="JRM126" s="355"/>
      <c r="JRN126" s="355"/>
      <c r="JRO126" s="355"/>
      <c r="JRP126" s="355"/>
      <c r="JRQ126" s="355"/>
      <c r="JRR126" s="355"/>
      <c r="JRS126" s="355"/>
      <c r="JRT126" s="355"/>
      <c r="JRU126" s="355"/>
      <c r="JRV126" s="355"/>
      <c r="JRW126" s="355"/>
      <c r="JRX126" s="355"/>
      <c r="JRY126" s="355"/>
      <c r="JRZ126" s="355"/>
      <c r="JSA126" s="355"/>
      <c r="JSB126" s="355"/>
      <c r="JSC126" s="355"/>
      <c r="JSD126" s="355"/>
      <c r="JSE126" s="355"/>
      <c r="JSF126" s="355"/>
      <c r="JSG126" s="355"/>
      <c r="JSH126" s="355"/>
      <c r="JSI126" s="355"/>
      <c r="JSJ126" s="355"/>
      <c r="JSK126" s="355"/>
      <c r="JSL126" s="355"/>
      <c r="JSM126" s="355"/>
      <c r="JSN126" s="355"/>
      <c r="JSO126" s="355"/>
      <c r="JSP126" s="355"/>
      <c r="JSQ126" s="355"/>
      <c r="JSR126" s="355"/>
      <c r="JSS126" s="355"/>
      <c r="JST126" s="355"/>
      <c r="JSU126" s="355"/>
      <c r="JSV126" s="355"/>
      <c r="JSW126" s="355"/>
      <c r="JSX126" s="355"/>
      <c r="JSY126" s="355"/>
      <c r="JSZ126" s="355"/>
      <c r="JTA126" s="355"/>
      <c r="JTB126" s="355"/>
      <c r="JTC126" s="355"/>
      <c r="JTD126" s="355"/>
      <c r="JTE126" s="355"/>
      <c r="JTF126" s="355"/>
      <c r="JTG126" s="355"/>
      <c r="JTH126" s="355"/>
      <c r="JTI126" s="355"/>
      <c r="JTJ126" s="355"/>
      <c r="JTK126" s="355"/>
      <c r="JTL126" s="355"/>
      <c r="JTM126" s="355"/>
      <c r="JTN126" s="355"/>
      <c r="JTO126" s="355"/>
      <c r="JTP126" s="355"/>
      <c r="JTQ126" s="355"/>
      <c r="JTR126" s="355"/>
      <c r="JTS126" s="355"/>
      <c r="JTT126" s="355"/>
      <c r="JTU126" s="355"/>
      <c r="JTV126" s="355"/>
      <c r="JTW126" s="355"/>
      <c r="JTX126" s="355"/>
      <c r="JTY126" s="355"/>
      <c r="JTZ126" s="355"/>
      <c r="JUA126" s="355"/>
      <c r="JUB126" s="355"/>
      <c r="JUC126" s="355"/>
      <c r="JUD126" s="355"/>
      <c r="JUE126" s="355"/>
      <c r="JUF126" s="355"/>
      <c r="JUG126" s="355"/>
      <c r="JUH126" s="355"/>
      <c r="JUI126" s="355"/>
      <c r="JUJ126" s="355"/>
      <c r="JUK126" s="355"/>
      <c r="JUL126" s="355"/>
      <c r="JUM126" s="355"/>
      <c r="JUN126" s="355"/>
      <c r="JUO126" s="355"/>
      <c r="JUP126" s="355"/>
      <c r="JUQ126" s="355"/>
      <c r="JUR126" s="355"/>
      <c r="JUS126" s="355"/>
      <c r="JUT126" s="355"/>
      <c r="JUU126" s="355"/>
      <c r="JUV126" s="355"/>
      <c r="JUW126" s="355"/>
      <c r="JUX126" s="355"/>
      <c r="JUY126" s="355"/>
      <c r="JUZ126" s="355"/>
      <c r="JVA126" s="355"/>
      <c r="JVB126" s="355"/>
      <c r="JVC126" s="355"/>
      <c r="JVD126" s="355"/>
      <c r="JVE126" s="355"/>
      <c r="JVF126" s="355"/>
      <c r="JVG126" s="355"/>
      <c r="JVH126" s="355"/>
      <c r="JVI126" s="355"/>
      <c r="JVJ126" s="355"/>
      <c r="JVK126" s="355"/>
      <c r="JVL126" s="355"/>
      <c r="JVM126" s="355"/>
      <c r="JVN126" s="355"/>
      <c r="JVO126" s="355"/>
      <c r="JVP126" s="355"/>
      <c r="JVQ126" s="355"/>
      <c r="JVR126" s="355"/>
      <c r="JVS126" s="355"/>
      <c r="JVT126" s="355"/>
      <c r="JVU126" s="355"/>
      <c r="JVV126" s="355"/>
      <c r="JVW126" s="355"/>
      <c r="JVX126" s="355"/>
      <c r="JVY126" s="355"/>
      <c r="JVZ126" s="355"/>
      <c r="JWA126" s="355"/>
      <c r="JWB126" s="355"/>
      <c r="JWC126" s="355"/>
      <c r="JWD126" s="355"/>
      <c r="JWE126" s="355"/>
      <c r="JWF126" s="355"/>
      <c r="JWG126" s="355"/>
      <c r="JWH126" s="355"/>
      <c r="JWI126" s="355"/>
      <c r="JWJ126" s="355"/>
      <c r="JWK126" s="355"/>
      <c r="JWL126" s="355"/>
      <c r="JWM126" s="355"/>
      <c r="JWN126" s="355"/>
      <c r="JWO126" s="355"/>
      <c r="JWP126" s="355"/>
      <c r="JWQ126" s="355"/>
      <c r="JWR126" s="355"/>
      <c r="JWS126" s="355"/>
      <c r="JWT126" s="355"/>
      <c r="JWU126" s="355"/>
      <c r="JWV126" s="355"/>
      <c r="JWW126" s="355"/>
      <c r="JWX126" s="355"/>
      <c r="JWY126" s="355"/>
      <c r="JWZ126" s="355"/>
      <c r="JXA126" s="355"/>
      <c r="JXB126" s="355"/>
      <c r="JXC126" s="355"/>
      <c r="JXD126" s="355"/>
      <c r="JXE126" s="355"/>
      <c r="JXF126" s="355"/>
      <c r="JXG126" s="355"/>
      <c r="JXH126" s="355"/>
      <c r="JXI126" s="355"/>
      <c r="JXJ126" s="355"/>
      <c r="JXK126" s="355"/>
      <c r="JXL126" s="355"/>
      <c r="JXM126" s="355"/>
      <c r="JXN126" s="355"/>
      <c r="JXO126" s="355"/>
      <c r="JXP126" s="355"/>
      <c r="JXQ126" s="355"/>
      <c r="JXR126" s="355"/>
      <c r="JXS126" s="355"/>
      <c r="JXT126" s="355"/>
      <c r="JXU126" s="355"/>
      <c r="JXV126" s="355"/>
      <c r="JXW126" s="355"/>
      <c r="JXX126" s="355"/>
      <c r="JXY126" s="355"/>
      <c r="JXZ126" s="355"/>
      <c r="JYA126" s="355"/>
      <c r="JYB126" s="355"/>
      <c r="JYC126" s="355"/>
      <c r="JYD126" s="355"/>
      <c r="JYE126" s="355"/>
      <c r="JYF126" s="355"/>
      <c r="JYG126" s="355"/>
      <c r="JYH126" s="355"/>
      <c r="JYI126" s="355"/>
      <c r="JYJ126" s="355"/>
      <c r="JYK126" s="355"/>
      <c r="JYL126" s="355"/>
      <c r="JYM126" s="355"/>
      <c r="JYN126" s="355"/>
      <c r="JYO126" s="355"/>
      <c r="JYP126" s="355"/>
      <c r="JYQ126" s="355"/>
      <c r="JYR126" s="355"/>
      <c r="JYS126" s="355"/>
      <c r="JYT126" s="355"/>
      <c r="JYU126" s="355"/>
      <c r="JYV126" s="355"/>
      <c r="JYW126" s="355"/>
      <c r="JYX126" s="355"/>
      <c r="JYY126" s="355"/>
      <c r="JYZ126" s="355"/>
      <c r="JZA126" s="355"/>
      <c r="JZB126" s="355"/>
      <c r="JZC126" s="355"/>
      <c r="JZD126" s="355"/>
      <c r="JZE126" s="355"/>
      <c r="JZF126" s="355"/>
      <c r="JZG126" s="355"/>
      <c r="JZH126" s="355"/>
      <c r="JZI126" s="355"/>
      <c r="JZJ126" s="355"/>
      <c r="JZK126" s="355"/>
      <c r="JZL126" s="355"/>
      <c r="JZM126" s="355"/>
      <c r="JZN126" s="355"/>
      <c r="JZO126" s="355"/>
      <c r="JZP126" s="355"/>
      <c r="JZQ126" s="355"/>
      <c r="JZR126" s="355"/>
      <c r="JZS126" s="355"/>
      <c r="JZT126" s="355"/>
      <c r="JZU126" s="355"/>
      <c r="JZV126" s="355"/>
      <c r="JZW126" s="355"/>
      <c r="JZX126" s="355"/>
      <c r="JZY126" s="355"/>
      <c r="JZZ126" s="355"/>
      <c r="KAA126" s="355"/>
      <c r="KAB126" s="355"/>
      <c r="KAC126" s="355"/>
      <c r="KAD126" s="355"/>
      <c r="KAE126" s="355"/>
      <c r="KAF126" s="355"/>
      <c r="KAG126" s="355"/>
      <c r="KAH126" s="355"/>
      <c r="KAI126" s="355"/>
      <c r="KAJ126" s="355"/>
      <c r="KAK126" s="355"/>
      <c r="KAL126" s="355"/>
      <c r="KAM126" s="355"/>
      <c r="KAN126" s="355"/>
      <c r="KAO126" s="355"/>
      <c r="KAP126" s="355"/>
      <c r="KAQ126" s="355"/>
      <c r="KAR126" s="355"/>
      <c r="KAS126" s="355"/>
      <c r="KAT126" s="355"/>
      <c r="KAU126" s="355"/>
      <c r="KAV126" s="355"/>
      <c r="KAW126" s="355"/>
      <c r="KAX126" s="355"/>
      <c r="KAY126" s="355"/>
      <c r="KAZ126" s="355"/>
      <c r="KBA126" s="355"/>
      <c r="KBB126" s="355"/>
      <c r="KBC126" s="355"/>
      <c r="KBD126" s="355"/>
      <c r="KBE126" s="355"/>
      <c r="KBF126" s="355"/>
      <c r="KBG126" s="355"/>
      <c r="KBH126" s="355"/>
      <c r="KBI126" s="355"/>
      <c r="KBJ126" s="355"/>
      <c r="KBK126" s="355"/>
      <c r="KBL126" s="355"/>
      <c r="KBM126" s="355"/>
      <c r="KBN126" s="355"/>
      <c r="KBO126" s="355"/>
      <c r="KBP126" s="355"/>
      <c r="KBQ126" s="355"/>
      <c r="KBR126" s="355"/>
      <c r="KBS126" s="355"/>
      <c r="KBT126" s="355"/>
      <c r="KBU126" s="355"/>
      <c r="KBV126" s="355"/>
      <c r="KBW126" s="355"/>
      <c r="KBX126" s="355"/>
      <c r="KBY126" s="355"/>
      <c r="KBZ126" s="355"/>
      <c r="KCA126" s="355"/>
      <c r="KCB126" s="355"/>
      <c r="KCC126" s="355"/>
      <c r="KCD126" s="355"/>
      <c r="KCE126" s="355"/>
      <c r="KCF126" s="355"/>
      <c r="KCG126" s="355"/>
      <c r="KCH126" s="355"/>
      <c r="KCI126" s="355"/>
      <c r="KCJ126" s="355"/>
      <c r="KCK126" s="355"/>
      <c r="KCL126" s="355"/>
      <c r="KCM126" s="355"/>
      <c r="KCN126" s="355"/>
      <c r="KCO126" s="355"/>
      <c r="KCP126" s="355"/>
      <c r="KCQ126" s="355"/>
      <c r="KCR126" s="355"/>
      <c r="KCS126" s="355"/>
      <c r="KCT126" s="355"/>
      <c r="KCU126" s="355"/>
      <c r="KCV126" s="355"/>
      <c r="KCW126" s="355"/>
      <c r="KCX126" s="355"/>
      <c r="KCY126" s="355"/>
      <c r="KCZ126" s="355"/>
      <c r="KDA126" s="355"/>
      <c r="KDB126" s="355"/>
      <c r="KDC126" s="355"/>
      <c r="KDD126" s="355"/>
      <c r="KDE126" s="355"/>
      <c r="KDF126" s="355"/>
      <c r="KDG126" s="355"/>
      <c r="KDH126" s="355"/>
      <c r="KDI126" s="355"/>
      <c r="KDJ126" s="355"/>
      <c r="KDK126" s="355"/>
      <c r="KDL126" s="355"/>
      <c r="KDM126" s="355"/>
      <c r="KDN126" s="355"/>
      <c r="KDO126" s="355"/>
      <c r="KDP126" s="355"/>
      <c r="KDQ126" s="355"/>
      <c r="KDR126" s="355"/>
      <c r="KDS126" s="355"/>
      <c r="KDT126" s="355"/>
      <c r="KDU126" s="355"/>
      <c r="KDV126" s="355"/>
      <c r="KDW126" s="355"/>
      <c r="KDX126" s="355"/>
      <c r="KDY126" s="355"/>
      <c r="KDZ126" s="355"/>
      <c r="KEA126" s="355"/>
      <c r="KEB126" s="355"/>
      <c r="KEC126" s="355"/>
      <c r="KED126" s="355"/>
      <c r="KEE126" s="355"/>
      <c r="KEF126" s="355"/>
      <c r="KEG126" s="355"/>
      <c r="KEH126" s="355"/>
      <c r="KEI126" s="355"/>
      <c r="KEJ126" s="355"/>
      <c r="KEK126" s="355"/>
      <c r="KEL126" s="355"/>
      <c r="KEM126" s="355"/>
      <c r="KEN126" s="355"/>
      <c r="KEO126" s="355"/>
      <c r="KEP126" s="355"/>
      <c r="KEQ126" s="355"/>
      <c r="KER126" s="355"/>
      <c r="KES126" s="355"/>
      <c r="KET126" s="355"/>
      <c r="KEU126" s="355"/>
      <c r="KEV126" s="355"/>
      <c r="KEW126" s="355"/>
      <c r="KEX126" s="355"/>
      <c r="KEY126" s="355"/>
      <c r="KEZ126" s="355"/>
      <c r="KFA126" s="355"/>
      <c r="KFB126" s="355"/>
      <c r="KFC126" s="355"/>
      <c r="KFD126" s="355"/>
      <c r="KFE126" s="355"/>
      <c r="KFF126" s="355"/>
      <c r="KFG126" s="355"/>
      <c r="KFH126" s="355"/>
      <c r="KFI126" s="355"/>
      <c r="KFJ126" s="355"/>
      <c r="KFK126" s="355"/>
      <c r="KFL126" s="355"/>
      <c r="KFM126" s="355"/>
      <c r="KFN126" s="355"/>
      <c r="KFO126" s="355"/>
      <c r="KFP126" s="355"/>
      <c r="KFQ126" s="355"/>
      <c r="KFR126" s="355"/>
      <c r="KFS126" s="355"/>
      <c r="KFT126" s="355"/>
      <c r="KFU126" s="355"/>
      <c r="KFV126" s="355"/>
      <c r="KFW126" s="355"/>
      <c r="KFX126" s="355"/>
      <c r="KFY126" s="355"/>
      <c r="KFZ126" s="355"/>
      <c r="KGA126" s="355"/>
      <c r="KGB126" s="355"/>
      <c r="KGC126" s="355"/>
      <c r="KGD126" s="355"/>
      <c r="KGE126" s="355"/>
      <c r="KGF126" s="355"/>
      <c r="KGG126" s="355"/>
      <c r="KGH126" s="355"/>
      <c r="KGI126" s="355"/>
      <c r="KGJ126" s="355"/>
      <c r="KGK126" s="355"/>
      <c r="KGL126" s="355"/>
      <c r="KGM126" s="355"/>
      <c r="KGN126" s="355"/>
      <c r="KGO126" s="355"/>
      <c r="KGP126" s="355"/>
      <c r="KGQ126" s="355"/>
      <c r="KGR126" s="355"/>
      <c r="KGS126" s="355"/>
      <c r="KGT126" s="355"/>
      <c r="KGU126" s="355"/>
      <c r="KGV126" s="355"/>
      <c r="KGW126" s="355"/>
      <c r="KGX126" s="355"/>
      <c r="KGY126" s="355"/>
      <c r="KGZ126" s="355"/>
      <c r="KHA126" s="355"/>
      <c r="KHB126" s="355"/>
      <c r="KHC126" s="355"/>
      <c r="KHD126" s="355"/>
      <c r="KHE126" s="355"/>
      <c r="KHF126" s="355"/>
      <c r="KHG126" s="355"/>
      <c r="KHH126" s="355"/>
      <c r="KHI126" s="355"/>
      <c r="KHJ126" s="355"/>
      <c r="KHK126" s="355"/>
      <c r="KHL126" s="355"/>
      <c r="KHM126" s="355"/>
      <c r="KHN126" s="355"/>
      <c r="KHO126" s="355"/>
      <c r="KHP126" s="355"/>
      <c r="KHQ126" s="355"/>
      <c r="KHR126" s="355"/>
      <c r="KHS126" s="355"/>
      <c r="KHT126" s="355"/>
      <c r="KHU126" s="355"/>
      <c r="KHV126" s="355"/>
      <c r="KHW126" s="355"/>
      <c r="KHX126" s="355"/>
      <c r="KHY126" s="355"/>
      <c r="KHZ126" s="355"/>
      <c r="KIA126" s="355"/>
      <c r="KIB126" s="355"/>
      <c r="KIC126" s="355"/>
      <c r="KID126" s="355"/>
      <c r="KIE126" s="355"/>
      <c r="KIF126" s="355"/>
      <c r="KIG126" s="355"/>
      <c r="KIH126" s="355"/>
      <c r="KII126" s="355"/>
      <c r="KIJ126" s="355"/>
      <c r="KIK126" s="355"/>
      <c r="KIL126" s="355"/>
      <c r="KIM126" s="355"/>
      <c r="KIN126" s="355"/>
      <c r="KIO126" s="355"/>
      <c r="KIP126" s="355"/>
      <c r="KIQ126" s="355"/>
      <c r="KIR126" s="355"/>
      <c r="KIS126" s="355"/>
      <c r="KIT126" s="355"/>
      <c r="KIU126" s="355"/>
      <c r="KIV126" s="355"/>
      <c r="KIW126" s="355"/>
      <c r="KIX126" s="355"/>
      <c r="KIY126" s="355"/>
      <c r="KIZ126" s="355"/>
      <c r="KJA126" s="355"/>
      <c r="KJB126" s="355"/>
      <c r="KJC126" s="355"/>
      <c r="KJD126" s="355"/>
      <c r="KJE126" s="355"/>
      <c r="KJF126" s="355"/>
      <c r="KJG126" s="355"/>
      <c r="KJH126" s="355"/>
      <c r="KJI126" s="355"/>
      <c r="KJJ126" s="355"/>
      <c r="KJK126" s="355"/>
      <c r="KJL126" s="355"/>
      <c r="KJM126" s="355"/>
      <c r="KJN126" s="355"/>
      <c r="KJO126" s="355"/>
      <c r="KJP126" s="355"/>
      <c r="KJQ126" s="355"/>
      <c r="KJR126" s="355"/>
      <c r="KJS126" s="355"/>
      <c r="KJT126" s="355"/>
      <c r="KJU126" s="355"/>
      <c r="KJV126" s="355"/>
      <c r="KJW126" s="355"/>
      <c r="KJX126" s="355"/>
      <c r="KJY126" s="355"/>
      <c r="KJZ126" s="355"/>
      <c r="KKA126" s="355"/>
      <c r="KKB126" s="355"/>
      <c r="KKC126" s="355"/>
      <c r="KKD126" s="355"/>
      <c r="KKE126" s="355"/>
      <c r="KKF126" s="355"/>
      <c r="KKG126" s="355"/>
      <c r="KKH126" s="355"/>
      <c r="KKI126" s="355"/>
      <c r="KKJ126" s="355"/>
      <c r="KKK126" s="355"/>
      <c r="KKL126" s="355"/>
      <c r="KKM126" s="355"/>
      <c r="KKN126" s="355"/>
      <c r="KKO126" s="355"/>
      <c r="KKP126" s="355"/>
      <c r="KKQ126" s="355"/>
      <c r="KKR126" s="355"/>
      <c r="KKS126" s="355"/>
      <c r="KKT126" s="355"/>
      <c r="KKU126" s="355"/>
      <c r="KKV126" s="355"/>
      <c r="KKW126" s="355"/>
      <c r="KKX126" s="355"/>
      <c r="KKY126" s="355"/>
      <c r="KKZ126" s="355"/>
      <c r="KLA126" s="355"/>
      <c r="KLB126" s="355"/>
      <c r="KLC126" s="355"/>
      <c r="KLD126" s="355"/>
      <c r="KLE126" s="355"/>
      <c r="KLF126" s="355"/>
      <c r="KLG126" s="355"/>
      <c r="KLH126" s="355"/>
      <c r="KLI126" s="355"/>
      <c r="KLJ126" s="355"/>
      <c r="KLK126" s="355"/>
      <c r="KLL126" s="355"/>
      <c r="KLM126" s="355"/>
      <c r="KLN126" s="355"/>
      <c r="KLO126" s="355"/>
      <c r="KLP126" s="355"/>
      <c r="KLQ126" s="355"/>
      <c r="KLR126" s="355"/>
      <c r="KLS126" s="355"/>
      <c r="KLT126" s="355"/>
      <c r="KLU126" s="355"/>
      <c r="KLV126" s="355"/>
      <c r="KLW126" s="355"/>
      <c r="KLX126" s="355"/>
      <c r="KLY126" s="355"/>
      <c r="KLZ126" s="355"/>
      <c r="KMA126" s="355"/>
      <c r="KMB126" s="355"/>
      <c r="KMC126" s="355"/>
      <c r="KMD126" s="355"/>
      <c r="KME126" s="355"/>
      <c r="KMF126" s="355"/>
      <c r="KMG126" s="355"/>
      <c r="KMH126" s="355"/>
      <c r="KMI126" s="355"/>
      <c r="KMJ126" s="355"/>
      <c r="KMK126" s="355"/>
      <c r="KML126" s="355"/>
      <c r="KMM126" s="355"/>
      <c r="KMN126" s="355"/>
      <c r="KMO126" s="355"/>
      <c r="KMP126" s="355"/>
      <c r="KMQ126" s="355"/>
      <c r="KMR126" s="355"/>
      <c r="KMS126" s="355"/>
      <c r="KMT126" s="355"/>
      <c r="KMU126" s="355"/>
      <c r="KMV126" s="355"/>
      <c r="KMW126" s="355"/>
      <c r="KMX126" s="355"/>
      <c r="KMY126" s="355"/>
      <c r="KMZ126" s="355"/>
      <c r="KNA126" s="355"/>
      <c r="KNB126" s="355"/>
      <c r="KNC126" s="355"/>
      <c r="KND126" s="355"/>
      <c r="KNE126" s="355"/>
      <c r="KNF126" s="355"/>
      <c r="KNG126" s="355"/>
      <c r="KNH126" s="355"/>
      <c r="KNI126" s="355"/>
      <c r="KNJ126" s="355"/>
      <c r="KNK126" s="355"/>
      <c r="KNL126" s="355"/>
      <c r="KNM126" s="355"/>
      <c r="KNN126" s="355"/>
      <c r="KNO126" s="355"/>
      <c r="KNP126" s="355"/>
      <c r="KNQ126" s="355"/>
      <c r="KNR126" s="355"/>
      <c r="KNS126" s="355"/>
      <c r="KNT126" s="355"/>
      <c r="KNU126" s="355"/>
      <c r="KNV126" s="355"/>
      <c r="KNW126" s="355"/>
      <c r="KNX126" s="355"/>
      <c r="KNY126" s="355"/>
      <c r="KNZ126" s="355"/>
      <c r="KOA126" s="355"/>
      <c r="KOB126" s="355"/>
      <c r="KOC126" s="355"/>
      <c r="KOD126" s="355"/>
      <c r="KOE126" s="355"/>
      <c r="KOF126" s="355"/>
      <c r="KOG126" s="355"/>
      <c r="KOH126" s="355"/>
      <c r="KOI126" s="355"/>
      <c r="KOJ126" s="355"/>
      <c r="KOK126" s="355"/>
      <c r="KOL126" s="355"/>
      <c r="KOM126" s="355"/>
      <c r="KON126" s="355"/>
      <c r="KOO126" s="355"/>
      <c r="KOP126" s="355"/>
      <c r="KOQ126" s="355"/>
      <c r="KOR126" s="355"/>
      <c r="KOS126" s="355"/>
      <c r="KOT126" s="355"/>
      <c r="KOU126" s="355"/>
      <c r="KOV126" s="355"/>
      <c r="KOW126" s="355"/>
      <c r="KOX126" s="355"/>
      <c r="KOY126" s="355"/>
      <c r="KOZ126" s="355"/>
      <c r="KPA126" s="355"/>
      <c r="KPB126" s="355"/>
      <c r="KPC126" s="355"/>
      <c r="KPD126" s="355"/>
      <c r="KPE126" s="355"/>
      <c r="KPF126" s="355"/>
      <c r="KPG126" s="355"/>
      <c r="KPH126" s="355"/>
      <c r="KPI126" s="355"/>
      <c r="KPJ126" s="355"/>
      <c r="KPK126" s="355"/>
      <c r="KPL126" s="355"/>
      <c r="KPM126" s="355"/>
      <c r="KPN126" s="355"/>
      <c r="KPO126" s="355"/>
      <c r="KPP126" s="355"/>
      <c r="KPQ126" s="355"/>
      <c r="KPR126" s="355"/>
      <c r="KPS126" s="355"/>
      <c r="KPT126" s="355"/>
      <c r="KPU126" s="355"/>
      <c r="KPV126" s="355"/>
      <c r="KPW126" s="355"/>
      <c r="KPX126" s="355"/>
      <c r="KPY126" s="355"/>
      <c r="KPZ126" s="355"/>
      <c r="KQA126" s="355"/>
      <c r="KQB126" s="355"/>
      <c r="KQC126" s="355"/>
      <c r="KQD126" s="355"/>
      <c r="KQE126" s="355"/>
      <c r="KQF126" s="355"/>
      <c r="KQG126" s="355"/>
      <c r="KQH126" s="355"/>
      <c r="KQI126" s="355"/>
      <c r="KQJ126" s="355"/>
      <c r="KQK126" s="355"/>
      <c r="KQL126" s="355"/>
      <c r="KQM126" s="355"/>
      <c r="KQN126" s="355"/>
      <c r="KQO126" s="355"/>
      <c r="KQP126" s="355"/>
      <c r="KQQ126" s="355"/>
      <c r="KQR126" s="355"/>
      <c r="KQS126" s="355"/>
      <c r="KQT126" s="355"/>
      <c r="KQU126" s="355"/>
      <c r="KQV126" s="355"/>
      <c r="KQW126" s="355"/>
      <c r="KQX126" s="355"/>
      <c r="KQY126" s="355"/>
      <c r="KQZ126" s="355"/>
      <c r="KRA126" s="355"/>
      <c r="KRB126" s="355"/>
      <c r="KRC126" s="355"/>
      <c r="KRD126" s="355"/>
      <c r="KRE126" s="355"/>
      <c r="KRF126" s="355"/>
      <c r="KRG126" s="355"/>
      <c r="KRH126" s="355"/>
      <c r="KRI126" s="355"/>
      <c r="KRJ126" s="355"/>
      <c r="KRK126" s="355"/>
      <c r="KRL126" s="355"/>
      <c r="KRM126" s="355"/>
      <c r="KRN126" s="355"/>
      <c r="KRO126" s="355"/>
      <c r="KRP126" s="355"/>
      <c r="KRQ126" s="355"/>
      <c r="KRR126" s="355"/>
      <c r="KRS126" s="355"/>
      <c r="KRT126" s="355"/>
      <c r="KRU126" s="355"/>
      <c r="KRV126" s="355"/>
      <c r="KRW126" s="355"/>
      <c r="KRX126" s="355"/>
      <c r="KRY126" s="355"/>
      <c r="KRZ126" s="355"/>
      <c r="KSA126" s="355"/>
      <c r="KSB126" s="355"/>
      <c r="KSC126" s="355"/>
      <c r="KSD126" s="355"/>
      <c r="KSE126" s="355"/>
      <c r="KSF126" s="355"/>
      <c r="KSG126" s="355"/>
      <c r="KSH126" s="355"/>
      <c r="KSI126" s="355"/>
      <c r="KSJ126" s="355"/>
      <c r="KSK126" s="355"/>
      <c r="KSL126" s="355"/>
      <c r="KSM126" s="355"/>
      <c r="KSN126" s="355"/>
      <c r="KSO126" s="355"/>
      <c r="KSP126" s="355"/>
      <c r="KSQ126" s="355"/>
      <c r="KSR126" s="355"/>
      <c r="KSS126" s="355"/>
      <c r="KST126" s="355"/>
      <c r="KSU126" s="355"/>
      <c r="KSV126" s="355"/>
      <c r="KSW126" s="355"/>
      <c r="KSX126" s="355"/>
      <c r="KSY126" s="355"/>
      <c r="KSZ126" s="355"/>
      <c r="KTA126" s="355"/>
      <c r="KTB126" s="355"/>
      <c r="KTC126" s="355"/>
      <c r="KTD126" s="355"/>
      <c r="KTE126" s="355"/>
      <c r="KTF126" s="355"/>
      <c r="KTG126" s="355"/>
      <c r="KTH126" s="355"/>
      <c r="KTI126" s="355"/>
      <c r="KTJ126" s="355"/>
      <c r="KTK126" s="355"/>
      <c r="KTL126" s="355"/>
      <c r="KTM126" s="355"/>
      <c r="KTN126" s="355"/>
      <c r="KTO126" s="355"/>
      <c r="KTP126" s="355"/>
      <c r="KTQ126" s="355"/>
      <c r="KTR126" s="355"/>
      <c r="KTS126" s="355"/>
      <c r="KTT126" s="355"/>
      <c r="KTU126" s="355"/>
      <c r="KTV126" s="355"/>
      <c r="KTW126" s="355"/>
      <c r="KTX126" s="355"/>
      <c r="KTY126" s="355"/>
      <c r="KTZ126" s="355"/>
      <c r="KUA126" s="355"/>
      <c r="KUB126" s="355"/>
      <c r="KUC126" s="355"/>
      <c r="KUD126" s="355"/>
      <c r="KUE126" s="355"/>
      <c r="KUF126" s="355"/>
      <c r="KUG126" s="355"/>
      <c r="KUH126" s="355"/>
      <c r="KUI126" s="355"/>
      <c r="KUJ126" s="355"/>
      <c r="KUK126" s="355"/>
      <c r="KUL126" s="355"/>
      <c r="KUM126" s="355"/>
      <c r="KUN126" s="355"/>
      <c r="KUO126" s="355"/>
      <c r="KUP126" s="355"/>
      <c r="KUQ126" s="355"/>
      <c r="KUR126" s="355"/>
      <c r="KUS126" s="355"/>
      <c r="KUT126" s="355"/>
      <c r="KUU126" s="355"/>
      <c r="KUV126" s="355"/>
      <c r="KUW126" s="355"/>
      <c r="KUX126" s="355"/>
      <c r="KUY126" s="355"/>
      <c r="KUZ126" s="355"/>
      <c r="KVA126" s="355"/>
      <c r="KVB126" s="355"/>
      <c r="KVC126" s="355"/>
      <c r="KVD126" s="355"/>
      <c r="KVE126" s="355"/>
      <c r="KVF126" s="355"/>
      <c r="KVG126" s="355"/>
      <c r="KVH126" s="355"/>
      <c r="KVI126" s="355"/>
      <c r="KVJ126" s="355"/>
      <c r="KVK126" s="355"/>
      <c r="KVL126" s="355"/>
      <c r="KVM126" s="355"/>
      <c r="KVN126" s="355"/>
      <c r="KVO126" s="355"/>
      <c r="KVP126" s="355"/>
      <c r="KVQ126" s="355"/>
      <c r="KVR126" s="355"/>
      <c r="KVS126" s="355"/>
      <c r="KVT126" s="355"/>
      <c r="KVU126" s="355"/>
      <c r="KVV126" s="355"/>
      <c r="KVW126" s="355"/>
      <c r="KVX126" s="355"/>
      <c r="KVY126" s="355"/>
      <c r="KVZ126" s="355"/>
      <c r="KWA126" s="355"/>
      <c r="KWB126" s="355"/>
      <c r="KWC126" s="355"/>
      <c r="KWD126" s="355"/>
      <c r="KWE126" s="355"/>
      <c r="KWF126" s="355"/>
      <c r="KWG126" s="355"/>
      <c r="KWH126" s="355"/>
      <c r="KWI126" s="355"/>
      <c r="KWJ126" s="355"/>
      <c r="KWK126" s="355"/>
      <c r="KWL126" s="355"/>
      <c r="KWM126" s="355"/>
      <c r="KWN126" s="355"/>
      <c r="KWO126" s="355"/>
      <c r="KWP126" s="355"/>
      <c r="KWQ126" s="355"/>
      <c r="KWR126" s="355"/>
      <c r="KWS126" s="355"/>
      <c r="KWT126" s="355"/>
      <c r="KWU126" s="355"/>
      <c r="KWV126" s="355"/>
      <c r="KWW126" s="355"/>
      <c r="KWX126" s="355"/>
      <c r="KWY126" s="355"/>
      <c r="KWZ126" s="355"/>
      <c r="KXA126" s="355"/>
      <c r="KXB126" s="355"/>
      <c r="KXC126" s="355"/>
      <c r="KXD126" s="355"/>
      <c r="KXE126" s="355"/>
      <c r="KXF126" s="355"/>
      <c r="KXG126" s="355"/>
      <c r="KXH126" s="355"/>
      <c r="KXI126" s="355"/>
      <c r="KXJ126" s="355"/>
      <c r="KXK126" s="355"/>
      <c r="KXL126" s="355"/>
      <c r="KXM126" s="355"/>
      <c r="KXN126" s="355"/>
      <c r="KXO126" s="355"/>
      <c r="KXP126" s="355"/>
      <c r="KXQ126" s="355"/>
      <c r="KXR126" s="355"/>
      <c r="KXS126" s="355"/>
      <c r="KXT126" s="355"/>
      <c r="KXU126" s="355"/>
      <c r="KXV126" s="355"/>
      <c r="KXW126" s="355"/>
      <c r="KXX126" s="355"/>
      <c r="KXY126" s="355"/>
      <c r="KXZ126" s="355"/>
      <c r="KYA126" s="355"/>
      <c r="KYB126" s="355"/>
      <c r="KYC126" s="355"/>
      <c r="KYD126" s="355"/>
      <c r="KYE126" s="355"/>
      <c r="KYF126" s="355"/>
      <c r="KYG126" s="355"/>
      <c r="KYH126" s="355"/>
      <c r="KYI126" s="355"/>
      <c r="KYJ126" s="355"/>
      <c r="KYK126" s="355"/>
      <c r="KYL126" s="355"/>
      <c r="KYM126" s="355"/>
      <c r="KYN126" s="355"/>
      <c r="KYO126" s="355"/>
      <c r="KYP126" s="355"/>
      <c r="KYQ126" s="355"/>
      <c r="KYR126" s="355"/>
      <c r="KYS126" s="355"/>
      <c r="KYT126" s="355"/>
      <c r="KYU126" s="355"/>
      <c r="KYV126" s="355"/>
      <c r="KYW126" s="355"/>
      <c r="KYX126" s="355"/>
      <c r="KYY126" s="355"/>
      <c r="KYZ126" s="355"/>
      <c r="KZA126" s="355"/>
      <c r="KZB126" s="355"/>
      <c r="KZC126" s="355"/>
      <c r="KZD126" s="355"/>
      <c r="KZE126" s="355"/>
      <c r="KZF126" s="355"/>
      <c r="KZG126" s="355"/>
      <c r="KZH126" s="355"/>
      <c r="KZI126" s="355"/>
      <c r="KZJ126" s="355"/>
      <c r="KZK126" s="355"/>
      <c r="KZL126" s="355"/>
      <c r="KZM126" s="355"/>
      <c r="KZN126" s="355"/>
      <c r="KZO126" s="355"/>
      <c r="KZP126" s="355"/>
      <c r="KZQ126" s="355"/>
      <c r="KZR126" s="355"/>
      <c r="KZS126" s="355"/>
      <c r="KZT126" s="355"/>
      <c r="KZU126" s="355"/>
      <c r="KZV126" s="355"/>
      <c r="KZW126" s="355"/>
      <c r="KZX126" s="355"/>
      <c r="KZY126" s="355"/>
      <c r="KZZ126" s="355"/>
      <c r="LAA126" s="355"/>
      <c r="LAB126" s="355"/>
      <c r="LAC126" s="355"/>
      <c r="LAD126" s="355"/>
      <c r="LAE126" s="355"/>
      <c r="LAF126" s="355"/>
      <c r="LAG126" s="355"/>
      <c r="LAH126" s="355"/>
      <c r="LAI126" s="355"/>
      <c r="LAJ126" s="355"/>
      <c r="LAK126" s="355"/>
      <c r="LAL126" s="355"/>
      <c r="LAM126" s="355"/>
      <c r="LAN126" s="355"/>
      <c r="LAO126" s="355"/>
      <c r="LAP126" s="355"/>
      <c r="LAQ126" s="355"/>
      <c r="LAR126" s="355"/>
      <c r="LAS126" s="355"/>
      <c r="LAT126" s="355"/>
      <c r="LAU126" s="355"/>
      <c r="LAV126" s="355"/>
      <c r="LAW126" s="355"/>
      <c r="LAX126" s="355"/>
      <c r="LAY126" s="355"/>
      <c r="LAZ126" s="355"/>
      <c r="LBA126" s="355"/>
      <c r="LBB126" s="355"/>
      <c r="LBC126" s="355"/>
      <c r="LBD126" s="355"/>
      <c r="LBE126" s="355"/>
      <c r="LBF126" s="355"/>
      <c r="LBG126" s="355"/>
      <c r="LBH126" s="355"/>
      <c r="LBI126" s="355"/>
      <c r="LBJ126" s="355"/>
      <c r="LBK126" s="355"/>
      <c r="LBL126" s="355"/>
      <c r="LBM126" s="355"/>
      <c r="LBN126" s="355"/>
      <c r="LBO126" s="355"/>
      <c r="LBP126" s="355"/>
      <c r="LBQ126" s="355"/>
      <c r="LBR126" s="355"/>
      <c r="LBS126" s="355"/>
      <c r="LBT126" s="355"/>
      <c r="LBU126" s="355"/>
      <c r="LBV126" s="355"/>
      <c r="LBW126" s="355"/>
      <c r="LBX126" s="355"/>
      <c r="LBY126" s="355"/>
      <c r="LBZ126" s="355"/>
      <c r="LCA126" s="355"/>
      <c r="LCB126" s="355"/>
      <c r="LCC126" s="355"/>
      <c r="LCD126" s="355"/>
      <c r="LCE126" s="355"/>
      <c r="LCF126" s="355"/>
      <c r="LCG126" s="355"/>
      <c r="LCH126" s="355"/>
      <c r="LCI126" s="355"/>
      <c r="LCJ126" s="355"/>
      <c r="LCK126" s="355"/>
      <c r="LCL126" s="355"/>
      <c r="LCM126" s="355"/>
      <c r="LCN126" s="355"/>
      <c r="LCO126" s="355"/>
      <c r="LCP126" s="355"/>
      <c r="LCQ126" s="355"/>
      <c r="LCR126" s="355"/>
      <c r="LCS126" s="355"/>
      <c r="LCT126" s="355"/>
      <c r="LCU126" s="355"/>
      <c r="LCV126" s="355"/>
      <c r="LCW126" s="355"/>
      <c r="LCX126" s="355"/>
      <c r="LCY126" s="355"/>
      <c r="LCZ126" s="355"/>
      <c r="LDA126" s="355"/>
      <c r="LDB126" s="355"/>
      <c r="LDC126" s="355"/>
      <c r="LDD126" s="355"/>
      <c r="LDE126" s="355"/>
      <c r="LDF126" s="355"/>
      <c r="LDG126" s="355"/>
      <c r="LDH126" s="355"/>
      <c r="LDI126" s="355"/>
      <c r="LDJ126" s="355"/>
      <c r="LDK126" s="355"/>
      <c r="LDL126" s="355"/>
      <c r="LDM126" s="355"/>
      <c r="LDN126" s="355"/>
      <c r="LDO126" s="355"/>
      <c r="LDP126" s="355"/>
      <c r="LDQ126" s="355"/>
      <c r="LDR126" s="355"/>
      <c r="LDS126" s="355"/>
      <c r="LDT126" s="355"/>
      <c r="LDU126" s="355"/>
      <c r="LDV126" s="355"/>
      <c r="LDW126" s="355"/>
      <c r="LDX126" s="355"/>
      <c r="LDY126" s="355"/>
      <c r="LDZ126" s="355"/>
      <c r="LEA126" s="355"/>
      <c r="LEB126" s="355"/>
      <c r="LEC126" s="355"/>
      <c r="LED126" s="355"/>
      <c r="LEE126" s="355"/>
      <c r="LEF126" s="355"/>
      <c r="LEG126" s="355"/>
      <c r="LEH126" s="355"/>
      <c r="LEI126" s="355"/>
      <c r="LEJ126" s="355"/>
      <c r="LEK126" s="355"/>
      <c r="LEL126" s="355"/>
      <c r="LEM126" s="355"/>
      <c r="LEN126" s="355"/>
      <c r="LEO126" s="355"/>
      <c r="LEP126" s="355"/>
      <c r="LEQ126" s="355"/>
      <c r="LER126" s="355"/>
      <c r="LES126" s="355"/>
      <c r="LET126" s="355"/>
      <c r="LEU126" s="355"/>
      <c r="LEV126" s="355"/>
      <c r="LEW126" s="355"/>
      <c r="LEX126" s="355"/>
      <c r="LEY126" s="355"/>
      <c r="LEZ126" s="355"/>
      <c r="LFA126" s="355"/>
      <c r="LFB126" s="355"/>
      <c r="LFC126" s="355"/>
      <c r="LFD126" s="355"/>
      <c r="LFE126" s="355"/>
      <c r="LFF126" s="355"/>
      <c r="LFG126" s="355"/>
      <c r="LFH126" s="355"/>
      <c r="LFI126" s="355"/>
      <c r="LFJ126" s="355"/>
      <c r="LFK126" s="355"/>
      <c r="LFL126" s="355"/>
      <c r="LFM126" s="355"/>
      <c r="LFN126" s="355"/>
      <c r="LFO126" s="355"/>
      <c r="LFP126" s="355"/>
      <c r="LFQ126" s="355"/>
      <c r="LFR126" s="355"/>
      <c r="LFS126" s="355"/>
      <c r="LFT126" s="355"/>
      <c r="LFU126" s="355"/>
      <c r="LFV126" s="355"/>
      <c r="LFW126" s="355"/>
      <c r="LFX126" s="355"/>
      <c r="LFY126" s="355"/>
      <c r="LFZ126" s="355"/>
      <c r="LGA126" s="355"/>
      <c r="LGB126" s="355"/>
      <c r="LGC126" s="355"/>
      <c r="LGD126" s="355"/>
      <c r="LGE126" s="355"/>
      <c r="LGF126" s="355"/>
      <c r="LGG126" s="355"/>
      <c r="LGH126" s="355"/>
      <c r="LGI126" s="355"/>
      <c r="LGJ126" s="355"/>
      <c r="LGK126" s="355"/>
      <c r="LGL126" s="355"/>
      <c r="LGM126" s="355"/>
      <c r="LGN126" s="355"/>
      <c r="LGO126" s="355"/>
      <c r="LGP126" s="355"/>
      <c r="LGQ126" s="355"/>
      <c r="LGR126" s="355"/>
      <c r="LGS126" s="355"/>
      <c r="LGT126" s="355"/>
      <c r="LGU126" s="355"/>
      <c r="LGV126" s="355"/>
      <c r="LGW126" s="355"/>
      <c r="LGX126" s="355"/>
      <c r="LGY126" s="355"/>
      <c r="LGZ126" s="355"/>
      <c r="LHA126" s="355"/>
      <c r="LHB126" s="355"/>
      <c r="LHC126" s="355"/>
      <c r="LHD126" s="355"/>
      <c r="LHE126" s="355"/>
      <c r="LHF126" s="355"/>
      <c r="LHG126" s="355"/>
      <c r="LHH126" s="355"/>
      <c r="LHI126" s="355"/>
      <c r="LHJ126" s="355"/>
      <c r="LHK126" s="355"/>
      <c r="LHL126" s="355"/>
      <c r="LHM126" s="355"/>
      <c r="LHN126" s="355"/>
      <c r="LHO126" s="355"/>
      <c r="LHP126" s="355"/>
      <c r="LHQ126" s="355"/>
      <c r="LHR126" s="355"/>
      <c r="LHS126" s="355"/>
      <c r="LHT126" s="355"/>
      <c r="LHU126" s="355"/>
      <c r="LHV126" s="355"/>
      <c r="LHW126" s="355"/>
      <c r="LHX126" s="355"/>
      <c r="LHY126" s="355"/>
      <c r="LHZ126" s="355"/>
      <c r="LIA126" s="355"/>
      <c r="LIB126" s="355"/>
      <c r="LIC126" s="355"/>
      <c r="LID126" s="355"/>
      <c r="LIE126" s="355"/>
      <c r="LIF126" s="355"/>
      <c r="LIG126" s="355"/>
      <c r="LIH126" s="355"/>
      <c r="LII126" s="355"/>
      <c r="LIJ126" s="355"/>
      <c r="LIK126" s="355"/>
      <c r="LIL126" s="355"/>
      <c r="LIM126" s="355"/>
      <c r="LIN126" s="355"/>
      <c r="LIO126" s="355"/>
      <c r="LIP126" s="355"/>
      <c r="LIQ126" s="355"/>
      <c r="LIR126" s="355"/>
      <c r="LIS126" s="355"/>
      <c r="LIT126" s="355"/>
      <c r="LIU126" s="355"/>
      <c r="LIV126" s="355"/>
      <c r="LIW126" s="355"/>
      <c r="LIX126" s="355"/>
      <c r="LIY126" s="355"/>
      <c r="LIZ126" s="355"/>
      <c r="LJA126" s="355"/>
      <c r="LJB126" s="355"/>
      <c r="LJC126" s="355"/>
      <c r="LJD126" s="355"/>
      <c r="LJE126" s="355"/>
      <c r="LJF126" s="355"/>
      <c r="LJG126" s="355"/>
      <c r="LJH126" s="355"/>
      <c r="LJI126" s="355"/>
      <c r="LJJ126" s="355"/>
      <c r="LJK126" s="355"/>
      <c r="LJL126" s="355"/>
      <c r="LJM126" s="355"/>
      <c r="LJN126" s="355"/>
      <c r="LJO126" s="355"/>
      <c r="LJP126" s="355"/>
      <c r="LJQ126" s="355"/>
      <c r="LJR126" s="355"/>
      <c r="LJS126" s="355"/>
      <c r="LJT126" s="355"/>
      <c r="LJU126" s="355"/>
      <c r="LJV126" s="355"/>
      <c r="LJW126" s="355"/>
      <c r="LJX126" s="355"/>
      <c r="LJY126" s="355"/>
      <c r="LJZ126" s="355"/>
      <c r="LKA126" s="355"/>
      <c r="LKB126" s="355"/>
      <c r="LKC126" s="355"/>
      <c r="LKD126" s="355"/>
      <c r="LKE126" s="355"/>
      <c r="LKF126" s="355"/>
      <c r="LKG126" s="355"/>
      <c r="LKH126" s="355"/>
      <c r="LKI126" s="355"/>
      <c r="LKJ126" s="355"/>
      <c r="LKK126" s="355"/>
      <c r="LKL126" s="355"/>
      <c r="LKM126" s="355"/>
      <c r="LKN126" s="355"/>
      <c r="LKO126" s="355"/>
      <c r="LKP126" s="355"/>
      <c r="LKQ126" s="355"/>
      <c r="LKR126" s="355"/>
      <c r="LKS126" s="355"/>
      <c r="LKT126" s="355"/>
      <c r="LKU126" s="355"/>
      <c r="LKV126" s="355"/>
      <c r="LKW126" s="355"/>
      <c r="LKX126" s="355"/>
      <c r="LKY126" s="355"/>
      <c r="LKZ126" s="355"/>
      <c r="LLA126" s="355"/>
      <c r="LLB126" s="355"/>
      <c r="LLC126" s="355"/>
      <c r="LLD126" s="355"/>
      <c r="LLE126" s="355"/>
      <c r="LLF126" s="355"/>
      <c r="LLG126" s="355"/>
      <c r="LLH126" s="355"/>
      <c r="LLI126" s="355"/>
      <c r="LLJ126" s="355"/>
      <c r="LLK126" s="355"/>
      <c r="LLL126" s="355"/>
      <c r="LLM126" s="355"/>
      <c r="LLN126" s="355"/>
      <c r="LLO126" s="355"/>
      <c r="LLP126" s="355"/>
      <c r="LLQ126" s="355"/>
      <c r="LLR126" s="355"/>
      <c r="LLS126" s="355"/>
      <c r="LLT126" s="355"/>
      <c r="LLU126" s="355"/>
      <c r="LLV126" s="355"/>
      <c r="LLW126" s="355"/>
      <c r="LLX126" s="355"/>
      <c r="LLY126" s="355"/>
      <c r="LLZ126" s="355"/>
      <c r="LMA126" s="355"/>
      <c r="LMB126" s="355"/>
      <c r="LMC126" s="355"/>
      <c r="LMD126" s="355"/>
      <c r="LME126" s="355"/>
      <c r="LMF126" s="355"/>
      <c r="LMG126" s="355"/>
      <c r="LMH126" s="355"/>
      <c r="LMI126" s="355"/>
      <c r="LMJ126" s="355"/>
      <c r="LMK126" s="355"/>
      <c r="LML126" s="355"/>
      <c r="LMM126" s="355"/>
      <c r="LMN126" s="355"/>
      <c r="LMO126" s="355"/>
      <c r="LMP126" s="355"/>
      <c r="LMQ126" s="355"/>
      <c r="LMR126" s="355"/>
      <c r="LMS126" s="355"/>
      <c r="LMT126" s="355"/>
      <c r="LMU126" s="355"/>
      <c r="LMV126" s="355"/>
      <c r="LMW126" s="355"/>
      <c r="LMX126" s="355"/>
      <c r="LMY126" s="355"/>
      <c r="LMZ126" s="355"/>
      <c r="LNA126" s="355"/>
      <c r="LNB126" s="355"/>
      <c r="LNC126" s="355"/>
      <c r="LND126" s="355"/>
      <c r="LNE126" s="355"/>
      <c r="LNF126" s="355"/>
      <c r="LNG126" s="355"/>
      <c r="LNH126" s="355"/>
      <c r="LNI126" s="355"/>
      <c r="LNJ126" s="355"/>
      <c r="LNK126" s="355"/>
      <c r="LNL126" s="355"/>
      <c r="LNM126" s="355"/>
      <c r="LNN126" s="355"/>
      <c r="LNO126" s="355"/>
      <c r="LNP126" s="355"/>
      <c r="LNQ126" s="355"/>
      <c r="LNR126" s="355"/>
      <c r="LNS126" s="355"/>
      <c r="LNT126" s="355"/>
      <c r="LNU126" s="355"/>
      <c r="LNV126" s="355"/>
      <c r="LNW126" s="355"/>
      <c r="LNX126" s="355"/>
      <c r="LNY126" s="355"/>
      <c r="LNZ126" s="355"/>
      <c r="LOA126" s="355"/>
      <c r="LOB126" s="355"/>
      <c r="LOC126" s="355"/>
      <c r="LOD126" s="355"/>
      <c r="LOE126" s="355"/>
      <c r="LOF126" s="355"/>
      <c r="LOG126" s="355"/>
      <c r="LOH126" s="355"/>
      <c r="LOI126" s="355"/>
      <c r="LOJ126" s="355"/>
      <c r="LOK126" s="355"/>
      <c r="LOL126" s="355"/>
      <c r="LOM126" s="355"/>
      <c r="LON126" s="355"/>
      <c r="LOO126" s="355"/>
      <c r="LOP126" s="355"/>
      <c r="LOQ126" s="355"/>
      <c r="LOR126" s="355"/>
      <c r="LOS126" s="355"/>
      <c r="LOT126" s="355"/>
      <c r="LOU126" s="355"/>
      <c r="LOV126" s="355"/>
      <c r="LOW126" s="355"/>
      <c r="LOX126" s="355"/>
      <c r="LOY126" s="355"/>
      <c r="LOZ126" s="355"/>
      <c r="LPA126" s="355"/>
      <c r="LPB126" s="355"/>
      <c r="LPC126" s="355"/>
      <c r="LPD126" s="355"/>
      <c r="LPE126" s="355"/>
      <c r="LPF126" s="355"/>
      <c r="LPG126" s="355"/>
      <c r="LPH126" s="355"/>
      <c r="LPI126" s="355"/>
      <c r="LPJ126" s="355"/>
      <c r="LPK126" s="355"/>
      <c r="LPL126" s="355"/>
      <c r="LPM126" s="355"/>
      <c r="LPN126" s="355"/>
      <c r="LPO126" s="355"/>
      <c r="LPP126" s="355"/>
      <c r="LPQ126" s="355"/>
      <c r="LPR126" s="355"/>
      <c r="LPS126" s="355"/>
      <c r="LPT126" s="355"/>
      <c r="LPU126" s="355"/>
      <c r="LPV126" s="355"/>
      <c r="LPW126" s="355"/>
      <c r="LPX126" s="355"/>
      <c r="LPY126" s="355"/>
      <c r="LPZ126" s="355"/>
      <c r="LQA126" s="355"/>
      <c r="LQB126" s="355"/>
      <c r="LQC126" s="355"/>
      <c r="LQD126" s="355"/>
      <c r="LQE126" s="355"/>
      <c r="LQF126" s="355"/>
      <c r="LQG126" s="355"/>
      <c r="LQH126" s="355"/>
      <c r="LQI126" s="355"/>
      <c r="LQJ126" s="355"/>
      <c r="LQK126" s="355"/>
      <c r="LQL126" s="355"/>
      <c r="LQM126" s="355"/>
      <c r="LQN126" s="355"/>
      <c r="LQO126" s="355"/>
      <c r="LQP126" s="355"/>
      <c r="LQQ126" s="355"/>
      <c r="LQR126" s="355"/>
      <c r="LQS126" s="355"/>
      <c r="LQT126" s="355"/>
      <c r="LQU126" s="355"/>
      <c r="LQV126" s="355"/>
      <c r="LQW126" s="355"/>
      <c r="LQX126" s="355"/>
      <c r="LQY126" s="355"/>
      <c r="LQZ126" s="355"/>
      <c r="LRA126" s="355"/>
      <c r="LRB126" s="355"/>
      <c r="LRC126" s="355"/>
      <c r="LRD126" s="355"/>
      <c r="LRE126" s="355"/>
      <c r="LRF126" s="355"/>
      <c r="LRG126" s="355"/>
      <c r="LRH126" s="355"/>
      <c r="LRI126" s="355"/>
      <c r="LRJ126" s="355"/>
      <c r="LRK126" s="355"/>
      <c r="LRL126" s="355"/>
      <c r="LRM126" s="355"/>
      <c r="LRN126" s="355"/>
      <c r="LRO126" s="355"/>
      <c r="LRP126" s="355"/>
      <c r="LRQ126" s="355"/>
      <c r="LRR126" s="355"/>
      <c r="LRS126" s="355"/>
      <c r="LRT126" s="355"/>
      <c r="LRU126" s="355"/>
      <c r="LRV126" s="355"/>
      <c r="LRW126" s="355"/>
      <c r="LRX126" s="355"/>
      <c r="LRY126" s="355"/>
      <c r="LRZ126" s="355"/>
      <c r="LSA126" s="355"/>
      <c r="LSB126" s="355"/>
      <c r="LSC126" s="355"/>
      <c r="LSD126" s="355"/>
      <c r="LSE126" s="355"/>
      <c r="LSF126" s="355"/>
      <c r="LSG126" s="355"/>
      <c r="LSH126" s="355"/>
      <c r="LSI126" s="355"/>
      <c r="LSJ126" s="355"/>
      <c r="LSK126" s="355"/>
      <c r="LSL126" s="355"/>
      <c r="LSM126" s="355"/>
      <c r="LSN126" s="355"/>
      <c r="LSO126" s="355"/>
      <c r="LSP126" s="355"/>
      <c r="LSQ126" s="355"/>
      <c r="LSR126" s="355"/>
      <c r="LSS126" s="355"/>
      <c r="LST126" s="355"/>
      <c r="LSU126" s="355"/>
      <c r="LSV126" s="355"/>
      <c r="LSW126" s="355"/>
      <c r="LSX126" s="355"/>
      <c r="LSY126" s="355"/>
      <c r="LSZ126" s="355"/>
      <c r="LTA126" s="355"/>
      <c r="LTB126" s="355"/>
      <c r="LTC126" s="355"/>
      <c r="LTD126" s="355"/>
      <c r="LTE126" s="355"/>
      <c r="LTF126" s="355"/>
      <c r="LTG126" s="355"/>
      <c r="LTH126" s="355"/>
      <c r="LTI126" s="355"/>
      <c r="LTJ126" s="355"/>
      <c r="LTK126" s="355"/>
      <c r="LTL126" s="355"/>
      <c r="LTM126" s="355"/>
      <c r="LTN126" s="355"/>
      <c r="LTO126" s="355"/>
      <c r="LTP126" s="355"/>
      <c r="LTQ126" s="355"/>
      <c r="LTR126" s="355"/>
      <c r="LTS126" s="355"/>
      <c r="LTT126" s="355"/>
      <c r="LTU126" s="355"/>
      <c r="LTV126" s="355"/>
      <c r="LTW126" s="355"/>
      <c r="LTX126" s="355"/>
      <c r="LTY126" s="355"/>
      <c r="LTZ126" s="355"/>
      <c r="LUA126" s="355"/>
      <c r="LUB126" s="355"/>
      <c r="LUC126" s="355"/>
      <c r="LUD126" s="355"/>
      <c r="LUE126" s="355"/>
      <c r="LUF126" s="355"/>
      <c r="LUG126" s="355"/>
      <c r="LUH126" s="355"/>
      <c r="LUI126" s="355"/>
      <c r="LUJ126" s="355"/>
      <c r="LUK126" s="355"/>
      <c r="LUL126" s="355"/>
      <c r="LUM126" s="355"/>
      <c r="LUN126" s="355"/>
      <c r="LUO126" s="355"/>
      <c r="LUP126" s="355"/>
      <c r="LUQ126" s="355"/>
      <c r="LUR126" s="355"/>
      <c r="LUS126" s="355"/>
      <c r="LUT126" s="355"/>
      <c r="LUU126" s="355"/>
      <c r="LUV126" s="355"/>
      <c r="LUW126" s="355"/>
      <c r="LUX126" s="355"/>
      <c r="LUY126" s="355"/>
      <c r="LUZ126" s="355"/>
      <c r="LVA126" s="355"/>
      <c r="LVB126" s="355"/>
      <c r="LVC126" s="355"/>
      <c r="LVD126" s="355"/>
      <c r="LVE126" s="355"/>
      <c r="LVF126" s="355"/>
      <c r="LVG126" s="355"/>
      <c r="LVH126" s="355"/>
      <c r="LVI126" s="355"/>
      <c r="LVJ126" s="355"/>
      <c r="LVK126" s="355"/>
      <c r="LVL126" s="355"/>
      <c r="LVM126" s="355"/>
      <c r="LVN126" s="355"/>
      <c r="LVO126" s="355"/>
      <c r="LVP126" s="355"/>
      <c r="LVQ126" s="355"/>
      <c r="LVR126" s="355"/>
      <c r="LVS126" s="355"/>
      <c r="LVT126" s="355"/>
      <c r="LVU126" s="355"/>
      <c r="LVV126" s="355"/>
      <c r="LVW126" s="355"/>
      <c r="LVX126" s="355"/>
      <c r="LVY126" s="355"/>
      <c r="LVZ126" s="355"/>
      <c r="LWA126" s="355"/>
      <c r="LWB126" s="355"/>
      <c r="LWC126" s="355"/>
      <c r="LWD126" s="355"/>
      <c r="LWE126" s="355"/>
      <c r="LWF126" s="355"/>
      <c r="LWG126" s="355"/>
      <c r="LWH126" s="355"/>
      <c r="LWI126" s="355"/>
      <c r="LWJ126" s="355"/>
      <c r="LWK126" s="355"/>
      <c r="LWL126" s="355"/>
      <c r="LWM126" s="355"/>
      <c r="LWN126" s="355"/>
      <c r="LWO126" s="355"/>
      <c r="LWP126" s="355"/>
      <c r="LWQ126" s="355"/>
      <c r="LWR126" s="355"/>
      <c r="LWS126" s="355"/>
      <c r="LWT126" s="355"/>
      <c r="LWU126" s="355"/>
      <c r="LWV126" s="355"/>
      <c r="LWW126" s="355"/>
      <c r="LWX126" s="355"/>
      <c r="LWY126" s="355"/>
      <c r="LWZ126" s="355"/>
      <c r="LXA126" s="355"/>
      <c r="LXB126" s="355"/>
      <c r="LXC126" s="355"/>
      <c r="LXD126" s="355"/>
      <c r="LXE126" s="355"/>
      <c r="LXF126" s="355"/>
      <c r="LXG126" s="355"/>
      <c r="LXH126" s="355"/>
      <c r="LXI126" s="355"/>
      <c r="LXJ126" s="355"/>
      <c r="LXK126" s="355"/>
      <c r="LXL126" s="355"/>
      <c r="LXM126" s="355"/>
      <c r="LXN126" s="355"/>
      <c r="LXO126" s="355"/>
      <c r="LXP126" s="355"/>
      <c r="LXQ126" s="355"/>
      <c r="LXR126" s="355"/>
      <c r="LXS126" s="355"/>
      <c r="LXT126" s="355"/>
      <c r="LXU126" s="355"/>
      <c r="LXV126" s="355"/>
      <c r="LXW126" s="355"/>
      <c r="LXX126" s="355"/>
      <c r="LXY126" s="355"/>
      <c r="LXZ126" s="355"/>
      <c r="LYA126" s="355"/>
      <c r="LYB126" s="355"/>
      <c r="LYC126" s="355"/>
      <c r="LYD126" s="355"/>
      <c r="LYE126" s="355"/>
      <c r="LYF126" s="355"/>
      <c r="LYG126" s="355"/>
      <c r="LYH126" s="355"/>
      <c r="LYI126" s="355"/>
      <c r="LYJ126" s="355"/>
      <c r="LYK126" s="355"/>
      <c r="LYL126" s="355"/>
      <c r="LYM126" s="355"/>
      <c r="LYN126" s="355"/>
      <c r="LYO126" s="355"/>
      <c r="LYP126" s="355"/>
      <c r="LYQ126" s="355"/>
      <c r="LYR126" s="355"/>
      <c r="LYS126" s="355"/>
      <c r="LYT126" s="355"/>
      <c r="LYU126" s="355"/>
      <c r="LYV126" s="355"/>
      <c r="LYW126" s="355"/>
      <c r="LYX126" s="355"/>
      <c r="LYY126" s="355"/>
      <c r="LYZ126" s="355"/>
      <c r="LZA126" s="355"/>
      <c r="LZB126" s="355"/>
      <c r="LZC126" s="355"/>
      <c r="LZD126" s="355"/>
      <c r="LZE126" s="355"/>
      <c r="LZF126" s="355"/>
      <c r="LZG126" s="355"/>
      <c r="LZH126" s="355"/>
      <c r="LZI126" s="355"/>
      <c r="LZJ126" s="355"/>
      <c r="LZK126" s="355"/>
      <c r="LZL126" s="355"/>
      <c r="LZM126" s="355"/>
      <c r="LZN126" s="355"/>
      <c r="LZO126" s="355"/>
      <c r="LZP126" s="355"/>
      <c r="LZQ126" s="355"/>
      <c r="LZR126" s="355"/>
      <c r="LZS126" s="355"/>
      <c r="LZT126" s="355"/>
      <c r="LZU126" s="355"/>
      <c r="LZV126" s="355"/>
      <c r="LZW126" s="355"/>
      <c r="LZX126" s="355"/>
      <c r="LZY126" s="355"/>
      <c r="LZZ126" s="355"/>
      <c r="MAA126" s="355"/>
      <c r="MAB126" s="355"/>
      <c r="MAC126" s="355"/>
      <c r="MAD126" s="355"/>
      <c r="MAE126" s="355"/>
      <c r="MAF126" s="355"/>
      <c r="MAG126" s="355"/>
      <c r="MAH126" s="355"/>
      <c r="MAI126" s="355"/>
      <c r="MAJ126" s="355"/>
      <c r="MAK126" s="355"/>
      <c r="MAL126" s="355"/>
      <c r="MAM126" s="355"/>
      <c r="MAN126" s="355"/>
      <c r="MAO126" s="355"/>
      <c r="MAP126" s="355"/>
      <c r="MAQ126" s="355"/>
      <c r="MAR126" s="355"/>
      <c r="MAS126" s="355"/>
      <c r="MAT126" s="355"/>
      <c r="MAU126" s="355"/>
      <c r="MAV126" s="355"/>
      <c r="MAW126" s="355"/>
      <c r="MAX126" s="355"/>
      <c r="MAY126" s="355"/>
      <c r="MAZ126" s="355"/>
      <c r="MBA126" s="355"/>
      <c r="MBB126" s="355"/>
      <c r="MBC126" s="355"/>
      <c r="MBD126" s="355"/>
      <c r="MBE126" s="355"/>
      <c r="MBF126" s="355"/>
      <c r="MBG126" s="355"/>
      <c r="MBH126" s="355"/>
      <c r="MBI126" s="355"/>
      <c r="MBJ126" s="355"/>
      <c r="MBK126" s="355"/>
      <c r="MBL126" s="355"/>
      <c r="MBM126" s="355"/>
      <c r="MBN126" s="355"/>
      <c r="MBO126" s="355"/>
      <c r="MBP126" s="355"/>
      <c r="MBQ126" s="355"/>
      <c r="MBR126" s="355"/>
      <c r="MBS126" s="355"/>
      <c r="MBT126" s="355"/>
      <c r="MBU126" s="355"/>
      <c r="MBV126" s="355"/>
      <c r="MBW126" s="355"/>
      <c r="MBX126" s="355"/>
      <c r="MBY126" s="355"/>
      <c r="MBZ126" s="355"/>
      <c r="MCA126" s="355"/>
      <c r="MCB126" s="355"/>
      <c r="MCC126" s="355"/>
      <c r="MCD126" s="355"/>
      <c r="MCE126" s="355"/>
      <c r="MCF126" s="355"/>
      <c r="MCG126" s="355"/>
      <c r="MCH126" s="355"/>
      <c r="MCI126" s="355"/>
      <c r="MCJ126" s="355"/>
      <c r="MCK126" s="355"/>
      <c r="MCL126" s="355"/>
      <c r="MCM126" s="355"/>
      <c r="MCN126" s="355"/>
      <c r="MCO126" s="355"/>
      <c r="MCP126" s="355"/>
      <c r="MCQ126" s="355"/>
      <c r="MCR126" s="355"/>
      <c r="MCS126" s="355"/>
      <c r="MCT126" s="355"/>
      <c r="MCU126" s="355"/>
      <c r="MCV126" s="355"/>
      <c r="MCW126" s="355"/>
      <c r="MCX126" s="355"/>
      <c r="MCY126" s="355"/>
      <c r="MCZ126" s="355"/>
      <c r="MDA126" s="355"/>
      <c r="MDB126" s="355"/>
      <c r="MDC126" s="355"/>
      <c r="MDD126" s="355"/>
      <c r="MDE126" s="355"/>
      <c r="MDF126" s="355"/>
      <c r="MDG126" s="355"/>
      <c r="MDH126" s="355"/>
      <c r="MDI126" s="355"/>
      <c r="MDJ126" s="355"/>
      <c r="MDK126" s="355"/>
      <c r="MDL126" s="355"/>
      <c r="MDM126" s="355"/>
      <c r="MDN126" s="355"/>
      <c r="MDO126" s="355"/>
      <c r="MDP126" s="355"/>
      <c r="MDQ126" s="355"/>
      <c r="MDR126" s="355"/>
      <c r="MDS126" s="355"/>
      <c r="MDT126" s="355"/>
      <c r="MDU126" s="355"/>
      <c r="MDV126" s="355"/>
      <c r="MDW126" s="355"/>
      <c r="MDX126" s="355"/>
      <c r="MDY126" s="355"/>
      <c r="MDZ126" s="355"/>
      <c r="MEA126" s="355"/>
      <c r="MEB126" s="355"/>
      <c r="MEC126" s="355"/>
      <c r="MED126" s="355"/>
      <c r="MEE126" s="355"/>
      <c r="MEF126" s="355"/>
      <c r="MEG126" s="355"/>
      <c r="MEH126" s="355"/>
      <c r="MEI126" s="355"/>
      <c r="MEJ126" s="355"/>
      <c r="MEK126" s="355"/>
      <c r="MEL126" s="355"/>
      <c r="MEM126" s="355"/>
      <c r="MEN126" s="355"/>
      <c r="MEO126" s="355"/>
      <c r="MEP126" s="355"/>
      <c r="MEQ126" s="355"/>
      <c r="MER126" s="355"/>
      <c r="MES126" s="355"/>
      <c r="MET126" s="355"/>
      <c r="MEU126" s="355"/>
      <c r="MEV126" s="355"/>
      <c r="MEW126" s="355"/>
      <c r="MEX126" s="355"/>
      <c r="MEY126" s="355"/>
      <c r="MEZ126" s="355"/>
      <c r="MFA126" s="355"/>
      <c r="MFB126" s="355"/>
      <c r="MFC126" s="355"/>
      <c r="MFD126" s="355"/>
      <c r="MFE126" s="355"/>
      <c r="MFF126" s="355"/>
      <c r="MFG126" s="355"/>
      <c r="MFH126" s="355"/>
      <c r="MFI126" s="355"/>
      <c r="MFJ126" s="355"/>
      <c r="MFK126" s="355"/>
      <c r="MFL126" s="355"/>
      <c r="MFM126" s="355"/>
      <c r="MFN126" s="355"/>
      <c r="MFO126" s="355"/>
      <c r="MFP126" s="355"/>
      <c r="MFQ126" s="355"/>
      <c r="MFR126" s="355"/>
      <c r="MFS126" s="355"/>
      <c r="MFT126" s="355"/>
      <c r="MFU126" s="355"/>
      <c r="MFV126" s="355"/>
      <c r="MFW126" s="355"/>
      <c r="MFX126" s="355"/>
      <c r="MFY126" s="355"/>
      <c r="MFZ126" s="355"/>
      <c r="MGA126" s="355"/>
      <c r="MGB126" s="355"/>
      <c r="MGC126" s="355"/>
      <c r="MGD126" s="355"/>
      <c r="MGE126" s="355"/>
      <c r="MGF126" s="355"/>
      <c r="MGG126" s="355"/>
      <c r="MGH126" s="355"/>
      <c r="MGI126" s="355"/>
      <c r="MGJ126" s="355"/>
      <c r="MGK126" s="355"/>
      <c r="MGL126" s="355"/>
      <c r="MGM126" s="355"/>
      <c r="MGN126" s="355"/>
      <c r="MGO126" s="355"/>
      <c r="MGP126" s="355"/>
      <c r="MGQ126" s="355"/>
      <c r="MGR126" s="355"/>
      <c r="MGS126" s="355"/>
      <c r="MGT126" s="355"/>
      <c r="MGU126" s="355"/>
      <c r="MGV126" s="355"/>
      <c r="MGW126" s="355"/>
      <c r="MGX126" s="355"/>
      <c r="MGY126" s="355"/>
      <c r="MGZ126" s="355"/>
      <c r="MHA126" s="355"/>
      <c r="MHB126" s="355"/>
      <c r="MHC126" s="355"/>
      <c r="MHD126" s="355"/>
      <c r="MHE126" s="355"/>
      <c r="MHF126" s="355"/>
      <c r="MHG126" s="355"/>
      <c r="MHH126" s="355"/>
      <c r="MHI126" s="355"/>
      <c r="MHJ126" s="355"/>
      <c r="MHK126" s="355"/>
      <c r="MHL126" s="355"/>
      <c r="MHM126" s="355"/>
      <c r="MHN126" s="355"/>
      <c r="MHO126" s="355"/>
      <c r="MHP126" s="355"/>
      <c r="MHQ126" s="355"/>
      <c r="MHR126" s="355"/>
      <c r="MHS126" s="355"/>
      <c r="MHT126" s="355"/>
      <c r="MHU126" s="355"/>
      <c r="MHV126" s="355"/>
      <c r="MHW126" s="355"/>
      <c r="MHX126" s="355"/>
      <c r="MHY126" s="355"/>
      <c r="MHZ126" s="355"/>
      <c r="MIA126" s="355"/>
      <c r="MIB126" s="355"/>
      <c r="MIC126" s="355"/>
      <c r="MID126" s="355"/>
      <c r="MIE126" s="355"/>
      <c r="MIF126" s="355"/>
      <c r="MIG126" s="355"/>
      <c r="MIH126" s="355"/>
      <c r="MII126" s="355"/>
      <c r="MIJ126" s="355"/>
      <c r="MIK126" s="355"/>
      <c r="MIL126" s="355"/>
      <c r="MIM126" s="355"/>
      <c r="MIN126" s="355"/>
      <c r="MIO126" s="355"/>
      <c r="MIP126" s="355"/>
      <c r="MIQ126" s="355"/>
      <c r="MIR126" s="355"/>
      <c r="MIS126" s="355"/>
      <c r="MIT126" s="355"/>
      <c r="MIU126" s="355"/>
      <c r="MIV126" s="355"/>
      <c r="MIW126" s="355"/>
      <c r="MIX126" s="355"/>
      <c r="MIY126" s="355"/>
      <c r="MIZ126" s="355"/>
      <c r="MJA126" s="355"/>
      <c r="MJB126" s="355"/>
      <c r="MJC126" s="355"/>
      <c r="MJD126" s="355"/>
      <c r="MJE126" s="355"/>
      <c r="MJF126" s="355"/>
      <c r="MJG126" s="355"/>
      <c r="MJH126" s="355"/>
      <c r="MJI126" s="355"/>
      <c r="MJJ126" s="355"/>
      <c r="MJK126" s="355"/>
      <c r="MJL126" s="355"/>
      <c r="MJM126" s="355"/>
      <c r="MJN126" s="355"/>
      <c r="MJO126" s="355"/>
      <c r="MJP126" s="355"/>
      <c r="MJQ126" s="355"/>
      <c r="MJR126" s="355"/>
      <c r="MJS126" s="355"/>
      <c r="MJT126" s="355"/>
      <c r="MJU126" s="355"/>
      <c r="MJV126" s="355"/>
      <c r="MJW126" s="355"/>
      <c r="MJX126" s="355"/>
      <c r="MJY126" s="355"/>
      <c r="MJZ126" s="355"/>
      <c r="MKA126" s="355"/>
      <c r="MKB126" s="355"/>
      <c r="MKC126" s="355"/>
      <c r="MKD126" s="355"/>
      <c r="MKE126" s="355"/>
      <c r="MKF126" s="355"/>
      <c r="MKG126" s="355"/>
      <c r="MKH126" s="355"/>
      <c r="MKI126" s="355"/>
      <c r="MKJ126" s="355"/>
      <c r="MKK126" s="355"/>
      <c r="MKL126" s="355"/>
      <c r="MKM126" s="355"/>
      <c r="MKN126" s="355"/>
      <c r="MKO126" s="355"/>
      <c r="MKP126" s="355"/>
      <c r="MKQ126" s="355"/>
      <c r="MKR126" s="355"/>
      <c r="MKS126" s="355"/>
      <c r="MKT126" s="355"/>
      <c r="MKU126" s="355"/>
      <c r="MKV126" s="355"/>
      <c r="MKW126" s="355"/>
      <c r="MKX126" s="355"/>
      <c r="MKY126" s="355"/>
      <c r="MKZ126" s="355"/>
      <c r="MLA126" s="355"/>
      <c r="MLB126" s="355"/>
      <c r="MLC126" s="355"/>
      <c r="MLD126" s="355"/>
      <c r="MLE126" s="355"/>
      <c r="MLF126" s="355"/>
      <c r="MLG126" s="355"/>
      <c r="MLH126" s="355"/>
      <c r="MLI126" s="355"/>
      <c r="MLJ126" s="355"/>
      <c r="MLK126" s="355"/>
      <c r="MLL126" s="355"/>
      <c r="MLM126" s="355"/>
      <c r="MLN126" s="355"/>
      <c r="MLO126" s="355"/>
      <c r="MLP126" s="355"/>
      <c r="MLQ126" s="355"/>
      <c r="MLR126" s="355"/>
      <c r="MLS126" s="355"/>
      <c r="MLT126" s="355"/>
      <c r="MLU126" s="355"/>
      <c r="MLV126" s="355"/>
      <c r="MLW126" s="355"/>
      <c r="MLX126" s="355"/>
      <c r="MLY126" s="355"/>
      <c r="MLZ126" s="355"/>
      <c r="MMA126" s="355"/>
      <c r="MMB126" s="355"/>
      <c r="MMC126" s="355"/>
      <c r="MMD126" s="355"/>
      <c r="MME126" s="355"/>
      <c r="MMF126" s="355"/>
      <c r="MMG126" s="355"/>
      <c r="MMH126" s="355"/>
      <c r="MMI126" s="355"/>
      <c r="MMJ126" s="355"/>
      <c r="MMK126" s="355"/>
      <c r="MML126" s="355"/>
      <c r="MMM126" s="355"/>
      <c r="MMN126" s="355"/>
      <c r="MMO126" s="355"/>
      <c r="MMP126" s="355"/>
      <c r="MMQ126" s="355"/>
      <c r="MMR126" s="355"/>
      <c r="MMS126" s="355"/>
      <c r="MMT126" s="355"/>
      <c r="MMU126" s="355"/>
      <c r="MMV126" s="355"/>
      <c r="MMW126" s="355"/>
      <c r="MMX126" s="355"/>
      <c r="MMY126" s="355"/>
      <c r="MMZ126" s="355"/>
      <c r="MNA126" s="355"/>
      <c r="MNB126" s="355"/>
      <c r="MNC126" s="355"/>
      <c r="MND126" s="355"/>
      <c r="MNE126" s="355"/>
      <c r="MNF126" s="355"/>
      <c r="MNG126" s="355"/>
      <c r="MNH126" s="355"/>
      <c r="MNI126" s="355"/>
      <c r="MNJ126" s="355"/>
      <c r="MNK126" s="355"/>
      <c r="MNL126" s="355"/>
      <c r="MNM126" s="355"/>
      <c r="MNN126" s="355"/>
      <c r="MNO126" s="355"/>
      <c r="MNP126" s="355"/>
      <c r="MNQ126" s="355"/>
      <c r="MNR126" s="355"/>
      <c r="MNS126" s="355"/>
      <c r="MNT126" s="355"/>
      <c r="MNU126" s="355"/>
      <c r="MNV126" s="355"/>
      <c r="MNW126" s="355"/>
      <c r="MNX126" s="355"/>
      <c r="MNY126" s="355"/>
      <c r="MNZ126" s="355"/>
      <c r="MOA126" s="355"/>
      <c r="MOB126" s="355"/>
      <c r="MOC126" s="355"/>
      <c r="MOD126" s="355"/>
      <c r="MOE126" s="355"/>
      <c r="MOF126" s="355"/>
      <c r="MOG126" s="355"/>
      <c r="MOH126" s="355"/>
      <c r="MOI126" s="355"/>
      <c r="MOJ126" s="355"/>
      <c r="MOK126" s="355"/>
      <c r="MOL126" s="355"/>
      <c r="MOM126" s="355"/>
      <c r="MON126" s="355"/>
      <c r="MOO126" s="355"/>
      <c r="MOP126" s="355"/>
      <c r="MOQ126" s="355"/>
      <c r="MOR126" s="355"/>
      <c r="MOS126" s="355"/>
      <c r="MOT126" s="355"/>
      <c r="MOU126" s="355"/>
      <c r="MOV126" s="355"/>
      <c r="MOW126" s="355"/>
      <c r="MOX126" s="355"/>
      <c r="MOY126" s="355"/>
      <c r="MOZ126" s="355"/>
      <c r="MPA126" s="355"/>
      <c r="MPB126" s="355"/>
      <c r="MPC126" s="355"/>
      <c r="MPD126" s="355"/>
      <c r="MPE126" s="355"/>
      <c r="MPF126" s="355"/>
      <c r="MPG126" s="355"/>
      <c r="MPH126" s="355"/>
      <c r="MPI126" s="355"/>
      <c r="MPJ126" s="355"/>
      <c r="MPK126" s="355"/>
      <c r="MPL126" s="355"/>
      <c r="MPM126" s="355"/>
      <c r="MPN126" s="355"/>
      <c r="MPO126" s="355"/>
      <c r="MPP126" s="355"/>
      <c r="MPQ126" s="355"/>
      <c r="MPR126" s="355"/>
      <c r="MPS126" s="355"/>
      <c r="MPT126" s="355"/>
      <c r="MPU126" s="355"/>
      <c r="MPV126" s="355"/>
      <c r="MPW126" s="355"/>
      <c r="MPX126" s="355"/>
      <c r="MPY126" s="355"/>
      <c r="MPZ126" s="355"/>
      <c r="MQA126" s="355"/>
      <c r="MQB126" s="355"/>
      <c r="MQC126" s="355"/>
      <c r="MQD126" s="355"/>
      <c r="MQE126" s="355"/>
      <c r="MQF126" s="355"/>
      <c r="MQG126" s="355"/>
      <c r="MQH126" s="355"/>
      <c r="MQI126" s="355"/>
      <c r="MQJ126" s="355"/>
      <c r="MQK126" s="355"/>
      <c r="MQL126" s="355"/>
      <c r="MQM126" s="355"/>
      <c r="MQN126" s="355"/>
      <c r="MQO126" s="355"/>
      <c r="MQP126" s="355"/>
      <c r="MQQ126" s="355"/>
      <c r="MQR126" s="355"/>
      <c r="MQS126" s="355"/>
      <c r="MQT126" s="355"/>
      <c r="MQU126" s="355"/>
      <c r="MQV126" s="355"/>
      <c r="MQW126" s="355"/>
      <c r="MQX126" s="355"/>
      <c r="MQY126" s="355"/>
      <c r="MQZ126" s="355"/>
      <c r="MRA126" s="355"/>
      <c r="MRB126" s="355"/>
      <c r="MRC126" s="355"/>
      <c r="MRD126" s="355"/>
      <c r="MRE126" s="355"/>
      <c r="MRF126" s="355"/>
      <c r="MRG126" s="355"/>
      <c r="MRH126" s="355"/>
      <c r="MRI126" s="355"/>
      <c r="MRJ126" s="355"/>
      <c r="MRK126" s="355"/>
      <c r="MRL126" s="355"/>
      <c r="MRM126" s="355"/>
      <c r="MRN126" s="355"/>
      <c r="MRO126" s="355"/>
      <c r="MRP126" s="355"/>
      <c r="MRQ126" s="355"/>
      <c r="MRR126" s="355"/>
      <c r="MRS126" s="355"/>
      <c r="MRT126" s="355"/>
      <c r="MRU126" s="355"/>
      <c r="MRV126" s="355"/>
      <c r="MRW126" s="355"/>
      <c r="MRX126" s="355"/>
      <c r="MRY126" s="355"/>
      <c r="MRZ126" s="355"/>
      <c r="MSA126" s="355"/>
      <c r="MSB126" s="355"/>
      <c r="MSC126" s="355"/>
      <c r="MSD126" s="355"/>
      <c r="MSE126" s="355"/>
      <c r="MSF126" s="355"/>
      <c r="MSG126" s="355"/>
      <c r="MSH126" s="355"/>
      <c r="MSI126" s="355"/>
      <c r="MSJ126" s="355"/>
      <c r="MSK126" s="355"/>
      <c r="MSL126" s="355"/>
      <c r="MSM126" s="355"/>
      <c r="MSN126" s="355"/>
      <c r="MSO126" s="355"/>
      <c r="MSP126" s="355"/>
      <c r="MSQ126" s="355"/>
      <c r="MSR126" s="355"/>
      <c r="MSS126" s="355"/>
      <c r="MST126" s="355"/>
      <c r="MSU126" s="355"/>
      <c r="MSV126" s="355"/>
      <c r="MSW126" s="355"/>
      <c r="MSX126" s="355"/>
      <c r="MSY126" s="355"/>
      <c r="MSZ126" s="355"/>
      <c r="MTA126" s="355"/>
      <c r="MTB126" s="355"/>
      <c r="MTC126" s="355"/>
      <c r="MTD126" s="355"/>
      <c r="MTE126" s="355"/>
      <c r="MTF126" s="355"/>
      <c r="MTG126" s="355"/>
      <c r="MTH126" s="355"/>
      <c r="MTI126" s="355"/>
      <c r="MTJ126" s="355"/>
      <c r="MTK126" s="355"/>
      <c r="MTL126" s="355"/>
      <c r="MTM126" s="355"/>
      <c r="MTN126" s="355"/>
      <c r="MTO126" s="355"/>
      <c r="MTP126" s="355"/>
      <c r="MTQ126" s="355"/>
      <c r="MTR126" s="355"/>
      <c r="MTS126" s="355"/>
      <c r="MTT126" s="355"/>
      <c r="MTU126" s="355"/>
      <c r="MTV126" s="355"/>
      <c r="MTW126" s="355"/>
      <c r="MTX126" s="355"/>
      <c r="MTY126" s="355"/>
      <c r="MTZ126" s="355"/>
      <c r="MUA126" s="355"/>
      <c r="MUB126" s="355"/>
      <c r="MUC126" s="355"/>
      <c r="MUD126" s="355"/>
      <c r="MUE126" s="355"/>
      <c r="MUF126" s="355"/>
      <c r="MUG126" s="355"/>
      <c r="MUH126" s="355"/>
      <c r="MUI126" s="355"/>
      <c r="MUJ126" s="355"/>
      <c r="MUK126" s="355"/>
      <c r="MUL126" s="355"/>
      <c r="MUM126" s="355"/>
      <c r="MUN126" s="355"/>
      <c r="MUO126" s="355"/>
      <c r="MUP126" s="355"/>
      <c r="MUQ126" s="355"/>
      <c r="MUR126" s="355"/>
      <c r="MUS126" s="355"/>
      <c r="MUT126" s="355"/>
      <c r="MUU126" s="355"/>
      <c r="MUV126" s="355"/>
      <c r="MUW126" s="355"/>
      <c r="MUX126" s="355"/>
      <c r="MUY126" s="355"/>
      <c r="MUZ126" s="355"/>
      <c r="MVA126" s="355"/>
      <c r="MVB126" s="355"/>
      <c r="MVC126" s="355"/>
      <c r="MVD126" s="355"/>
      <c r="MVE126" s="355"/>
      <c r="MVF126" s="355"/>
      <c r="MVG126" s="355"/>
      <c r="MVH126" s="355"/>
      <c r="MVI126" s="355"/>
      <c r="MVJ126" s="355"/>
      <c r="MVK126" s="355"/>
      <c r="MVL126" s="355"/>
      <c r="MVM126" s="355"/>
      <c r="MVN126" s="355"/>
      <c r="MVO126" s="355"/>
      <c r="MVP126" s="355"/>
      <c r="MVQ126" s="355"/>
      <c r="MVR126" s="355"/>
      <c r="MVS126" s="355"/>
      <c r="MVT126" s="355"/>
      <c r="MVU126" s="355"/>
      <c r="MVV126" s="355"/>
      <c r="MVW126" s="355"/>
      <c r="MVX126" s="355"/>
      <c r="MVY126" s="355"/>
      <c r="MVZ126" s="355"/>
      <c r="MWA126" s="355"/>
      <c r="MWB126" s="355"/>
      <c r="MWC126" s="355"/>
      <c r="MWD126" s="355"/>
      <c r="MWE126" s="355"/>
      <c r="MWF126" s="355"/>
      <c r="MWG126" s="355"/>
      <c r="MWH126" s="355"/>
      <c r="MWI126" s="355"/>
      <c r="MWJ126" s="355"/>
      <c r="MWK126" s="355"/>
      <c r="MWL126" s="355"/>
      <c r="MWM126" s="355"/>
      <c r="MWN126" s="355"/>
      <c r="MWO126" s="355"/>
      <c r="MWP126" s="355"/>
      <c r="MWQ126" s="355"/>
      <c r="MWR126" s="355"/>
      <c r="MWS126" s="355"/>
      <c r="MWT126" s="355"/>
      <c r="MWU126" s="355"/>
      <c r="MWV126" s="355"/>
      <c r="MWW126" s="355"/>
      <c r="MWX126" s="355"/>
      <c r="MWY126" s="355"/>
      <c r="MWZ126" s="355"/>
      <c r="MXA126" s="355"/>
      <c r="MXB126" s="355"/>
      <c r="MXC126" s="355"/>
      <c r="MXD126" s="355"/>
      <c r="MXE126" s="355"/>
      <c r="MXF126" s="355"/>
      <c r="MXG126" s="355"/>
      <c r="MXH126" s="355"/>
      <c r="MXI126" s="355"/>
      <c r="MXJ126" s="355"/>
      <c r="MXK126" s="355"/>
      <c r="MXL126" s="355"/>
      <c r="MXM126" s="355"/>
      <c r="MXN126" s="355"/>
      <c r="MXO126" s="355"/>
      <c r="MXP126" s="355"/>
      <c r="MXQ126" s="355"/>
      <c r="MXR126" s="355"/>
      <c r="MXS126" s="355"/>
      <c r="MXT126" s="355"/>
      <c r="MXU126" s="355"/>
      <c r="MXV126" s="355"/>
      <c r="MXW126" s="355"/>
      <c r="MXX126" s="355"/>
      <c r="MXY126" s="355"/>
      <c r="MXZ126" s="355"/>
      <c r="MYA126" s="355"/>
      <c r="MYB126" s="355"/>
      <c r="MYC126" s="355"/>
      <c r="MYD126" s="355"/>
      <c r="MYE126" s="355"/>
      <c r="MYF126" s="355"/>
      <c r="MYG126" s="355"/>
      <c r="MYH126" s="355"/>
      <c r="MYI126" s="355"/>
      <c r="MYJ126" s="355"/>
      <c r="MYK126" s="355"/>
      <c r="MYL126" s="355"/>
      <c r="MYM126" s="355"/>
      <c r="MYN126" s="355"/>
      <c r="MYO126" s="355"/>
      <c r="MYP126" s="355"/>
      <c r="MYQ126" s="355"/>
      <c r="MYR126" s="355"/>
      <c r="MYS126" s="355"/>
      <c r="MYT126" s="355"/>
      <c r="MYU126" s="355"/>
      <c r="MYV126" s="355"/>
      <c r="MYW126" s="355"/>
      <c r="MYX126" s="355"/>
      <c r="MYY126" s="355"/>
      <c r="MYZ126" s="355"/>
      <c r="MZA126" s="355"/>
      <c r="MZB126" s="355"/>
      <c r="MZC126" s="355"/>
      <c r="MZD126" s="355"/>
      <c r="MZE126" s="355"/>
      <c r="MZF126" s="355"/>
      <c r="MZG126" s="355"/>
      <c r="MZH126" s="355"/>
      <c r="MZI126" s="355"/>
      <c r="MZJ126" s="355"/>
      <c r="MZK126" s="355"/>
      <c r="MZL126" s="355"/>
      <c r="MZM126" s="355"/>
      <c r="MZN126" s="355"/>
      <c r="MZO126" s="355"/>
      <c r="MZP126" s="355"/>
      <c r="MZQ126" s="355"/>
      <c r="MZR126" s="355"/>
      <c r="MZS126" s="355"/>
      <c r="MZT126" s="355"/>
      <c r="MZU126" s="355"/>
      <c r="MZV126" s="355"/>
      <c r="MZW126" s="355"/>
      <c r="MZX126" s="355"/>
      <c r="MZY126" s="355"/>
      <c r="MZZ126" s="355"/>
      <c r="NAA126" s="355"/>
      <c r="NAB126" s="355"/>
      <c r="NAC126" s="355"/>
      <c r="NAD126" s="355"/>
      <c r="NAE126" s="355"/>
      <c r="NAF126" s="355"/>
      <c r="NAG126" s="355"/>
      <c r="NAH126" s="355"/>
      <c r="NAI126" s="355"/>
      <c r="NAJ126" s="355"/>
      <c r="NAK126" s="355"/>
      <c r="NAL126" s="355"/>
      <c r="NAM126" s="355"/>
      <c r="NAN126" s="355"/>
      <c r="NAO126" s="355"/>
      <c r="NAP126" s="355"/>
      <c r="NAQ126" s="355"/>
      <c r="NAR126" s="355"/>
      <c r="NAS126" s="355"/>
      <c r="NAT126" s="355"/>
      <c r="NAU126" s="355"/>
      <c r="NAV126" s="355"/>
      <c r="NAW126" s="355"/>
      <c r="NAX126" s="355"/>
      <c r="NAY126" s="355"/>
      <c r="NAZ126" s="355"/>
      <c r="NBA126" s="355"/>
      <c r="NBB126" s="355"/>
      <c r="NBC126" s="355"/>
      <c r="NBD126" s="355"/>
      <c r="NBE126" s="355"/>
      <c r="NBF126" s="355"/>
      <c r="NBG126" s="355"/>
      <c r="NBH126" s="355"/>
      <c r="NBI126" s="355"/>
      <c r="NBJ126" s="355"/>
      <c r="NBK126" s="355"/>
      <c r="NBL126" s="355"/>
      <c r="NBM126" s="355"/>
      <c r="NBN126" s="355"/>
      <c r="NBO126" s="355"/>
      <c r="NBP126" s="355"/>
      <c r="NBQ126" s="355"/>
      <c r="NBR126" s="355"/>
      <c r="NBS126" s="355"/>
      <c r="NBT126" s="355"/>
      <c r="NBU126" s="355"/>
      <c r="NBV126" s="355"/>
      <c r="NBW126" s="355"/>
      <c r="NBX126" s="355"/>
      <c r="NBY126" s="355"/>
      <c r="NBZ126" s="355"/>
      <c r="NCA126" s="355"/>
      <c r="NCB126" s="355"/>
      <c r="NCC126" s="355"/>
      <c r="NCD126" s="355"/>
      <c r="NCE126" s="355"/>
      <c r="NCF126" s="355"/>
      <c r="NCG126" s="355"/>
      <c r="NCH126" s="355"/>
      <c r="NCI126" s="355"/>
      <c r="NCJ126" s="355"/>
      <c r="NCK126" s="355"/>
      <c r="NCL126" s="355"/>
      <c r="NCM126" s="355"/>
      <c r="NCN126" s="355"/>
      <c r="NCO126" s="355"/>
      <c r="NCP126" s="355"/>
      <c r="NCQ126" s="355"/>
      <c r="NCR126" s="355"/>
      <c r="NCS126" s="355"/>
      <c r="NCT126" s="355"/>
      <c r="NCU126" s="355"/>
      <c r="NCV126" s="355"/>
      <c r="NCW126" s="355"/>
      <c r="NCX126" s="355"/>
      <c r="NCY126" s="355"/>
      <c r="NCZ126" s="355"/>
      <c r="NDA126" s="355"/>
      <c r="NDB126" s="355"/>
      <c r="NDC126" s="355"/>
      <c r="NDD126" s="355"/>
      <c r="NDE126" s="355"/>
      <c r="NDF126" s="355"/>
      <c r="NDG126" s="355"/>
      <c r="NDH126" s="355"/>
      <c r="NDI126" s="355"/>
      <c r="NDJ126" s="355"/>
      <c r="NDK126" s="355"/>
      <c r="NDL126" s="355"/>
      <c r="NDM126" s="355"/>
      <c r="NDN126" s="355"/>
      <c r="NDO126" s="355"/>
      <c r="NDP126" s="355"/>
      <c r="NDQ126" s="355"/>
      <c r="NDR126" s="355"/>
      <c r="NDS126" s="355"/>
      <c r="NDT126" s="355"/>
      <c r="NDU126" s="355"/>
      <c r="NDV126" s="355"/>
      <c r="NDW126" s="355"/>
      <c r="NDX126" s="355"/>
      <c r="NDY126" s="355"/>
      <c r="NDZ126" s="355"/>
      <c r="NEA126" s="355"/>
      <c r="NEB126" s="355"/>
      <c r="NEC126" s="355"/>
      <c r="NED126" s="355"/>
      <c r="NEE126" s="355"/>
      <c r="NEF126" s="355"/>
      <c r="NEG126" s="355"/>
      <c r="NEH126" s="355"/>
      <c r="NEI126" s="355"/>
      <c r="NEJ126" s="355"/>
      <c r="NEK126" s="355"/>
      <c r="NEL126" s="355"/>
      <c r="NEM126" s="355"/>
      <c r="NEN126" s="355"/>
      <c r="NEO126" s="355"/>
      <c r="NEP126" s="355"/>
      <c r="NEQ126" s="355"/>
      <c r="NER126" s="355"/>
      <c r="NES126" s="355"/>
      <c r="NET126" s="355"/>
      <c r="NEU126" s="355"/>
      <c r="NEV126" s="355"/>
      <c r="NEW126" s="355"/>
      <c r="NEX126" s="355"/>
      <c r="NEY126" s="355"/>
      <c r="NEZ126" s="355"/>
      <c r="NFA126" s="355"/>
      <c r="NFB126" s="355"/>
      <c r="NFC126" s="355"/>
      <c r="NFD126" s="355"/>
      <c r="NFE126" s="355"/>
      <c r="NFF126" s="355"/>
      <c r="NFG126" s="355"/>
      <c r="NFH126" s="355"/>
      <c r="NFI126" s="355"/>
      <c r="NFJ126" s="355"/>
      <c r="NFK126" s="355"/>
      <c r="NFL126" s="355"/>
      <c r="NFM126" s="355"/>
      <c r="NFN126" s="355"/>
      <c r="NFO126" s="355"/>
      <c r="NFP126" s="355"/>
      <c r="NFQ126" s="355"/>
      <c r="NFR126" s="355"/>
      <c r="NFS126" s="355"/>
      <c r="NFT126" s="355"/>
      <c r="NFU126" s="355"/>
      <c r="NFV126" s="355"/>
      <c r="NFW126" s="355"/>
      <c r="NFX126" s="355"/>
      <c r="NFY126" s="355"/>
      <c r="NFZ126" s="355"/>
      <c r="NGA126" s="355"/>
      <c r="NGB126" s="355"/>
      <c r="NGC126" s="355"/>
      <c r="NGD126" s="355"/>
      <c r="NGE126" s="355"/>
      <c r="NGF126" s="355"/>
      <c r="NGG126" s="355"/>
      <c r="NGH126" s="355"/>
      <c r="NGI126" s="355"/>
      <c r="NGJ126" s="355"/>
      <c r="NGK126" s="355"/>
      <c r="NGL126" s="355"/>
      <c r="NGM126" s="355"/>
      <c r="NGN126" s="355"/>
      <c r="NGO126" s="355"/>
      <c r="NGP126" s="355"/>
      <c r="NGQ126" s="355"/>
      <c r="NGR126" s="355"/>
      <c r="NGS126" s="355"/>
      <c r="NGT126" s="355"/>
      <c r="NGU126" s="355"/>
      <c r="NGV126" s="355"/>
      <c r="NGW126" s="355"/>
      <c r="NGX126" s="355"/>
      <c r="NGY126" s="355"/>
      <c r="NGZ126" s="355"/>
      <c r="NHA126" s="355"/>
      <c r="NHB126" s="355"/>
      <c r="NHC126" s="355"/>
      <c r="NHD126" s="355"/>
      <c r="NHE126" s="355"/>
      <c r="NHF126" s="355"/>
      <c r="NHG126" s="355"/>
      <c r="NHH126" s="355"/>
      <c r="NHI126" s="355"/>
      <c r="NHJ126" s="355"/>
      <c r="NHK126" s="355"/>
      <c r="NHL126" s="355"/>
      <c r="NHM126" s="355"/>
      <c r="NHN126" s="355"/>
      <c r="NHO126" s="355"/>
      <c r="NHP126" s="355"/>
      <c r="NHQ126" s="355"/>
      <c r="NHR126" s="355"/>
      <c r="NHS126" s="355"/>
      <c r="NHT126" s="355"/>
      <c r="NHU126" s="355"/>
      <c r="NHV126" s="355"/>
      <c r="NHW126" s="355"/>
      <c r="NHX126" s="355"/>
      <c r="NHY126" s="355"/>
      <c r="NHZ126" s="355"/>
      <c r="NIA126" s="355"/>
      <c r="NIB126" s="355"/>
      <c r="NIC126" s="355"/>
      <c r="NID126" s="355"/>
      <c r="NIE126" s="355"/>
      <c r="NIF126" s="355"/>
      <c r="NIG126" s="355"/>
      <c r="NIH126" s="355"/>
      <c r="NII126" s="355"/>
      <c r="NIJ126" s="355"/>
      <c r="NIK126" s="355"/>
      <c r="NIL126" s="355"/>
      <c r="NIM126" s="355"/>
      <c r="NIN126" s="355"/>
      <c r="NIO126" s="355"/>
      <c r="NIP126" s="355"/>
      <c r="NIQ126" s="355"/>
      <c r="NIR126" s="355"/>
      <c r="NIS126" s="355"/>
      <c r="NIT126" s="355"/>
      <c r="NIU126" s="355"/>
      <c r="NIV126" s="355"/>
      <c r="NIW126" s="355"/>
      <c r="NIX126" s="355"/>
      <c r="NIY126" s="355"/>
      <c r="NIZ126" s="355"/>
      <c r="NJA126" s="355"/>
      <c r="NJB126" s="355"/>
      <c r="NJC126" s="355"/>
      <c r="NJD126" s="355"/>
      <c r="NJE126" s="355"/>
      <c r="NJF126" s="355"/>
      <c r="NJG126" s="355"/>
      <c r="NJH126" s="355"/>
      <c r="NJI126" s="355"/>
      <c r="NJJ126" s="355"/>
      <c r="NJK126" s="355"/>
      <c r="NJL126" s="355"/>
      <c r="NJM126" s="355"/>
      <c r="NJN126" s="355"/>
      <c r="NJO126" s="355"/>
      <c r="NJP126" s="355"/>
      <c r="NJQ126" s="355"/>
      <c r="NJR126" s="355"/>
      <c r="NJS126" s="355"/>
      <c r="NJT126" s="355"/>
      <c r="NJU126" s="355"/>
      <c r="NJV126" s="355"/>
      <c r="NJW126" s="355"/>
      <c r="NJX126" s="355"/>
      <c r="NJY126" s="355"/>
      <c r="NJZ126" s="355"/>
      <c r="NKA126" s="355"/>
      <c r="NKB126" s="355"/>
      <c r="NKC126" s="355"/>
      <c r="NKD126" s="355"/>
      <c r="NKE126" s="355"/>
      <c r="NKF126" s="355"/>
      <c r="NKG126" s="355"/>
      <c r="NKH126" s="355"/>
      <c r="NKI126" s="355"/>
      <c r="NKJ126" s="355"/>
      <c r="NKK126" s="355"/>
      <c r="NKL126" s="355"/>
      <c r="NKM126" s="355"/>
      <c r="NKN126" s="355"/>
      <c r="NKO126" s="355"/>
      <c r="NKP126" s="355"/>
      <c r="NKQ126" s="355"/>
      <c r="NKR126" s="355"/>
      <c r="NKS126" s="355"/>
      <c r="NKT126" s="355"/>
      <c r="NKU126" s="355"/>
      <c r="NKV126" s="355"/>
      <c r="NKW126" s="355"/>
      <c r="NKX126" s="355"/>
      <c r="NKY126" s="355"/>
      <c r="NKZ126" s="355"/>
      <c r="NLA126" s="355"/>
      <c r="NLB126" s="355"/>
      <c r="NLC126" s="355"/>
      <c r="NLD126" s="355"/>
      <c r="NLE126" s="355"/>
      <c r="NLF126" s="355"/>
      <c r="NLG126" s="355"/>
      <c r="NLH126" s="355"/>
      <c r="NLI126" s="355"/>
      <c r="NLJ126" s="355"/>
      <c r="NLK126" s="355"/>
      <c r="NLL126" s="355"/>
      <c r="NLM126" s="355"/>
      <c r="NLN126" s="355"/>
      <c r="NLO126" s="355"/>
      <c r="NLP126" s="355"/>
      <c r="NLQ126" s="355"/>
      <c r="NLR126" s="355"/>
      <c r="NLS126" s="355"/>
      <c r="NLT126" s="355"/>
      <c r="NLU126" s="355"/>
      <c r="NLV126" s="355"/>
      <c r="NLW126" s="355"/>
      <c r="NLX126" s="355"/>
      <c r="NLY126" s="355"/>
      <c r="NLZ126" s="355"/>
      <c r="NMA126" s="355"/>
      <c r="NMB126" s="355"/>
      <c r="NMC126" s="355"/>
      <c r="NMD126" s="355"/>
      <c r="NME126" s="355"/>
      <c r="NMF126" s="355"/>
      <c r="NMG126" s="355"/>
      <c r="NMH126" s="355"/>
      <c r="NMI126" s="355"/>
      <c r="NMJ126" s="355"/>
      <c r="NMK126" s="355"/>
      <c r="NML126" s="355"/>
      <c r="NMM126" s="355"/>
      <c r="NMN126" s="355"/>
      <c r="NMO126" s="355"/>
      <c r="NMP126" s="355"/>
      <c r="NMQ126" s="355"/>
      <c r="NMR126" s="355"/>
      <c r="NMS126" s="355"/>
      <c r="NMT126" s="355"/>
      <c r="NMU126" s="355"/>
      <c r="NMV126" s="355"/>
      <c r="NMW126" s="355"/>
      <c r="NMX126" s="355"/>
      <c r="NMY126" s="355"/>
      <c r="NMZ126" s="355"/>
      <c r="NNA126" s="355"/>
      <c r="NNB126" s="355"/>
      <c r="NNC126" s="355"/>
      <c r="NND126" s="355"/>
      <c r="NNE126" s="355"/>
      <c r="NNF126" s="355"/>
      <c r="NNG126" s="355"/>
      <c r="NNH126" s="355"/>
      <c r="NNI126" s="355"/>
      <c r="NNJ126" s="355"/>
      <c r="NNK126" s="355"/>
      <c r="NNL126" s="355"/>
      <c r="NNM126" s="355"/>
      <c r="NNN126" s="355"/>
      <c r="NNO126" s="355"/>
      <c r="NNP126" s="355"/>
      <c r="NNQ126" s="355"/>
      <c r="NNR126" s="355"/>
      <c r="NNS126" s="355"/>
      <c r="NNT126" s="355"/>
      <c r="NNU126" s="355"/>
      <c r="NNV126" s="355"/>
      <c r="NNW126" s="355"/>
      <c r="NNX126" s="355"/>
      <c r="NNY126" s="355"/>
      <c r="NNZ126" s="355"/>
      <c r="NOA126" s="355"/>
      <c r="NOB126" s="355"/>
      <c r="NOC126" s="355"/>
      <c r="NOD126" s="355"/>
      <c r="NOE126" s="355"/>
      <c r="NOF126" s="355"/>
      <c r="NOG126" s="355"/>
      <c r="NOH126" s="355"/>
      <c r="NOI126" s="355"/>
      <c r="NOJ126" s="355"/>
      <c r="NOK126" s="355"/>
      <c r="NOL126" s="355"/>
      <c r="NOM126" s="355"/>
      <c r="NON126" s="355"/>
      <c r="NOO126" s="355"/>
      <c r="NOP126" s="355"/>
      <c r="NOQ126" s="355"/>
      <c r="NOR126" s="355"/>
      <c r="NOS126" s="355"/>
      <c r="NOT126" s="355"/>
      <c r="NOU126" s="355"/>
      <c r="NOV126" s="355"/>
      <c r="NOW126" s="355"/>
      <c r="NOX126" s="355"/>
      <c r="NOY126" s="355"/>
      <c r="NOZ126" s="355"/>
      <c r="NPA126" s="355"/>
      <c r="NPB126" s="355"/>
      <c r="NPC126" s="355"/>
      <c r="NPD126" s="355"/>
      <c r="NPE126" s="355"/>
      <c r="NPF126" s="355"/>
      <c r="NPG126" s="355"/>
      <c r="NPH126" s="355"/>
      <c r="NPI126" s="355"/>
      <c r="NPJ126" s="355"/>
      <c r="NPK126" s="355"/>
      <c r="NPL126" s="355"/>
      <c r="NPM126" s="355"/>
      <c r="NPN126" s="355"/>
      <c r="NPO126" s="355"/>
      <c r="NPP126" s="355"/>
      <c r="NPQ126" s="355"/>
      <c r="NPR126" s="355"/>
      <c r="NPS126" s="355"/>
      <c r="NPT126" s="355"/>
      <c r="NPU126" s="355"/>
      <c r="NPV126" s="355"/>
      <c r="NPW126" s="355"/>
      <c r="NPX126" s="355"/>
      <c r="NPY126" s="355"/>
      <c r="NPZ126" s="355"/>
      <c r="NQA126" s="355"/>
      <c r="NQB126" s="355"/>
      <c r="NQC126" s="355"/>
      <c r="NQD126" s="355"/>
      <c r="NQE126" s="355"/>
      <c r="NQF126" s="355"/>
      <c r="NQG126" s="355"/>
      <c r="NQH126" s="355"/>
      <c r="NQI126" s="355"/>
      <c r="NQJ126" s="355"/>
      <c r="NQK126" s="355"/>
      <c r="NQL126" s="355"/>
      <c r="NQM126" s="355"/>
      <c r="NQN126" s="355"/>
      <c r="NQO126" s="355"/>
      <c r="NQP126" s="355"/>
      <c r="NQQ126" s="355"/>
      <c r="NQR126" s="355"/>
      <c r="NQS126" s="355"/>
      <c r="NQT126" s="355"/>
      <c r="NQU126" s="355"/>
      <c r="NQV126" s="355"/>
      <c r="NQW126" s="355"/>
      <c r="NQX126" s="355"/>
      <c r="NQY126" s="355"/>
      <c r="NQZ126" s="355"/>
      <c r="NRA126" s="355"/>
      <c r="NRB126" s="355"/>
      <c r="NRC126" s="355"/>
      <c r="NRD126" s="355"/>
      <c r="NRE126" s="355"/>
      <c r="NRF126" s="355"/>
      <c r="NRG126" s="355"/>
      <c r="NRH126" s="355"/>
      <c r="NRI126" s="355"/>
      <c r="NRJ126" s="355"/>
      <c r="NRK126" s="355"/>
      <c r="NRL126" s="355"/>
      <c r="NRM126" s="355"/>
      <c r="NRN126" s="355"/>
      <c r="NRO126" s="355"/>
      <c r="NRP126" s="355"/>
      <c r="NRQ126" s="355"/>
      <c r="NRR126" s="355"/>
      <c r="NRS126" s="355"/>
      <c r="NRT126" s="355"/>
      <c r="NRU126" s="355"/>
      <c r="NRV126" s="355"/>
      <c r="NRW126" s="355"/>
      <c r="NRX126" s="355"/>
      <c r="NRY126" s="355"/>
      <c r="NRZ126" s="355"/>
      <c r="NSA126" s="355"/>
      <c r="NSB126" s="355"/>
      <c r="NSC126" s="355"/>
      <c r="NSD126" s="355"/>
      <c r="NSE126" s="355"/>
      <c r="NSF126" s="355"/>
      <c r="NSG126" s="355"/>
      <c r="NSH126" s="355"/>
      <c r="NSI126" s="355"/>
      <c r="NSJ126" s="355"/>
      <c r="NSK126" s="355"/>
      <c r="NSL126" s="355"/>
      <c r="NSM126" s="355"/>
      <c r="NSN126" s="355"/>
      <c r="NSO126" s="355"/>
      <c r="NSP126" s="355"/>
      <c r="NSQ126" s="355"/>
      <c r="NSR126" s="355"/>
      <c r="NSS126" s="355"/>
      <c r="NST126" s="355"/>
      <c r="NSU126" s="355"/>
      <c r="NSV126" s="355"/>
      <c r="NSW126" s="355"/>
      <c r="NSX126" s="355"/>
      <c r="NSY126" s="355"/>
      <c r="NSZ126" s="355"/>
      <c r="NTA126" s="355"/>
      <c r="NTB126" s="355"/>
      <c r="NTC126" s="355"/>
      <c r="NTD126" s="355"/>
      <c r="NTE126" s="355"/>
      <c r="NTF126" s="355"/>
      <c r="NTG126" s="355"/>
      <c r="NTH126" s="355"/>
      <c r="NTI126" s="355"/>
      <c r="NTJ126" s="355"/>
      <c r="NTK126" s="355"/>
      <c r="NTL126" s="355"/>
      <c r="NTM126" s="355"/>
      <c r="NTN126" s="355"/>
      <c r="NTO126" s="355"/>
      <c r="NTP126" s="355"/>
      <c r="NTQ126" s="355"/>
      <c r="NTR126" s="355"/>
      <c r="NTS126" s="355"/>
      <c r="NTT126" s="355"/>
      <c r="NTU126" s="355"/>
      <c r="NTV126" s="355"/>
      <c r="NTW126" s="355"/>
      <c r="NTX126" s="355"/>
      <c r="NTY126" s="355"/>
      <c r="NTZ126" s="355"/>
      <c r="NUA126" s="355"/>
      <c r="NUB126" s="355"/>
      <c r="NUC126" s="355"/>
      <c r="NUD126" s="355"/>
      <c r="NUE126" s="355"/>
      <c r="NUF126" s="355"/>
      <c r="NUG126" s="355"/>
      <c r="NUH126" s="355"/>
      <c r="NUI126" s="355"/>
      <c r="NUJ126" s="355"/>
      <c r="NUK126" s="355"/>
      <c r="NUL126" s="355"/>
      <c r="NUM126" s="355"/>
      <c r="NUN126" s="355"/>
      <c r="NUO126" s="355"/>
      <c r="NUP126" s="355"/>
      <c r="NUQ126" s="355"/>
      <c r="NUR126" s="355"/>
      <c r="NUS126" s="355"/>
      <c r="NUT126" s="355"/>
      <c r="NUU126" s="355"/>
      <c r="NUV126" s="355"/>
      <c r="NUW126" s="355"/>
      <c r="NUX126" s="355"/>
      <c r="NUY126" s="355"/>
      <c r="NUZ126" s="355"/>
      <c r="NVA126" s="355"/>
      <c r="NVB126" s="355"/>
      <c r="NVC126" s="355"/>
      <c r="NVD126" s="355"/>
      <c r="NVE126" s="355"/>
      <c r="NVF126" s="355"/>
      <c r="NVG126" s="355"/>
      <c r="NVH126" s="355"/>
      <c r="NVI126" s="355"/>
      <c r="NVJ126" s="355"/>
      <c r="NVK126" s="355"/>
      <c r="NVL126" s="355"/>
      <c r="NVM126" s="355"/>
      <c r="NVN126" s="355"/>
      <c r="NVO126" s="355"/>
      <c r="NVP126" s="355"/>
      <c r="NVQ126" s="355"/>
      <c r="NVR126" s="355"/>
      <c r="NVS126" s="355"/>
      <c r="NVT126" s="355"/>
      <c r="NVU126" s="355"/>
      <c r="NVV126" s="355"/>
      <c r="NVW126" s="355"/>
      <c r="NVX126" s="355"/>
      <c r="NVY126" s="355"/>
      <c r="NVZ126" s="355"/>
      <c r="NWA126" s="355"/>
      <c r="NWB126" s="355"/>
      <c r="NWC126" s="355"/>
      <c r="NWD126" s="355"/>
      <c r="NWE126" s="355"/>
      <c r="NWF126" s="355"/>
      <c r="NWG126" s="355"/>
      <c r="NWH126" s="355"/>
      <c r="NWI126" s="355"/>
      <c r="NWJ126" s="355"/>
      <c r="NWK126" s="355"/>
      <c r="NWL126" s="355"/>
      <c r="NWM126" s="355"/>
      <c r="NWN126" s="355"/>
      <c r="NWO126" s="355"/>
      <c r="NWP126" s="355"/>
      <c r="NWQ126" s="355"/>
      <c r="NWR126" s="355"/>
      <c r="NWS126" s="355"/>
      <c r="NWT126" s="355"/>
      <c r="NWU126" s="355"/>
      <c r="NWV126" s="355"/>
      <c r="NWW126" s="355"/>
      <c r="NWX126" s="355"/>
      <c r="NWY126" s="355"/>
      <c r="NWZ126" s="355"/>
      <c r="NXA126" s="355"/>
      <c r="NXB126" s="355"/>
      <c r="NXC126" s="355"/>
      <c r="NXD126" s="355"/>
      <c r="NXE126" s="355"/>
      <c r="NXF126" s="355"/>
      <c r="NXG126" s="355"/>
      <c r="NXH126" s="355"/>
      <c r="NXI126" s="355"/>
      <c r="NXJ126" s="355"/>
      <c r="NXK126" s="355"/>
      <c r="NXL126" s="355"/>
      <c r="NXM126" s="355"/>
      <c r="NXN126" s="355"/>
      <c r="NXO126" s="355"/>
      <c r="NXP126" s="355"/>
      <c r="NXQ126" s="355"/>
      <c r="NXR126" s="355"/>
      <c r="NXS126" s="355"/>
      <c r="NXT126" s="355"/>
      <c r="NXU126" s="355"/>
      <c r="NXV126" s="355"/>
      <c r="NXW126" s="355"/>
      <c r="NXX126" s="355"/>
      <c r="NXY126" s="355"/>
      <c r="NXZ126" s="355"/>
      <c r="NYA126" s="355"/>
      <c r="NYB126" s="355"/>
      <c r="NYC126" s="355"/>
      <c r="NYD126" s="355"/>
      <c r="NYE126" s="355"/>
      <c r="NYF126" s="355"/>
      <c r="NYG126" s="355"/>
      <c r="NYH126" s="355"/>
      <c r="NYI126" s="355"/>
      <c r="NYJ126" s="355"/>
      <c r="NYK126" s="355"/>
      <c r="NYL126" s="355"/>
      <c r="NYM126" s="355"/>
      <c r="NYN126" s="355"/>
      <c r="NYO126" s="355"/>
      <c r="NYP126" s="355"/>
      <c r="NYQ126" s="355"/>
      <c r="NYR126" s="355"/>
      <c r="NYS126" s="355"/>
      <c r="NYT126" s="355"/>
      <c r="NYU126" s="355"/>
      <c r="NYV126" s="355"/>
      <c r="NYW126" s="355"/>
      <c r="NYX126" s="355"/>
      <c r="NYY126" s="355"/>
      <c r="NYZ126" s="355"/>
      <c r="NZA126" s="355"/>
      <c r="NZB126" s="355"/>
      <c r="NZC126" s="355"/>
      <c r="NZD126" s="355"/>
      <c r="NZE126" s="355"/>
      <c r="NZF126" s="355"/>
      <c r="NZG126" s="355"/>
      <c r="NZH126" s="355"/>
      <c r="NZI126" s="355"/>
      <c r="NZJ126" s="355"/>
      <c r="NZK126" s="355"/>
      <c r="NZL126" s="355"/>
      <c r="NZM126" s="355"/>
      <c r="NZN126" s="355"/>
      <c r="NZO126" s="355"/>
      <c r="NZP126" s="355"/>
      <c r="NZQ126" s="355"/>
      <c r="NZR126" s="355"/>
      <c r="NZS126" s="355"/>
      <c r="NZT126" s="355"/>
      <c r="NZU126" s="355"/>
      <c r="NZV126" s="355"/>
      <c r="NZW126" s="355"/>
      <c r="NZX126" s="355"/>
      <c r="NZY126" s="355"/>
      <c r="NZZ126" s="355"/>
      <c r="OAA126" s="355"/>
      <c r="OAB126" s="355"/>
      <c r="OAC126" s="355"/>
      <c r="OAD126" s="355"/>
      <c r="OAE126" s="355"/>
      <c r="OAF126" s="355"/>
      <c r="OAG126" s="355"/>
      <c r="OAH126" s="355"/>
      <c r="OAI126" s="355"/>
      <c r="OAJ126" s="355"/>
      <c r="OAK126" s="355"/>
      <c r="OAL126" s="355"/>
      <c r="OAM126" s="355"/>
      <c r="OAN126" s="355"/>
      <c r="OAO126" s="355"/>
      <c r="OAP126" s="355"/>
      <c r="OAQ126" s="355"/>
      <c r="OAR126" s="355"/>
      <c r="OAS126" s="355"/>
      <c r="OAT126" s="355"/>
      <c r="OAU126" s="355"/>
      <c r="OAV126" s="355"/>
      <c r="OAW126" s="355"/>
      <c r="OAX126" s="355"/>
      <c r="OAY126" s="355"/>
      <c r="OAZ126" s="355"/>
      <c r="OBA126" s="355"/>
      <c r="OBB126" s="355"/>
      <c r="OBC126" s="355"/>
      <c r="OBD126" s="355"/>
      <c r="OBE126" s="355"/>
      <c r="OBF126" s="355"/>
      <c r="OBG126" s="355"/>
      <c r="OBH126" s="355"/>
      <c r="OBI126" s="355"/>
      <c r="OBJ126" s="355"/>
      <c r="OBK126" s="355"/>
      <c r="OBL126" s="355"/>
      <c r="OBM126" s="355"/>
      <c r="OBN126" s="355"/>
      <c r="OBO126" s="355"/>
      <c r="OBP126" s="355"/>
      <c r="OBQ126" s="355"/>
      <c r="OBR126" s="355"/>
      <c r="OBS126" s="355"/>
      <c r="OBT126" s="355"/>
      <c r="OBU126" s="355"/>
      <c r="OBV126" s="355"/>
      <c r="OBW126" s="355"/>
      <c r="OBX126" s="355"/>
      <c r="OBY126" s="355"/>
      <c r="OBZ126" s="355"/>
      <c r="OCA126" s="355"/>
      <c r="OCB126" s="355"/>
      <c r="OCC126" s="355"/>
      <c r="OCD126" s="355"/>
      <c r="OCE126" s="355"/>
      <c r="OCF126" s="355"/>
      <c r="OCG126" s="355"/>
      <c r="OCH126" s="355"/>
      <c r="OCI126" s="355"/>
      <c r="OCJ126" s="355"/>
      <c r="OCK126" s="355"/>
      <c r="OCL126" s="355"/>
      <c r="OCM126" s="355"/>
      <c r="OCN126" s="355"/>
      <c r="OCO126" s="355"/>
      <c r="OCP126" s="355"/>
      <c r="OCQ126" s="355"/>
      <c r="OCR126" s="355"/>
      <c r="OCS126" s="355"/>
      <c r="OCT126" s="355"/>
      <c r="OCU126" s="355"/>
      <c r="OCV126" s="355"/>
      <c r="OCW126" s="355"/>
      <c r="OCX126" s="355"/>
      <c r="OCY126" s="355"/>
      <c r="OCZ126" s="355"/>
      <c r="ODA126" s="355"/>
      <c r="ODB126" s="355"/>
      <c r="ODC126" s="355"/>
      <c r="ODD126" s="355"/>
      <c r="ODE126" s="355"/>
      <c r="ODF126" s="355"/>
      <c r="ODG126" s="355"/>
      <c r="ODH126" s="355"/>
      <c r="ODI126" s="355"/>
      <c r="ODJ126" s="355"/>
      <c r="ODK126" s="355"/>
      <c r="ODL126" s="355"/>
      <c r="ODM126" s="355"/>
      <c r="ODN126" s="355"/>
      <c r="ODO126" s="355"/>
      <c r="ODP126" s="355"/>
      <c r="ODQ126" s="355"/>
      <c r="ODR126" s="355"/>
      <c r="ODS126" s="355"/>
      <c r="ODT126" s="355"/>
      <c r="ODU126" s="355"/>
      <c r="ODV126" s="355"/>
      <c r="ODW126" s="355"/>
      <c r="ODX126" s="355"/>
      <c r="ODY126" s="355"/>
      <c r="ODZ126" s="355"/>
      <c r="OEA126" s="355"/>
      <c r="OEB126" s="355"/>
      <c r="OEC126" s="355"/>
      <c r="OED126" s="355"/>
      <c r="OEE126" s="355"/>
      <c r="OEF126" s="355"/>
      <c r="OEG126" s="355"/>
      <c r="OEH126" s="355"/>
      <c r="OEI126" s="355"/>
      <c r="OEJ126" s="355"/>
      <c r="OEK126" s="355"/>
      <c r="OEL126" s="355"/>
      <c r="OEM126" s="355"/>
      <c r="OEN126" s="355"/>
      <c r="OEO126" s="355"/>
      <c r="OEP126" s="355"/>
      <c r="OEQ126" s="355"/>
      <c r="OER126" s="355"/>
      <c r="OES126" s="355"/>
      <c r="OET126" s="355"/>
      <c r="OEU126" s="355"/>
      <c r="OEV126" s="355"/>
      <c r="OEW126" s="355"/>
      <c r="OEX126" s="355"/>
      <c r="OEY126" s="355"/>
      <c r="OEZ126" s="355"/>
      <c r="OFA126" s="355"/>
      <c r="OFB126" s="355"/>
      <c r="OFC126" s="355"/>
      <c r="OFD126" s="355"/>
      <c r="OFE126" s="355"/>
      <c r="OFF126" s="355"/>
      <c r="OFG126" s="355"/>
      <c r="OFH126" s="355"/>
      <c r="OFI126" s="355"/>
      <c r="OFJ126" s="355"/>
      <c r="OFK126" s="355"/>
      <c r="OFL126" s="355"/>
      <c r="OFM126" s="355"/>
      <c r="OFN126" s="355"/>
      <c r="OFO126" s="355"/>
      <c r="OFP126" s="355"/>
      <c r="OFQ126" s="355"/>
      <c r="OFR126" s="355"/>
      <c r="OFS126" s="355"/>
      <c r="OFT126" s="355"/>
      <c r="OFU126" s="355"/>
      <c r="OFV126" s="355"/>
      <c r="OFW126" s="355"/>
      <c r="OFX126" s="355"/>
      <c r="OFY126" s="355"/>
      <c r="OFZ126" s="355"/>
      <c r="OGA126" s="355"/>
      <c r="OGB126" s="355"/>
      <c r="OGC126" s="355"/>
      <c r="OGD126" s="355"/>
      <c r="OGE126" s="355"/>
      <c r="OGF126" s="355"/>
      <c r="OGG126" s="355"/>
      <c r="OGH126" s="355"/>
      <c r="OGI126" s="355"/>
      <c r="OGJ126" s="355"/>
      <c r="OGK126" s="355"/>
      <c r="OGL126" s="355"/>
      <c r="OGM126" s="355"/>
      <c r="OGN126" s="355"/>
      <c r="OGO126" s="355"/>
      <c r="OGP126" s="355"/>
      <c r="OGQ126" s="355"/>
      <c r="OGR126" s="355"/>
      <c r="OGS126" s="355"/>
      <c r="OGT126" s="355"/>
      <c r="OGU126" s="355"/>
      <c r="OGV126" s="355"/>
      <c r="OGW126" s="355"/>
      <c r="OGX126" s="355"/>
      <c r="OGY126" s="355"/>
      <c r="OGZ126" s="355"/>
      <c r="OHA126" s="355"/>
      <c r="OHB126" s="355"/>
      <c r="OHC126" s="355"/>
      <c r="OHD126" s="355"/>
      <c r="OHE126" s="355"/>
      <c r="OHF126" s="355"/>
      <c r="OHG126" s="355"/>
      <c r="OHH126" s="355"/>
      <c r="OHI126" s="355"/>
      <c r="OHJ126" s="355"/>
      <c r="OHK126" s="355"/>
      <c r="OHL126" s="355"/>
      <c r="OHM126" s="355"/>
      <c r="OHN126" s="355"/>
      <c r="OHO126" s="355"/>
      <c r="OHP126" s="355"/>
      <c r="OHQ126" s="355"/>
      <c r="OHR126" s="355"/>
      <c r="OHS126" s="355"/>
      <c r="OHT126" s="355"/>
      <c r="OHU126" s="355"/>
      <c r="OHV126" s="355"/>
      <c r="OHW126" s="355"/>
      <c r="OHX126" s="355"/>
      <c r="OHY126" s="355"/>
      <c r="OHZ126" s="355"/>
      <c r="OIA126" s="355"/>
      <c r="OIB126" s="355"/>
      <c r="OIC126" s="355"/>
      <c r="OID126" s="355"/>
      <c r="OIE126" s="355"/>
      <c r="OIF126" s="355"/>
      <c r="OIG126" s="355"/>
      <c r="OIH126" s="355"/>
      <c r="OII126" s="355"/>
      <c r="OIJ126" s="355"/>
      <c r="OIK126" s="355"/>
      <c r="OIL126" s="355"/>
      <c r="OIM126" s="355"/>
      <c r="OIN126" s="355"/>
      <c r="OIO126" s="355"/>
      <c r="OIP126" s="355"/>
      <c r="OIQ126" s="355"/>
      <c r="OIR126" s="355"/>
      <c r="OIS126" s="355"/>
      <c r="OIT126" s="355"/>
      <c r="OIU126" s="355"/>
      <c r="OIV126" s="355"/>
      <c r="OIW126" s="355"/>
      <c r="OIX126" s="355"/>
      <c r="OIY126" s="355"/>
      <c r="OIZ126" s="355"/>
      <c r="OJA126" s="355"/>
      <c r="OJB126" s="355"/>
      <c r="OJC126" s="355"/>
      <c r="OJD126" s="355"/>
      <c r="OJE126" s="355"/>
      <c r="OJF126" s="355"/>
      <c r="OJG126" s="355"/>
      <c r="OJH126" s="355"/>
      <c r="OJI126" s="355"/>
      <c r="OJJ126" s="355"/>
      <c r="OJK126" s="355"/>
      <c r="OJL126" s="355"/>
      <c r="OJM126" s="355"/>
      <c r="OJN126" s="355"/>
      <c r="OJO126" s="355"/>
      <c r="OJP126" s="355"/>
      <c r="OJQ126" s="355"/>
      <c r="OJR126" s="355"/>
      <c r="OJS126" s="355"/>
      <c r="OJT126" s="355"/>
      <c r="OJU126" s="355"/>
      <c r="OJV126" s="355"/>
      <c r="OJW126" s="355"/>
      <c r="OJX126" s="355"/>
      <c r="OJY126" s="355"/>
      <c r="OJZ126" s="355"/>
      <c r="OKA126" s="355"/>
      <c r="OKB126" s="355"/>
      <c r="OKC126" s="355"/>
      <c r="OKD126" s="355"/>
      <c r="OKE126" s="355"/>
      <c r="OKF126" s="355"/>
      <c r="OKG126" s="355"/>
      <c r="OKH126" s="355"/>
      <c r="OKI126" s="355"/>
      <c r="OKJ126" s="355"/>
      <c r="OKK126" s="355"/>
      <c r="OKL126" s="355"/>
      <c r="OKM126" s="355"/>
      <c r="OKN126" s="355"/>
      <c r="OKO126" s="355"/>
      <c r="OKP126" s="355"/>
      <c r="OKQ126" s="355"/>
      <c r="OKR126" s="355"/>
      <c r="OKS126" s="355"/>
      <c r="OKT126" s="355"/>
      <c r="OKU126" s="355"/>
      <c r="OKV126" s="355"/>
      <c r="OKW126" s="355"/>
      <c r="OKX126" s="355"/>
      <c r="OKY126" s="355"/>
      <c r="OKZ126" s="355"/>
      <c r="OLA126" s="355"/>
      <c r="OLB126" s="355"/>
      <c r="OLC126" s="355"/>
      <c r="OLD126" s="355"/>
      <c r="OLE126" s="355"/>
      <c r="OLF126" s="355"/>
      <c r="OLG126" s="355"/>
      <c r="OLH126" s="355"/>
      <c r="OLI126" s="355"/>
      <c r="OLJ126" s="355"/>
      <c r="OLK126" s="355"/>
      <c r="OLL126" s="355"/>
      <c r="OLM126" s="355"/>
      <c r="OLN126" s="355"/>
      <c r="OLO126" s="355"/>
      <c r="OLP126" s="355"/>
      <c r="OLQ126" s="355"/>
      <c r="OLR126" s="355"/>
      <c r="OLS126" s="355"/>
      <c r="OLT126" s="355"/>
      <c r="OLU126" s="355"/>
      <c r="OLV126" s="355"/>
      <c r="OLW126" s="355"/>
      <c r="OLX126" s="355"/>
      <c r="OLY126" s="355"/>
      <c r="OLZ126" s="355"/>
      <c r="OMA126" s="355"/>
      <c r="OMB126" s="355"/>
      <c r="OMC126" s="355"/>
      <c r="OMD126" s="355"/>
      <c r="OME126" s="355"/>
      <c r="OMF126" s="355"/>
      <c r="OMG126" s="355"/>
      <c r="OMH126" s="355"/>
      <c r="OMI126" s="355"/>
      <c r="OMJ126" s="355"/>
      <c r="OMK126" s="355"/>
      <c r="OML126" s="355"/>
      <c r="OMM126" s="355"/>
      <c r="OMN126" s="355"/>
      <c r="OMO126" s="355"/>
      <c r="OMP126" s="355"/>
      <c r="OMQ126" s="355"/>
      <c r="OMR126" s="355"/>
      <c r="OMS126" s="355"/>
      <c r="OMT126" s="355"/>
      <c r="OMU126" s="355"/>
      <c r="OMV126" s="355"/>
      <c r="OMW126" s="355"/>
      <c r="OMX126" s="355"/>
      <c r="OMY126" s="355"/>
      <c r="OMZ126" s="355"/>
      <c r="ONA126" s="355"/>
      <c r="ONB126" s="355"/>
      <c r="ONC126" s="355"/>
      <c r="OND126" s="355"/>
      <c r="ONE126" s="355"/>
      <c r="ONF126" s="355"/>
      <c r="ONG126" s="355"/>
      <c r="ONH126" s="355"/>
      <c r="ONI126" s="355"/>
      <c r="ONJ126" s="355"/>
      <c r="ONK126" s="355"/>
      <c r="ONL126" s="355"/>
      <c r="ONM126" s="355"/>
      <c r="ONN126" s="355"/>
      <c r="ONO126" s="355"/>
      <c r="ONP126" s="355"/>
      <c r="ONQ126" s="355"/>
      <c r="ONR126" s="355"/>
      <c r="ONS126" s="355"/>
      <c r="ONT126" s="355"/>
      <c r="ONU126" s="355"/>
      <c r="ONV126" s="355"/>
      <c r="ONW126" s="355"/>
      <c r="ONX126" s="355"/>
      <c r="ONY126" s="355"/>
      <c r="ONZ126" s="355"/>
      <c r="OOA126" s="355"/>
      <c r="OOB126" s="355"/>
      <c r="OOC126" s="355"/>
      <c r="OOD126" s="355"/>
      <c r="OOE126" s="355"/>
      <c r="OOF126" s="355"/>
      <c r="OOG126" s="355"/>
      <c r="OOH126" s="355"/>
      <c r="OOI126" s="355"/>
      <c r="OOJ126" s="355"/>
      <c r="OOK126" s="355"/>
      <c r="OOL126" s="355"/>
      <c r="OOM126" s="355"/>
      <c r="OON126" s="355"/>
      <c r="OOO126" s="355"/>
      <c r="OOP126" s="355"/>
      <c r="OOQ126" s="355"/>
      <c r="OOR126" s="355"/>
      <c r="OOS126" s="355"/>
      <c r="OOT126" s="355"/>
      <c r="OOU126" s="355"/>
      <c r="OOV126" s="355"/>
      <c r="OOW126" s="355"/>
      <c r="OOX126" s="355"/>
      <c r="OOY126" s="355"/>
      <c r="OOZ126" s="355"/>
      <c r="OPA126" s="355"/>
      <c r="OPB126" s="355"/>
      <c r="OPC126" s="355"/>
      <c r="OPD126" s="355"/>
      <c r="OPE126" s="355"/>
      <c r="OPF126" s="355"/>
      <c r="OPG126" s="355"/>
      <c r="OPH126" s="355"/>
      <c r="OPI126" s="355"/>
      <c r="OPJ126" s="355"/>
      <c r="OPK126" s="355"/>
      <c r="OPL126" s="355"/>
      <c r="OPM126" s="355"/>
      <c r="OPN126" s="355"/>
      <c r="OPO126" s="355"/>
      <c r="OPP126" s="355"/>
      <c r="OPQ126" s="355"/>
      <c r="OPR126" s="355"/>
      <c r="OPS126" s="355"/>
      <c r="OPT126" s="355"/>
      <c r="OPU126" s="355"/>
      <c r="OPV126" s="355"/>
      <c r="OPW126" s="355"/>
      <c r="OPX126" s="355"/>
      <c r="OPY126" s="355"/>
      <c r="OPZ126" s="355"/>
      <c r="OQA126" s="355"/>
      <c r="OQB126" s="355"/>
      <c r="OQC126" s="355"/>
      <c r="OQD126" s="355"/>
      <c r="OQE126" s="355"/>
      <c r="OQF126" s="355"/>
      <c r="OQG126" s="355"/>
      <c r="OQH126" s="355"/>
      <c r="OQI126" s="355"/>
      <c r="OQJ126" s="355"/>
      <c r="OQK126" s="355"/>
      <c r="OQL126" s="355"/>
      <c r="OQM126" s="355"/>
      <c r="OQN126" s="355"/>
      <c r="OQO126" s="355"/>
      <c r="OQP126" s="355"/>
      <c r="OQQ126" s="355"/>
      <c r="OQR126" s="355"/>
      <c r="OQS126" s="355"/>
      <c r="OQT126" s="355"/>
      <c r="OQU126" s="355"/>
      <c r="OQV126" s="355"/>
      <c r="OQW126" s="355"/>
      <c r="OQX126" s="355"/>
      <c r="OQY126" s="355"/>
      <c r="OQZ126" s="355"/>
      <c r="ORA126" s="355"/>
      <c r="ORB126" s="355"/>
      <c r="ORC126" s="355"/>
      <c r="ORD126" s="355"/>
      <c r="ORE126" s="355"/>
      <c r="ORF126" s="355"/>
      <c r="ORG126" s="355"/>
      <c r="ORH126" s="355"/>
      <c r="ORI126" s="355"/>
      <c r="ORJ126" s="355"/>
      <c r="ORK126" s="355"/>
      <c r="ORL126" s="355"/>
      <c r="ORM126" s="355"/>
      <c r="ORN126" s="355"/>
      <c r="ORO126" s="355"/>
      <c r="ORP126" s="355"/>
      <c r="ORQ126" s="355"/>
      <c r="ORR126" s="355"/>
      <c r="ORS126" s="355"/>
      <c r="ORT126" s="355"/>
      <c r="ORU126" s="355"/>
      <c r="ORV126" s="355"/>
      <c r="ORW126" s="355"/>
      <c r="ORX126" s="355"/>
      <c r="ORY126" s="355"/>
      <c r="ORZ126" s="355"/>
      <c r="OSA126" s="355"/>
      <c r="OSB126" s="355"/>
      <c r="OSC126" s="355"/>
      <c r="OSD126" s="355"/>
      <c r="OSE126" s="355"/>
      <c r="OSF126" s="355"/>
      <c r="OSG126" s="355"/>
      <c r="OSH126" s="355"/>
      <c r="OSI126" s="355"/>
      <c r="OSJ126" s="355"/>
      <c r="OSK126" s="355"/>
      <c r="OSL126" s="355"/>
      <c r="OSM126" s="355"/>
      <c r="OSN126" s="355"/>
      <c r="OSO126" s="355"/>
      <c r="OSP126" s="355"/>
      <c r="OSQ126" s="355"/>
      <c r="OSR126" s="355"/>
      <c r="OSS126" s="355"/>
      <c r="OST126" s="355"/>
      <c r="OSU126" s="355"/>
      <c r="OSV126" s="355"/>
      <c r="OSW126" s="355"/>
      <c r="OSX126" s="355"/>
      <c r="OSY126" s="355"/>
      <c r="OSZ126" s="355"/>
      <c r="OTA126" s="355"/>
      <c r="OTB126" s="355"/>
      <c r="OTC126" s="355"/>
      <c r="OTD126" s="355"/>
      <c r="OTE126" s="355"/>
      <c r="OTF126" s="355"/>
      <c r="OTG126" s="355"/>
      <c r="OTH126" s="355"/>
      <c r="OTI126" s="355"/>
      <c r="OTJ126" s="355"/>
      <c r="OTK126" s="355"/>
      <c r="OTL126" s="355"/>
      <c r="OTM126" s="355"/>
      <c r="OTN126" s="355"/>
      <c r="OTO126" s="355"/>
      <c r="OTP126" s="355"/>
      <c r="OTQ126" s="355"/>
      <c r="OTR126" s="355"/>
      <c r="OTS126" s="355"/>
      <c r="OTT126" s="355"/>
      <c r="OTU126" s="355"/>
      <c r="OTV126" s="355"/>
      <c r="OTW126" s="355"/>
      <c r="OTX126" s="355"/>
      <c r="OTY126" s="355"/>
      <c r="OTZ126" s="355"/>
      <c r="OUA126" s="355"/>
      <c r="OUB126" s="355"/>
      <c r="OUC126" s="355"/>
      <c r="OUD126" s="355"/>
      <c r="OUE126" s="355"/>
      <c r="OUF126" s="355"/>
      <c r="OUG126" s="355"/>
      <c r="OUH126" s="355"/>
      <c r="OUI126" s="355"/>
      <c r="OUJ126" s="355"/>
      <c r="OUK126" s="355"/>
      <c r="OUL126" s="355"/>
      <c r="OUM126" s="355"/>
      <c r="OUN126" s="355"/>
      <c r="OUO126" s="355"/>
      <c r="OUP126" s="355"/>
      <c r="OUQ126" s="355"/>
      <c r="OUR126" s="355"/>
      <c r="OUS126" s="355"/>
      <c r="OUT126" s="355"/>
      <c r="OUU126" s="355"/>
      <c r="OUV126" s="355"/>
      <c r="OUW126" s="355"/>
      <c r="OUX126" s="355"/>
      <c r="OUY126" s="355"/>
      <c r="OUZ126" s="355"/>
      <c r="OVA126" s="355"/>
      <c r="OVB126" s="355"/>
      <c r="OVC126" s="355"/>
      <c r="OVD126" s="355"/>
      <c r="OVE126" s="355"/>
      <c r="OVF126" s="355"/>
      <c r="OVG126" s="355"/>
      <c r="OVH126" s="355"/>
      <c r="OVI126" s="355"/>
      <c r="OVJ126" s="355"/>
      <c r="OVK126" s="355"/>
      <c r="OVL126" s="355"/>
      <c r="OVM126" s="355"/>
      <c r="OVN126" s="355"/>
      <c r="OVO126" s="355"/>
      <c r="OVP126" s="355"/>
      <c r="OVQ126" s="355"/>
      <c r="OVR126" s="355"/>
      <c r="OVS126" s="355"/>
      <c r="OVT126" s="355"/>
      <c r="OVU126" s="355"/>
      <c r="OVV126" s="355"/>
      <c r="OVW126" s="355"/>
      <c r="OVX126" s="355"/>
      <c r="OVY126" s="355"/>
      <c r="OVZ126" s="355"/>
      <c r="OWA126" s="355"/>
      <c r="OWB126" s="355"/>
      <c r="OWC126" s="355"/>
      <c r="OWD126" s="355"/>
      <c r="OWE126" s="355"/>
      <c r="OWF126" s="355"/>
      <c r="OWG126" s="355"/>
      <c r="OWH126" s="355"/>
      <c r="OWI126" s="355"/>
      <c r="OWJ126" s="355"/>
      <c r="OWK126" s="355"/>
      <c r="OWL126" s="355"/>
      <c r="OWM126" s="355"/>
      <c r="OWN126" s="355"/>
      <c r="OWO126" s="355"/>
      <c r="OWP126" s="355"/>
      <c r="OWQ126" s="355"/>
      <c r="OWR126" s="355"/>
      <c r="OWS126" s="355"/>
      <c r="OWT126" s="355"/>
      <c r="OWU126" s="355"/>
      <c r="OWV126" s="355"/>
      <c r="OWW126" s="355"/>
      <c r="OWX126" s="355"/>
      <c r="OWY126" s="355"/>
      <c r="OWZ126" s="355"/>
      <c r="OXA126" s="355"/>
      <c r="OXB126" s="355"/>
      <c r="OXC126" s="355"/>
      <c r="OXD126" s="355"/>
      <c r="OXE126" s="355"/>
      <c r="OXF126" s="355"/>
      <c r="OXG126" s="355"/>
      <c r="OXH126" s="355"/>
      <c r="OXI126" s="355"/>
      <c r="OXJ126" s="355"/>
      <c r="OXK126" s="355"/>
      <c r="OXL126" s="355"/>
      <c r="OXM126" s="355"/>
      <c r="OXN126" s="355"/>
      <c r="OXO126" s="355"/>
      <c r="OXP126" s="355"/>
      <c r="OXQ126" s="355"/>
      <c r="OXR126" s="355"/>
      <c r="OXS126" s="355"/>
      <c r="OXT126" s="355"/>
      <c r="OXU126" s="355"/>
      <c r="OXV126" s="355"/>
      <c r="OXW126" s="355"/>
      <c r="OXX126" s="355"/>
      <c r="OXY126" s="355"/>
      <c r="OXZ126" s="355"/>
      <c r="OYA126" s="355"/>
      <c r="OYB126" s="355"/>
      <c r="OYC126" s="355"/>
      <c r="OYD126" s="355"/>
      <c r="OYE126" s="355"/>
      <c r="OYF126" s="355"/>
      <c r="OYG126" s="355"/>
      <c r="OYH126" s="355"/>
      <c r="OYI126" s="355"/>
      <c r="OYJ126" s="355"/>
      <c r="OYK126" s="355"/>
      <c r="OYL126" s="355"/>
      <c r="OYM126" s="355"/>
      <c r="OYN126" s="355"/>
      <c r="OYO126" s="355"/>
      <c r="OYP126" s="355"/>
      <c r="OYQ126" s="355"/>
      <c r="OYR126" s="355"/>
      <c r="OYS126" s="355"/>
      <c r="OYT126" s="355"/>
      <c r="OYU126" s="355"/>
      <c r="OYV126" s="355"/>
      <c r="OYW126" s="355"/>
      <c r="OYX126" s="355"/>
      <c r="OYY126" s="355"/>
      <c r="OYZ126" s="355"/>
      <c r="OZA126" s="355"/>
      <c r="OZB126" s="355"/>
      <c r="OZC126" s="355"/>
      <c r="OZD126" s="355"/>
      <c r="OZE126" s="355"/>
      <c r="OZF126" s="355"/>
      <c r="OZG126" s="355"/>
      <c r="OZH126" s="355"/>
      <c r="OZI126" s="355"/>
      <c r="OZJ126" s="355"/>
      <c r="OZK126" s="355"/>
      <c r="OZL126" s="355"/>
      <c r="OZM126" s="355"/>
      <c r="OZN126" s="355"/>
      <c r="OZO126" s="355"/>
      <c r="OZP126" s="355"/>
      <c r="OZQ126" s="355"/>
      <c r="OZR126" s="355"/>
      <c r="OZS126" s="355"/>
      <c r="OZT126" s="355"/>
      <c r="OZU126" s="355"/>
      <c r="OZV126" s="355"/>
      <c r="OZW126" s="355"/>
      <c r="OZX126" s="355"/>
      <c r="OZY126" s="355"/>
      <c r="OZZ126" s="355"/>
      <c r="PAA126" s="355"/>
      <c r="PAB126" s="355"/>
      <c r="PAC126" s="355"/>
      <c r="PAD126" s="355"/>
      <c r="PAE126" s="355"/>
      <c r="PAF126" s="355"/>
      <c r="PAG126" s="355"/>
      <c r="PAH126" s="355"/>
      <c r="PAI126" s="355"/>
      <c r="PAJ126" s="355"/>
      <c r="PAK126" s="355"/>
      <c r="PAL126" s="355"/>
      <c r="PAM126" s="355"/>
      <c r="PAN126" s="355"/>
      <c r="PAO126" s="355"/>
      <c r="PAP126" s="355"/>
      <c r="PAQ126" s="355"/>
      <c r="PAR126" s="355"/>
      <c r="PAS126" s="355"/>
      <c r="PAT126" s="355"/>
      <c r="PAU126" s="355"/>
      <c r="PAV126" s="355"/>
      <c r="PAW126" s="355"/>
      <c r="PAX126" s="355"/>
      <c r="PAY126" s="355"/>
      <c r="PAZ126" s="355"/>
      <c r="PBA126" s="355"/>
      <c r="PBB126" s="355"/>
      <c r="PBC126" s="355"/>
      <c r="PBD126" s="355"/>
      <c r="PBE126" s="355"/>
      <c r="PBF126" s="355"/>
      <c r="PBG126" s="355"/>
      <c r="PBH126" s="355"/>
      <c r="PBI126" s="355"/>
      <c r="PBJ126" s="355"/>
      <c r="PBK126" s="355"/>
      <c r="PBL126" s="355"/>
      <c r="PBM126" s="355"/>
      <c r="PBN126" s="355"/>
      <c r="PBO126" s="355"/>
      <c r="PBP126" s="355"/>
      <c r="PBQ126" s="355"/>
      <c r="PBR126" s="355"/>
      <c r="PBS126" s="355"/>
      <c r="PBT126" s="355"/>
      <c r="PBU126" s="355"/>
      <c r="PBV126" s="355"/>
      <c r="PBW126" s="355"/>
      <c r="PBX126" s="355"/>
      <c r="PBY126" s="355"/>
      <c r="PBZ126" s="355"/>
      <c r="PCA126" s="355"/>
      <c r="PCB126" s="355"/>
      <c r="PCC126" s="355"/>
      <c r="PCD126" s="355"/>
      <c r="PCE126" s="355"/>
      <c r="PCF126" s="355"/>
      <c r="PCG126" s="355"/>
      <c r="PCH126" s="355"/>
      <c r="PCI126" s="355"/>
      <c r="PCJ126" s="355"/>
      <c r="PCK126" s="355"/>
      <c r="PCL126" s="355"/>
      <c r="PCM126" s="355"/>
      <c r="PCN126" s="355"/>
      <c r="PCO126" s="355"/>
      <c r="PCP126" s="355"/>
      <c r="PCQ126" s="355"/>
      <c r="PCR126" s="355"/>
      <c r="PCS126" s="355"/>
      <c r="PCT126" s="355"/>
      <c r="PCU126" s="355"/>
      <c r="PCV126" s="355"/>
      <c r="PCW126" s="355"/>
      <c r="PCX126" s="355"/>
      <c r="PCY126" s="355"/>
      <c r="PCZ126" s="355"/>
      <c r="PDA126" s="355"/>
      <c r="PDB126" s="355"/>
      <c r="PDC126" s="355"/>
      <c r="PDD126" s="355"/>
      <c r="PDE126" s="355"/>
      <c r="PDF126" s="355"/>
      <c r="PDG126" s="355"/>
      <c r="PDH126" s="355"/>
      <c r="PDI126" s="355"/>
      <c r="PDJ126" s="355"/>
      <c r="PDK126" s="355"/>
      <c r="PDL126" s="355"/>
      <c r="PDM126" s="355"/>
      <c r="PDN126" s="355"/>
      <c r="PDO126" s="355"/>
      <c r="PDP126" s="355"/>
      <c r="PDQ126" s="355"/>
      <c r="PDR126" s="355"/>
      <c r="PDS126" s="355"/>
      <c r="PDT126" s="355"/>
      <c r="PDU126" s="355"/>
      <c r="PDV126" s="355"/>
      <c r="PDW126" s="355"/>
      <c r="PDX126" s="355"/>
      <c r="PDY126" s="355"/>
      <c r="PDZ126" s="355"/>
      <c r="PEA126" s="355"/>
      <c r="PEB126" s="355"/>
      <c r="PEC126" s="355"/>
      <c r="PED126" s="355"/>
      <c r="PEE126" s="355"/>
      <c r="PEF126" s="355"/>
      <c r="PEG126" s="355"/>
      <c r="PEH126" s="355"/>
      <c r="PEI126" s="355"/>
      <c r="PEJ126" s="355"/>
      <c r="PEK126" s="355"/>
      <c r="PEL126" s="355"/>
      <c r="PEM126" s="355"/>
      <c r="PEN126" s="355"/>
      <c r="PEO126" s="355"/>
      <c r="PEP126" s="355"/>
      <c r="PEQ126" s="355"/>
      <c r="PER126" s="355"/>
      <c r="PES126" s="355"/>
      <c r="PET126" s="355"/>
      <c r="PEU126" s="355"/>
      <c r="PEV126" s="355"/>
      <c r="PEW126" s="355"/>
      <c r="PEX126" s="355"/>
      <c r="PEY126" s="355"/>
      <c r="PEZ126" s="355"/>
      <c r="PFA126" s="355"/>
      <c r="PFB126" s="355"/>
      <c r="PFC126" s="355"/>
      <c r="PFD126" s="355"/>
      <c r="PFE126" s="355"/>
      <c r="PFF126" s="355"/>
      <c r="PFG126" s="355"/>
      <c r="PFH126" s="355"/>
      <c r="PFI126" s="355"/>
      <c r="PFJ126" s="355"/>
      <c r="PFK126" s="355"/>
      <c r="PFL126" s="355"/>
      <c r="PFM126" s="355"/>
      <c r="PFN126" s="355"/>
      <c r="PFO126" s="355"/>
      <c r="PFP126" s="355"/>
      <c r="PFQ126" s="355"/>
      <c r="PFR126" s="355"/>
      <c r="PFS126" s="355"/>
      <c r="PFT126" s="355"/>
      <c r="PFU126" s="355"/>
      <c r="PFV126" s="355"/>
      <c r="PFW126" s="355"/>
      <c r="PFX126" s="355"/>
      <c r="PFY126" s="355"/>
      <c r="PFZ126" s="355"/>
      <c r="PGA126" s="355"/>
      <c r="PGB126" s="355"/>
      <c r="PGC126" s="355"/>
      <c r="PGD126" s="355"/>
      <c r="PGE126" s="355"/>
      <c r="PGF126" s="355"/>
      <c r="PGG126" s="355"/>
      <c r="PGH126" s="355"/>
      <c r="PGI126" s="355"/>
      <c r="PGJ126" s="355"/>
      <c r="PGK126" s="355"/>
      <c r="PGL126" s="355"/>
      <c r="PGM126" s="355"/>
      <c r="PGN126" s="355"/>
      <c r="PGO126" s="355"/>
      <c r="PGP126" s="355"/>
      <c r="PGQ126" s="355"/>
      <c r="PGR126" s="355"/>
      <c r="PGS126" s="355"/>
      <c r="PGT126" s="355"/>
      <c r="PGU126" s="355"/>
      <c r="PGV126" s="355"/>
      <c r="PGW126" s="355"/>
      <c r="PGX126" s="355"/>
      <c r="PGY126" s="355"/>
      <c r="PGZ126" s="355"/>
      <c r="PHA126" s="355"/>
      <c r="PHB126" s="355"/>
      <c r="PHC126" s="355"/>
      <c r="PHD126" s="355"/>
      <c r="PHE126" s="355"/>
      <c r="PHF126" s="355"/>
      <c r="PHG126" s="355"/>
      <c r="PHH126" s="355"/>
      <c r="PHI126" s="355"/>
      <c r="PHJ126" s="355"/>
      <c r="PHK126" s="355"/>
      <c r="PHL126" s="355"/>
      <c r="PHM126" s="355"/>
      <c r="PHN126" s="355"/>
      <c r="PHO126" s="355"/>
      <c r="PHP126" s="355"/>
      <c r="PHQ126" s="355"/>
      <c r="PHR126" s="355"/>
      <c r="PHS126" s="355"/>
      <c r="PHT126" s="355"/>
      <c r="PHU126" s="355"/>
      <c r="PHV126" s="355"/>
      <c r="PHW126" s="355"/>
      <c r="PHX126" s="355"/>
      <c r="PHY126" s="355"/>
      <c r="PHZ126" s="355"/>
      <c r="PIA126" s="355"/>
      <c r="PIB126" s="355"/>
      <c r="PIC126" s="355"/>
      <c r="PID126" s="355"/>
      <c r="PIE126" s="355"/>
      <c r="PIF126" s="355"/>
      <c r="PIG126" s="355"/>
      <c r="PIH126" s="355"/>
      <c r="PII126" s="355"/>
      <c r="PIJ126" s="355"/>
      <c r="PIK126" s="355"/>
      <c r="PIL126" s="355"/>
      <c r="PIM126" s="355"/>
      <c r="PIN126" s="355"/>
      <c r="PIO126" s="355"/>
      <c r="PIP126" s="355"/>
      <c r="PIQ126" s="355"/>
      <c r="PIR126" s="355"/>
      <c r="PIS126" s="355"/>
      <c r="PIT126" s="355"/>
      <c r="PIU126" s="355"/>
      <c r="PIV126" s="355"/>
      <c r="PIW126" s="355"/>
      <c r="PIX126" s="355"/>
      <c r="PIY126" s="355"/>
      <c r="PIZ126" s="355"/>
      <c r="PJA126" s="355"/>
      <c r="PJB126" s="355"/>
      <c r="PJC126" s="355"/>
      <c r="PJD126" s="355"/>
      <c r="PJE126" s="355"/>
      <c r="PJF126" s="355"/>
      <c r="PJG126" s="355"/>
      <c r="PJH126" s="355"/>
      <c r="PJI126" s="355"/>
      <c r="PJJ126" s="355"/>
      <c r="PJK126" s="355"/>
      <c r="PJL126" s="355"/>
      <c r="PJM126" s="355"/>
      <c r="PJN126" s="355"/>
      <c r="PJO126" s="355"/>
      <c r="PJP126" s="355"/>
      <c r="PJQ126" s="355"/>
      <c r="PJR126" s="355"/>
      <c r="PJS126" s="355"/>
      <c r="PJT126" s="355"/>
      <c r="PJU126" s="355"/>
      <c r="PJV126" s="355"/>
      <c r="PJW126" s="355"/>
      <c r="PJX126" s="355"/>
      <c r="PJY126" s="355"/>
      <c r="PJZ126" s="355"/>
      <c r="PKA126" s="355"/>
      <c r="PKB126" s="355"/>
      <c r="PKC126" s="355"/>
      <c r="PKD126" s="355"/>
      <c r="PKE126" s="355"/>
      <c r="PKF126" s="355"/>
      <c r="PKG126" s="355"/>
      <c r="PKH126" s="355"/>
      <c r="PKI126" s="355"/>
      <c r="PKJ126" s="355"/>
      <c r="PKK126" s="355"/>
      <c r="PKL126" s="355"/>
      <c r="PKM126" s="355"/>
      <c r="PKN126" s="355"/>
      <c r="PKO126" s="355"/>
      <c r="PKP126" s="355"/>
      <c r="PKQ126" s="355"/>
      <c r="PKR126" s="355"/>
      <c r="PKS126" s="355"/>
      <c r="PKT126" s="355"/>
      <c r="PKU126" s="355"/>
      <c r="PKV126" s="355"/>
      <c r="PKW126" s="355"/>
      <c r="PKX126" s="355"/>
      <c r="PKY126" s="355"/>
      <c r="PKZ126" s="355"/>
      <c r="PLA126" s="355"/>
      <c r="PLB126" s="355"/>
      <c r="PLC126" s="355"/>
      <c r="PLD126" s="355"/>
      <c r="PLE126" s="355"/>
      <c r="PLF126" s="355"/>
      <c r="PLG126" s="355"/>
      <c r="PLH126" s="355"/>
      <c r="PLI126" s="355"/>
      <c r="PLJ126" s="355"/>
      <c r="PLK126" s="355"/>
      <c r="PLL126" s="355"/>
      <c r="PLM126" s="355"/>
      <c r="PLN126" s="355"/>
      <c r="PLO126" s="355"/>
      <c r="PLP126" s="355"/>
      <c r="PLQ126" s="355"/>
      <c r="PLR126" s="355"/>
      <c r="PLS126" s="355"/>
      <c r="PLT126" s="355"/>
      <c r="PLU126" s="355"/>
      <c r="PLV126" s="355"/>
      <c r="PLW126" s="355"/>
      <c r="PLX126" s="355"/>
      <c r="PLY126" s="355"/>
      <c r="PLZ126" s="355"/>
      <c r="PMA126" s="355"/>
      <c r="PMB126" s="355"/>
      <c r="PMC126" s="355"/>
      <c r="PMD126" s="355"/>
      <c r="PME126" s="355"/>
      <c r="PMF126" s="355"/>
      <c r="PMG126" s="355"/>
      <c r="PMH126" s="355"/>
      <c r="PMI126" s="355"/>
      <c r="PMJ126" s="355"/>
      <c r="PMK126" s="355"/>
      <c r="PML126" s="355"/>
      <c r="PMM126" s="355"/>
      <c r="PMN126" s="355"/>
      <c r="PMO126" s="355"/>
      <c r="PMP126" s="355"/>
      <c r="PMQ126" s="355"/>
      <c r="PMR126" s="355"/>
      <c r="PMS126" s="355"/>
      <c r="PMT126" s="355"/>
      <c r="PMU126" s="355"/>
      <c r="PMV126" s="355"/>
      <c r="PMW126" s="355"/>
      <c r="PMX126" s="355"/>
      <c r="PMY126" s="355"/>
      <c r="PMZ126" s="355"/>
      <c r="PNA126" s="355"/>
      <c r="PNB126" s="355"/>
      <c r="PNC126" s="355"/>
      <c r="PND126" s="355"/>
      <c r="PNE126" s="355"/>
      <c r="PNF126" s="355"/>
      <c r="PNG126" s="355"/>
      <c r="PNH126" s="355"/>
      <c r="PNI126" s="355"/>
      <c r="PNJ126" s="355"/>
      <c r="PNK126" s="355"/>
      <c r="PNL126" s="355"/>
      <c r="PNM126" s="355"/>
      <c r="PNN126" s="355"/>
      <c r="PNO126" s="355"/>
      <c r="PNP126" s="355"/>
      <c r="PNQ126" s="355"/>
      <c r="PNR126" s="355"/>
      <c r="PNS126" s="355"/>
      <c r="PNT126" s="355"/>
      <c r="PNU126" s="355"/>
      <c r="PNV126" s="355"/>
      <c r="PNW126" s="355"/>
      <c r="PNX126" s="355"/>
      <c r="PNY126" s="355"/>
      <c r="PNZ126" s="355"/>
      <c r="POA126" s="355"/>
      <c r="POB126" s="355"/>
      <c r="POC126" s="355"/>
      <c r="POD126" s="355"/>
      <c r="POE126" s="355"/>
      <c r="POF126" s="355"/>
      <c r="POG126" s="355"/>
      <c r="POH126" s="355"/>
      <c r="POI126" s="355"/>
      <c r="POJ126" s="355"/>
      <c r="POK126" s="355"/>
      <c r="POL126" s="355"/>
      <c r="POM126" s="355"/>
      <c r="PON126" s="355"/>
      <c r="POO126" s="355"/>
      <c r="POP126" s="355"/>
      <c r="POQ126" s="355"/>
      <c r="POR126" s="355"/>
      <c r="POS126" s="355"/>
      <c r="POT126" s="355"/>
      <c r="POU126" s="355"/>
      <c r="POV126" s="355"/>
      <c r="POW126" s="355"/>
      <c r="POX126" s="355"/>
      <c r="POY126" s="355"/>
      <c r="POZ126" s="355"/>
      <c r="PPA126" s="355"/>
      <c r="PPB126" s="355"/>
      <c r="PPC126" s="355"/>
      <c r="PPD126" s="355"/>
      <c r="PPE126" s="355"/>
      <c r="PPF126" s="355"/>
      <c r="PPG126" s="355"/>
      <c r="PPH126" s="355"/>
      <c r="PPI126" s="355"/>
      <c r="PPJ126" s="355"/>
      <c r="PPK126" s="355"/>
      <c r="PPL126" s="355"/>
      <c r="PPM126" s="355"/>
      <c r="PPN126" s="355"/>
      <c r="PPO126" s="355"/>
      <c r="PPP126" s="355"/>
      <c r="PPQ126" s="355"/>
      <c r="PPR126" s="355"/>
      <c r="PPS126" s="355"/>
      <c r="PPT126" s="355"/>
      <c r="PPU126" s="355"/>
      <c r="PPV126" s="355"/>
      <c r="PPW126" s="355"/>
      <c r="PPX126" s="355"/>
      <c r="PPY126" s="355"/>
      <c r="PPZ126" s="355"/>
      <c r="PQA126" s="355"/>
      <c r="PQB126" s="355"/>
      <c r="PQC126" s="355"/>
      <c r="PQD126" s="355"/>
      <c r="PQE126" s="355"/>
      <c r="PQF126" s="355"/>
      <c r="PQG126" s="355"/>
      <c r="PQH126" s="355"/>
      <c r="PQI126" s="355"/>
      <c r="PQJ126" s="355"/>
      <c r="PQK126" s="355"/>
      <c r="PQL126" s="355"/>
      <c r="PQM126" s="355"/>
      <c r="PQN126" s="355"/>
      <c r="PQO126" s="355"/>
      <c r="PQP126" s="355"/>
      <c r="PQQ126" s="355"/>
      <c r="PQR126" s="355"/>
      <c r="PQS126" s="355"/>
      <c r="PQT126" s="355"/>
      <c r="PQU126" s="355"/>
      <c r="PQV126" s="355"/>
      <c r="PQW126" s="355"/>
      <c r="PQX126" s="355"/>
      <c r="PQY126" s="355"/>
      <c r="PQZ126" s="355"/>
      <c r="PRA126" s="355"/>
      <c r="PRB126" s="355"/>
      <c r="PRC126" s="355"/>
      <c r="PRD126" s="355"/>
      <c r="PRE126" s="355"/>
      <c r="PRF126" s="355"/>
      <c r="PRG126" s="355"/>
      <c r="PRH126" s="355"/>
      <c r="PRI126" s="355"/>
      <c r="PRJ126" s="355"/>
      <c r="PRK126" s="355"/>
      <c r="PRL126" s="355"/>
      <c r="PRM126" s="355"/>
      <c r="PRN126" s="355"/>
      <c r="PRO126" s="355"/>
      <c r="PRP126" s="355"/>
      <c r="PRQ126" s="355"/>
      <c r="PRR126" s="355"/>
      <c r="PRS126" s="355"/>
      <c r="PRT126" s="355"/>
      <c r="PRU126" s="355"/>
      <c r="PRV126" s="355"/>
      <c r="PRW126" s="355"/>
      <c r="PRX126" s="355"/>
      <c r="PRY126" s="355"/>
      <c r="PRZ126" s="355"/>
      <c r="PSA126" s="355"/>
      <c r="PSB126" s="355"/>
      <c r="PSC126" s="355"/>
      <c r="PSD126" s="355"/>
      <c r="PSE126" s="355"/>
      <c r="PSF126" s="355"/>
      <c r="PSG126" s="355"/>
      <c r="PSH126" s="355"/>
      <c r="PSI126" s="355"/>
      <c r="PSJ126" s="355"/>
      <c r="PSK126" s="355"/>
      <c r="PSL126" s="355"/>
      <c r="PSM126" s="355"/>
      <c r="PSN126" s="355"/>
      <c r="PSO126" s="355"/>
      <c r="PSP126" s="355"/>
      <c r="PSQ126" s="355"/>
      <c r="PSR126" s="355"/>
      <c r="PSS126" s="355"/>
      <c r="PST126" s="355"/>
      <c r="PSU126" s="355"/>
      <c r="PSV126" s="355"/>
      <c r="PSW126" s="355"/>
      <c r="PSX126" s="355"/>
      <c r="PSY126" s="355"/>
      <c r="PSZ126" s="355"/>
      <c r="PTA126" s="355"/>
      <c r="PTB126" s="355"/>
      <c r="PTC126" s="355"/>
      <c r="PTD126" s="355"/>
      <c r="PTE126" s="355"/>
      <c r="PTF126" s="355"/>
      <c r="PTG126" s="355"/>
      <c r="PTH126" s="355"/>
      <c r="PTI126" s="355"/>
      <c r="PTJ126" s="355"/>
      <c r="PTK126" s="355"/>
      <c r="PTL126" s="355"/>
      <c r="PTM126" s="355"/>
      <c r="PTN126" s="355"/>
      <c r="PTO126" s="355"/>
      <c r="PTP126" s="355"/>
      <c r="PTQ126" s="355"/>
      <c r="PTR126" s="355"/>
      <c r="PTS126" s="355"/>
      <c r="PTT126" s="355"/>
      <c r="PTU126" s="355"/>
      <c r="PTV126" s="355"/>
      <c r="PTW126" s="355"/>
      <c r="PTX126" s="355"/>
      <c r="PTY126" s="355"/>
      <c r="PTZ126" s="355"/>
      <c r="PUA126" s="355"/>
      <c r="PUB126" s="355"/>
      <c r="PUC126" s="355"/>
      <c r="PUD126" s="355"/>
      <c r="PUE126" s="355"/>
      <c r="PUF126" s="355"/>
      <c r="PUG126" s="355"/>
      <c r="PUH126" s="355"/>
      <c r="PUI126" s="355"/>
      <c r="PUJ126" s="355"/>
      <c r="PUK126" s="355"/>
      <c r="PUL126" s="355"/>
      <c r="PUM126" s="355"/>
      <c r="PUN126" s="355"/>
      <c r="PUO126" s="355"/>
      <c r="PUP126" s="355"/>
      <c r="PUQ126" s="355"/>
      <c r="PUR126" s="355"/>
      <c r="PUS126" s="355"/>
      <c r="PUT126" s="355"/>
      <c r="PUU126" s="355"/>
      <c r="PUV126" s="355"/>
      <c r="PUW126" s="355"/>
      <c r="PUX126" s="355"/>
      <c r="PUY126" s="355"/>
      <c r="PUZ126" s="355"/>
      <c r="PVA126" s="355"/>
      <c r="PVB126" s="355"/>
      <c r="PVC126" s="355"/>
      <c r="PVD126" s="355"/>
      <c r="PVE126" s="355"/>
      <c r="PVF126" s="355"/>
      <c r="PVG126" s="355"/>
      <c r="PVH126" s="355"/>
      <c r="PVI126" s="355"/>
      <c r="PVJ126" s="355"/>
      <c r="PVK126" s="355"/>
      <c r="PVL126" s="355"/>
      <c r="PVM126" s="355"/>
      <c r="PVN126" s="355"/>
      <c r="PVO126" s="355"/>
      <c r="PVP126" s="355"/>
      <c r="PVQ126" s="355"/>
      <c r="PVR126" s="355"/>
      <c r="PVS126" s="355"/>
      <c r="PVT126" s="355"/>
      <c r="PVU126" s="355"/>
      <c r="PVV126" s="355"/>
      <c r="PVW126" s="355"/>
      <c r="PVX126" s="355"/>
      <c r="PVY126" s="355"/>
      <c r="PVZ126" s="355"/>
      <c r="PWA126" s="355"/>
      <c r="PWB126" s="355"/>
      <c r="PWC126" s="355"/>
      <c r="PWD126" s="355"/>
      <c r="PWE126" s="355"/>
      <c r="PWF126" s="355"/>
      <c r="PWG126" s="355"/>
      <c r="PWH126" s="355"/>
      <c r="PWI126" s="355"/>
      <c r="PWJ126" s="355"/>
      <c r="PWK126" s="355"/>
      <c r="PWL126" s="355"/>
      <c r="PWM126" s="355"/>
      <c r="PWN126" s="355"/>
      <c r="PWO126" s="355"/>
      <c r="PWP126" s="355"/>
      <c r="PWQ126" s="355"/>
      <c r="PWR126" s="355"/>
      <c r="PWS126" s="355"/>
      <c r="PWT126" s="355"/>
      <c r="PWU126" s="355"/>
      <c r="PWV126" s="355"/>
      <c r="PWW126" s="355"/>
      <c r="PWX126" s="355"/>
      <c r="PWY126" s="355"/>
      <c r="PWZ126" s="355"/>
      <c r="PXA126" s="355"/>
      <c r="PXB126" s="355"/>
      <c r="PXC126" s="355"/>
      <c r="PXD126" s="355"/>
      <c r="PXE126" s="355"/>
      <c r="PXF126" s="355"/>
      <c r="PXG126" s="355"/>
      <c r="PXH126" s="355"/>
      <c r="PXI126" s="355"/>
      <c r="PXJ126" s="355"/>
      <c r="PXK126" s="355"/>
      <c r="PXL126" s="355"/>
      <c r="PXM126" s="355"/>
      <c r="PXN126" s="355"/>
      <c r="PXO126" s="355"/>
      <c r="PXP126" s="355"/>
      <c r="PXQ126" s="355"/>
      <c r="PXR126" s="355"/>
      <c r="PXS126" s="355"/>
      <c r="PXT126" s="355"/>
      <c r="PXU126" s="355"/>
      <c r="PXV126" s="355"/>
      <c r="PXW126" s="355"/>
      <c r="PXX126" s="355"/>
      <c r="PXY126" s="355"/>
      <c r="PXZ126" s="355"/>
      <c r="PYA126" s="355"/>
      <c r="PYB126" s="355"/>
      <c r="PYC126" s="355"/>
      <c r="PYD126" s="355"/>
      <c r="PYE126" s="355"/>
      <c r="PYF126" s="355"/>
      <c r="PYG126" s="355"/>
      <c r="PYH126" s="355"/>
      <c r="PYI126" s="355"/>
      <c r="PYJ126" s="355"/>
      <c r="PYK126" s="355"/>
      <c r="PYL126" s="355"/>
      <c r="PYM126" s="355"/>
      <c r="PYN126" s="355"/>
      <c r="PYO126" s="355"/>
      <c r="PYP126" s="355"/>
      <c r="PYQ126" s="355"/>
      <c r="PYR126" s="355"/>
      <c r="PYS126" s="355"/>
      <c r="PYT126" s="355"/>
      <c r="PYU126" s="355"/>
      <c r="PYV126" s="355"/>
      <c r="PYW126" s="355"/>
      <c r="PYX126" s="355"/>
      <c r="PYY126" s="355"/>
      <c r="PYZ126" s="355"/>
      <c r="PZA126" s="355"/>
      <c r="PZB126" s="355"/>
      <c r="PZC126" s="355"/>
      <c r="PZD126" s="355"/>
      <c r="PZE126" s="355"/>
      <c r="PZF126" s="355"/>
      <c r="PZG126" s="355"/>
      <c r="PZH126" s="355"/>
      <c r="PZI126" s="355"/>
      <c r="PZJ126" s="355"/>
      <c r="PZK126" s="355"/>
      <c r="PZL126" s="355"/>
      <c r="PZM126" s="355"/>
      <c r="PZN126" s="355"/>
      <c r="PZO126" s="355"/>
      <c r="PZP126" s="355"/>
      <c r="PZQ126" s="355"/>
      <c r="PZR126" s="355"/>
      <c r="PZS126" s="355"/>
      <c r="PZT126" s="355"/>
      <c r="PZU126" s="355"/>
      <c r="PZV126" s="355"/>
      <c r="PZW126" s="355"/>
      <c r="PZX126" s="355"/>
      <c r="PZY126" s="355"/>
      <c r="PZZ126" s="355"/>
      <c r="QAA126" s="355"/>
      <c r="QAB126" s="355"/>
      <c r="QAC126" s="355"/>
      <c r="QAD126" s="355"/>
      <c r="QAE126" s="355"/>
      <c r="QAF126" s="355"/>
      <c r="QAG126" s="355"/>
      <c r="QAH126" s="355"/>
      <c r="QAI126" s="355"/>
      <c r="QAJ126" s="355"/>
      <c r="QAK126" s="355"/>
      <c r="QAL126" s="355"/>
      <c r="QAM126" s="355"/>
      <c r="QAN126" s="355"/>
      <c r="QAO126" s="355"/>
      <c r="QAP126" s="355"/>
      <c r="QAQ126" s="355"/>
      <c r="QAR126" s="355"/>
      <c r="QAS126" s="355"/>
      <c r="QAT126" s="355"/>
      <c r="QAU126" s="355"/>
      <c r="QAV126" s="355"/>
      <c r="QAW126" s="355"/>
      <c r="QAX126" s="355"/>
      <c r="QAY126" s="355"/>
      <c r="QAZ126" s="355"/>
      <c r="QBA126" s="355"/>
      <c r="QBB126" s="355"/>
      <c r="QBC126" s="355"/>
      <c r="QBD126" s="355"/>
      <c r="QBE126" s="355"/>
      <c r="QBF126" s="355"/>
      <c r="QBG126" s="355"/>
      <c r="QBH126" s="355"/>
      <c r="QBI126" s="355"/>
      <c r="QBJ126" s="355"/>
      <c r="QBK126" s="355"/>
      <c r="QBL126" s="355"/>
      <c r="QBM126" s="355"/>
      <c r="QBN126" s="355"/>
      <c r="QBO126" s="355"/>
      <c r="QBP126" s="355"/>
      <c r="QBQ126" s="355"/>
      <c r="QBR126" s="355"/>
      <c r="QBS126" s="355"/>
      <c r="QBT126" s="355"/>
      <c r="QBU126" s="355"/>
      <c r="QBV126" s="355"/>
      <c r="QBW126" s="355"/>
      <c r="QBX126" s="355"/>
      <c r="QBY126" s="355"/>
      <c r="QBZ126" s="355"/>
      <c r="QCA126" s="355"/>
      <c r="QCB126" s="355"/>
      <c r="QCC126" s="355"/>
      <c r="QCD126" s="355"/>
      <c r="QCE126" s="355"/>
      <c r="QCF126" s="355"/>
      <c r="QCG126" s="355"/>
      <c r="QCH126" s="355"/>
      <c r="QCI126" s="355"/>
      <c r="QCJ126" s="355"/>
      <c r="QCK126" s="355"/>
      <c r="QCL126" s="355"/>
      <c r="QCM126" s="355"/>
      <c r="QCN126" s="355"/>
      <c r="QCO126" s="355"/>
      <c r="QCP126" s="355"/>
      <c r="QCQ126" s="355"/>
      <c r="QCR126" s="355"/>
      <c r="QCS126" s="355"/>
      <c r="QCT126" s="355"/>
      <c r="QCU126" s="355"/>
      <c r="QCV126" s="355"/>
      <c r="QCW126" s="355"/>
      <c r="QCX126" s="355"/>
      <c r="QCY126" s="355"/>
      <c r="QCZ126" s="355"/>
      <c r="QDA126" s="355"/>
      <c r="QDB126" s="355"/>
      <c r="QDC126" s="355"/>
      <c r="QDD126" s="355"/>
      <c r="QDE126" s="355"/>
      <c r="QDF126" s="355"/>
      <c r="QDG126" s="355"/>
      <c r="QDH126" s="355"/>
      <c r="QDI126" s="355"/>
      <c r="QDJ126" s="355"/>
      <c r="QDK126" s="355"/>
      <c r="QDL126" s="355"/>
      <c r="QDM126" s="355"/>
      <c r="QDN126" s="355"/>
      <c r="QDO126" s="355"/>
      <c r="QDP126" s="355"/>
      <c r="QDQ126" s="355"/>
      <c r="QDR126" s="355"/>
      <c r="QDS126" s="355"/>
      <c r="QDT126" s="355"/>
      <c r="QDU126" s="355"/>
      <c r="QDV126" s="355"/>
      <c r="QDW126" s="355"/>
      <c r="QDX126" s="355"/>
      <c r="QDY126" s="355"/>
      <c r="QDZ126" s="355"/>
      <c r="QEA126" s="355"/>
      <c r="QEB126" s="355"/>
      <c r="QEC126" s="355"/>
      <c r="QED126" s="355"/>
      <c r="QEE126" s="355"/>
      <c r="QEF126" s="355"/>
      <c r="QEG126" s="355"/>
      <c r="QEH126" s="355"/>
      <c r="QEI126" s="355"/>
      <c r="QEJ126" s="355"/>
      <c r="QEK126" s="355"/>
      <c r="QEL126" s="355"/>
      <c r="QEM126" s="355"/>
      <c r="QEN126" s="355"/>
      <c r="QEO126" s="355"/>
      <c r="QEP126" s="355"/>
      <c r="QEQ126" s="355"/>
      <c r="QER126" s="355"/>
      <c r="QES126" s="355"/>
      <c r="QET126" s="355"/>
      <c r="QEU126" s="355"/>
      <c r="QEV126" s="355"/>
      <c r="QEW126" s="355"/>
      <c r="QEX126" s="355"/>
      <c r="QEY126" s="355"/>
      <c r="QEZ126" s="355"/>
      <c r="QFA126" s="355"/>
      <c r="QFB126" s="355"/>
      <c r="QFC126" s="355"/>
      <c r="QFD126" s="355"/>
      <c r="QFE126" s="355"/>
      <c r="QFF126" s="355"/>
      <c r="QFG126" s="355"/>
      <c r="QFH126" s="355"/>
      <c r="QFI126" s="355"/>
      <c r="QFJ126" s="355"/>
      <c r="QFK126" s="355"/>
      <c r="QFL126" s="355"/>
      <c r="QFM126" s="355"/>
      <c r="QFN126" s="355"/>
      <c r="QFO126" s="355"/>
      <c r="QFP126" s="355"/>
      <c r="QFQ126" s="355"/>
      <c r="QFR126" s="355"/>
      <c r="QFS126" s="355"/>
      <c r="QFT126" s="355"/>
      <c r="QFU126" s="355"/>
      <c r="QFV126" s="355"/>
      <c r="QFW126" s="355"/>
      <c r="QFX126" s="355"/>
      <c r="QFY126" s="355"/>
      <c r="QFZ126" s="355"/>
      <c r="QGA126" s="355"/>
      <c r="QGB126" s="355"/>
      <c r="QGC126" s="355"/>
      <c r="QGD126" s="355"/>
      <c r="QGE126" s="355"/>
      <c r="QGF126" s="355"/>
      <c r="QGG126" s="355"/>
      <c r="QGH126" s="355"/>
      <c r="QGI126" s="355"/>
      <c r="QGJ126" s="355"/>
      <c r="QGK126" s="355"/>
      <c r="QGL126" s="355"/>
      <c r="QGM126" s="355"/>
      <c r="QGN126" s="355"/>
      <c r="QGO126" s="355"/>
      <c r="QGP126" s="355"/>
      <c r="QGQ126" s="355"/>
      <c r="QGR126" s="355"/>
      <c r="QGS126" s="355"/>
      <c r="QGT126" s="355"/>
      <c r="QGU126" s="355"/>
      <c r="QGV126" s="355"/>
      <c r="QGW126" s="355"/>
      <c r="QGX126" s="355"/>
      <c r="QGY126" s="355"/>
      <c r="QGZ126" s="355"/>
      <c r="QHA126" s="355"/>
      <c r="QHB126" s="355"/>
      <c r="QHC126" s="355"/>
      <c r="QHD126" s="355"/>
      <c r="QHE126" s="355"/>
      <c r="QHF126" s="355"/>
      <c r="QHG126" s="355"/>
      <c r="QHH126" s="355"/>
      <c r="QHI126" s="355"/>
      <c r="QHJ126" s="355"/>
      <c r="QHK126" s="355"/>
      <c r="QHL126" s="355"/>
      <c r="QHM126" s="355"/>
      <c r="QHN126" s="355"/>
      <c r="QHO126" s="355"/>
      <c r="QHP126" s="355"/>
      <c r="QHQ126" s="355"/>
      <c r="QHR126" s="355"/>
      <c r="QHS126" s="355"/>
      <c r="QHT126" s="355"/>
      <c r="QHU126" s="355"/>
      <c r="QHV126" s="355"/>
      <c r="QHW126" s="355"/>
      <c r="QHX126" s="355"/>
      <c r="QHY126" s="355"/>
      <c r="QHZ126" s="355"/>
      <c r="QIA126" s="355"/>
      <c r="QIB126" s="355"/>
      <c r="QIC126" s="355"/>
      <c r="QID126" s="355"/>
      <c r="QIE126" s="355"/>
      <c r="QIF126" s="355"/>
      <c r="QIG126" s="355"/>
      <c r="QIH126" s="355"/>
      <c r="QII126" s="355"/>
      <c r="QIJ126" s="355"/>
      <c r="QIK126" s="355"/>
      <c r="QIL126" s="355"/>
      <c r="QIM126" s="355"/>
      <c r="QIN126" s="355"/>
      <c r="QIO126" s="355"/>
      <c r="QIP126" s="355"/>
      <c r="QIQ126" s="355"/>
      <c r="QIR126" s="355"/>
      <c r="QIS126" s="355"/>
      <c r="QIT126" s="355"/>
      <c r="QIU126" s="355"/>
      <c r="QIV126" s="355"/>
      <c r="QIW126" s="355"/>
      <c r="QIX126" s="355"/>
      <c r="QIY126" s="355"/>
      <c r="QIZ126" s="355"/>
      <c r="QJA126" s="355"/>
      <c r="QJB126" s="355"/>
      <c r="QJC126" s="355"/>
      <c r="QJD126" s="355"/>
      <c r="QJE126" s="355"/>
      <c r="QJF126" s="355"/>
      <c r="QJG126" s="355"/>
      <c r="QJH126" s="355"/>
      <c r="QJI126" s="355"/>
      <c r="QJJ126" s="355"/>
      <c r="QJK126" s="355"/>
      <c r="QJL126" s="355"/>
      <c r="QJM126" s="355"/>
      <c r="QJN126" s="355"/>
      <c r="QJO126" s="355"/>
      <c r="QJP126" s="355"/>
      <c r="QJQ126" s="355"/>
      <c r="QJR126" s="355"/>
      <c r="QJS126" s="355"/>
      <c r="QJT126" s="355"/>
      <c r="QJU126" s="355"/>
      <c r="QJV126" s="355"/>
      <c r="QJW126" s="355"/>
      <c r="QJX126" s="355"/>
      <c r="QJY126" s="355"/>
      <c r="QJZ126" s="355"/>
      <c r="QKA126" s="355"/>
      <c r="QKB126" s="355"/>
      <c r="QKC126" s="355"/>
      <c r="QKD126" s="355"/>
      <c r="QKE126" s="355"/>
      <c r="QKF126" s="355"/>
      <c r="QKG126" s="355"/>
      <c r="QKH126" s="355"/>
      <c r="QKI126" s="355"/>
      <c r="QKJ126" s="355"/>
      <c r="QKK126" s="355"/>
      <c r="QKL126" s="355"/>
      <c r="QKM126" s="355"/>
      <c r="QKN126" s="355"/>
      <c r="QKO126" s="355"/>
      <c r="QKP126" s="355"/>
      <c r="QKQ126" s="355"/>
      <c r="QKR126" s="355"/>
      <c r="QKS126" s="355"/>
      <c r="QKT126" s="355"/>
      <c r="QKU126" s="355"/>
      <c r="QKV126" s="355"/>
      <c r="QKW126" s="355"/>
      <c r="QKX126" s="355"/>
      <c r="QKY126" s="355"/>
      <c r="QKZ126" s="355"/>
      <c r="QLA126" s="355"/>
      <c r="QLB126" s="355"/>
      <c r="QLC126" s="355"/>
      <c r="QLD126" s="355"/>
      <c r="QLE126" s="355"/>
      <c r="QLF126" s="355"/>
      <c r="QLG126" s="355"/>
      <c r="QLH126" s="355"/>
      <c r="QLI126" s="355"/>
      <c r="QLJ126" s="355"/>
      <c r="QLK126" s="355"/>
      <c r="QLL126" s="355"/>
      <c r="QLM126" s="355"/>
      <c r="QLN126" s="355"/>
      <c r="QLO126" s="355"/>
      <c r="QLP126" s="355"/>
      <c r="QLQ126" s="355"/>
      <c r="QLR126" s="355"/>
      <c r="QLS126" s="355"/>
      <c r="QLT126" s="355"/>
      <c r="QLU126" s="355"/>
      <c r="QLV126" s="355"/>
      <c r="QLW126" s="355"/>
      <c r="QLX126" s="355"/>
      <c r="QLY126" s="355"/>
      <c r="QLZ126" s="355"/>
      <c r="QMA126" s="355"/>
      <c r="QMB126" s="355"/>
      <c r="QMC126" s="355"/>
      <c r="QMD126" s="355"/>
      <c r="QME126" s="355"/>
      <c r="QMF126" s="355"/>
      <c r="QMG126" s="355"/>
      <c r="QMH126" s="355"/>
      <c r="QMI126" s="355"/>
      <c r="QMJ126" s="355"/>
      <c r="QMK126" s="355"/>
      <c r="QML126" s="355"/>
      <c r="QMM126" s="355"/>
      <c r="QMN126" s="355"/>
      <c r="QMO126" s="355"/>
      <c r="QMP126" s="355"/>
      <c r="QMQ126" s="355"/>
      <c r="QMR126" s="355"/>
      <c r="QMS126" s="355"/>
      <c r="QMT126" s="355"/>
      <c r="QMU126" s="355"/>
      <c r="QMV126" s="355"/>
      <c r="QMW126" s="355"/>
      <c r="QMX126" s="355"/>
      <c r="QMY126" s="355"/>
      <c r="QMZ126" s="355"/>
      <c r="QNA126" s="355"/>
      <c r="QNB126" s="355"/>
      <c r="QNC126" s="355"/>
      <c r="QND126" s="355"/>
      <c r="QNE126" s="355"/>
      <c r="QNF126" s="355"/>
      <c r="QNG126" s="355"/>
      <c r="QNH126" s="355"/>
      <c r="QNI126" s="355"/>
      <c r="QNJ126" s="355"/>
      <c r="QNK126" s="355"/>
      <c r="QNL126" s="355"/>
      <c r="QNM126" s="355"/>
      <c r="QNN126" s="355"/>
      <c r="QNO126" s="355"/>
      <c r="QNP126" s="355"/>
      <c r="QNQ126" s="355"/>
      <c r="QNR126" s="355"/>
      <c r="QNS126" s="355"/>
      <c r="QNT126" s="355"/>
      <c r="QNU126" s="355"/>
      <c r="QNV126" s="355"/>
      <c r="QNW126" s="355"/>
      <c r="QNX126" s="355"/>
      <c r="QNY126" s="355"/>
      <c r="QNZ126" s="355"/>
      <c r="QOA126" s="355"/>
      <c r="QOB126" s="355"/>
      <c r="QOC126" s="355"/>
      <c r="QOD126" s="355"/>
      <c r="QOE126" s="355"/>
      <c r="QOF126" s="355"/>
      <c r="QOG126" s="355"/>
      <c r="QOH126" s="355"/>
      <c r="QOI126" s="355"/>
      <c r="QOJ126" s="355"/>
      <c r="QOK126" s="355"/>
      <c r="QOL126" s="355"/>
      <c r="QOM126" s="355"/>
      <c r="QON126" s="355"/>
      <c r="QOO126" s="355"/>
      <c r="QOP126" s="355"/>
      <c r="QOQ126" s="355"/>
      <c r="QOR126" s="355"/>
      <c r="QOS126" s="355"/>
      <c r="QOT126" s="355"/>
      <c r="QOU126" s="355"/>
      <c r="QOV126" s="355"/>
      <c r="QOW126" s="355"/>
      <c r="QOX126" s="355"/>
      <c r="QOY126" s="355"/>
      <c r="QOZ126" s="355"/>
      <c r="QPA126" s="355"/>
      <c r="QPB126" s="355"/>
      <c r="QPC126" s="355"/>
      <c r="QPD126" s="355"/>
      <c r="QPE126" s="355"/>
      <c r="QPF126" s="355"/>
      <c r="QPG126" s="355"/>
      <c r="QPH126" s="355"/>
      <c r="QPI126" s="355"/>
      <c r="QPJ126" s="355"/>
      <c r="QPK126" s="355"/>
      <c r="QPL126" s="355"/>
      <c r="QPM126" s="355"/>
      <c r="QPN126" s="355"/>
      <c r="QPO126" s="355"/>
      <c r="QPP126" s="355"/>
      <c r="QPQ126" s="355"/>
      <c r="QPR126" s="355"/>
      <c r="QPS126" s="355"/>
      <c r="QPT126" s="355"/>
      <c r="QPU126" s="355"/>
      <c r="QPV126" s="355"/>
      <c r="QPW126" s="355"/>
      <c r="QPX126" s="355"/>
      <c r="QPY126" s="355"/>
      <c r="QPZ126" s="355"/>
      <c r="QQA126" s="355"/>
      <c r="QQB126" s="355"/>
      <c r="QQC126" s="355"/>
      <c r="QQD126" s="355"/>
      <c r="QQE126" s="355"/>
      <c r="QQF126" s="355"/>
      <c r="QQG126" s="355"/>
      <c r="QQH126" s="355"/>
      <c r="QQI126" s="355"/>
      <c r="QQJ126" s="355"/>
      <c r="QQK126" s="355"/>
      <c r="QQL126" s="355"/>
      <c r="QQM126" s="355"/>
      <c r="QQN126" s="355"/>
      <c r="QQO126" s="355"/>
      <c r="QQP126" s="355"/>
      <c r="QQQ126" s="355"/>
      <c r="QQR126" s="355"/>
      <c r="QQS126" s="355"/>
      <c r="QQT126" s="355"/>
      <c r="QQU126" s="355"/>
      <c r="QQV126" s="355"/>
      <c r="QQW126" s="355"/>
      <c r="QQX126" s="355"/>
      <c r="QQY126" s="355"/>
      <c r="QQZ126" s="355"/>
      <c r="QRA126" s="355"/>
      <c r="QRB126" s="355"/>
      <c r="QRC126" s="355"/>
      <c r="QRD126" s="355"/>
      <c r="QRE126" s="355"/>
      <c r="QRF126" s="355"/>
      <c r="QRG126" s="355"/>
      <c r="QRH126" s="355"/>
      <c r="QRI126" s="355"/>
      <c r="QRJ126" s="355"/>
      <c r="QRK126" s="355"/>
      <c r="QRL126" s="355"/>
      <c r="QRM126" s="355"/>
      <c r="QRN126" s="355"/>
      <c r="QRO126" s="355"/>
      <c r="QRP126" s="355"/>
      <c r="QRQ126" s="355"/>
      <c r="QRR126" s="355"/>
      <c r="QRS126" s="355"/>
      <c r="QRT126" s="355"/>
      <c r="QRU126" s="355"/>
      <c r="QRV126" s="355"/>
      <c r="QRW126" s="355"/>
      <c r="QRX126" s="355"/>
      <c r="QRY126" s="355"/>
      <c r="QRZ126" s="355"/>
      <c r="QSA126" s="355"/>
      <c r="QSB126" s="355"/>
      <c r="QSC126" s="355"/>
      <c r="QSD126" s="355"/>
      <c r="QSE126" s="355"/>
      <c r="QSF126" s="355"/>
      <c r="QSG126" s="355"/>
      <c r="QSH126" s="355"/>
      <c r="QSI126" s="355"/>
      <c r="QSJ126" s="355"/>
      <c r="QSK126" s="355"/>
      <c r="QSL126" s="355"/>
      <c r="QSM126" s="355"/>
      <c r="QSN126" s="355"/>
      <c r="QSO126" s="355"/>
      <c r="QSP126" s="355"/>
      <c r="QSQ126" s="355"/>
      <c r="QSR126" s="355"/>
      <c r="QSS126" s="355"/>
      <c r="QST126" s="355"/>
      <c r="QSU126" s="355"/>
      <c r="QSV126" s="355"/>
      <c r="QSW126" s="355"/>
      <c r="QSX126" s="355"/>
      <c r="QSY126" s="355"/>
      <c r="QSZ126" s="355"/>
      <c r="QTA126" s="355"/>
      <c r="QTB126" s="355"/>
      <c r="QTC126" s="355"/>
      <c r="QTD126" s="355"/>
      <c r="QTE126" s="355"/>
      <c r="QTF126" s="355"/>
      <c r="QTG126" s="355"/>
      <c r="QTH126" s="355"/>
      <c r="QTI126" s="355"/>
      <c r="QTJ126" s="355"/>
      <c r="QTK126" s="355"/>
      <c r="QTL126" s="355"/>
      <c r="QTM126" s="355"/>
      <c r="QTN126" s="355"/>
      <c r="QTO126" s="355"/>
      <c r="QTP126" s="355"/>
      <c r="QTQ126" s="355"/>
      <c r="QTR126" s="355"/>
      <c r="QTS126" s="355"/>
      <c r="QTT126" s="355"/>
      <c r="QTU126" s="355"/>
      <c r="QTV126" s="355"/>
      <c r="QTW126" s="355"/>
      <c r="QTX126" s="355"/>
      <c r="QTY126" s="355"/>
      <c r="QTZ126" s="355"/>
      <c r="QUA126" s="355"/>
      <c r="QUB126" s="355"/>
      <c r="QUC126" s="355"/>
      <c r="QUD126" s="355"/>
      <c r="QUE126" s="355"/>
      <c r="QUF126" s="355"/>
      <c r="QUG126" s="355"/>
      <c r="QUH126" s="355"/>
      <c r="QUI126" s="355"/>
      <c r="QUJ126" s="355"/>
      <c r="QUK126" s="355"/>
      <c r="QUL126" s="355"/>
      <c r="QUM126" s="355"/>
      <c r="QUN126" s="355"/>
      <c r="QUO126" s="355"/>
      <c r="QUP126" s="355"/>
      <c r="QUQ126" s="355"/>
      <c r="QUR126" s="355"/>
      <c r="QUS126" s="355"/>
      <c r="QUT126" s="355"/>
      <c r="QUU126" s="355"/>
      <c r="QUV126" s="355"/>
      <c r="QUW126" s="355"/>
      <c r="QUX126" s="355"/>
      <c r="QUY126" s="355"/>
      <c r="QUZ126" s="355"/>
      <c r="QVA126" s="355"/>
      <c r="QVB126" s="355"/>
      <c r="QVC126" s="355"/>
      <c r="QVD126" s="355"/>
      <c r="QVE126" s="355"/>
      <c r="QVF126" s="355"/>
      <c r="QVG126" s="355"/>
      <c r="QVH126" s="355"/>
      <c r="QVI126" s="355"/>
      <c r="QVJ126" s="355"/>
      <c r="QVK126" s="355"/>
      <c r="QVL126" s="355"/>
      <c r="QVM126" s="355"/>
      <c r="QVN126" s="355"/>
      <c r="QVO126" s="355"/>
      <c r="QVP126" s="355"/>
      <c r="QVQ126" s="355"/>
      <c r="QVR126" s="355"/>
      <c r="QVS126" s="355"/>
      <c r="QVT126" s="355"/>
      <c r="QVU126" s="355"/>
      <c r="QVV126" s="355"/>
      <c r="QVW126" s="355"/>
      <c r="QVX126" s="355"/>
      <c r="QVY126" s="355"/>
      <c r="QVZ126" s="355"/>
      <c r="QWA126" s="355"/>
      <c r="QWB126" s="355"/>
      <c r="QWC126" s="355"/>
      <c r="QWD126" s="355"/>
      <c r="QWE126" s="355"/>
      <c r="QWF126" s="355"/>
      <c r="QWG126" s="355"/>
      <c r="QWH126" s="355"/>
      <c r="QWI126" s="355"/>
      <c r="QWJ126" s="355"/>
      <c r="QWK126" s="355"/>
      <c r="QWL126" s="355"/>
      <c r="QWM126" s="355"/>
      <c r="QWN126" s="355"/>
      <c r="QWO126" s="355"/>
      <c r="QWP126" s="355"/>
      <c r="QWQ126" s="355"/>
      <c r="QWR126" s="355"/>
      <c r="QWS126" s="355"/>
      <c r="QWT126" s="355"/>
      <c r="QWU126" s="355"/>
      <c r="QWV126" s="355"/>
      <c r="QWW126" s="355"/>
      <c r="QWX126" s="355"/>
      <c r="QWY126" s="355"/>
      <c r="QWZ126" s="355"/>
      <c r="QXA126" s="355"/>
      <c r="QXB126" s="355"/>
      <c r="QXC126" s="355"/>
      <c r="QXD126" s="355"/>
      <c r="QXE126" s="355"/>
      <c r="QXF126" s="355"/>
      <c r="QXG126" s="355"/>
      <c r="QXH126" s="355"/>
      <c r="QXI126" s="355"/>
      <c r="QXJ126" s="355"/>
      <c r="QXK126" s="355"/>
      <c r="QXL126" s="355"/>
      <c r="QXM126" s="355"/>
      <c r="QXN126" s="355"/>
      <c r="QXO126" s="355"/>
      <c r="QXP126" s="355"/>
      <c r="QXQ126" s="355"/>
      <c r="QXR126" s="355"/>
      <c r="QXS126" s="355"/>
      <c r="QXT126" s="355"/>
      <c r="QXU126" s="355"/>
      <c r="QXV126" s="355"/>
      <c r="QXW126" s="355"/>
      <c r="QXX126" s="355"/>
      <c r="QXY126" s="355"/>
      <c r="QXZ126" s="355"/>
      <c r="QYA126" s="355"/>
      <c r="QYB126" s="355"/>
      <c r="QYC126" s="355"/>
      <c r="QYD126" s="355"/>
      <c r="QYE126" s="355"/>
      <c r="QYF126" s="355"/>
      <c r="QYG126" s="355"/>
      <c r="QYH126" s="355"/>
      <c r="QYI126" s="355"/>
      <c r="QYJ126" s="355"/>
      <c r="QYK126" s="355"/>
      <c r="QYL126" s="355"/>
      <c r="QYM126" s="355"/>
      <c r="QYN126" s="355"/>
      <c r="QYO126" s="355"/>
      <c r="QYP126" s="355"/>
      <c r="QYQ126" s="355"/>
      <c r="QYR126" s="355"/>
      <c r="QYS126" s="355"/>
      <c r="QYT126" s="355"/>
      <c r="QYU126" s="355"/>
      <c r="QYV126" s="355"/>
      <c r="QYW126" s="355"/>
      <c r="QYX126" s="355"/>
      <c r="QYY126" s="355"/>
      <c r="QYZ126" s="355"/>
      <c r="QZA126" s="355"/>
      <c r="QZB126" s="355"/>
      <c r="QZC126" s="355"/>
      <c r="QZD126" s="355"/>
      <c r="QZE126" s="355"/>
      <c r="QZF126" s="355"/>
      <c r="QZG126" s="355"/>
      <c r="QZH126" s="355"/>
      <c r="QZI126" s="355"/>
      <c r="QZJ126" s="355"/>
      <c r="QZK126" s="355"/>
      <c r="QZL126" s="355"/>
      <c r="QZM126" s="355"/>
      <c r="QZN126" s="355"/>
      <c r="QZO126" s="355"/>
      <c r="QZP126" s="355"/>
      <c r="QZQ126" s="355"/>
      <c r="QZR126" s="355"/>
      <c r="QZS126" s="355"/>
      <c r="QZT126" s="355"/>
      <c r="QZU126" s="355"/>
      <c r="QZV126" s="355"/>
      <c r="QZW126" s="355"/>
      <c r="QZX126" s="355"/>
      <c r="QZY126" s="355"/>
      <c r="QZZ126" s="355"/>
      <c r="RAA126" s="355"/>
      <c r="RAB126" s="355"/>
      <c r="RAC126" s="355"/>
      <c r="RAD126" s="355"/>
      <c r="RAE126" s="355"/>
      <c r="RAF126" s="355"/>
      <c r="RAG126" s="355"/>
      <c r="RAH126" s="355"/>
      <c r="RAI126" s="355"/>
      <c r="RAJ126" s="355"/>
      <c r="RAK126" s="355"/>
      <c r="RAL126" s="355"/>
      <c r="RAM126" s="355"/>
      <c r="RAN126" s="355"/>
      <c r="RAO126" s="355"/>
      <c r="RAP126" s="355"/>
      <c r="RAQ126" s="355"/>
      <c r="RAR126" s="355"/>
      <c r="RAS126" s="355"/>
      <c r="RAT126" s="355"/>
      <c r="RAU126" s="355"/>
      <c r="RAV126" s="355"/>
      <c r="RAW126" s="355"/>
      <c r="RAX126" s="355"/>
      <c r="RAY126" s="355"/>
      <c r="RAZ126" s="355"/>
      <c r="RBA126" s="355"/>
      <c r="RBB126" s="355"/>
      <c r="RBC126" s="355"/>
      <c r="RBD126" s="355"/>
      <c r="RBE126" s="355"/>
      <c r="RBF126" s="355"/>
      <c r="RBG126" s="355"/>
      <c r="RBH126" s="355"/>
      <c r="RBI126" s="355"/>
      <c r="RBJ126" s="355"/>
      <c r="RBK126" s="355"/>
      <c r="RBL126" s="355"/>
      <c r="RBM126" s="355"/>
      <c r="RBN126" s="355"/>
      <c r="RBO126" s="355"/>
      <c r="RBP126" s="355"/>
      <c r="RBQ126" s="355"/>
      <c r="RBR126" s="355"/>
      <c r="RBS126" s="355"/>
      <c r="RBT126" s="355"/>
      <c r="RBU126" s="355"/>
      <c r="RBV126" s="355"/>
      <c r="RBW126" s="355"/>
      <c r="RBX126" s="355"/>
      <c r="RBY126" s="355"/>
      <c r="RBZ126" s="355"/>
      <c r="RCA126" s="355"/>
      <c r="RCB126" s="355"/>
      <c r="RCC126" s="355"/>
      <c r="RCD126" s="355"/>
      <c r="RCE126" s="355"/>
      <c r="RCF126" s="355"/>
      <c r="RCG126" s="355"/>
      <c r="RCH126" s="355"/>
      <c r="RCI126" s="355"/>
      <c r="RCJ126" s="355"/>
      <c r="RCK126" s="355"/>
      <c r="RCL126" s="355"/>
      <c r="RCM126" s="355"/>
      <c r="RCN126" s="355"/>
      <c r="RCO126" s="355"/>
      <c r="RCP126" s="355"/>
      <c r="RCQ126" s="355"/>
      <c r="RCR126" s="355"/>
      <c r="RCS126" s="355"/>
      <c r="RCT126" s="355"/>
      <c r="RCU126" s="355"/>
      <c r="RCV126" s="355"/>
      <c r="RCW126" s="355"/>
      <c r="RCX126" s="355"/>
      <c r="RCY126" s="355"/>
      <c r="RCZ126" s="355"/>
      <c r="RDA126" s="355"/>
      <c r="RDB126" s="355"/>
      <c r="RDC126" s="355"/>
      <c r="RDD126" s="355"/>
      <c r="RDE126" s="355"/>
      <c r="RDF126" s="355"/>
      <c r="RDG126" s="355"/>
      <c r="RDH126" s="355"/>
      <c r="RDI126" s="355"/>
      <c r="RDJ126" s="355"/>
      <c r="RDK126" s="355"/>
      <c r="RDL126" s="355"/>
      <c r="RDM126" s="355"/>
      <c r="RDN126" s="355"/>
      <c r="RDO126" s="355"/>
      <c r="RDP126" s="355"/>
      <c r="RDQ126" s="355"/>
      <c r="RDR126" s="355"/>
      <c r="RDS126" s="355"/>
      <c r="RDT126" s="355"/>
      <c r="RDU126" s="355"/>
      <c r="RDV126" s="355"/>
      <c r="RDW126" s="355"/>
      <c r="RDX126" s="355"/>
      <c r="RDY126" s="355"/>
      <c r="RDZ126" s="355"/>
      <c r="REA126" s="355"/>
      <c r="REB126" s="355"/>
      <c r="REC126" s="355"/>
      <c r="RED126" s="355"/>
      <c r="REE126" s="355"/>
      <c r="REF126" s="355"/>
      <c r="REG126" s="355"/>
      <c r="REH126" s="355"/>
      <c r="REI126" s="355"/>
      <c r="REJ126" s="355"/>
      <c r="REK126" s="355"/>
      <c r="REL126" s="355"/>
      <c r="REM126" s="355"/>
      <c r="REN126" s="355"/>
      <c r="REO126" s="355"/>
      <c r="REP126" s="355"/>
      <c r="REQ126" s="355"/>
      <c r="RER126" s="355"/>
      <c r="RES126" s="355"/>
      <c r="RET126" s="355"/>
      <c r="REU126" s="355"/>
      <c r="REV126" s="355"/>
      <c r="REW126" s="355"/>
      <c r="REX126" s="355"/>
      <c r="REY126" s="355"/>
      <c r="REZ126" s="355"/>
      <c r="RFA126" s="355"/>
      <c r="RFB126" s="355"/>
      <c r="RFC126" s="355"/>
      <c r="RFD126" s="355"/>
      <c r="RFE126" s="355"/>
      <c r="RFF126" s="355"/>
      <c r="RFG126" s="355"/>
      <c r="RFH126" s="355"/>
      <c r="RFI126" s="355"/>
      <c r="RFJ126" s="355"/>
      <c r="RFK126" s="355"/>
      <c r="RFL126" s="355"/>
      <c r="RFM126" s="355"/>
      <c r="RFN126" s="355"/>
      <c r="RFO126" s="355"/>
      <c r="RFP126" s="355"/>
      <c r="RFQ126" s="355"/>
      <c r="RFR126" s="355"/>
      <c r="RFS126" s="355"/>
      <c r="RFT126" s="355"/>
      <c r="RFU126" s="355"/>
      <c r="RFV126" s="355"/>
      <c r="RFW126" s="355"/>
      <c r="RFX126" s="355"/>
      <c r="RFY126" s="355"/>
      <c r="RFZ126" s="355"/>
      <c r="RGA126" s="355"/>
      <c r="RGB126" s="355"/>
      <c r="RGC126" s="355"/>
      <c r="RGD126" s="355"/>
      <c r="RGE126" s="355"/>
      <c r="RGF126" s="355"/>
      <c r="RGG126" s="355"/>
      <c r="RGH126" s="355"/>
      <c r="RGI126" s="355"/>
      <c r="RGJ126" s="355"/>
      <c r="RGK126" s="355"/>
      <c r="RGL126" s="355"/>
      <c r="RGM126" s="355"/>
      <c r="RGN126" s="355"/>
      <c r="RGO126" s="355"/>
      <c r="RGP126" s="355"/>
      <c r="RGQ126" s="355"/>
      <c r="RGR126" s="355"/>
      <c r="RGS126" s="355"/>
      <c r="RGT126" s="355"/>
      <c r="RGU126" s="355"/>
      <c r="RGV126" s="355"/>
      <c r="RGW126" s="355"/>
      <c r="RGX126" s="355"/>
      <c r="RGY126" s="355"/>
      <c r="RGZ126" s="355"/>
      <c r="RHA126" s="355"/>
      <c r="RHB126" s="355"/>
      <c r="RHC126" s="355"/>
      <c r="RHD126" s="355"/>
      <c r="RHE126" s="355"/>
      <c r="RHF126" s="355"/>
      <c r="RHG126" s="355"/>
      <c r="RHH126" s="355"/>
      <c r="RHI126" s="355"/>
      <c r="RHJ126" s="355"/>
      <c r="RHK126" s="355"/>
      <c r="RHL126" s="355"/>
      <c r="RHM126" s="355"/>
      <c r="RHN126" s="355"/>
      <c r="RHO126" s="355"/>
      <c r="RHP126" s="355"/>
      <c r="RHQ126" s="355"/>
      <c r="RHR126" s="355"/>
      <c r="RHS126" s="355"/>
      <c r="RHT126" s="355"/>
      <c r="RHU126" s="355"/>
      <c r="RHV126" s="355"/>
      <c r="RHW126" s="355"/>
      <c r="RHX126" s="355"/>
      <c r="RHY126" s="355"/>
      <c r="RHZ126" s="355"/>
      <c r="RIA126" s="355"/>
      <c r="RIB126" s="355"/>
      <c r="RIC126" s="355"/>
      <c r="RID126" s="355"/>
      <c r="RIE126" s="355"/>
      <c r="RIF126" s="355"/>
      <c r="RIG126" s="355"/>
      <c r="RIH126" s="355"/>
      <c r="RII126" s="355"/>
      <c r="RIJ126" s="355"/>
      <c r="RIK126" s="355"/>
      <c r="RIL126" s="355"/>
      <c r="RIM126" s="355"/>
      <c r="RIN126" s="355"/>
      <c r="RIO126" s="355"/>
      <c r="RIP126" s="355"/>
      <c r="RIQ126" s="355"/>
      <c r="RIR126" s="355"/>
      <c r="RIS126" s="355"/>
      <c r="RIT126" s="355"/>
      <c r="RIU126" s="355"/>
      <c r="RIV126" s="355"/>
      <c r="RIW126" s="355"/>
      <c r="RIX126" s="355"/>
      <c r="RIY126" s="355"/>
      <c r="RIZ126" s="355"/>
      <c r="RJA126" s="355"/>
      <c r="RJB126" s="355"/>
      <c r="RJC126" s="355"/>
      <c r="RJD126" s="355"/>
      <c r="RJE126" s="355"/>
      <c r="RJF126" s="355"/>
      <c r="RJG126" s="355"/>
      <c r="RJH126" s="355"/>
      <c r="RJI126" s="355"/>
      <c r="RJJ126" s="355"/>
      <c r="RJK126" s="355"/>
      <c r="RJL126" s="355"/>
      <c r="RJM126" s="355"/>
      <c r="RJN126" s="355"/>
      <c r="RJO126" s="355"/>
      <c r="RJP126" s="355"/>
      <c r="RJQ126" s="355"/>
      <c r="RJR126" s="355"/>
      <c r="RJS126" s="355"/>
      <c r="RJT126" s="355"/>
      <c r="RJU126" s="355"/>
      <c r="RJV126" s="355"/>
      <c r="RJW126" s="355"/>
      <c r="RJX126" s="355"/>
      <c r="RJY126" s="355"/>
      <c r="RJZ126" s="355"/>
      <c r="RKA126" s="355"/>
      <c r="RKB126" s="355"/>
      <c r="RKC126" s="355"/>
      <c r="RKD126" s="355"/>
      <c r="RKE126" s="355"/>
      <c r="RKF126" s="355"/>
      <c r="RKG126" s="355"/>
      <c r="RKH126" s="355"/>
      <c r="RKI126" s="355"/>
      <c r="RKJ126" s="355"/>
      <c r="RKK126" s="355"/>
      <c r="RKL126" s="355"/>
      <c r="RKM126" s="355"/>
      <c r="RKN126" s="355"/>
      <c r="RKO126" s="355"/>
      <c r="RKP126" s="355"/>
      <c r="RKQ126" s="355"/>
      <c r="RKR126" s="355"/>
      <c r="RKS126" s="355"/>
      <c r="RKT126" s="355"/>
      <c r="RKU126" s="355"/>
      <c r="RKV126" s="355"/>
      <c r="RKW126" s="355"/>
      <c r="RKX126" s="355"/>
      <c r="RKY126" s="355"/>
      <c r="RKZ126" s="355"/>
      <c r="RLA126" s="355"/>
      <c r="RLB126" s="355"/>
      <c r="RLC126" s="355"/>
      <c r="RLD126" s="355"/>
      <c r="RLE126" s="355"/>
      <c r="RLF126" s="355"/>
      <c r="RLG126" s="355"/>
      <c r="RLH126" s="355"/>
      <c r="RLI126" s="355"/>
      <c r="RLJ126" s="355"/>
      <c r="RLK126" s="355"/>
      <c r="RLL126" s="355"/>
      <c r="RLM126" s="355"/>
      <c r="RLN126" s="355"/>
      <c r="RLO126" s="355"/>
      <c r="RLP126" s="355"/>
      <c r="RLQ126" s="355"/>
      <c r="RLR126" s="355"/>
      <c r="RLS126" s="355"/>
      <c r="RLT126" s="355"/>
      <c r="RLU126" s="355"/>
      <c r="RLV126" s="355"/>
      <c r="RLW126" s="355"/>
      <c r="RLX126" s="355"/>
      <c r="RLY126" s="355"/>
      <c r="RLZ126" s="355"/>
      <c r="RMA126" s="355"/>
      <c r="RMB126" s="355"/>
      <c r="RMC126" s="355"/>
      <c r="RMD126" s="355"/>
      <c r="RME126" s="355"/>
      <c r="RMF126" s="355"/>
      <c r="RMG126" s="355"/>
      <c r="RMH126" s="355"/>
      <c r="RMI126" s="355"/>
      <c r="RMJ126" s="355"/>
      <c r="RMK126" s="355"/>
      <c r="RML126" s="355"/>
      <c r="RMM126" s="355"/>
      <c r="RMN126" s="355"/>
      <c r="RMO126" s="355"/>
      <c r="RMP126" s="355"/>
      <c r="RMQ126" s="355"/>
      <c r="RMR126" s="355"/>
      <c r="RMS126" s="355"/>
      <c r="RMT126" s="355"/>
      <c r="RMU126" s="355"/>
      <c r="RMV126" s="355"/>
      <c r="RMW126" s="355"/>
      <c r="RMX126" s="355"/>
      <c r="RMY126" s="355"/>
      <c r="RMZ126" s="355"/>
      <c r="RNA126" s="355"/>
      <c r="RNB126" s="355"/>
      <c r="RNC126" s="355"/>
      <c r="RND126" s="355"/>
      <c r="RNE126" s="355"/>
      <c r="RNF126" s="355"/>
      <c r="RNG126" s="355"/>
      <c r="RNH126" s="355"/>
      <c r="RNI126" s="355"/>
      <c r="RNJ126" s="355"/>
      <c r="RNK126" s="355"/>
      <c r="RNL126" s="355"/>
      <c r="RNM126" s="355"/>
      <c r="RNN126" s="355"/>
      <c r="RNO126" s="355"/>
      <c r="RNP126" s="355"/>
      <c r="RNQ126" s="355"/>
      <c r="RNR126" s="355"/>
      <c r="RNS126" s="355"/>
      <c r="RNT126" s="355"/>
      <c r="RNU126" s="355"/>
      <c r="RNV126" s="355"/>
      <c r="RNW126" s="355"/>
      <c r="RNX126" s="355"/>
      <c r="RNY126" s="355"/>
      <c r="RNZ126" s="355"/>
      <c r="ROA126" s="355"/>
      <c r="ROB126" s="355"/>
      <c r="ROC126" s="355"/>
      <c r="ROD126" s="355"/>
      <c r="ROE126" s="355"/>
      <c r="ROF126" s="355"/>
      <c r="ROG126" s="355"/>
      <c r="ROH126" s="355"/>
      <c r="ROI126" s="355"/>
      <c r="ROJ126" s="355"/>
      <c r="ROK126" s="355"/>
      <c r="ROL126" s="355"/>
      <c r="ROM126" s="355"/>
      <c r="RON126" s="355"/>
      <c r="ROO126" s="355"/>
      <c r="ROP126" s="355"/>
      <c r="ROQ126" s="355"/>
      <c r="ROR126" s="355"/>
      <c r="ROS126" s="355"/>
      <c r="ROT126" s="355"/>
      <c r="ROU126" s="355"/>
      <c r="ROV126" s="355"/>
      <c r="ROW126" s="355"/>
      <c r="ROX126" s="355"/>
      <c r="ROY126" s="355"/>
      <c r="ROZ126" s="355"/>
      <c r="RPA126" s="355"/>
      <c r="RPB126" s="355"/>
      <c r="RPC126" s="355"/>
      <c r="RPD126" s="355"/>
      <c r="RPE126" s="355"/>
      <c r="RPF126" s="355"/>
      <c r="RPG126" s="355"/>
      <c r="RPH126" s="355"/>
      <c r="RPI126" s="355"/>
      <c r="RPJ126" s="355"/>
      <c r="RPK126" s="355"/>
      <c r="RPL126" s="355"/>
      <c r="RPM126" s="355"/>
      <c r="RPN126" s="355"/>
      <c r="RPO126" s="355"/>
      <c r="RPP126" s="355"/>
      <c r="RPQ126" s="355"/>
      <c r="RPR126" s="355"/>
      <c r="RPS126" s="355"/>
      <c r="RPT126" s="355"/>
      <c r="RPU126" s="355"/>
      <c r="RPV126" s="355"/>
      <c r="RPW126" s="355"/>
      <c r="RPX126" s="355"/>
      <c r="RPY126" s="355"/>
      <c r="RPZ126" s="355"/>
      <c r="RQA126" s="355"/>
      <c r="RQB126" s="355"/>
      <c r="RQC126" s="355"/>
      <c r="RQD126" s="355"/>
      <c r="RQE126" s="355"/>
      <c r="RQF126" s="355"/>
      <c r="RQG126" s="355"/>
      <c r="RQH126" s="355"/>
      <c r="RQI126" s="355"/>
      <c r="RQJ126" s="355"/>
      <c r="RQK126" s="355"/>
      <c r="RQL126" s="355"/>
      <c r="RQM126" s="355"/>
      <c r="RQN126" s="355"/>
      <c r="RQO126" s="355"/>
      <c r="RQP126" s="355"/>
      <c r="RQQ126" s="355"/>
      <c r="RQR126" s="355"/>
      <c r="RQS126" s="355"/>
      <c r="RQT126" s="355"/>
      <c r="RQU126" s="355"/>
      <c r="RQV126" s="355"/>
      <c r="RQW126" s="355"/>
      <c r="RQX126" s="355"/>
      <c r="RQY126" s="355"/>
      <c r="RQZ126" s="355"/>
      <c r="RRA126" s="355"/>
      <c r="RRB126" s="355"/>
      <c r="RRC126" s="355"/>
      <c r="RRD126" s="355"/>
      <c r="RRE126" s="355"/>
      <c r="RRF126" s="355"/>
      <c r="RRG126" s="355"/>
      <c r="RRH126" s="355"/>
      <c r="RRI126" s="355"/>
      <c r="RRJ126" s="355"/>
      <c r="RRK126" s="355"/>
      <c r="RRL126" s="355"/>
      <c r="RRM126" s="355"/>
      <c r="RRN126" s="355"/>
      <c r="RRO126" s="355"/>
      <c r="RRP126" s="355"/>
      <c r="RRQ126" s="355"/>
      <c r="RRR126" s="355"/>
      <c r="RRS126" s="355"/>
      <c r="RRT126" s="355"/>
      <c r="RRU126" s="355"/>
      <c r="RRV126" s="355"/>
      <c r="RRW126" s="355"/>
      <c r="RRX126" s="355"/>
      <c r="RRY126" s="355"/>
      <c r="RRZ126" s="355"/>
      <c r="RSA126" s="355"/>
      <c r="RSB126" s="355"/>
      <c r="RSC126" s="355"/>
      <c r="RSD126" s="355"/>
      <c r="RSE126" s="355"/>
      <c r="RSF126" s="355"/>
      <c r="RSG126" s="355"/>
      <c r="RSH126" s="355"/>
      <c r="RSI126" s="355"/>
      <c r="RSJ126" s="355"/>
      <c r="RSK126" s="355"/>
      <c r="RSL126" s="355"/>
      <c r="RSM126" s="355"/>
      <c r="RSN126" s="355"/>
      <c r="RSO126" s="355"/>
      <c r="RSP126" s="355"/>
      <c r="RSQ126" s="355"/>
      <c r="RSR126" s="355"/>
      <c r="RSS126" s="355"/>
      <c r="RST126" s="355"/>
      <c r="RSU126" s="355"/>
      <c r="RSV126" s="355"/>
      <c r="RSW126" s="355"/>
      <c r="RSX126" s="355"/>
      <c r="RSY126" s="355"/>
      <c r="RSZ126" s="355"/>
      <c r="RTA126" s="355"/>
      <c r="RTB126" s="355"/>
      <c r="RTC126" s="355"/>
      <c r="RTD126" s="355"/>
      <c r="RTE126" s="355"/>
      <c r="RTF126" s="355"/>
      <c r="RTG126" s="355"/>
      <c r="RTH126" s="355"/>
      <c r="RTI126" s="355"/>
      <c r="RTJ126" s="355"/>
      <c r="RTK126" s="355"/>
      <c r="RTL126" s="355"/>
      <c r="RTM126" s="355"/>
      <c r="RTN126" s="355"/>
      <c r="RTO126" s="355"/>
      <c r="RTP126" s="355"/>
      <c r="RTQ126" s="355"/>
      <c r="RTR126" s="355"/>
      <c r="RTS126" s="355"/>
      <c r="RTT126" s="355"/>
      <c r="RTU126" s="355"/>
      <c r="RTV126" s="355"/>
      <c r="RTW126" s="355"/>
      <c r="RTX126" s="355"/>
      <c r="RTY126" s="355"/>
      <c r="RTZ126" s="355"/>
      <c r="RUA126" s="355"/>
      <c r="RUB126" s="355"/>
      <c r="RUC126" s="355"/>
      <c r="RUD126" s="355"/>
      <c r="RUE126" s="355"/>
      <c r="RUF126" s="355"/>
      <c r="RUG126" s="355"/>
      <c r="RUH126" s="355"/>
      <c r="RUI126" s="355"/>
      <c r="RUJ126" s="355"/>
      <c r="RUK126" s="355"/>
      <c r="RUL126" s="355"/>
      <c r="RUM126" s="355"/>
      <c r="RUN126" s="355"/>
      <c r="RUO126" s="355"/>
      <c r="RUP126" s="355"/>
      <c r="RUQ126" s="355"/>
      <c r="RUR126" s="355"/>
      <c r="RUS126" s="355"/>
      <c r="RUT126" s="355"/>
      <c r="RUU126" s="355"/>
      <c r="RUV126" s="355"/>
      <c r="RUW126" s="355"/>
      <c r="RUX126" s="355"/>
      <c r="RUY126" s="355"/>
      <c r="RUZ126" s="355"/>
      <c r="RVA126" s="355"/>
      <c r="RVB126" s="355"/>
      <c r="RVC126" s="355"/>
      <c r="RVD126" s="355"/>
      <c r="RVE126" s="355"/>
      <c r="RVF126" s="355"/>
      <c r="RVG126" s="355"/>
      <c r="RVH126" s="355"/>
      <c r="RVI126" s="355"/>
      <c r="RVJ126" s="355"/>
      <c r="RVK126" s="355"/>
      <c r="RVL126" s="355"/>
      <c r="RVM126" s="355"/>
      <c r="RVN126" s="355"/>
      <c r="RVO126" s="355"/>
      <c r="RVP126" s="355"/>
      <c r="RVQ126" s="355"/>
      <c r="RVR126" s="355"/>
      <c r="RVS126" s="355"/>
      <c r="RVT126" s="355"/>
      <c r="RVU126" s="355"/>
      <c r="RVV126" s="355"/>
      <c r="RVW126" s="355"/>
      <c r="RVX126" s="355"/>
      <c r="RVY126" s="355"/>
      <c r="RVZ126" s="355"/>
      <c r="RWA126" s="355"/>
      <c r="RWB126" s="355"/>
      <c r="RWC126" s="355"/>
      <c r="RWD126" s="355"/>
      <c r="RWE126" s="355"/>
      <c r="RWF126" s="355"/>
      <c r="RWG126" s="355"/>
      <c r="RWH126" s="355"/>
      <c r="RWI126" s="355"/>
      <c r="RWJ126" s="355"/>
      <c r="RWK126" s="355"/>
      <c r="RWL126" s="355"/>
      <c r="RWM126" s="355"/>
      <c r="RWN126" s="355"/>
      <c r="RWO126" s="355"/>
      <c r="RWP126" s="355"/>
      <c r="RWQ126" s="355"/>
      <c r="RWR126" s="355"/>
      <c r="RWS126" s="355"/>
      <c r="RWT126" s="355"/>
      <c r="RWU126" s="355"/>
      <c r="RWV126" s="355"/>
      <c r="RWW126" s="355"/>
      <c r="RWX126" s="355"/>
      <c r="RWY126" s="355"/>
      <c r="RWZ126" s="355"/>
      <c r="RXA126" s="355"/>
      <c r="RXB126" s="355"/>
      <c r="RXC126" s="355"/>
      <c r="RXD126" s="355"/>
      <c r="RXE126" s="355"/>
      <c r="RXF126" s="355"/>
      <c r="RXG126" s="355"/>
      <c r="RXH126" s="355"/>
      <c r="RXI126" s="355"/>
      <c r="RXJ126" s="355"/>
      <c r="RXK126" s="355"/>
      <c r="RXL126" s="355"/>
      <c r="RXM126" s="355"/>
      <c r="RXN126" s="355"/>
      <c r="RXO126" s="355"/>
      <c r="RXP126" s="355"/>
      <c r="RXQ126" s="355"/>
      <c r="RXR126" s="355"/>
      <c r="RXS126" s="355"/>
      <c r="RXT126" s="355"/>
      <c r="RXU126" s="355"/>
      <c r="RXV126" s="355"/>
      <c r="RXW126" s="355"/>
      <c r="RXX126" s="355"/>
      <c r="RXY126" s="355"/>
      <c r="RXZ126" s="355"/>
      <c r="RYA126" s="355"/>
      <c r="RYB126" s="355"/>
      <c r="RYC126" s="355"/>
      <c r="RYD126" s="355"/>
      <c r="RYE126" s="355"/>
      <c r="RYF126" s="355"/>
      <c r="RYG126" s="355"/>
      <c r="RYH126" s="355"/>
      <c r="RYI126" s="355"/>
      <c r="RYJ126" s="355"/>
      <c r="RYK126" s="355"/>
      <c r="RYL126" s="355"/>
      <c r="RYM126" s="355"/>
      <c r="RYN126" s="355"/>
      <c r="RYO126" s="355"/>
      <c r="RYP126" s="355"/>
      <c r="RYQ126" s="355"/>
      <c r="RYR126" s="355"/>
      <c r="RYS126" s="355"/>
      <c r="RYT126" s="355"/>
      <c r="RYU126" s="355"/>
      <c r="RYV126" s="355"/>
      <c r="RYW126" s="355"/>
      <c r="RYX126" s="355"/>
      <c r="RYY126" s="355"/>
      <c r="RYZ126" s="355"/>
      <c r="RZA126" s="355"/>
      <c r="RZB126" s="355"/>
      <c r="RZC126" s="355"/>
      <c r="RZD126" s="355"/>
      <c r="RZE126" s="355"/>
      <c r="RZF126" s="355"/>
      <c r="RZG126" s="355"/>
      <c r="RZH126" s="355"/>
      <c r="RZI126" s="355"/>
      <c r="RZJ126" s="355"/>
      <c r="RZK126" s="355"/>
      <c r="RZL126" s="355"/>
      <c r="RZM126" s="355"/>
      <c r="RZN126" s="355"/>
      <c r="RZO126" s="355"/>
      <c r="RZP126" s="355"/>
      <c r="RZQ126" s="355"/>
      <c r="RZR126" s="355"/>
      <c r="RZS126" s="355"/>
      <c r="RZT126" s="355"/>
      <c r="RZU126" s="355"/>
      <c r="RZV126" s="355"/>
      <c r="RZW126" s="355"/>
      <c r="RZX126" s="355"/>
      <c r="RZY126" s="355"/>
      <c r="RZZ126" s="355"/>
      <c r="SAA126" s="355"/>
      <c r="SAB126" s="355"/>
      <c r="SAC126" s="355"/>
      <c r="SAD126" s="355"/>
      <c r="SAE126" s="355"/>
      <c r="SAF126" s="355"/>
      <c r="SAG126" s="355"/>
      <c r="SAH126" s="355"/>
      <c r="SAI126" s="355"/>
      <c r="SAJ126" s="355"/>
      <c r="SAK126" s="355"/>
      <c r="SAL126" s="355"/>
      <c r="SAM126" s="355"/>
      <c r="SAN126" s="355"/>
      <c r="SAO126" s="355"/>
      <c r="SAP126" s="355"/>
      <c r="SAQ126" s="355"/>
      <c r="SAR126" s="355"/>
      <c r="SAS126" s="355"/>
      <c r="SAT126" s="355"/>
      <c r="SAU126" s="355"/>
      <c r="SAV126" s="355"/>
      <c r="SAW126" s="355"/>
      <c r="SAX126" s="355"/>
      <c r="SAY126" s="355"/>
      <c r="SAZ126" s="355"/>
      <c r="SBA126" s="355"/>
      <c r="SBB126" s="355"/>
      <c r="SBC126" s="355"/>
      <c r="SBD126" s="355"/>
      <c r="SBE126" s="355"/>
      <c r="SBF126" s="355"/>
      <c r="SBG126" s="355"/>
      <c r="SBH126" s="355"/>
      <c r="SBI126" s="355"/>
      <c r="SBJ126" s="355"/>
      <c r="SBK126" s="355"/>
      <c r="SBL126" s="355"/>
      <c r="SBM126" s="355"/>
      <c r="SBN126" s="355"/>
      <c r="SBO126" s="355"/>
      <c r="SBP126" s="355"/>
      <c r="SBQ126" s="355"/>
      <c r="SBR126" s="355"/>
      <c r="SBS126" s="355"/>
      <c r="SBT126" s="355"/>
      <c r="SBU126" s="355"/>
      <c r="SBV126" s="355"/>
      <c r="SBW126" s="355"/>
      <c r="SBX126" s="355"/>
      <c r="SBY126" s="355"/>
      <c r="SBZ126" s="355"/>
      <c r="SCA126" s="355"/>
      <c r="SCB126" s="355"/>
      <c r="SCC126" s="355"/>
      <c r="SCD126" s="355"/>
      <c r="SCE126" s="355"/>
      <c r="SCF126" s="355"/>
      <c r="SCG126" s="355"/>
      <c r="SCH126" s="355"/>
      <c r="SCI126" s="355"/>
      <c r="SCJ126" s="355"/>
      <c r="SCK126" s="355"/>
      <c r="SCL126" s="355"/>
      <c r="SCM126" s="355"/>
      <c r="SCN126" s="355"/>
      <c r="SCO126" s="355"/>
      <c r="SCP126" s="355"/>
      <c r="SCQ126" s="355"/>
      <c r="SCR126" s="355"/>
      <c r="SCS126" s="355"/>
      <c r="SCT126" s="355"/>
      <c r="SCU126" s="355"/>
      <c r="SCV126" s="355"/>
      <c r="SCW126" s="355"/>
      <c r="SCX126" s="355"/>
      <c r="SCY126" s="355"/>
      <c r="SCZ126" s="355"/>
      <c r="SDA126" s="355"/>
      <c r="SDB126" s="355"/>
      <c r="SDC126" s="355"/>
      <c r="SDD126" s="355"/>
      <c r="SDE126" s="355"/>
      <c r="SDF126" s="355"/>
      <c r="SDG126" s="355"/>
      <c r="SDH126" s="355"/>
      <c r="SDI126" s="355"/>
      <c r="SDJ126" s="355"/>
      <c r="SDK126" s="355"/>
      <c r="SDL126" s="355"/>
      <c r="SDM126" s="355"/>
      <c r="SDN126" s="355"/>
      <c r="SDO126" s="355"/>
      <c r="SDP126" s="355"/>
      <c r="SDQ126" s="355"/>
      <c r="SDR126" s="355"/>
      <c r="SDS126" s="355"/>
      <c r="SDT126" s="355"/>
      <c r="SDU126" s="355"/>
      <c r="SDV126" s="355"/>
      <c r="SDW126" s="355"/>
      <c r="SDX126" s="355"/>
      <c r="SDY126" s="355"/>
      <c r="SDZ126" s="355"/>
      <c r="SEA126" s="355"/>
      <c r="SEB126" s="355"/>
      <c r="SEC126" s="355"/>
      <c r="SED126" s="355"/>
      <c r="SEE126" s="355"/>
      <c r="SEF126" s="355"/>
      <c r="SEG126" s="355"/>
      <c r="SEH126" s="355"/>
      <c r="SEI126" s="355"/>
      <c r="SEJ126" s="355"/>
      <c r="SEK126" s="355"/>
      <c r="SEL126" s="355"/>
      <c r="SEM126" s="355"/>
      <c r="SEN126" s="355"/>
      <c r="SEO126" s="355"/>
      <c r="SEP126" s="355"/>
      <c r="SEQ126" s="355"/>
      <c r="SER126" s="355"/>
      <c r="SES126" s="355"/>
      <c r="SET126" s="355"/>
      <c r="SEU126" s="355"/>
      <c r="SEV126" s="355"/>
      <c r="SEW126" s="355"/>
      <c r="SEX126" s="355"/>
      <c r="SEY126" s="355"/>
      <c r="SEZ126" s="355"/>
      <c r="SFA126" s="355"/>
      <c r="SFB126" s="355"/>
      <c r="SFC126" s="355"/>
      <c r="SFD126" s="355"/>
      <c r="SFE126" s="355"/>
      <c r="SFF126" s="355"/>
      <c r="SFG126" s="355"/>
      <c r="SFH126" s="355"/>
      <c r="SFI126" s="355"/>
      <c r="SFJ126" s="355"/>
      <c r="SFK126" s="355"/>
      <c r="SFL126" s="355"/>
      <c r="SFM126" s="355"/>
      <c r="SFN126" s="355"/>
      <c r="SFO126" s="355"/>
      <c r="SFP126" s="355"/>
      <c r="SFQ126" s="355"/>
      <c r="SFR126" s="355"/>
      <c r="SFS126" s="355"/>
      <c r="SFT126" s="355"/>
      <c r="SFU126" s="355"/>
      <c r="SFV126" s="355"/>
      <c r="SFW126" s="355"/>
      <c r="SFX126" s="355"/>
      <c r="SFY126" s="355"/>
      <c r="SFZ126" s="355"/>
      <c r="SGA126" s="355"/>
      <c r="SGB126" s="355"/>
      <c r="SGC126" s="355"/>
      <c r="SGD126" s="355"/>
      <c r="SGE126" s="355"/>
      <c r="SGF126" s="355"/>
      <c r="SGG126" s="355"/>
      <c r="SGH126" s="355"/>
      <c r="SGI126" s="355"/>
      <c r="SGJ126" s="355"/>
      <c r="SGK126" s="355"/>
      <c r="SGL126" s="355"/>
      <c r="SGM126" s="355"/>
      <c r="SGN126" s="355"/>
      <c r="SGO126" s="355"/>
      <c r="SGP126" s="355"/>
      <c r="SGQ126" s="355"/>
      <c r="SGR126" s="355"/>
      <c r="SGS126" s="355"/>
      <c r="SGT126" s="355"/>
      <c r="SGU126" s="355"/>
      <c r="SGV126" s="355"/>
      <c r="SGW126" s="355"/>
      <c r="SGX126" s="355"/>
      <c r="SGY126" s="355"/>
      <c r="SGZ126" s="355"/>
      <c r="SHA126" s="355"/>
      <c r="SHB126" s="355"/>
      <c r="SHC126" s="355"/>
      <c r="SHD126" s="355"/>
      <c r="SHE126" s="355"/>
      <c r="SHF126" s="355"/>
      <c r="SHG126" s="355"/>
      <c r="SHH126" s="355"/>
      <c r="SHI126" s="355"/>
      <c r="SHJ126" s="355"/>
      <c r="SHK126" s="355"/>
      <c r="SHL126" s="355"/>
      <c r="SHM126" s="355"/>
      <c r="SHN126" s="355"/>
      <c r="SHO126" s="355"/>
      <c r="SHP126" s="355"/>
      <c r="SHQ126" s="355"/>
      <c r="SHR126" s="355"/>
      <c r="SHS126" s="355"/>
      <c r="SHT126" s="355"/>
      <c r="SHU126" s="355"/>
      <c r="SHV126" s="355"/>
      <c r="SHW126" s="355"/>
      <c r="SHX126" s="355"/>
      <c r="SHY126" s="355"/>
      <c r="SHZ126" s="355"/>
      <c r="SIA126" s="355"/>
      <c r="SIB126" s="355"/>
      <c r="SIC126" s="355"/>
      <c r="SID126" s="355"/>
      <c r="SIE126" s="355"/>
      <c r="SIF126" s="355"/>
      <c r="SIG126" s="355"/>
      <c r="SIH126" s="355"/>
      <c r="SII126" s="355"/>
      <c r="SIJ126" s="355"/>
      <c r="SIK126" s="355"/>
      <c r="SIL126" s="355"/>
      <c r="SIM126" s="355"/>
      <c r="SIN126" s="355"/>
      <c r="SIO126" s="355"/>
      <c r="SIP126" s="355"/>
      <c r="SIQ126" s="355"/>
      <c r="SIR126" s="355"/>
      <c r="SIS126" s="355"/>
      <c r="SIT126" s="355"/>
      <c r="SIU126" s="355"/>
      <c r="SIV126" s="355"/>
      <c r="SIW126" s="355"/>
      <c r="SIX126" s="355"/>
      <c r="SIY126" s="355"/>
      <c r="SIZ126" s="355"/>
      <c r="SJA126" s="355"/>
      <c r="SJB126" s="355"/>
      <c r="SJC126" s="355"/>
      <c r="SJD126" s="355"/>
      <c r="SJE126" s="355"/>
      <c r="SJF126" s="355"/>
      <c r="SJG126" s="355"/>
      <c r="SJH126" s="355"/>
      <c r="SJI126" s="355"/>
      <c r="SJJ126" s="355"/>
      <c r="SJK126" s="355"/>
      <c r="SJL126" s="355"/>
      <c r="SJM126" s="355"/>
      <c r="SJN126" s="355"/>
      <c r="SJO126" s="355"/>
      <c r="SJP126" s="355"/>
      <c r="SJQ126" s="355"/>
      <c r="SJR126" s="355"/>
      <c r="SJS126" s="355"/>
      <c r="SJT126" s="355"/>
      <c r="SJU126" s="355"/>
      <c r="SJV126" s="355"/>
      <c r="SJW126" s="355"/>
      <c r="SJX126" s="355"/>
      <c r="SJY126" s="355"/>
      <c r="SJZ126" s="355"/>
      <c r="SKA126" s="355"/>
      <c r="SKB126" s="355"/>
      <c r="SKC126" s="355"/>
      <c r="SKD126" s="355"/>
      <c r="SKE126" s="355"/>
      <c r="SKF126" s="355"/>
      <c r="SKG126" s="355"/>
      <c r="SKH126" s="355"/>
      <c r="SKI126" s="355"/>
      <c r="SKJ126" s="355"/>
      <c r="SKK126" s="355"/>
      <c r="SKL126" s="355"/>
      <c r="SKM126" s="355"/>
      <c r="SKN126" s="355"/>
      <c r="SKO126" s="355"/>
      <c r="SKP126" s="355"/>
      <c r="SKQ126" s="355"/>
      <c r="SKR126" s="355"/>
      <c r="SKS126" s="355"/>
      <c r="SKT126" s="355"/>
      <c r="SKU126" s="355"/>
      <c r="SKV126" s="355"/>
      <c r="SKW126" s="355"/>
      <c r="SKX126" s="355"/>
      <c r="SKY126" s="355"/>
      <c r="SKZ126" s="355"/>
      <c r="SLA126" s="355"/>
      <c r="SLB126" s="355"/>
      <c r="SLC126" s="355"/>
      <c r="SLD126" s="355"/>
      <c r="SLE126" s="355"/>
      <c r="SLF126" s="355"/>
      <c r="SLG126" s="355"/>
      <c r="SLH126" s="355"/>
      <c r="SLI126" s="355"/>
      <c r="SLJ126" s="355"/>
      <c r="SLK126" s="355"/>
      <c r="SLL126" s="355"/>
      <c r="SLM126" s="355"/>
      <c r="SLN126" s="355"/>
      <c r="SLO126" s="355"/>
      <c r="SLP126" s="355"/>
      <c r="SLQ126" s="355"/>
      <c r="SLR126" s="355"/>
      <c r="SLS126" s="355"/>
      <c r="SLT126" s="355"/>
      <c r="SLU126" s="355"/>
      <c r="SLV126" s="355"/>
      <c r="SLW126" s="355"/>
      <c r="SLX126" s="355"/>
      <c r="SLY126" s="355"/>
      <c r="SLZ126" s="355"/>
      <c r="SMA126" s="355"/>
      <c r="SMB126" s="355"/>
      <c r="SMC126" s="355"/>
      <c r="SMD126" s="355"/>
      <c r="SME126" s="355"/>
      <c r="SMF126" s="355"/>
      <c r="SMG126" s="355"/>
      <c r="SMH126" s="355"/>
      <c r="SMI126" s="355"/>
      <c r="SMJ126" s="355"/>
      <c r="SMK126" s="355"/>
      <c r="SML126" s="355"/>
      <c r="SMM126" s="355"/>
      <c r="SMN126" s="355"/>
      <c r="SMO126" s="355"/>
      <c r="SMP126" s="355"/>
      <c r="SMQ126" s="355"/>
      <c r="SMR126" s="355"/>
      <c r="SMS126" s="355"/>
      <c r="SMT126" s="355"/>
      <c r="SMU126" s="355"/>
      <c r="SMV126" s="355"/>
      <c r="SMW126" s="355"/>
      <c r="SMX126" s="355"/>
      <c r="SMY126" s="355"/>
      <c r="SMZ126" s="355"/>
      <c r="SNA126" s="355"/>
      <c r="SNB126" s="355"/>
      <c r="SNC126" s="355"/>
      <c r="SND126" s="355"/>
      <c r="SNE126" s="355"/>
      <c r="SNF126" s="355"/>
      <c r="SNG126" s="355"/>
      <c r="SNH126" s="355"/>
      <c r="SNI126" s="355"/>
      <c r="SNJ126" s="355"/>
      <c r="SNK126" s="355"/>
      <c r="SNL126" s="355"/>
      <c r="SNM126" s="355"/>
      <c r="SNN126" s="355"/>
      <c r="SNO126" s="355"/>
      <c r="SNP126" s="355"/>
      <c r="SNQ126" s="355"/>
      <c r="SNR126" s="355"/>
      <c r="SNS126" s="355"/>
      <c r="SNT126" s="355"/>
      <c r="SNU126" s="355"/>
      <c r="SNV126" s="355"/>
      <c r="SNW126" s="355"/>
      <c r="SNX126" s="355"/>
      <c r="SNY126" s="355"/>
      <c r="SNZ126" s="355"/>
      <c r="SOA126" s="355"/>
      <c r="SOB126" s="355"/>
      <c r="SOC126" s="355"/>
      <c r="SOD126" s="355"/>
      <c r="SOE126" s="355"/>
      <c r="SOF126" s="355"/>
      <c r="SOG126" s="355"/>
      <c r="SOH126" s="355"/>
      <c r="SOI126" s="355"/>
      <c r="SOJ126" s="355"/>
      <c r="SOK126" s="355"/>
      <c r="SOL126" s="355"/>
      <c r="SOM126" s="355"/>
      <c r="SON126" s="355"/>
      <c r="SOO126" s="355"/>
      <c r="SOP126" s="355"/>
      <c r="SOQ126" s="355"/>
      <c r="SOR126" s="355"/>
      <c r="SOS126" s="355"/>
      <c r="SOT126" s="355"/>
      <c r="SOU126" s="355"/>
      <c r="SOV126" s="355"/>
      <c r="SOW126" s="355"/>
      <c r="SOX126" s="355"/>
      <c r="SOY126" s="355"/>
      <c r="SOZ126" s="355"/>
      <c r="SPA126" s="355"/>
      <c r="SPB126" s="355"/>
      <c r="SPC126" s="355"/>
      <c r="SPD126" s="355"/>
      <c r="SPE126" s="355"/>
      <c r="SPF126" s="355"/>
      <c r="SPG126" s="355"/>
      <c r="SPH126" s="355"/>
      <c r="SPI126" s="355"/>
      <c r="SPJ126" s="355"/>
      <c r="SPK126" s="355"/>
      <c r="SPL126" s="355"/>
      <c r="SPM126" s="355"/>
      <c r="SPN126" s="355"/>
      <c r="SPO126" s="355"/>
      <c r="SPP126" s="355"/>
      <c r="SPQ126" s="355"/>
      <c r="SPR126" s="355"/>
      <c r="SPS126" s="355"/>
      <c r="SPT126" s="355"/>
      <c r="SPU126" s="355"/>
      <c r="SPV126" s="355"/>
      <c r="SPW126" s="355"/>
      <c r="SPX126" s="355"/>
      <c r="SPY126" s="355"/>
      <c r="SPZ126" s="355"/>
      <c r="SQA126" s="355"/>
      <c r="SQB126" s="355"/>
      <c r="SQC126" s="355"/>
      <c r="SQD126" s="355"/>
      <c r="SQE126" s="355"/>
      <c r="SQF126" s="355"/>
      <c r="SQG126" s="355"/>
      <c r="SQH126" s="355"/>
      <c r="SQI126" s="355"/>
      <c r="SQJ126" s="355"/>
      <c r="SQK126" s="355"/>
      <c r="SQL126" s="355"/>
      <c r="SQM126" s="355"/>
      <c r="SQN126" s="355"/>
      <c r="SQO126" s="355"/>
      <c r="SQP126" s="355"/>
      <c r="SQQ126" s="355"/>
      <c r="SQR126" s="355"/>
      <c r="SQS126" s="355"/>
      <c r="SQT126" s="355"/>
      <c r="SQU126" s="355"/>
      <c r="SQV126" s="355"/>
      <c r="SQW126" s="355"/>
      <c r="SQX126" s="355"/>
      <c r="SQY126" s="355"/>
      <c r="SQZ126" s="355"/>
      <c r="SRA126" s="355"/>
      <c r="SRB126" s="355"/>
      <c r="SRC126" s="355"/>
      <c r="SRD126" s="355"/>
      <c r="SRE126" s="355"/>
      <c r="SRF126" s="355"/>
      <c r="SRG126" s="355"/>
      <c r="SRH126" s="355"/>
      <c r="SRI126" s="355"/>
      <c r="SRJ126" s="355"/>
      <c r="SRK126" s="355"/>
      <c r="SRL126" s="355"/>
      <c r="SRM126" s="355"/>
      <c r="SRN126" s="355"/>
      <c r="SRO126" s="355"/>
      <c r="SRP126" s="355"/>
      <c r="SRQ126" s="355"/>
      <c r="SRR126" s="355"/>
      <c r="SRS126" s="355"/>
      <c r="SRT126" s="355"/>
      <c r="SRU126" s="355"/>
      <c r="SRV126" s="355"/>
      <c r="SRW126" s="355"/>
      <c r="SRX126" s="355"/>
      <c r="SRY126" s="355"/>
      <c r="SRZ126" s="355"/>
      <c r="SSA126" s="355"/>
      <c r="SSB126" s="355"/>
      <c r="SSC126" s="355"/>
      <c r="SSD126" s="355"/>
      <c r="SSE126" s="355"/>
      <c r="SSF126" s="355"/>
      <c r="SSG126" s="355"/>
      <c r="SSH126" s="355"/>
      <c r="SSI126" s="355"/>
      <c r="SSJ126" s="355"/>
      <c r="SSK126" s="355"/>
      <c r="SSL126" s="355"/>
      <c r="SSM126" s="355"/>
      <c r="SSN126" s="355"/>
      <c r="SSO126" s="355"/>
      <c r="SSP126" s="355"/>
      <c r="SSQ126" s="355"/>
      <c r="SSR126" s="355"/>
      <c r="SSS126" s="355"/>
      <c r="SST126" s="355"/>
      <c r="SSU126" s="355"/>
      <c r="SSV126" s="355"/>
      <c r="SSW126" s="355"/>
      <c r="SSX126" s="355"/>
      <c r="SSY126" s="355"/>
      <c r="SSZ126" s="355"/>
      <c r="STA126" s="355"/>
      <c r="STB126" s="355"/>
      <c r="STC126" s="355"/>
      <c r="STD126" s="355"/>
      <c r="STE126" s="355"/>
      <c r="STF126" s="355"/>
      <c r="STG126" s="355"/>
      <c r="STH126" s="355"/>
      <c r="STI126" s="355"/>
      <c r="STJ126" s="355"/>
      <c r="STK126" s="355"/>
      <c r="STL126" s="355"/>
      <c r="STM126" s="355"/>
      <c r="STN126" s="355"/>
      <c r="STO126" s="355"/>
      <c r="STP126" s="355"/>
      <c r="STQ126" s="355"/>
      <c r="STR126" s="355"/>
      <c r="STS126" s="355"/>
      <c r="STT126" s="355"/>
      <c r="STU126" s="355"/>
      <c r="STV126" s="355"/>
      <c r="STW126" s="355"/>
      <c r="STX126" s="355"/>
      <c r="STY126" s="355"/>
      <c r="STZ126" s="355"/>
      <c r="SUA126" s="355"/>
      <c r="SUB126" s="355"/>
      <c r="SUC126" s="355"/>
      <c r="SUD126" s="355"/>
      <c r="SUE126" s="355"/>
      <c r="SUF126" s="355"/>
      <c r="SUG126" s="355"/>
      <c r="SUH126" s="355"/>
      <c r="SUI126" s="355"/>
      <c r="SUJ126" s="355"/>
      <c r="SUK126" s="355"/>
      <c r="SUL126" s="355"/>
      <c r="SUM126" s="355"/>
      <c r="SUN126" s="355"/>
      <c r="SUO126" s="355"/>
      <c r="SUP126" s="355"/>
      <c r="SUQ126" s="355"/>
      <c r="SUR126" s="355"/>
      <c r="SUS126" s="355"/>
      <c r="SUT126" s="355"/>
      <c r="SUU126" s="355"/>
      <c r="SUV126" s="355"/>
      <c r="SUW126" s="355"/>
      <c r="SUX126" s="355"/>
      <c r="SUY126" s="355"/>
      <c r="SUZ126" s="355"/>
      <c r="SVA126" s="355"/>
      <c r="SVB126" s="355"/>
      <c r="SVC126" s="355"/>
      <c r="SVD126" s="355"/>
      <c r="SVE126" s="355"/>
      <c r="SVF126" s="355"/>
      <c r="SVG126" s="355"/>
      <c r="SVH126" s="355"/>
      <c r="SVI126" s="355"/>
      <c r="SVJ126" s="355"/>
      <c r="SVK126" s="355"/>
      <c r="SVL126" s="355"/>
      <c r="SVM126" s="355"/>
      <c r="SVN126" s="355"/>
      <c r="SVO126" s="355"/>
      <c r="SVP126" s="355"/>
      <c r="SVQ126" s="355"/>
      <c r="SVR126" s="355"/>
      <c r="SVS126" s="355"/>
      <c r="SVT126" s="355"/>
      <c r="SVU126" s="355"/>
      <c r="SVV126" s="355"/>
      <c r="SVW126" s="355"/>
      <c r="SVX126" s="355"/>
      <c r="SVY126" s="355"/>
      <c r="SVZ126" s="355"/>
      <c r="SWA126" s="355"/>
      <c r="SWB126" s="355"/>
      <c r="SWC126" s="355"/>
      <c r="SWD126" s="355"/>
      <c r="SWE126" s="355"/>
      <c r="SWF126" s="355"/>
      <c r="SWG126" s="355"/>
      <c r="SWH126" s="355"/>
      <c r="SWI126" s="355"/>
      <c r="SWJ126" s="355"/>
      <c r="SWK126" s="355"/>
      <c r="SWL126" s="355"/>
      <c r="SWM126" s="355"/>
      <c r="SWN126" s="355"/>
      <c r="SWO126" s="355"/>
      <c r="SWP126" s="355"/>
      <c r="SWQ126" s="355"/>
      <c r="SWR126" s="355"/>
      <c r="SWS126" s="355"/>
      <c r="SWT126" s="355"/>
      <c r="SWU126" s="355"/>
      <c r="SWV126" s="355"/>
      <c r="SWW126" s="355"/>
      <c r="SWX126" s="355"/>
      <c r="SWY126" s="355"/>
      <c r="SWZ126" s="355"/>
      <c r="SXA126" s="355"/>
      <c r="SXB126" s="355"/>
      <c r="SXC126" s="355"/>
      <c r="SXD126" s="355"/>
      <c r="SXE126" s="355"/>
      <c r="SXF126" s="355"/>
      <c r="SXG126" s="355"/>
      <c r="SXH126" s="355"/>
      <c r="SXI126" s="355"/>
      <c r="SXJ126" s="355"/>
      <c r="SXK126" s="355"/>
      <c r="SXL126" s="355"/>
      <c r="SXM126" s="355"/>
      <c r="SXN126" s="355"/>
      <c r="SXO126" s="355"/>
      <c r="SXP126" s="355"/>
      <c r="SXQ126" s="355"/>
      <c r="SXR126" s="355"/>
      <c r="SXS126" s="355"/>
      <c r="SXT126" s="355"/>
      <c r="SXU126" s="355"/>
      <c r="SXV126" s="355"/>
      <c r="SXW126" s="355"/>
      <c r="SXX126" s="355"/>
      <c r="SXY126" s="355"/>
      <c r="SXZ126" s="355"/>
      <c r="SYA126" s="355"/>
      <c r="SYB126" s="355"/>
      <c r="SYC126" s="355"/>
      <c r="SYD126" s="355"/>
      <c r="SYE126" s="355"/>
      <c r="SYF126" s="355"/>
      <c r="SYG126" s="355"/>
      <c r="SYH126" s="355"/>
      <c r="SYI126" s="355"/>
      <c r="SYJ126" s="355"/>
      <c r="SYK126" s="355"/>
      <c r="SYL126" s="355"/>
      <c r="SYM126" s="355"/>
      <c r="SYN126" s="355"/>
      <c r="SYO126" s="355"/>
      <c r="SYP126" s="355"/>
      <c r="SYQ126" s="355"/>
      <c r="SYR126" s="355"/>
      <c r="SYS126" s="355"/>
      <c r="SYT126" s="355"/>
      <c r="SYU126" s="355"/>
      <c r="SYV126" s="355"/>
      <c r="SYW126" s="355"/>
      <c r="SYX126" s="355"/>
      <c r="SYY126" s="355"/>
      <c r="SYZ126" s="355"/>
      <c r="SZA126" s="355"/>
      <c r="SZB126" s="355"/>
      <c r="SZC126" s="355"/>
      <c r="SZD126" s="355"/>
      <c r="SZE126" s="355"/>
      <c r="SZF126" s="355"/>
      <c r="SZG126" s="355"/>
      <c r="SZH126" s="355"/>
      <c r="SZI126" s="355"/>
      <c r="SZJ126" s="355"/>
      <c r="SZK126" s="355"/>
      <c r="SZL126" s="355"/>
      <c r="SZM126" s="355"/>
      <c r="SZN126" s="355"/>
      <c r="SZO126" s="355"/>
      <c r="SZP126" s="355"/>
      <c r="SZQ126" s="355"/>
      <c r="SZR126" s="355"/>
      <c r="SZS126" s="355"/>
      <c r="SZT126" s="355"/>
      <c r="SZU126" s="355"/>
      <c r="SZV126" s="355"/>
      <c r="SZW126" s="355"/>
      <c r="SZX126" s="355"/>
      <c r="SZY126" s="355"/>
      <c r="SZZ126" s="355"/>
      <c r="TAA126" s="355"/>
      <c r="TAB126" s="355"/>
      <c r="TAC126" s="355"/>
      <c r="TAD126" s="355"/>
      <c r="TAE126" s="355"/>
      <c r="TAF126" s="355"/>
      <c r="TAG126" s="355"/>
      <c r="TAH126" s="355"/>
      <c r="TAI126" s="355"/>
      <c r="TAJ126" s="355"/>
      <c r="TAK126" s="355"/>
      <c r="TAL126" s="355"/>
      <c r="TAM126" s="355"/>
      <c r="TAN126" s="355"/>
      <c r="TAO126" s="355"/>
      <c r="TAP126" s="355"/>
      <c r="TAQ126" s="355"/>
      <c r="TAR126" s="355"/>
      <c r="TAS126" s="355"/>
      <c r="TAT126" s="355"/>
      <c r="TAU126" s="355"/>
      <c r="TAV126" s="355"/>
      <c r="TAW126" s="355"/>
      <c r="TAX126" s="355"/>
      <c r="TAY126" s="355"/>
      <c r="TAZ126" s="355"/>
      <c r="TBA126" s="355"/>
      <c r="TBB126" s="355"/>
      <c r="TBC126" s="355"/>
      <c r="TBD126" s="355"/>
      <c r="TBE126" s="355"/>
      <c r="TBF126" s="355"/>
      <c r="TBG126" s="355"/>
      <c r="TBH126" s="355"/>
      <c r="TBI126" s="355"/>
      <c r="TBJ126" s="355"/>
      <c r="TBK126" s="355"/>
      <c r="TBL126" s="355"/>
      <c r="TBM126" s="355"/>
      <c r="TBN126" s="355"/>
      <c r="TBO126" s="355"/>
      <c r="TBP126" s="355"/>
      <c r="TBQ126" s="355"/>
      <c r="TBR126" s="355"/>
      <c r="TBS126" s="355"/>
      <c r="TBT126" s="355"/>
      <c r="TBU126" s="355"/>
      <c r="TBV126" s="355"/>
      <c r="TBW126" s="355"/>
      <c r="TBX126" s="355"/>
      <c r="TBY126" s="355"/>
      <c r="TBZ126" s="355"/>
      <c r="TCA126" s="355"/>
      <c r="TCB126" s="355"/>
      <c r="TCC126" s="355"/>
      <c r="TCD126" s="355"/>
      <c r="TCE126" s="355"/>
      <c r="TCF126" s="355"/>
      <c r="TCG126" s="355"/>
      <c r="TCH126" s="355"/>
      <c r="TCI126" s="355"/>
      <c r="TCJ126" s="355"/>
      <c r="TCK126" s="355"/>
      <c r="TCL126" s="355"/>
      <c r="TCM126" s="355"/>
      <c r="TCN126" s="355"/>
      <c r="TCO126" s="355"/>
      <c r="TCP126" s="355"/>
      <c r="TCQ126" s="355"/>
      <c r="TCR126" s="355"/>
      <c r="TCS126" s="355"/>
      <c r="TCT126" s="355"/>
      <c r="TCU126" s="355"/>
      <c r="TCV126" s="355"/>
      <c r="TCW126" s="355"/>
      <c r="TCX126" s="355"/>
      <c r="TCY126" s="355"/>
      <c r="TCZ126" s="355"/>
      <c r="TDA126" s="355"/>
      <c r="TDB126" s="355"/>
      <c r="TDC126" s="355"/>
      <c r="TDD126" s="355"/>
      <c r="TDE126" s="355"/>
      <c r="TDF126" s="355"/>
      <c r="TDG126" s="355"/>
      <c r="TDH126" s="355"/>
      <c r="TDI126" s="355"/>
      <c r="TDJ126" s="355"/>
      <c r="TDK126" s="355"/>
      <c r="TDL126" s="355"/>
      <c r="TDM126" s="355"/>
      <c r="TDN126" s="355"/>
      <c r="TDO126" s="355"/>
      <c r="TDP126" s="355"/>
      <c r="TDQ126" s="355"/>
      <c r="TDR126" s="355"/>
      <c r="TDS126" s="355"/>
      <c r="TDT126" s="355"/>
      <c r="TDU126" s="355"/>
      <c r="TDV126" s="355"/>
      <c r="TDW126" s="355"/>
      <c r="TDX126" s="355"/>
      <c r="TDY126" s="355"/>
      <c r="TDZ126" s="355"/>
      <c r="TEA126" s="355"/>
      <c r="TEB126" s="355"/>
      <c r="TEC126" s="355"/>
      <c r="TED126" s="355"/>
      <c r="TEE126" s="355"/>
      <c r="TEF126" s="355"/>
      <c r="TEG126" s="355"/>
      <c r="TEH126" s="355"/>
      <c r="TEI126" s="355"/>
      <c r="TEJ126" s="355"/>
      <c r="TEK126" s="355"/>
      <c r="TEL126" s="355"/>
      <c r="TEM126" s="355"/>
      <c r="TEN126" s="355"/>
      <c r="TEO126" s="355"/>
      <c r="TEP126" s="355"/>
      <c r="TEQ126" s="355"/>
      <c r="TER126" s="355"/>
      <c r="TES126" s="355"/>
      <c r="TET126" s="355"/>
      <c r="TEU126" s="355"/>
      <c r="TEV126" s="355"/>
      <c r="TEW126" s="355"/>
      <c r="TEX126" s="355"/>
      <c r="TEY126" s="355"/>
      <c r="TEZ126" s="355"/>
      <c r="TFA126" s="355"/>
      <c r="TFB126" s="355"/>
      <c r="TFC126" s="355"/>
      <c r="TFD126" s="355"/>
      <c r="TFE126" s="355"/>
      <c r="TFF126" s="355"/>
      <c r="TFG126" s="355"/>
      <c r="TFH126" s="355"/>
      <c r="TFI126" s="355"/>
      <c r="TFJ126" s="355"/>
      <c r="TFK126" s="355"/>
      <c r="TFL126" s="355"/>
      <c r="TFM126" s="355"/>
      <c r="TFN126" s="355"/>
      <c r="TFO126" s="355"/>
      <c r="TFP126" s="355"/>
      <c r="TFQ126" s="355"/>
      <c r="TFR126" s="355"/>
      <c r="TFS126" s="355"/>
      <c r="TFT126" s="355"/>
      <c r="TFU126" s="355"/>
      <c r="TFV126" s="355"/>
      <c r="TFW126" s="355"/>
      <c r="TFX126" s="355"/>
      <c r="TFY126" s="355"/>
      <c r="TFZ126" s="355"/>
      <c r="TGA126" s="355"/>
      <c r="TGB126" s="355"/>
      <c r="TGC126" s="355"/>
      <c r="TGD126" s="355"/>
      <c r="TGE126" s="355"/>
      <c r="TGF126" s="355"/>
      <c r="TGG126" s="355"/>
      <c r="TGH126" s="355"/>
      <c r="TGI126" s="355"/>
      <c r="TGJ126" s="355"/>
      <c r="TGK126" s="355"/>
      <c r="TGL126" s="355"/>
      <c r="TGM126" s="355"/>
      <c r="TGN126" s="355"/>
      <c r="TGO126" s="355"/>
      <c r="TGP126" s="355"/>
      <c r="TGQ126" s="355"/>
      <c r="TGR126" s="355"/>
      <c r="TGS126" s="355"/>
      <c r="TGT126" s="355"/>
      <c r="TGU126" s="355"/>
      <c r="TGV126" s="355"/>
      <c r="TGW126" s="355"/>
      <c r="TGX126" s="355"/>
      <c r="TGY126" s="355"/>
      <c r="TGZ126" s="355"/>
      <c r="THA126" s="355"/>
      <c r="THB126" s="355"/>
      <c r="THC126" s="355"/>
      <c r="THD126" s="355"/>
      <c r="THE126" s="355"/>
      <c r="THF126" s="355"/>
      <c r="THG126" s="355"/>
      <c r="THH126" s="355"/>
      <c r="THI126" s="355"/>
      <c r="THJ126" s="355"/>
      <c r="THK126" s="355"/>
      <c r="THL126" s="355"/>
      <c r="THM126" s="355"/>
      <c r="THN126" s="355"/>
      <c r="THO126" s="355"/>
      <c r="THP126" s="355"/>
      <c r="THQ126" s="355"/>
      <c r="THR126" s="355"/>
      <c r="THS126" s="355"/>
      <c r="THT126" s="355"/>
      <c r="THU126" s="355"/>
      <c r="THV126" s="355"/>
      <c r="THW126" s="355"/>
      <c r="THX126" s="355"/>
      <c r="THY126" s="355"/>
      <c r="THZ126" s="355"/>
      <c r="TIA126" s="355"/>
      <c r="TIB126" s="355"/>
      <c r="TIC126" s="355"/>
      <c r="TID126" s="355"/>
      <c r="TIE126" s="355"/>
      <c r="TIF126" s="355"/>
      <c r="TIG126" s="355"/>
      <c r="TIH126" s="355"/>
      <c r="TII126" s="355"/>
      <c r="TIJ126" s="355"/>
      <c r="TIK126" s="355"/>
      <c r="TIL126" s="355"/>
      <c r="TIM126" s="355"/>
      <c r="TIN126" s="355"/>
      <c r="TIO126" s="355"/>
      <c r="TIP126" s="355"/>
      <c r="TIQ126" s="355"/>
      <c r="TIR126" s="355"/>
      <c r="TIS126" s="355"/>
      <c r="TIT126" s="355"/>
      <c r="TIU126" s="355"/>
      <c r="TIV126" s="355"/>
      <c r="TIW126" s="355"/>
      <c r="TIX126" s="355"/>
      <c r="TIY126" s="355"/>
      <c r="TIZ126" s="355"/>
      <c r="TJA126" s="355"/>
      <c r="TJB126" s="355"/>
      <c r="TJC126" s="355"/>
      <c r="TJD126" s="355"/>
      <c r="TJE126" s="355"/>
      <c r="TJF126" s="355"/>
      <c r="TJG126" s="355"/>
      <c r="TJH126" s="355"/>
      <c r="TJI126" s="355"/>
      <c r="TJJ126" s="355"/>
      <c r="TJK126" s="355"/>
      <c r="TJL126" s="355"/>
      <c r="TJM126" s="355"/>
      <c r="TJN126" s="355"/>
      <c r="TJO126" s="355"/>
      <c r="TJP126" s="355"/>
      <c r="TJQ126" s="355"/>
      <c r="TJR126" s="355"/>
      <c r="TJS126" s="355"/>
      <c r="TJT126" s="355"/>
      <c r="TJU126" s="355"/>
      <c r="TJV126" s="355"/>
      <c r="TJW126" s="355"/>
      <c r="TJX126" s="355"/>
      <c r="TJY126" s="355"/>
      <c r="TJZ126" s="355"/>
      <c r="TKA126" s="355"/>
      <c r="TKB126" s="355"/>
      <c r="TKC126" s="355"/>
      <c r="TKD126" s="355"/>
      <c r="TKE126" s="355"/>
      <c r="TKF126" s="355"/>
      <c r="TKG126" s="355"/>
      <c r="TKH126" s="355"/>
      <c r="TKI126" s="355"/>
      <c r="TKJ126" s="355"/>
      <c r="TKK126" s="355"/>
      <c r="TKL126" s="355"/>
      <c r="TKM126" s="355"/>
      <c r="TKN126" s="355"/>
      <c r="TKO126" s="355"/>
      <c r="TKP126" s="355"/>
      <c r="TKQ126" s="355"/>
      <c r="TKR126" s="355"/>
      <c r="TKS126" s="355"/>
      <c r="TKT126" s="355"/>
      <c r="TKU126" s="355"/>
      <c r="TKV126" s="355"/>
      <c r="TKW126" s="355"/>
      <c r="TKX126" s="355"/>
      <c r="TKY126" s="355"/>
      <c r="TKZ126" s="355"/>
      <c r="TLA126" s="355"/>
      <c r="TLB126" s="355"/>
      <c r="TLC126" s="355"/>
      <c r="TLD126" s="355"/>
      <c r="TLE126" s="355"/>
      <c r="TLF126" s="355"/>
      <c r="TLG126" s="355"/>
      <c r="TLH126" s="355"/>
      <c r="TLI126" s="355"/>
      <c r="TLJ126" s="355"/>
      <c r="TLK126" s="355"/>
      <c r="TLL126" s="355"/>
      <c r="TLM126" s="355"/>
      <c r="TLN126" s="355"/>
      <c r="TLO126" s="355"/>
      <c r="TLP126" s="355"/>
      <c r="TLQ126" s="355"/>
      <c r="TLR126" s="355"/>
      <c r="TLS126" s="355"/>
      <c r="TLT126" s="355"/>
      <c r="TLU126" s="355"/>
      <c r="TLV126" s="355"/>
      <c r="TLW126" s="355"/>
      <c r="TLX126" s="355"/>
      <c r="TLY126" s="355"/>
      <c r="TLZ126" s="355"/>
      <c r="TMA126" s="355"/>
      <c r="TMB126" s="355"/>
      <c r="TMC126" s="355"/>
      <c r="TMD126" s="355"/>
      <c r="TME126" s="355"/>
      <c r="TMF126" s="355"/>
      <c r="TMG126" s="355"/>
      <c r="TMH126" s="355"/>
      <c r="TMI126" s="355"/>
      <c r="TMJ126" s="355"/>
      <c r="TMK126" s="355"/>
      <c r="TML126" s="355"/>
      <c r="TMM126" s="355"/>
      <c r="TMN126" s="355"/>
      <c r="TMO126" s="355"/>
      <c r="TMP126" s="355"/>
      <c r="TMQ126" s="355"/>
      <c r="TMR126" s="355"/>
      <c r="TMS126" s="355"/>
      <c r="TMT126" s="355"/>
      <c r="TMU126" s="355"/>
      <c r="TMV126" s="355"/>
      <c r="TMW126" s="355"/>
      <c r="TMX126" s="355"/>
      <c r="TMY126" s="355"/>
      <c r="TMZ126" s="355"/>
      <c r="TNA126" s="355"/>
      <c r="TNB126" s="355"/>
      <c r="TNC126" s="355"/>
      <c r="TND126" s="355"/>
      <c r="TNE126" s="355"/>
      <c r="TNF126" s="355"/>
      <c r="TNG126" s="355"/>
      <c r="TNH126" s="355"/>
      <c r="TNI126" s="355"/>
      <c r="TNJ126" s="355"/>
      <c r="TNK126" s="355"/>
      <c r="TNL126" s="355"/>
      <c r="TNM126" s="355"/>
      <c r="TNN126" s="355"/>
      <c r="TNO126" s="355"/>
      <c r="TNP126" s="355"/>
      <c r="TNQ126" s="355"/>
      <c r="TNR126" s="355"/>
      <c r="TNS126" s="355"/>
      <c r="TNT126" s="355"/>
      <c r="TNU126" s="355"/>
      <c r="TNV126" s="355"/>
      <c r="TNW126" s="355"/>
      <c r="TNX126" s="355"/>
      <c r="TNY126" s="355"/>
      <c r="TNZ126" s="355"/>
      <c r="TOA126" s="355"/>
      <c r="TOB126" s="355"/>
      <c r="TOC126" s="355"/>
      <c r="TOD126" s="355"/>
      <c r="TOE126" s="355"/>
      <c r="TOF126" s="355"/>
      <c r="TOG126" s="355"/>
      <c r="TOH126" s="355"/>
      <c r="TOI126" s="355"/>
      <c r="TOJ126" s="355"/>
      <c r="TOK126" s="355"/>
      <c r="TOL126" s="355"/>
      <c r="TOM126" s="355"/>
      <c r="TON126" s="355"/>
      <c r="TOO126" s="355"/>
      <c r="TOP126" s="355"/>
      <c r="TOQ126" s="355"/>
      <c r="TOR126" s="355"/>
      <c r="TOS126" s="355"/>
      <c r="TOT126" s="355"/>
      <c r="TOU126" s="355"/>
      <c r="TOV126" s="355"/>
      <c r="TOW126" s="355"/>
      <c r="TOX126" s="355"/>
      <c r="TOY126" s="355"/>
      <c r="TOZ126" s="355"/>
      <c r="TPA126" s="355"/>
      <c r="TPB126" s="355"/>
      <c r="TPC126" s="355"/>
      <c r="TPD126" s="355"/>
      <c r="TPE126" s="355"/>
      <c r="TPF126" s="355"/>
      <c r="TPG126" s="355"/>
      <c r="TPH126" s="355"/>
      <c r="TPI126" s="355"/>
      <c r="TPJ126" s="355"/>
      <c r="TPK126" s="355"/>
      <c r="TPL126" s="355"/>
      <c r="TPM126" s="355"/>
      <c r="TPN126" s="355"/>
      <c r="TPO126" s="355"/>
      <c r="TPP126" s="355"/>
      <c r="TPQ126" s="355"/>
      <c r="TPR126" s="355"/>
      <c r="TPS126" s="355"/>
      <c r="TPT126" s="355"/>
      <c r="TPU126" s="355"/>
      <c r="TPV126" s="355"/>
      <c r="TPW126" s="355"/>
      <c r="TPX126" s="355"/>
      <c r="TPY126" s="355"/>
      <c r="TPZ126" s="355"/>
      <c r="TQA126" s="355"/>
      <c r="TQB126" s="355"/>
      <c r="TQC126" s="355"/>
      <c r="TQD126" s="355"/>
      <c r="TQE126" s="355"/>
      <c r="TQF126" s="355"/>
      <c r="TQG126" s="355"/>
      <c r="TQH126" s="355"/>
      <c r="TQI126" s="355"/>
      <c r="TQJ126" s="355"/>
      <c r="TQK126" s="355"/>
      <c r="TQL126" s="355"/>
      <c r="TQM126" s="355"/>
      <c r="TQN126" s="355"/>
      <c r="TQO126" s="355"/>
      <c r="TQP126" s="355"/>
      <c r="TQQ126" s="355"/>
      <c r="TQR126" s="355"/>
      <c r="TQS126" s="355"/>
      <c r="TQT126" s="355"/>
      <c r="TQU126" s="355"/>
      <c r="TQV126" s="355"/>
      <c r="TQW126" s="355"/>
      <c r="TQX126" s="355"/>
      <c r="TQY126" s="355"/>
      <c r="TQZ126" s="355"/>
      <c r="TRA126" s="355"/>
      <c r="TRB126" s="355"/>
      <c r="TRC126" s="355"/>
      <c r="TRD126" s="355"/>
      <c r="TRE126" s="355"/>
      <c r="TRF126" s="355"/>
      <c r="TRG126" s="355"/>
      <c r="TRH126" s="355"/>
      <c r="TRI126" s="355"/>
      <c r="TRJ126" s="355"/>
      <c r="TRK126" s="355"/>
      <c r="TRL126" s="355"/>
      <c r="TRM126" s="355"/>
      <c r="TRN126" s="355"/>
      <c r="TRO126" s="355"/>
      <c r="TRP126" s="355"/>
      <c r="TRQ126" s="355"/>
      <c r="TRR126" s="355"/>
      <c r="TRS126" s="355"/>
      <c r="TRT126" s="355"/>
      <c r="TRU126" s="355"/>
      <c r="TRV126" s="355"/>
      <c r="TRW126" s="355"/>
      <c r="TRX126" s="355"/>
      <c r="TRY126" s="355"/>
      <c r="TRZ126" s="355"/>
      <c r="TSA126" s="355"/>
      <c r="TSB126" s="355"/>
      <c r="TSC126" s="355"/>
      <c r="TSD126" s="355"/>
      <c r="TSE126" s="355"/>
      <c r="TSF126" s="355"/>
      <c r="TSG126" s="355"/>
      <c r="TSH126" s="355"/>
      <c r="TSI126" s="355"/>
      <c r="TSJ126" s="355"/>
      <c r="TSK126" s="355"/>
      <c r="TSL126" s="355"/>
      <c r="TSM126" s="355"/>
      <c r="TSN126" s="355"/>
      <c r="TSO126" s="355"/>
      <c r="TSP126" s="355"/>
      <c r="TSQ126" s="355"/>
      <c r="TSR126" s="355"/>
      <c r="TSS126" s="355"/>
      <c r="TST126" s="355"/>
      <c r="TSU126" s="355"/>
      <c r="TSV126" s="355"/>
      <c r="TSW126" s="355"/>
      <c r="TSX126" s="355"/>
      <c r="TSY126" s="355"/>
      <c r="TSZ126" s="355"/>
      <c r="TTA126" s="355"/>
      <c r="TTB126" s="355"/>
      <c r="TTC126" s="355"/>
      <c r="TTD126" s="355"/>
      <c r="TTE126" s="355"/>
      <c r="TTF126" s="355"/>
      <c r="TTG126" s="355"/>
      <c r="TTH126" s="355"/>
      <c r="TTI126" s="355"/>
      <c r="TTJ126" s="355"/>
      <c r="TTK126" s="355"/>
      <c r="TTL126" s="355"/>
      <c r="TTM126" s="355"/>
      <c r="TTN126" s="355"/>
      <c r="TTO126" s="355"/>
      <c r="TTP126" s="355"/>
      <c r="TTQ126" s="355"/>
      <c r="TTR126" s="355"/>
      <c r="TTS126" s="355"/>
      <c r="TTT126" s="355"/>
      <c r="TTU126" s="355"/>
      <c r="TTV126" s="355"/>
      <c r="TTW126" s="355"/>
      <c r="TTX126" s="355"/>
      <c r="TTY126" s="355"/>
      <c r="TTZ126" s="355"/>
      <c r="TUA126" s="355"/>
      <c r="TUB126" s="355"/>
      <c r="TUC126" s="355"/>
      <c r="TUD126" s="355"/>
      <c r="TUE126" s="355"/>
      <c r="TUF126" s="355"/>
      <c r="TUG126" s="355"/>
      <c r="TUH126" s="355"/>
      <c r="TUI126" s="355"/>
      <c r="TUJ126" s="355"/>
      <c r="TUK126" s="355"/>
      <c r="TUL126" s="355"/>
      <c r="TUM126" s="355"/>
      <c r="TUN126" s="355"/>
      <c r="TUO126" s="355"/>
      <c r="TUP126" s="355"/>
      <c r="TUQ126" s="355"/>
      <c r="TUR126" s="355"/>
      <c r="TUS126" s="355"/>
      <c r="TUT126" s="355"/>
      <c r="TUU126" s="355"/>
      <c r="TUV126" s="355"/>
      <c r="TUW126" s="355"/>
      <c r="TUX126" s="355"/>
      <c r="TUY126" s="355"/>
      <c r="TUZ126" s="355"/>
      <c r="TVA126" s="355"/>
      <c r="TVB126" s="355"/>
      <c r="TVC126" s="355"/>
      <c r="TVD126" s="355"/>
      <c r="TVE126" s="355"/>
      <c r="TVF126" s="355"/>
      <c r="TVG126" s="355"/>
      <c r="TVH126" s="355"/>
      <c r="TVI126" s="355"/>
      <c r="TVJ126" s="355"/>
      <c r="TVK126" s="355"/>
      <c r="TVL126" s="355"/>
      <c r="TVM126" s="355"/>
      <c r="TVN126" s="355"/>
      <c r="TVO126" s="355"/>
      <c r="TVP126" s="355"/>
      <c r="TVQ126" s="355"/>
      <c r="TVR126" s="355"/>
      <c r="TVS126" s="355"/>
      <c r="TVT126" s="355"/>
      <c r="TVU126" s="355"/>
      <c r="TVV126" s="355"/>
      <c r="TVW126" s="355"/>
      <c r="TVX126" s="355"/>
      <c r="TVY126" s="355"/>
      <c r="TVZ126" s="355"/>
      <c r="TWA126" s="355"/>
      <c r="TWB126" s="355"/>
      <c r="TWC126" s="355"/>
      <c r="TWD126" s="355"/>
      <c r="TWE126" s="355"/>
      <c r="TWF126" s="355"/>
      <c r="TWG126" s="355"/>
      <c r="TWH126" s="355"/>
      <c r="TWI126" s="355"/>
      <c r="TWJ126" s="355"/>
      <c r="TWK126" s="355"/>
      <c r="TWL126" s="355"/>
      <c r="TWM126" s="355"/>
      <c r="TWN126" s="355"/>
      <c r="TWO126" s="355"/>
      <c r="TWP126" s="355"/>
      <c r="TWQ126" s="355"/>
      <c r="TWR126" s="355"/>
      <c r="TWS126" s="355"/>
      <c r="TWT126" s="355"/>
      <c r="TWU126" s="355"/>
      <c r="TWV126" s="355"/>
      <c r="TWW126" s="355"/>
      <c r="TWX126" s="355"/>
      <c r="TWY126" s="355"/>
      <c r="TWZ126" s="355"/>
      <c r="TXA126" s="355"/>
      <c r="TXB126" s="355"/>
      <c r="TXC126" s="355"/>
      <c r="TXD126" s="355"/>
      <c r="TXE126" s="355"/>
      <c r="TXF126" s="355"/>
      <c r="TXG126" s="355"/>
      <c r="TXH126" s="355"/>
      <c r="TXI126" s="355"/>
      <c r="TXJ126" s="355"/>
      <c r="TXK126" s="355"/>
      <c r="TXL126" s="355"/>
      <c r="TXM126" s="355"/>
      <c r="TXN126" s="355"/>
      <c r="TXO126" s="355"/>
      <c r="TXP126" s="355"/>
      <c r="TXQ126" s="355"/>
      <c r="TXR126" s="355"/>
      <c r="TXS126" s="355"/>
      <c r="TXT126" s="355"/>
      <c r="TXU126" s="355"/>
      <c r="TXV126" s="355"/>
      <c r="TXW126" s="355"/>
      <c r="TXX126" s="355"/>
      <c r="TXY126" s="355"/>
      <c r="TXZ126" s="355"/>
      <c r="TYA126" s="355"/>
      <c r="TYB126" s="355"/>
      <c r="TYC126" s="355"/>
      <c r="TYD126" s="355"/>
      <c r="TYE126" s="355"/>
      <c r="TYF126" s="355"/>
      <c r="TYG126" s="355"/>
      <c r="TYH126" s="355"/>
      <c r="TYI126" s="355"/>
      <c r="TYJ126" s="355"/>
      <c r="TYK126" s="355"/>
      <c r="TYL126" s="355"/>
      <c r="TYM126" s="355"/>
      <c r="TYN126" s="355"/>
      <c r="TYO126" s="355"/>
      <c r="TYP126" s="355"/>
      <c r="TYQ126" s="355"/>
      <c r="TYR126" s="355"/>
      <c r="TYS126" s="355"/>
      <c r="TYT126" s="355"/>
      <c r="TYU126" s="355"/>
      <c r="TYV126" s="355"/>
      <c r="TYW126" s="355"/>
      <c r="TYX126" s="355"/>
      <c r="TYY126" s="355"/>
      <c r="TYZ126" s="355"/>
      <c r="TZA126" s="355"/>
      <c r="TZB126" s="355"/>
      <c r="TZC126" s="355"/>
      <c r="TZD126" s="355"/>
      <c r="TZE126" s="355"/>
      <c r="TZF126" s="355"/>
      <c r="TZG126" s="355"/>
      <c r="TZH126" s="355"/>
      <c r="TZI126" s="355"/>
      <c r="TZJ126" s="355"/>
      <c r="TZK126" s="355"/>
      <c r="TZL126" s="355"/>
      <c r="TZM126" s="355"/>
      <c r="TZN126" s="355"/>
      <c r="TZO126" s="355"/>
      <c r="TZP126" s="355"/>
      <c r="TZQ126" s="355"/>
      <c r="TZR126" s="355"/>
      <c r="TZS126" s="355"/>
      <c r="TZT126" s="355"/>
      <c r="TZU126" s="355"/>
      <c r="TZV126" s="355"/>
      <c r="TZW126" s="355"/>
      <c r="TZX126" s="355"/>
      <c r="TZY126" s="355"/>
      <c r="TZZ126" s="355"/>
      <c r="UAA126" s="355"/>
      <c r="UAB126" s="355"/>
      <c r="UAC126" s="355"/>
      <c r="UAD126" s="355"/>
      <c r="UAE126" s="355"/>
      <c r="UAF126" s="355"/>
      <c r="UAG126" s="355"/>
      <c r="UAH126" s="355"/>
      <c r="UAI126" s="355"/>
      <c r="UAJ126" s="355"/>
      <c r="UAK126" s="355"/>
      <c r="UAL126" s="355"/>
      <c r="UAM126" s="355"/>
      <c r="UAN126" s="355"/>
      <c r="UAO126" s="355"/>
      <c r="UAP126" s="355"/>
      <c r="UAQ126" s="355"/>
      <c r="UAR126" s="355"/>
      <c r="UAS126" s="355"/>
      <c r="UAT126" s="355"/>
      <c r="UAU126" s="355"/>
      <c r="UAV126" s="355"/>
      <c r="UAW126" s="355"/>
      <c r="UAX126" s="355"/>
      <c r="UAY126" s="355"/>
      <c r="UAZ126" s="355"/>
      <c r="UBA126" s="355"/>
      <c r="UBB126" s="355"/>
      <c r="UBC126" s="355"/>
      <c r="UBD126" s="355"/>
      <c r="UBE126" s="355"/>
      <c r="UBF126" s="355"/>
      <c r="UBG126" s="355"/>
      <c r="UBH126" s="355"/>
      <c r="UBI126" s="355"/>
      <c r="UBJ126" s="355"/>
      <c r="UBK126" s="355"/>
      <c r="UBL126" s="355"/>
      <c r="UBM126" s="355"/>
      <c r="UBN126" s="355"/>
      <c r="UBO126" s="355"/>
      <c r="UBP126" s="355"/>
      <c r="UBQ126" s="355"/>
      <c r="UBR126" s="355"/>
      <c r="UBS126" s="355"/>
      <c r="UBT126" s="355"/>
      <c r="UBU126" s="355"/>
      <c r="UBV126" s="355"/>
      <c r="UBW126" s="355"/>
      <c r="UBX126" s="355"/>
      <c r="UBY126" s="355"/>
      <c r="UBZ126" s="355"/>
      <c r="UCA126" s="355"/>
      <c r="UCB126" s="355"/>
      <c r="UCC126" s="355"/>
      <c r="UCD126" s="355"/>
      <c r="UCE126" s="355"/>
      <c r="UCF126" s="355"/>
      <c r="UCG126" s="355"/>
      <c r="UCH126" s="355"/>
      <c r="UCI126" s="355"/>
      <c r="UCJ126" s="355"/>
      <c r="UCK126" s="355"/>
      <c r="UCL126" s="355"/>
      <c r="UCM126" s="355"/>
      <c r="UCN126" s="355"/>
      <c r="UCO126" s="355"/>
      <c r="UCP126" s="355"/>
      <c r="UCQ126" s="355"/>
      <c r="UCR126" s="355"/>
      <c r="UCS126" s="355"/>
      <c r="UCT126" s="355"/>
      <c r="UCU126" s="355"/>
      <c r="UCV126" s="355"/>
      <c r="UCW126" s="355"/>
      <c r="UCX126" s="355"/>
      <c r="UCY126" s="355"/>
      <c r="UCZ126" s="355"/>
      <c r="UDA126" s="355"/>
      <c r="UDB126" s="355"/>
      <c r="UDC126" s="355"/>
      <c r="UDD126" s="355"/>
      <c r="UDE126" s="355"/>
      <c r="UDF126" s="355"/>
      <c r="UDG126" s="355"/>
      <c r="UDH126" s="355"/>
      <c r="UDI126" s="355"/>
      <c r="UDJ126" s="355"/>
      <c r="UDK126" s="355"/>
      <c r="UDL126" s="355"/>
      <c r="UDM126" s="355"/>
      <c r="UDN126" s="355"/>
      <c r="UDO126" s="355"/>
      <c r="UDP126" s="355"/>
      <c r="UDQ126" s="355"/>
      <c r="UDR126" s="355"/>
      <c r="UDS126" s="355"/>
      <c r="UDT126" s="355"/>
      <c r="UDU126" s="355"/>
      <c r="UDV126" s="355"/>
      <c r="UDW126" s="355"/>
      <c r="UDX126" s="355"/>
      <c r="UDY126" s="355"/>
      <c r="UDZ126" s="355"/>
      <c r="UEA126" s="355"/>
      <c r="UEB126" s="355"/>
      <c r="UEC126" s="355"/>
      <c r="UED126" s="355"/>
      <c r="UEE126" s="355"/>
      <c r="UEF126" s="355"/>
      <c r="UEG126" s="355"/>
      <c r="UEH126" s="355"/>
      <c r="UEI126" s="355"/>
      <c r="UEJ126" s="355"/>
      <c r="UEK126" s="355"/>
      <c r="UEL126" s="355"/>
      <c r="UEM126" s="355"/>
      <c r="UEN126" s="355"/>
      <c r="UEO126" s="355"/>
      <c r="UEP126" s="355"/>
      <c r="UEQ126" s="355"/>
      <c r="UER126" s="355"/>
      <c r="UES126" s="355"/>
      <c r="UET126" s="355"/>
      <c r="UEU126" s="355"/>
      <c r="UEV126" s="355"/>
      <c r="UEW126" s="355"/>
      <c r="UEX126" s="355"/>
      <c r="UEY126" s="355"/>
      <c r="UEZ126" s="355"/>
      <c r="UFA126" s="355"/>
      <c r="UFB126" s="355"/>
      <c r="UFC126" s="355"/>
      <c r="UFD126" s="355"/>
      <c r="UFE126" s="355"/>
      <c r="UFF126" s="355"/>
      <c r="UFG126" s="355"/>
      <c r="UFH126" s="355"/>
      <c r="UFI126" s="355"/>
      <c r="UFJ126" s="355"/>
      <c r="UFK126" s="355"/>
      <c r="UFL126" s="355"/>
      <c r="UFM126" s="355"/>
      <c r="UFN126" s="355"/>
      <c r="UFO126" s="355"/>
      <c r="UFP126" s="355"/>
      <c r="UFQ126" s="355"/>
      <c r="UFR126" s="355"/>
      <c r="UFS126" s="355"/>
      <c r="UFT126" s="355"/>
      <c r="UFU126" s="355"/>
      <c r="UFV126" s="355"/>
      <c r="UFW126" s="355"/>
      <c r="UFX126" s="355"/>
      <c r="UFY126" s="355"/>
      <c r="UFZ126" s="355"/>
      <c r="UGA126" s="355"/>
      <c r="UGB126" s="355"/>
      <c r="UGC126" s="355"/>
      <c r="UGD126" s="355"/>
      <c r="UGE126" s="355"/>
      <c r="UGF126" s="355"/>
      <c r="UGG126" s="355"/>
      <c r="UGH126" s="355"/>
      <c r="UGI126" s="355"/>
      <c r="UGJ126" s="355"/>
      <c r="UGK126" s="355"/>
      <c r="UGL126" s="355"/>
      <c r="UGM126" s="355"/>
      <c r="UGN126" s="355"/>
      <c r="UGO126" s="355"/>
      <c r="UGP126" s="355"/>
      <c r="UGQ126" s="355"/>
      <c r="UGR126" s="355"/>
      <c r="UGS126" s="355"/>
      <c r="UGT126" s="355"/>
      <c r="UGU126" s="355"/>
      <c r="UGV126" s="355"/>
      <c r="UGW126" s="355"/>
      <c r="UGX126" s="355"/>
      <c r="UGY126" s="355"/>
      <c r="UGZ126" s="355"/>
      <c r="UHA126" s="355"/>
      <c r="UHB126" s="355"/>
      <c r="UHC126" s="355"/>
      <c r="UHD126" s="355"/>
      <c r="UHE126" s="355"/>
      <c r="UHF126" s="355"/>
      <c r="UHG126" s="355"/>
      <c r="UHH126" s="355"/>
      <c r="UHI126" s="355"/>
      <c r="UHJ126" s="355"/>
      <c r="UHK126" s="355"/>
      <c r="UHL126" s="355"/>
      <c r="UHM126" s="355"/>
      <c r="UHN126" s="355"/>
      <c r="UHO126" s="355"/>
      <c r="UHP126" s="355"/>
      <c r="UHQ126" s="355"/>
      <c r="UHR126" s="355"/>
      <c r="UHS126" s="355"/>
      <c r="UHT126" s="355"/>
      <c r="UHU126" s="355"/>
      <c r="UHV126" s="355"/>
      <c r="UHW126" s="355"/>
      <c r="UHX126" s="355"/>
      <c r="UHY126" s="355"/>
      <c r="UHZ126" s="355"/>
      <c r="UIA126" s="355"/>
      <c r="UIB126" s="355"/>
      <c r="UIC126" s="355"/>
      <c r="UID126" s="355"/>
      <c r="UIE126" s="355"/>
      <c r="UIF126" s="355"/>
      <c r="UIG126" s="355"/>
      <c r="UIH126" s="355"/>
      <c r="UII126" s="355"/>
      <c r="UIJ126" s="355"/>
      <c r="UIK126" s="355"/>
      <c r="UIL126" s="355"/>
      <c r="UIM126" s="355"/>
      <c r="UIN126" s="355"/>
      <c r="UIO126" s="355"/>
      <c r="UIP126" s="355"/>
      <c r="UIQ126" s="355"/>
      <c r="UIR126" s="355"/>
      <c r="UIS126" s="355"/>
      <c r="UIT126" s="355"/>
      <c r="UIU126" s="355"/>
      <c r="UIV126" s="355"/>
      <c r="UIW126" s="355"/>
      <c r="UIX126" s="355"/>
      <c r="UIY126" s="355"/>
      <c r="UIZ126" s="355"/>
      <c r="UJA126" s="355"/>
      <c r="UJB126" s="355"/>
      <c r="UJC126" s="355"/>
      <c r="UJD126" s="355"/>
      <c r="UJE126" s="355"/>
      <c r="UJF126" s="355"/>
      <c r="UJG126" s="355"/>
      <c r="UJH126" s="355"/>
      <c r="UJI126" s="355"/>
      <c r="UJJ126" s="355"/>
      <c r="UJK126" s="355"/>
      <c r="UJL126" s="355"/>
      <c r="UJM126" s="355"/>
      <c r="UJN126" s="355"/>
      <c r="UJO126" s="355"/>
      <c r="UJP126" s="355"/>
      <c r="UJQ126" s="355"/>
      <c r="UJR126" s="355"/>
      <c r="UJS126" s="355"/>
      <c r="UJT126" s="355"/>
      <c r="UJU126" s="355"/>
      <c r="UJV126" s="355"/>
      <c r="UJW126" s="355"/>
      <c r="UJX126" s="355"/>
      <c r="UJY126" s="355"/>
      <c r="UJZ126" s="355"/>
      <c r="UKA126" s="355"/>
      <c r="UKB126" s="355"/>
      <c r="UKC126" s="355"/>
      <c r="UKD126" s="355"/>
      <c r="UKE126" s="355"/>
      <c r="UKF126" s="355"/>
      <c r="UKG126" s="355"/>
      <c r="UKH126" s="355"/>
      <c r="UKI126" s="355"/>
      <c r="UKJ126" s="355"/>
      <c r="UKK126" s="355"/>
      <c r="UKL126" s="355"/>
      <c r="UKM126" s="355"/>
      <c r="UKN126" s="355"/>
      <c r="UKO126" s="355"/>
      <c r="UKP126" s="355"/>
      <c r="UKQ126" s="355"/>
      <c r="UKR126" s="355"/>
      <c r="UKS126" s="355"/>
      <c r="UKT126" s="355"/>
      <c r="UKU126" s="355"/>
      <c r="UKV126" s="355"/>
      <c r="UKW126" s="355"/>
      <c r="UKX126" s="355"/>
      <c r="UKY126" s="355"/>
      <c r="UKZ126" s="355"/>
      <c r="ULA126" s="355"/>
      <c r="ULB126" s="355"/>
      <c r="ULC126" s="355"/>
      <c r="ULD126" s="355"/>
      <c r="ULE126" s="355"/>
      <c r="ULF126" s="355"/>
      <c r="ULG126" s="355"/>
      <c r="ULH126" s="355"/>
      <c r="ULI126" s="355"/>
      <c r="ULJ126" s="355"/>
      <c r="ULK126" s="355"/>
      <c r="ULL126" s="355"/>
      <c r="ULM126" s="355"/>
      <c r="ULN126" s="355"/>
      <c r="ULO126" s="355"/>
      <c r="ULP126" s="355"/>
      <c r="ULQ126" s="355"/>
      <c r="ULR126" s="355"/>
      <c r="ULS126" s="355"/>
      <c r="ULT126" s="355"/>
      <c r="ULU126" s="355"/>
      <c r="ULV126" s="355"/>
      <c r="ULW126" s="355"/>
      <c r="ULX126" s="355"/>
      <c r="ULY126" s="355"/>
      <c r="ULZ126" s="355"/>
      <c r="UMA126" s="355"/>
      <c r="UMB126" s="355"/>
      <c r="UMC126" s="355"/>
      <c r="UMD126" s="355"/>
      <c r="UME126" s="355"/>
      <c r="UMF126" s="355"/>
      <c r="UMG126" s="355"/>
      <c r="UMH126" s="355"/>
      <c r="UMI126" s="355"/>
      <c r="UMJ126" s="355"/>
      <c r="UMK126" s="355"/>
      <c r="UML126" s="355"/>
      <c r="UMM126" s="355"/>
      <c r="UMN126" s="355"/>
      <c r="UMO126" s="355"/>
      <c r="UMP126" s="355"/>
      <c r="UMQ126" s="355"/>
      <c r="UMR126" s="355"/>
      <c r="UMS126" s="355"/>
      <c r="UMT126" s="355"/>
      <c r="UMU126" s="355"/>
      <c r="UMV126" s="355"/>
      <c r="UMW126" s="355"/>
      <c r="UMX126" s="355"/>
      <c r="UMY126" s="355"/>
      <c r="UMZ126" s="355"/>
      <c r="UNA126" s="355"/>
      <c r="UNB126" s="355"/>
      <c r="UNC126" s="355"/>
      <c r="UND126" s="355"/>
      <c r="UNE126" s="355"/>
      <c r="UNF126" s="355"/>
      <c r="UNG126" s="355"/>
      <c r="UNH126" s="355"/>
      <c r="UNI126" s="355"/>
      <c r="UNJ126" s="355"/>
      <c r="UNK126" s="355"/>
      <c r="UNL126" s="355"/>
      <c r="UNM126" s="355"/>
      <c r="UNN126" s="355"/>
      <c r="UNO126" s="355"/>
      <c r="UNP126" s="355"/>
      <c r="UNQ126" s="355"/>
      <c r="UNR126" s="355"/>
      <c r="UNS126" s="355"/>
      <c r="UNT126" s="355"/>
      <c r="UNU126" s="355"/>
      <c r="UNV126" s="355"/>
      <c r="UNW126" s="355"/>
      <c r="UNX126" s="355"/>
      <c r="UNY126" s="355"/>
      <c r="UNZ126" s="355"/>
      <c r="UOA126" s="355"/>
      <c r="UOB126" s="355"/>
      <c r="UOC126" s="355"/>
      <c r="UOD126" s="355"/>
      <c r="UOE126" s="355"/>
      <c r="UOF126" s="355"/>
      <c r="UOG126" s="355"/>
      <c r="UOH126" s="355"/>
      <c r="UOI126" s="355"/>
      <c r="UOJ126" s="355"/>
      <c r="UOK126" s="355"/>
      <c r="UOL126" s="355"/>
      <c r="UOM126" s="355"/>
      <c r="UON126" s="355"/>
      <c r="UOO126" s="355"/>
      <c r="UOP126" s="355"/>
      <c r="UOQ126" s="355"/>
      <c r="UOR126" s="355"/>
      <c r="UOS126" s="355"/>
      <c r="UOT126" s="355"/>
      <c r="UOU126" s="355"/>
      <c r="UOV126" s="355"/>
      <c r="UOW126" s="355"/>
      <c r="UOX126" s="355"/>
      <c r="UOY126" s="355"/>
      <c r="UOZ126" s="355"/>
      <c r="UPA126" s="355"/>
      <c r="UPB126" s="355"/>
      <c r="UPC126" s="355"/>
      <c r="UPD126" s="355"/>
      <c r="UPE126" s="355"/>
      <c r="UPF126" s="355"/>
      <c r="UPG126" s="355"/>
      <c r="UPH126" s="355"/>
      <c r="UPI126" s="355"/>
      <c r="UPJ126" s="355"/>
      <c r="UPK126" s="355"/>
      <c r="UPL126" s="355"/>
      <c r="UPM126" s="355"/>
      <c r="UPN126" s="355"/>
      <c r="UPO126" s="355"/>
      <c r="UPP126" s="355"/>
      <c r="UPQ126" s="355"/>
      <c r="UPR126" s="355"/>
      <c r="UPS126" s="355"/>
      <c r="UPT126" s="355"/>
      <c r="UPU126" s="355"/>
      <c r="UPV126" s="355"/>
      <c r="UPW126" s="355"/>
      <c r="UPX126" s="355"/>
      <c r="UPY126" s="355"/>
      <c r="UPZ126" s="355"/>
      <c r="UQA126" s="355"/>
      <c r="UQB126" s="355"/>
      <c r="UQC126" s="355"/>
      <c r="UQD126" s="355"/>
      <c r="UQE126" s="355"/>
      <c r="UQF126" s="355"/>
      <c r="UQG126" s="355"/>
      <c r="UQH126" s="355"/>
      <c r="UQI126" s="355"/>
      <c r="UQJ126" s="355"/>
      <c r="UQK126" s="355"/>
      <c r="UQL126" s="355"/>
      <c r="UQM126" s="355"/>
      <c r="UQN126" s="355"/>
      <c r="UQO126" s="355"/>
      <c r="UQP126" s="355"/>
      <c r="UQQ126" s="355"/>
      <c r="UQR126" s="355"/>
      <c r="UQS126" s="355"/>
      <c r="UQT126" s="355"/>
      <c r="UQU126" s="355"/>
      <c r="UQV126" s="355"/>
      <c r="UQW126" s="355"/>
      <c r="UQX126" s="355"/>
      <c r="UQY126" s="355"/>
      <c r="UQZ126" s="355"/>
      <c r="URA126" s="355"/>
      <c r="URB126" s="355"/>
      <c r="URC126" s="355"/>
      <c r="URD126" s="355"/>
      <c r="URE126" s="355"/>
      <c r="URF126" s="355"/>
      <c r="URG126" s="355"/>
      <c r="URH126" s="355"/>
      <c r="URI126" s="355"/>
      <c r="URJ126" s="355"/>
      <c r="URK126" s="355"/>
      <c r="URL126" s="355"/>
      <c r="URM126" s="355"/>
      <c r="URN126" s="355"/>
      <c r="URO126" s="355"/>
      <c r="URP126" s="355"/>
      <c r="URQ126" s="355"/>
      <c r="URR126" s="355"/>
      <c r="URS126" s="355"/>
      <c r="URT126" s="355"/>
      <c r="URU126" s="355"/>
      <c r="URV126" s="355"/>
      <c r="URW126" s="355"/>
      <c r="URX126" s="355"/>
      <c r="URY126" s="355"/>
      <c r="URZ126" s="355"/>
      <c r="USA126" s="355"/>
      <c r="USB126" s="355"/>
      <c r="USC126" s="355"/>
      <c r="USD126" s="355"/>
      <c r="USE126" s="355"/>
      <c r="USF126" s="355"/>
      <c r="USG126" s="355"/>
      <c r="USH126" s="355"/>
      <c r="USI126" s="355"/>
      <c r="USJ126" s="355"/>
      <c r="USK126" s="355"/>
      <c r="USL126" s="355"/>
      <c r="USM126" s="355"/>
      <c r="USN126" s="355"/>
      <c r="USO126" s="355"/>
      <c r="USP126" s="355"/>
      <c r="USQ126" s="355"/>
      <c r="USR126" s="355"/>
      <c r="USS126" s="355"/>
      <c r="UST126" s="355"/>
      <c r="USU126" s="355"/>
      <c r="USV126" s="355"/>
      <c r="USW126" s="355"/>
      <c r="USX126" s="355"/>
      <c r="USY126" s="355"/>
      <c r="USZ126" s="355"/>
      <c r="UTA126" s="355"/>
      <c r="UTB126" s="355"/>
      <c r="UTC126" s="355"/>
      <c r="UTD126" s="355"/>
      <c r="UTE126" s="355"/>
      <c r="UTF126" s="355"/>
      <c r="UTG126" s="355"/>
      <c r="UTH126" s="355"/>
      <c r="UTI126" s="355"/>
      <c r="UTJ126" s="355"/>
      <c r="UTK126" s="355"/>
      <c r="UTL126" s="355"/>
      <c r="UTM126" s="355"/>
      <c r="UTN126" s="355"/>
      <c r="UTO126" s="355"/>
      <c r="UTP126" s="355"/>
      <c r="UTQ126" s="355"/>
      <c r="UTR126" s="355"/>
      <c r="UTS126" s="355"/>
      <c r="UTT126" s="355"/>
      <c r="UTU126" s="355"/>
      <c r="UTV126" s="355"/>
      <c r="UTW126" s="355"/>
      <c r="UTX126" s="355"/>
      <c r="UTY126" s="355"/>
      <c r="UTZ126" s="355"/>
      <c r="UUA126" s="355"/>
      <c r="UUB126" s="355"/>
      <c r="UUC126" s="355"/>
      <c r="UUD126" s="355"/>
      <c r="UUE126" s="355"/>
      <c r="UUF126" s="355"/>
      <c r="UUG126" s="355"/>
      <c r="UUH126" s="355"/>
      <c r="UUI126" s="355"/>
      <c r="UUJ126" s="355"/>
      <c r="UUK126" s="355"/>
      <c r="UUL126" s="355"/>
      <c r="UUM126" s="355"/>
      <c r="UUN126" s="355"/>
      <c r="UUO126" s="355"/>
      <c r="UUP126" s="355"/>
      <c r="UUQ126" s="355"/>
      <c r="UUR126" s="355"/>
      <c r="UUS126" s="355"/>
      <c r="UUT126" s="355"/>
      <c r="UUU126" s="355"/>
      <c r="UUV126" s="355"/>
      <c r="UUW126" s="355"/>
      <c r="UUX126" s="355"/>
      <c r="UUY126" s="355"/>
      <c r="UUZ126" s="355"/>
      <c r="UVA126" s="355"/>
      <c r="UVB126" s="355"/>
      <c r="UVC126" s="355"/>
      <c r="UVD126" s="355"/>
      <c r="UVE126" s="355"/>
      <c r="UVF126" s="355"/>
      <c r="UVG126" s="355"/>
      <c r="UVH126" s="355"/>
      <c r="UVI126" s="355"/>
      <c r="UVJ126" s="355"/>
      <c r="UVK126" s="355"/>
      <c r="UVL126" s="355"/>
      <c r="UVM126" s="355"/>
      <c r="UVN126" s="355"/>
      <c r="UVO126" s="355"/>
      <c r="UVP126" s="355"/>
      <c r="UVQ126" s="355"/>
      <c r="UVR126" s="355"/>
      <c r="UVS126" s="355"/>
      <c r="UVT126" s="355"/>
      <c r="UVU126" s="355"/>
      <c r="UVV126" s="355"/>
      <c r="UVW126" s="355"/>
      <c r="UVX126" s="355"/>
      <c r="UVY126" s="355"/>
      <c r="UVZ126" s="355"/>
      <c r="UWA126" s="355"/>
      <c r="UWB126" s="355"/>
      <c r="UWC126" s="355"/>
      <c r="UWD126" s="355"/>
      <c r="UWE126" s="355"/>
      <c r="UWF126" s="355"/>
      <c r="UWG126" s="355"/>
      <c r="UWH126" s="355"/>
      <c r="UWI126" s="355"/>
      <c r="UWJ126" s="355"/>
      <c r="UWK126" s="355"/>
      <c r="UWL126" s="355"/>
      <c r="UWM126" s="355"/>
      <c r="UWN126" s="355"/>
      <c r="UWO126" s="355"/>
      <c r="UWP126" s="355"/>
      <c r="UWQ126" s="355"/>
      <c r="UWR126" s="355"/>
      <c r="UWS126" s="355"/>
      <c r="UWT126" s="355"/>
      <c r="UWU126" s="355"/>
      <c r="UWV126" s="355"/>
      <c r="UWW126" s="355"/>
      <c r="UWX126" s="355"/>
      <c r="UWY126" s="355"/>
      <c r="UWZ126" s="355"/>
      <c r="UXA126" s="355"/>
      <c r="UXB126" s="355"/>
      <c r="UXC126" s="355"/>
      <c r="UXD126" s="355"/>
      <c r="UXE126" s="355"/>
      <c r="UXF126" s="355"/>
      <c r="UXG126" s="355"/>
      <c r="UXH126" s="355"/>
      <c r="UXI126" s="355"/>
      <c r="UXJ126" s="355"/>
      <c r="UXK126" s="355"/>
      <c r="UXL126" s="355"/>
      <c r="UXM126" s="355"/>
      <c r="UXN126" s="355"/>
      <c r="UXO126" s="355"/>
      <c r="UXP126" s="355"/>
      <c r="UXQ126" s="355"/>
      <c r="UXR126" s="355"/>
      <c r="UXS126" s="355"/>
      <c r="UXT126" s="355"/>
      <c r="UXU126" s="355"/>
      <c r="UXV126" s="355"/>
      <c r="UXW126" s="355"/>
      <c r="UXX126" s="355"/>
      <c r="UXY126" s="355"/>
      <c r="UXZ126" s="355"/>
      <c r="UYA126" s="355"/>
      <c r="UYB126" s="355"/>
      <c r="UYC126" s="355"/>
      <c r="UYD126" s="355"/>
      <c r="UYE126" s="355"/>
      <c r="UYF126" s="355"/>
      <c r="UYG126" s="355"/>
      <c r="UYH126" s="355"/>
      <c r="UYI126" s="355"/>
      <c r="UYJ126" s="355"/>
      <c r="UYK126" s="355"/>
      <c r="UYL126" s="355"/>
      <c r="UYM126" s="355"/>
      <c r="UYN126" s="355"/>
      <c r="UYO126" s="355"/>
      <c r="UYP126" s="355"/>
      <c r="UYQ126" s="355"/>
      <c r="UYR126" s="355"/>
      <c r="UYS126" s="355"/>
      <c r="UYT126" s="355"/>
      <c r="UYU126" s="355"/>
      <c r="UYV126" s="355"/>
      <c r="UYW126" s="355"/>
      <c r="UYX126" s="355"/>
      <c r="UYY126" s="355"/>
      <c r="UYZ126" s="355"/>
      <c r="UZA126" s="355"/>
      <c r="UZB126" s="355"/>
      <c r="UZC126" s="355"/>
      <c r="UZD126" s="355"/>
      <c r="UZE126" s="355"/>
      <c r="UZF126" s="355"/>
      <c r="UZG126" s="355"/>
      <c r="UZH126" s="355"/>
      <c r="UZI126" s="355"/>
      <c r="UZJ126" s="355"/>
      <c r="UZK126" s="355"/>
      <c r="UZL126" s="355"/>
      <c r="UZM126" s="355"/>
      <c r="UZN126" s="355"/>
      <c r="UZO126" s="355"/>
      <c r="UZP126" s="355"/>
      <c r="UZQ126" s="355"/>
      <c r="UZR126" s="355"/>
      <c r="UZS126" s="355"/>
      <c r="UZT126" s="355"/>
      <c r="UZU126" s="355"/>
      <c r="UZV126" s="355"/>
      <c r="UZW126" s="355"/>
      <c r="UZX126" s="355"/>
      <c r="UZY126" s="355"/>
      <c r="UZZ126" s="355"/>
      <c r="VAA126" s="355"/>
      <c r="VAB126" s="355"/>
      <c r="VAC126" s="355"/>
      <c r="VAD126" s="355"/>
      <c r="VAE126" s="355"/>
      <c r="VAF126" s="355"/>
      <c r="VAG126" s="355"/>
      <c r="VAH126" s="355"/>
      <c r="VAI126" s="355"/>
      <c r="VAJ126" s="355"/>
      <c r="VAK126" s="355"/>
      <c r="VAL126" s="355"/>
      <c r="VAM126" s="355"/>
      <c r="VAN126" s="355"/>
      <c r="VAO126" s="355"/>
      <c r="VAP126" s="355"/>
      <c r="VAQ126" s="355"/>
      <c r="VAR126" s="355"/>
      <c r="VAS126" s="355"/>
      <c r="VAT126" s="355"/>
      <c r="VAU126" s="355"/>
      <c r="VAV126" s="355"/>
      <c r="VAW126" s="355"/>
      <c r="VAX126" s="355"/>
      <c r="VAY126" s="355"/>
      <c r="VAZ126" s="355"/>
      <c r="VBA126" s="355"/>
      <c r="VBB126" s="355"/>
      <c r="VBC126" s="355"/>
      <c r="VBD126" s="355"/>
      <c r="VBE126" s="355"/>
      <c r="VBF126" s="355"/>
      <c r="VBG126" s="355"/>
      <c r="VBH126" s="355"/>
      <c r="VBI126" s="355"/>
      <c r="VBJ126" s="355"/>
      <c r="VBK126" s="355"/>
      <c r="VBL126" s="355"/>
      <c r="VBM126" s="355"/>
      <c r="VBN126" s="355"/>
      <c r="VBO126" s="355"/>
      <c r="VBP126" s="355"/>
      <c r="VBQ126" s="355"/>
      <c r="VBR126" s="355"/>
      <c r="VBS126" s="355"/>
      <c r="VBT126" s="355"/>
      <c r="VBU126" s="355"/>
      <c r="VBV126" s="355"/>
      <c r="VBW126" s="355"/>
      <c r="VBX126" s="355"/>
      <c r="VBY126" s="355"/>
      <c r="VBZ126" s="355"/>
      <c r="VCA126" s="355"/>
      <c r="VCB126" s="355"/>
      <c r="VCC126" s="355"/>
      <c r="VCD126" s="355"/>
      <c r="VCE126" s="355"/>
      <c r="VCF126" s="355"/>
      <c r="VCG126" s="355"/>
      <c r="VCH126" s="355"/>
      <c r="VCI126" s="355"/>
      <c r="VCJ126" s="355"/>
      <c r="VCK126" s="355"/>
      <c r="VCL126" s="355"/>
      <c r="VCM126" s="355"/>
      <c r="VCN126" s="355"/>
      <c r="VCO126" s="355"/>
      <c r="VCP126" s="355"/>
      <c r="VCQ126" s="355"/>
      <c r="VCR126" s="355"/>
      <c r="VCS126" s="355"/>
      <c r="VCT126" s="355"/>
      <c r="VCU126" s="355"/>
      <c r="VCV126" s="355"/>
      <c r="VCW126" s="355"/>
      <c r="VCX126" s="355"/>
      <c r="VCY126" s="355"/>
      <c r="VCZ126" s="355"/>
      <c r="VDA126" s="355"/>
      <c r="VDB126" s="355"/>
      <c r="VDC126" s="355"/>
      <c r="VDD126" s="355"/>
      <c r="VDE126" s="355"/>
      <c r="VDF126" s="355"/>
      <c r="VDG126" s="355"/>
      <c r="VDH126" s="355"/>
      <c r="VDI126" s="355"/>
      <c r="VDJ126" s="355"/>
      <c r="VDK126" s="355"/>
      <c r="VDL126" s="355"/>
      <c r="VDM126" s="355"/>
      <c r="VDN126" s="355"/>
      <c r="VDO126" s="355"/>
      <c r="VDP126" s="355"/>
      <c r="VDQ126" s="355"/>
      <c r="VDR126" s="355"/>
      <c r="VDS126" s="355"/>
      <c r="VDT126" s="355"/>
      <c r="VDU126" s="355"/>
      <c r="VDV126" s="355"/>
      <c r="VDW126" s="355"/>
      <c r="VDX126" s="355"/>
      <c r="VDY126" s="355"/>
      <c r="VDZ126" s="355"/>
      <c r="VEA126" s="355"/>
      <c r="VEB126" s="355"/>
      <c r="VEC126" s="355"/>
      <c r="VED126" s="355"/>
      <c r="VEE126" s="355"/>
      <c r="VEF126" s="355"/>
      <c r="VEG126" s="355"/>
      <c r="VEH126" s="355"/>
      <c r="VEI126" s="355"/>
      <c r="VEJ126" s="355"/>
      <c r="VEK126" s="355"/>
      <c r="VEL126" s="355"/>
      <c r="VEM126" s="355"/>
      <c r="VEN126" s="355"/>
      <c r="VEO126" s="355"/>
      <c r="VEP126" s="355"/>
      <c r="VEQ126" s="355"/>
      <c r="VER126" s="355"/>
      <c r="VES126" s="355"/>
      <c r="VET126" s="355"/>
      <c r="VEU126" s="355"/>
      <c r="VEV126" s="355"/>
      <c r="VEW126" s="355"/>
      <c r="VEX126" s="355"/>
      <c r="VEY126" s="355"/>
      <c r="VEZ126" s="355"/>
      <c r="VFA126" s="355"/>
      <c r="VFB126" s="355"/>
      <c r="VFC126" s="355"/>
      <c r="VFD126" s="355"/>
      <c r="VFE126" s="355"/>
      <c r="VFF126" s="355"/>
      <c r="VFG126" s="355"/>
      <c r="VFH126" s="355"/>
      <c r="VFI126" s="355"/>
      <c r="VFJ126" s="355"/>
      <c r="VFK126" s="355"/>
      <c r="VFL126" s="355"/>
      <c r="VFM126" s="355"/>
      <c r="VFN126" s="355"/>
      <c r="VFO126" s="355"/>
      <c r="VFP126" s="355"/>
      <c r="VFQ126" s="355"/>
      <c r="VFR126" s="355"/>
      <c r="VFS126" s="355"/>
      <c r="VFT126" s="355"/>
      <c r="VFU126" s="355"/>
      <c r="VFV126" s="355"/>
      <c r="VFW126" s="355"/>
      <c r="VFX126" s="355"/>
      <c r="VFY126" s="355"/>
      <c r="VFZ126" s="355"/>
      <c r="VGA126" s="355"/>
      <c r="VGB126" s="355"/>
      <c r="VGC126" s="355"/>
      <c r="VGD126" s="355"/>
      <c r="VGE126" s="355"/>
      <c r="VGF126" s="355"/>
      <c r="VGG126" s="355"/>
      <c r="VGH126" s="355"/>
      <c r="VGI126" s="355"/>
      <c r="VGJ126" s="355"/>
      <c r="VGK126" s="355"/>
      <c r="VGL126" s="355"/>
      <c r="VGM126" s="355"/>
      <c r="VGN126" s="355"/>
      <c r="VGO126" s="355"/>
      <c r="VGP126" s="355"/>
      <c r="VGQ126" s="355"/>
      <c r="VGR126" s="355"/>
      <c r="VGS126" s="355"/>
      <c r="VGT126" s="355"/>
      <c r="VGU126" s="355"/>
      <c r="VGV126" s="355"/>
      <c r="VGW126" s="355"/>
      <c r="VGX126" s="355"/>
      <c r="VGY126" s="355"/>
      <c r="VGZ126" s="355"/>
      <c r="VHA126" s="355"/>
      <c r="VHB126" s="355"/>
      <c r="VHC126" s="355"/>
      <c r="VHD126" s="355"/>
      <c r="VHE126" s="355"/>
      <c r="VHF126" s="355"/>
      <c r="VHG126" s="355"/>
      <c r="VHH126" s="355"/>
      <c r="VHI126" s="355"/>
      <c r="VHJ126" s="355"/>
      <c r="VHK126" s="355"/>
      <c r="VHL126" s="355"/>
      <c r="VHM126" s="355"/>
      <c r="VHN126" s="355"/>
      <c r="VHO126" s="355"/>
      <c r="VHP126" s="355"/>
      <c r="VHQ126" s="355"/>
      <c r="VHR126" s="355"/>
      <c r="VHS126" s="355"/>
      <c r="VHT126" s="355"/>
      <c r="VHU126" s="355"/>
      <c r="VHV126" s="355"/>
      <c r="VHW126" s="355"/>
      <c r="VHX126" s="355"/>
      <c r="VHY126" s="355"/>
      <c r="VHZ126" s="355"/>
      <c r="VIA126" s="355"/>
      <c r="VIB126" s="355"/>
      <c r="VIC126" s="355"/>
      <c r="VID126" s="355"/>
      <c r="VIE126" s="355"/>
      <c r="VIF126" s="355"/>
      <c r="VIG126" s="355"/>
      <c r="VIH126" s="355"/>
      <c r="VII126" s="355"/>
      <c r="VIJ126" s="355"/>
      <c r="VIK126" s="355"/>
      <c r="VIL126" s="355"/>
      <c r="VIM126" s="355"/>
      <c r="VIN126" s="355"/>
      <c r="VIO126" s="355"/>
      <c r="VIP126" s="355"/>
      <c r="VIQ126" s="355"/>
      <c r="VIR126" s="355"/>
      <c r="VIS126" s="355"/>
      <c r="VIT126" s="355"/>
      <c r="VIU126" s="355"/>
      <c r="VIV126" s="355"/>
      <c r="VIW126" s="355"/>
      <c r="VIX126" s="355"/>
      <c r="VIY126" s="355"/>
      <c r="VIZ126" s="355"/>
      <c r="VJA126" s="355"/>
      <c r="VJB126" s="355"/>
      <c r="VJC126" s="355"/>
      <c r="VJD126" s="355"/>
      <c r="VJE126" s="355"/>
      <c r="VJF126" s="355"/>
      <c r="VJG126" s="355"/>
      <c r="VJH126" s="355"/>
      <c r="VJI126" s="355"/>
      <c r="VJJ126" s="355"/>
      <c r="VJK126" s="355"/>
      <c r="VJL126" s="355"/>
      <c r="VJM126" s="355"/>
      <c r="VJN126" s="355"/>
      <c r="VJO126" s="355"/>
      <c r="VJP126" s="355"/>
      <c r="VJQ126" s="355"/>
      <c r="VJR126" s="355"/>
      <c r="VJS126" s="355"/>
      <c r="VJT126" s="355"/>
      <c r="VJU126" s="355"/>
      <c r="VJV126" s="355"/>
      <c r="VJW126" s="355"/>
      <c r="VJX126" s="355"/>
      <c r="VJY126" s="355"/>
      <c r="VJZ126" s="355"/>
      <c r="VKA126" s="355"/>
      <c r="VKB126" s="355"/>
      <c r="VKC126" s="355"/>
      <c r="VKD126" s="355"/>
      <c r="VKE126" s="355"/>
      <c r="VKF126" s="355"/>
      <c r="VKG126" s="355"/>
      <c r="VKH126" s="355"/>
      <c r="VKI126" s="355"/>
      <c r="VKJ126" s="355"/>
      <c r="VKK126" s="355"/>
      <c r="VKL126" s="355"/>
      <c r="VKM126" s="355"/>
      <c r="VKN126" s="355"/>
      <c r="VKO126" s="355"/>
      <c r="VKP126" s="355"/>
      <c r="VKQ126" s="355"/>
      <c r="VKR126" s="355"/>
      <c r="VKS126" s="355"/>
      <c r="VKT126" s="355"/>
      <c r="VKU126" s="355"/>
      <c r="VKV126" s="355"/>
      <c r="VKW126" s="355"/>
      <c r="VKX126" s="355"/>
      <c r="VKY126" s="355"/>
      <c r="VKZ126" s="355"/>
      <c r="VLA126" s="355"/>
      <c r="VLB126" s="355"/>
      <c r="VLC126" s="355"/>
      <c r="VLD126" s="355"/>
      <c r="VLE126" s="355"/>
      <c r="VLF126" s="355"/>
      <c r="VLG126" s="355"/>
      <c r="VLH126" s="355"/>
      <c r="VLI126" s="355"/>
      <c r="VLJ126" s="355"/>
      <c r="VLK126" s="355"/>
      <c r="VLL126" s="355"/>
      <c r="VLM126" s="355"/>
      <c r="VLN126" s="355"/>
      <c r="VLO126" s="355"/>
      <c r="VLP126" s="355"/>
      <c r="VLQ126" s="355"/>
      <c r="VLR126" s="355"/>
      <c r="VLS126" s="355"/>
      <c r="VLT126" s="355"/>
      <c r="VLU126" s="355"/>
      <c r="VLV126" s="355"/>
      <c r="VLW126" s="355"/>
      <c r="VLX126" s="355"/>
      <c r="VLY126" s="355"/>
      <c r="VLZ126" s="355"/>
      <c r="VMA126" s="355"/>
      <c r="VMB126" s="355"/>
      <c r="VMC126" s="355"/>
      <c r="VMD126" s="355"/>
      <c r="VME126" s="355"/>
      <c r="VMF126" s="355"/>
      <c r="VMG126" s="355"/>
      <c r="VMH126" s="355"/>
      <c r="VMI126" s="355"/>
      <c r="VMJ126" s="355"/>
      <c r="VMK126" s="355"/>
      <c r="VML126" s="355"/>
      <c r="VMM126" s="355"/>
      <c r="VMN126" s="355"/>
      <c r="VMO126" s="355"/>
      <c r="VMP126" s="355"/>
      <c r="VMQ126" s="355"/>
      <c r="VMR126" s="355"/>
      <c r="VMS126" s="355"/>
      <c r="VMT126" s="355"/>
      <c r="VMU126" s="355"/>
      <c r="VMV126" s="355"/>
      <c r="VMW126" s="355"/>
      <c r="VMX126" s="355"/>
      <c r="VMY126" s="355"/>
      <c r="VMZ126" s="355"/>
      <c r="VNA126" s="355"/>
      <c r="VNB126" s="355"/>
      <c r="VNC126" s="355"/>
      <c r="VND126" s="355"/>
      <c r="VNE126" s="355"/>
      <c r="VNF126" s="355"/>
      <c r="VNG126" s="355"/>
      <c r="VNH126" s="355"/>
      <c r="VNI126" s="355"/>
      <c r="VNJ126" s="355"/>
      <c r="VNK126" s="355"/>
      <c r="VNL126" s="355"/>
      <c r="VNM126" s="355"/>
      <c r="VNN126" s="355"/>
      <c r="VNO126" s="355"/>
      <c r="VNP126" s="355"/>
      <c r="VNQ126" s="355"/>
      <c r="VNR126" s="355"/>
      <c r="VNS126" s="355"/>
      <c r="VNT126" s="355"/>
      <c r="VNU126" s="355"/>
      <c r="VNV126" s="355"/>
      <c r="VNW126" s="355"/>
      <c r="VNX126" s="355"/>
      <c r="VNY126" s="355"/>
      <c r="VNZ126" s="355"/>
      <c r="VOA126" s="355"/>
      <c r="VOB126" s="355"/>
      <c r="VOC126" s="355"/>
      <c r="VOD126" s="355"/>
      <c r="VOE126" s="355"/>
      <c r="VOF126" s="355"/>
      <c r="VOG126" s="355"/>
      <c r="VOH126" s="355"/>
      <c r="VOI126" s="355"/>
      <c r="VOJ126" s="355"/>
      <c r="VOK126" s="355"/>
      <c r="VOL126" s="355"/>
      <c r="VOM126" s="355"/>
      <c r="VON126" s="355"/>
      <c r="VOO126" s="355"/>
      <c r="VOP126" s="355"/>
      <c r="VOQ126" s="355"/>
      <c r="VOR126" s="355"/>
      <c r="VOS126" s="355"/>
      <c r="VOT126" s="355"/>
      <c r="VOU126" s="355"/>
      <c r="VOV126" s="355"/>
      <c r="VOW126" s="355"/>
      <c r="VOX126" s="355"/>
      <c r="VOY126" s="355"/>
      <c r="VOZ126" s="355"/>
      <c r="VPA126" s="355"/>
      <c r="VPB126" s="355"/>
      <c r="VPC126" s="355"/>
      <c r="VPD126" s="355"/>
      <c r="VPE126" s="355"/>
      <c r="VPF126" s="355"/>
      <c r="VPG126" s="355"/>
      <c r="VPH126" s="355"/>
      <c r="VPI126" s="355"/>
      <c r="VPJ126" s="355"/>
      <c r="VPK126" s="355"/>
      <c r="VPL126" s="355"/>
      <c r="VPM126" s="355"/>
      <c r="VPN126" s="355"/>
      <c r="VPO126" s="355"/>
      <c r="VPP126" s="355"/>
      <c r="VPQ126" s="355"/>
      <c r="VPR126" s="355"/>
      <c r="VPS126" s="355"/>
      <c r="VPT126" s="355"/>
      <c r="VPU126" s="355"/>
      <c r="VPV126" s="355"/>
      <c r="VPW126" s="355"/>
      <c r="VPX126" s="355"/>
      <c r="VPY126" s="355"/>
      <c r="VPZ126" s="355"/>
      <c r="VQA126" s="355"/>
      <c r="VQB126" s="355"/>
      <c r="VQC126" s="355"/>
      <c r="VQD126" s="355"/>
      <c r="VQE126" s="355"/>
      <c r="VQF126" s="355"/>
      <c r="VQG126" s="355"/>
      <c r="VQH126" s="355"/>
      <c r="VQI126" s="355"/>
      <c r="VQJ126" s="355"/>
      <c r="VQK126" s="355"/>
      <c r="VQL126" s="355"/>
      <c r="VQM126" s="355"/>
      <c r="VQN126" s="355"/>
      <c r="VQO126" s="355"/>
      <c r="VQP126" s="355"/>
      <c r="VQQ126" s="355"/>
      <c r="VQR126" s="355"/>
      <c r="VQS126" s="355"/>
      <c r="VQT126" s="355"/>
      <c r="VQU126" s="355"/>
      <c r="VQV126" s="355"/>
      <c r="VQW126" s="355"/>
      <c r="VQX126" s="355"/>
      <c r="VQY126" s="355"/>
      <c r="VQZ126" s="355"/>
      <c r="VRA126" s="355"/>
      <c r="VRB126" s="355"/>
      <c r="VRC126" s="355"/>
      <c r="VRD126" s="355"/>
      <c r="VRE126" s="355"/>
      <c r="VRF126" s="355"/>
      <c r="VRG126" s="355"/>
      <c r="VRH126" s="355"/>
      <c r="VRI126" s="355"/>
      <c r="VRJ126" s="355"/>
      <c r="VRK126" s="355"/>
      <c r="VRL126" s="355"/>
      <c r="VRM126" s="355"/>
      <c r="VRN126" s="355"/>
      <c r="VRO126" s="355"/>
      <c r="VRP126" s="355"/>
      <c r="VRQ126" s="355"/>
      <c r="VRR126" s="355"/>
      <c r="VRS126" s="355"/>
      <c r="VRT126" s="355"/>
      <c r="VRU126" s="355"/>
      <c r="VRV126" s="355"/>
      <c r="VRW126" s="355"/>
      <c r="VRX126" s="355"/>
      <c r="VRY126" s="355"/>
      <c r="VRZ126" s="355"/>
      <c r="VSA126" s="355"/>
      <c r="VSB126" s="355"/>
      <c r="VSC126" s="355"/>
      <c r="VSD126" s="355"/>
      <c r="VSE126" s="355"/>
      <c r="VSF126" s="355"/>
      <c r="VSG126" s="355"/>
      <c r="VSH126" s="355"/>
      <c r="VSI126" s="355"/>
      <c r="VSJ126" s="355"/>
      <c r="VSK126" s="355"/>
      <c r="VSL126" s="355"/>
      <c r="VSM126" s="355"/>
      <c r="VSN126" s="355"/>
      <c r="VSO126" s="355"/>
      <c r="VSP126" s="355"/>
      <c r="VSQ126" s="355"/>
      <c r="VSR126" s="355"/>
      <c r="VSS126" s="355"/>
      <c r="VST126" s="355"/>
      <c r="VSU126" s="355"/>
      <c r="VSV126" s="355"/>
      <c r="VSW126" s="355"/>
      <c r="VSX126" s="355"/>
      <c r="VSY126" s="355"/>
      <c r="VSZ126" s="355"/>
      <c r="VTA126" s="355"/>
      <c r="VTB126" s="355"/>
      <c r="VTC126" s="355"/>
      <c r="VTD126" s="355"/>
      <c r="VTE126" s="355"/>
      <c r="VTF126" s="355"/>
      <c r="VTG126" s="355"/>
      <c r="VTH126" s="355"/>
      <c r="VTI126" s="355"/>
      <c r="VTJ126" s="355"/>
      <c r="VTK126" s="355"/>
      <c r="VTL126" s="355"/>
      <c r="VTM126" s="355"/>
      <c r="VTN126" s="355"/>
      <c r="VTO126" s="355"/>
      <c r="VTP126" s="355"/>
      <c r="VTQ126" s="355"/>
      <c r="VTR126" s="355"/>
      <c r="VTS126" s="355"/>
      <c r="VTT126" s="355"/>
      <c r="VTU126" s="355"/>
      <c r="VTV126" s="355"/>
      <c r="VTW126" s="355"/>
      <c r="VTX126" s="355"/>
      <c r="VTY126" s="355"/>
      <c r="VTZ126" s="355"/>
      <c r="VUA126" s="355"/>
      <c r="VUB126" s="355"/>
      <c r="VUC126" s="355"/>
      <c r="VUD126" s="355"/>
      <c r="VUE126" s="355"/>
      <c r="VUF126" s="355"/>
      <c r="VUG126" s="355"/>
      <c r="VUH126" s="355"/>
      <c r="VUI126" s="355"/>
      <c r="VUJ126" s="355"/>
      <c r="VUK126" s="355"/>
      <c r="VUL126" s="355"/>
      <c r="VUM126" s="355"/>
      <c r="VUN126" s="355"/>
      <c r="VUO126" s="355"/>
      <c r="VUP126" s="355"/>
      <c r="VUQ126" s="355"/>
      <c r="VUR126" s="355"/>
      <c r="VUS126" s="355"/>
      <c r="VUT126" s="355"/>
      <c r="VUU126" s="355"/>
      <c r="VUV126" s="355"/>
      <c r="VUW126" s="355"/>
      <c r="VUX126" s="355"/>
      <c r="VUY126" s="355"/>
      <c r="VUZ126" s="355"/>
      <c r="VVA126" s="355"/>
      <c r="VVB126" s="355"/>
      <c r="VVC126" s="355"/>
      <c r="VVD126" s="355"/>
      <c r="VVE126" s="355"/>
      <c r="VVF126" s="355"/>
      <c r="VVG126" s="355"/>
      <c r="VVH126" s="355"/>
      <c r="VVI126" s="355"/>
      <c r="VVJ126" s="355"/>
      <c r="VVK126" s="355"/>
      <c r="VVL126" s="355"/>
      <c r="VVM126" s="355"/>
      <c r="VVN126" s="355"/>
      <c r="VVO126" s="355"/>
      <c r="VVP126" s="355"/>
      <c r="VVQ126" s="355"/>
      <c r="VVR126" s="355"/>
      <c r="VVS126" s="355"/>
      <c r="VVT126" s="355"/>
      <c r="VVU126" s="355"/>
      <c r="VVV126" s="355"/>
      <c r="VVW126" s="355"/>
      <c r="VVX126" s="355"/>
      <c r="VVY126" s="355"/>
      <c r="VVZ126" s="355"/>
      <c r="VWA126" s="355"/>
      <c r="VWB126" s="355"/>
      <c r="VWC126" s="355"/>
      <c r="VWD126" s="355"/>
      <c r="VWE126" s="355"/>
      <c r="VWF126" s="355"/>
      <c r="VWG126" s="355"/>
      <c r="VWH126" s="355"/>
      <c r="VWI126" s="355"/>
      <c r="VWJ126" s="355"/>
      <c r="VWK126" s="355"/>
      <c r="VWL126" s="355"/>
      <c r="VWM126" s="355"/>
      <c r="VWN126" s="355"/>
      <c r="VWO126" s="355"/>
      <c r="VWP126" s="355"/>
      <c r="VWQ126" s="355"/>
      <c r="VWR126" s="355"/>
      <c r="VWS126" s="355"/>
      <c r="VWT126" s="355"/>
      <c r="VWU126" s="355"/>
      <c r="VWV126" s="355"/>
      <c r="VWW126" s="355"/>
      <c r="VWX126" s="355"/>
      <c r="VWY126" s="355"/>
      <c r="VWZ126" s="355"/>
      <c r="VXA126" s="355"/>
      <c r="VXB126" s="355"/>
      <c r="VXC126" s="355"/>
      <c r="VXD126" s="355"/>
      <c r="VXE126" s="355"/>
      <c r="VXF126" s="355"/>
      <c r="VXG126" s="355"/>
      <c r="VXH126" s="355"/>
      <c r="VXI126" s="355"/>
      <c r="VXJ126" s="355"/>
      <c r="VXK126" s="355"/>
      <c r="VXL126" s="355"/>
      <c r="VXM126" s="355"/>
      <c r="VXN126" s="355"/>
      <c r="VXO126" s="355"/>
      <c r="VXP126" s="355"/>
      <c r="VXQ126" s="355"/>
      <c r="VXR126" s="355"/>
      <c r="VXS126" s="355"/>
      <c r="VXT126" s="355"/>
      <c r="VXU126" s="355"/>
      <c r="VXV126" s="355"/>
      <c r="VXW126" s="355"/>
      <c r="VXX126" s="355"/>
      <c r="VXY126" s="355"/>
      <c r="VXZ126" s="355"/>
      <c r="VYA126" s="355"/>
      <c r="VYB126" s="355"/>
      <c r="VYC126" s="355"/>
      <c r="VYD126" s="355"/>
      <c r="VYE126" s="355"/>
      <c r="VYF126" s="355"/>
      <c r="VYG126" s="355"/>
      <c r="VYH126" s="355"/>
      <c r="VYI126" s="355"/>
      <c r="VYJ126" s="355"/>
      <c r="VYK126" s="355"/>
      <c r="VYL126" s="355"/>
      <c r="VYM126" s="355"/>
      <c r="VYN126" s="355"/>
      <c r="VYO126" s="355"/>
      <c r="VYP126" s="355"/>
      <c r="VYQ126" s="355"/>
      <c r="VYR126" s="355"/>
      <c r="VYS126" s="355"/>
      <c r="VYT126" s="355"/>
      <c r="VYU126" s="355"/>
      <c r="VYV126" s="355"/>
      <c r="VYW126" s="355"/>
      <c r="VYX126" s="355"/>
      <c r="VYY126" s="355"/>
      <c r="VYZ126" s="355"/>
      <c r="VZA126" s="355"/>
      <c r="VZB126" s="355"/>
      <c r="VZC126" s="355"/>
      <c r="VZD126" s="355"/>
      <c r="VZE126" s="355"/>
      <c r="VZF126" s="355"/>
      <c r="VZG126" s="355"/>
      <c r="VZH126" s="355"/>
      <c r="VZI126" s="355"/>
      <c r="VZJ126" s="355"/>
      <c r="VZK126" s="355"/>
      <c r="VZL126" s="355"/>
      <c r="VZM126" s="355"/>
      <c r="VZN126" s="355"/>
      <c r="VZO126" s="355"/>
      <c r="VZP126" s="355"/>
      <c r="VZQ126" s="355"/>
      <c r="VZR126" s="355"/>
      <c r="VZS126" s="355"/>
      <c r="VZT126" s="355"/>
      <c r="VZU126" s="355"/>
      <c r="VZV126" s="355"/>
      <c r="VZW126" s="355"/>
      <c r="VZX126" s="355"/>
      <c r="VZY126" s="355"/>
      <c r="VZZ126" s="355"/>
      <c r="WAA126" s="355"/>
      <c r="WAB126" s="355"/>
      <c r="WAC126" s="355"/>
      <c r="WAD126" s="355"/>
      <c r="WAE126" s="355"/>
      <c r="WAF126" s="355"/>
      <c r="WAG126" s="355"/>
      <c r="WAH126" s="355"/>
      <c r="WAI126" s="355"/>
      <c r="WAJ126" s="355"/>
      <c r="WAK126" s="355"/>
      <c r="WAL126" s="355"/>
      <c r="WAM126" s="355"/>
      <c r="WAN126" s="355"/>
      <c r="WAO126" s="355"/>
      <c r="WAP126" s="355"/>
      <c r="WAQ126" s="355"/>
      <c r="WAR126" s="355"/>
      <c r="WAS126" s="355"/>
      <c r="WAT126" s="355"/>
      <c r="WAU126" s="355"/>
      <c r="WAV126" s="355"/>
      <c r="WAW126" s="355"/>
      <c r="WAX126" s="355"/>
      <c r="WAY126" s="355"/>
      <c r="WAZ126" s="355"/>
      <c r="WBA126" s="355"/>
      <c r="WBB126" s="355"/>
      <c r="WBC126" s="355"/>
      <c r="WBD126" s="355"/>
      <c r="WBE126" s="355"/>
      <c r="WBF126" s="355"/>
      <c r="WBG126" s="355"/>
      <c r="WBH126" s="355"/>
      <c r="WBI126" s="355"/>
      <c r="WBJ126" s="355"/>
      <c r="WBK126" s="355"/>
      <c r="WBL126" s="355"/>
      <c r="WBM126" s="355"/>
      <c r="WBN126" s="355"/>
      <c r="WBO126" s="355"/>
      <c r="WBP126" s="355"/>
      <c r="WBQ126" s="355"/>
      <c r="WBR126" s="355"/>
      <c r="WBS126" s="355"/>
      <c r="WBT126" s="355"/>
      <c r="WBU126" s="355"/>
      <c r="WBV126" s="355"/>
      <c r="WBW126" s="355"/>
      <c r="WBX126" s="355"/>
      <c r="WBY126" s="355"/>
      <c r="WBZ126" s="355"/>
      <c r="WCA126" s="355"/>
      <c r="WCB126" s="355"/>
      <c r="WCC126" s="355"/>
      <c r="WCD126" s="355"/>
      <c r="WCE126" s="355"/>
      <c r="WCF126" s="355"/>
      <c r="WCG126" s="355"/>
      <c r="WCH126" s="355"/>
      <c r="WCI126" s="355"/>
      <c r="WCJ126" s="355"/>
      <c r="WCK126" s="355"/>
      <c r="WCL126" s="355"/>
      <c r="WCM126" s="355"/>
      <c r="WCN126" s="355"/>
      <c r="WCO126" s="355"/>
      <c r="WCP126" s="355"/>
      <c r="WCQ126" s="355"/>
      <c r="WCR126" s="355"/>
      <c r="WCS126" s="355"/>
      <c r="WCT126" s="355"/>
      <c r="WCU126" s="355"/>
      <c r="WCV126" s="355"/>
      <c r="WCW126" s="355"/>
      <c r="WCX126" s="355"/>
      <c r="WCY126" s="355"/>
      <c r="WCZ126" s="355"/>
      <c r="WDA126" s="355"/>
      <c r="WDB126" s="355"/>
      <c r="WDC126" s="355"/>
      <c r="WDD126" s="355"/>
      <c r="WDE126" s="355"/>
      <c r="WDF126" s="355"/>
      <c r="WDG126" s="355"/>
      <c r="WDH126" s="355"/>
      <c r="WDI126" s="355"/>
      <c r="WDJ126" s="355"/>
      <c r="WDK126" s="355"/>
      <c r="WDL126" s="355"/>
      <c r="WDM126" s="355"/>
      <c r="WDN126" s="355"/>
      <c r="WDO126" s="355"/>
      <c r="WDP126" s="355"/>
      <c r="WDQ126" s="355"/>
      <c r="WDR126" s="355"/>
      <c r="WDS126" s="355"/>
      <c r="WDT126" s="355"/>
      <c r="WDU126" s="355"/>
      <c r="WDV126" s="355"/>
      <c r="WDW126" s="355"/>
      <c r="WDX126" s="355"/>
      <c r="WDY126" s="355"/>
      <c r="WDZ126" s="355"/>
      <c r="WEA126" s="355"/>
      <c r="WEB126" s="355"/>
      <c r="WEC126" s="355"/>
      <c r="WED126" s="355"/>
      <c r="WEE126" s="355"/>
      <c r="WEF126" s="355"/>
      <c r="WEG126" s="355"/>
      <c r="WEH126" s="355"/>
      <c r="WEI126" s="355"/>
      <c r="WEJ126" s="355"/>
      <c r="WEK126" s="355"/>
      <c r="WEL126" s="355"/>
      <c r="WEM126" s="355"/>
      <c r="WEN126" s="355"/>
      <c r="WEO126" s="355"/>
      <c r="WEP126" s="355"/>
      <c r="WEQ126" s="355"/>
      <c r="WER126" s="355"/>
      <c r="WES126" s="355"/>
      <c r="WET126" s="355"/>
      <c r="WEU126" s="355"/>
      <c r="WEV126" s="355"/>
      <c r="WEW126" s="355"/>
      <c r="WEX126" s="355"/>
      <c r="WEY126" s="355"/>
      <c r="WEZ126" s="355"/>
      <c r="WFA126" s="355"/>
      <c r="WFB126" s="355"/>
      <c r="WFC126" s="355"/>
      <c r="WFD126" s="355"/>
      <c r="WFE126" s="355"/>
      <c r="WFF126" s="355"/>
      <c r="WFG126" s="355"/>
      <c r="WFH126" s="355"/>
      <c r="WFI126" s="355"/>
      <c r="WFJ126" s="355"/>
      <c r="WFK126" s="355"/>
      <c r="WFL126" s="355"/>
      <c r="WFM126" s="355"/>
      <c r="WFN126" s="355"/>
      <c r="WFO126" s="355"/>
      <c r="WFP126" s="355"/>
      <c r="WFQ126" s="355"/>
      <c r="WFR126" s="355"/>
      <c r="WFS126" s="355"/>
      <c r="WFT126" s="355"/>
      <c r="WFU126" s="355"/>
      <c r="WFV126" s="355"/>
      <c r="WFW126" s="355"/>
      <c r="WFX126" s="355"/>
      <c r="WFY126" s="355"/>
      <c r="WFZ126" s="355"/>
      <c r="WGA126" s="355"/>
      <c r="WGB126" s="355"/>
      <c r="WGC126" s="355"/>
      <c r="WGD126" s="355"/>
      <c r="WGE126" s="355"/>
      <c r="WGF126" s="355"/>
      <c r="WGG126" s="355"/>
      <c r="WGH126" s="355"/>
      <c r="WGI126" s="355"/>
      <c r="WGJ126" s="355"/>
      <c r="WGK126" s="355"/>
      <c r="WGL126" s="355"/>
      <c r="WGM126" s="355"/>
      <c r="WGN126" s="355"/>
      <c r="WGO126" s="355"/>
      <c r="WGP126" s="355"/>
      <c r="WGQ126" s="355"/>
      <c r="WGR126" s="355"/>
      <c r="WGS126" s="355"/>
      <c r="WGT126" s="355"/>
      <c r="WGU126" s="355"/>
      <c r="WGV126" s="355"/>
      <c r="WGW126" s="355"/>
      <c r="WGX126" s="355"/>
      <c r="WGY126" s="355"/>
      <c r="WGZ126" s="355"/>
      <c r="WHA126" s="355"/>
      <c r="WHB126" s="355"/>
      <c r="WHC126" s="355"/>
      <c r="WHD126" s="355"/>
      <c r="WHE126" s="355"/>
      <c r="WHF126" s="355"/>
      <c r="WHG126" s="355"/>
      <c r="WHH126" s="355"/>
      <c r="WHI126" s="355"/>
      <c r="WHJ126" s="355"/>
      <c r="WHK126" s="355"/>
      <c r="WHL126" s="355"/>
      <c r="WHM126" s="355"/>
      <c r="WHN126" s="355"/>
      <c r="WHO126" s="355"/>
      <c r="WHP126" s="355"/>
      <c r="WHQ126" s="355"/>
      <c r="WHR126" s="355"/>
      <c r="WHS126" s="355"/>
      <c r="WHT126" s="355"/>
      <c r="WHU126" s="355"/>
      <c r="WHV126" s="355"/>
      <c r="WHW126" s="355"/>
      <c r="WHX126" s="355"/>
      <c r="WHY126" s="355"/>
      <c r="WHZ126" s="355"/>
      <c r="WIA126" s="355"/>
      <c r="WIB126" s="355"/>
      <c r="WIC126" s="355"/>
      <c r="WID126" s="355"/>
      <c r="WIE126" s="355"/>
      <c r="WIF126" s="355"/>
      <c r="WIG126" s="355"/>
      <c r="WIH126" s="355"/>
      <c r="WII126" s="355"/>
      <c r="WIJ126" s="355"/>
      <c r="WIK126" s="355"/>
      <c r="WIL126" s="355"/>
      <c r="WIM126" s="355"/>
      <c r="WIN126" s="355"/>
      <c r="WIO126" s="355"/>
      <c r="WIP126" s="355"/>
      <c r="WIQ126" s="355"/>
      <c r="WIR126" s="355"/>
      <c r="WIS126" s="355"/>
      <c r="WIT126" s="355"/>
      <c r="WIU126" s="355"/>
      <c r="WIV126" s="355"/>
      <c r="WIW126" s="355"/>
      <c r="WIX126" s="355"/>
      <c r="WIY126" s="355"/>
      <c r="WIZ126" s="355"/>
      <c r="WJA126" s="355"/>
      <c r="WJB126" s="355"/>
      <c r="WJC126" s="355"/>
      <c r="WJD126" s="355"/>
      <c r="WJE126" s="355"/>
      <c r="WJF126" s="355"/>
      <c r="WJG126" s="355"/>
      <c r="WJH126" s="355"/>
      <c r="WJI126" s="355"/>
      <c r="WJJ126" s="355"/>
      <c r="WJK126" s="355"/>
      <c r="WJL126" s="355"/>
      <c r="WJM126" s="355"/>
      <c r="WJN126" s="355"/>
      <c r="WJO126" s="355"/>
      <c r="WJP126" s="355"/>
      <c r="WJQ126" s="355"/>
      <c r="WJR126" s="355"/>
      <c r="WJS126" s="355"/>
      <c r="WJT126" s="355"/>
      <c r="WJU126" s="355"/>
      <c r="WJV126" s="355"/>
      <c r="WJW126" s="355"/>
      <c r="WJX126" s="355"/>
      <c r="WJY126" s="355"/>
      <c r="WJZ126" s="355"/>
      <c r="WKA126" s="355"/>
      <c r="WKB126" s="355"/>
      <c r="WKC126" s="355"/>
      <c r="WKD126" s="355"/>
      <c r="WKE126" s="355"/>
      <c r="WKF126" s="355"/>
      <c r="WKG126" s="355"/>
      <c r="WKH126" s="355"/>
      <c r="WKI126" s="355"/>
      <c r="WKJ126" s="355"/>
      <c r="WKK126" s="355"/>
      <c r="WKL126" s="355"/>
      <c r="WKM126" s="355"/>
      <c r="WKN126" s="355"/>
      <c r="WKO126" s="355"/>
      <c r="WKP126" s="355"/>
      <c r="WKQ126" s="355"/>
      <c r="WKR126" s="355"/>
      <c r="WKS126" s="355"/>
      <c r="WKT126" s="355"/>
      <c r="WKU126" s="355"/>
      <c r="WKV126" s="355"/>
      <c r="WKW126" s="355"/>
      <c r="WKX126" s="355"/>
      <c r="WKY126" s="355"/>
      <c r="WKZ126" s="355"/>
      <c r="WLA126" s="355"/>
      <c r="WLB126" s="355"/>
      <c r="WLC126" s="355"/>
      <c r="WLD126" s="355"/>
      <c r="WLE126" s="355"/>
      <c r="WLF126" s="355"/>
      <c r="WLG126" s="355"/>
      <c r="WLH126" s="355"/>
      <c r="WLI126" s="355"/>
      <c r="WLJ126" s="355"/>
      <c r="WLK126" s="355"/>
      <c r="WLL126" s="355"/>
      <c r="WLM126" s="355"/>
      <c r="WLN126" s="355"/>
      <c r="WLO126" s="355"/>
      <c r="WLP126" s="355"/>
      <c r="WLQ126" s="355"/>
      <c r="WLR126" s="355"/>
      <c r="WLS126" s="355"/>
      <c r="WLT126" s="355"/>
      <c r="WLU126" s="355"/>
      <c r="WLV126" s="355"/>
      <c r="WLW126" s="355"/>
      <c r="WLX126" s="355"/>
      <c r="WLY126" s="355"/>
      <c r="WLZ126" s="355"/>
      <c r="WMA126" s="355"/>
      <c r="WMB126" s="355"/>
      <c r="WMC126" s="355"/>
      <c r="WMD126" s="355"/>
      <c r="WME126" s="355"/>
      <c r="WMF126" s="355"/>
      <c r="WMG126" s="355"/>
      <c r="WMH126" s="355"/>
      <c r="WMI126" s="355"/>
      <c r="WMJ126" s="355"/>
      <c r="WMK126" s="355"/>
      <c r="WML126" s="355"/>
      <c r="WMM126" s="355"/>
      <c r="WMN126" s="355"/>
      <c r="WMO126" s="355"/>
      <c r="WMP126" s="355"/>
      <c r="WMQ126" s="355"/>
      <c r="WMR126" s="355"/>
      <c r="WMS126" s="355"/>
      <c r="WMT126" s="355"/>
      <c r="WMU126" s="355"/>
      <c r="WMV126" s="355"/>
      <c r="WMW126" s="355"/>
      <c r="WMX126" s="355"/>
      <c r="WMY126" s="355"/>
      <c r="WMZ126" s="355"/>
      <c r="WNA126" s="355"/>
      <c r="WNB126" s="355"/>
      <c r="WNC126" s="355"/>
      <c r="WND126" s="355"/>
      <c r="WNE126" s="355"/>
      <c r="WNF126" s="355"/>
      <c r="WNG126" s="355"/>
      <c r="WNH126" s="355"/>
      <c r="WNI126" s="355"/>
      <c r="WNJ126" s="355"/>
      <c r="WNK126" s="355"/>
      <c r="WNL126" s="355"/>
      <c r="WNM126" s="355"/>
      <c r="WNN126" s="355"/>
      <c r="WNO126" s="355"/>
      <c r="WNP126" s="355"/>
      <c r="WNQ126" s="355"/>
      <c r="WNR126" s="355"/>
      <c r="WNS126" s="355"/>
      <c r="WNT126" s="355"/>
      <c r="WNU126" s="355"/>
      <c r="WNV126" s="355"/>
      <c r="WNW126" s="355"/>
      <c r="WNX126" s="355"/>
      <c r="WNY126" s="355"/>
      <c r="WNZ126" s="355"/>
      <c r="WOA126" s="355"/>
      <c r="WOB126" s="355"/>
      <c r="WOC126" s="355"/>
      <c r="WOD126" s="355"/>
      <c r="WOE126" s="355"/>
      <c r="WOF126" s="355"/>
      <c r="WOG126" s="355"/>
      <c r="WOH126" s="355"/>
      <c r="WOI126" s="355"/>
      <c r="WOJ126" s="355"/>
      <c r="WOK126" s="355"/>
      <c r="WOL126" s="355"/>
      <c r="WOM126" s="355"/>
      <c r="WON126" s="355"/>
      <c r="WOO126" s="355"/>
      <c r="WOP126" s="355"/>
      <c r="WOQ126" s="355"/>
      <c r="WOR126" s="355"/>
      <c r="WOS126" s="355"/>
      <c r="WOT126" s="355"/>
      <c r="WOU126" s="355"/>
      <c r="WOV126" s="355"/>
      <c r="WOW126" s="355"/>
      <c r="WOX126" s="355"/>
      <c r="WOY126" s="355"/>
      <c r="WOZ126" s="355"/>
      <c r="WPA126" s="355"/>
      <c r="WPB126" s="355"/>
      <c r="WPC126" s="355"/>
      <c r="WPD126" s="355"/>
      <c r="WPE126" s="355"/>
      <c r="WPF126" s="355"/>
      <c r="WPG126" s="355"/>
      <c r="WPH126" s="355"/>
      <c r="WPI126" s="355"/>
      <c r="WPJ126" s="355"/>
      <c r="WPK126" s="355"/>
      <c r="WPL126" s="355"/>
      <c r="WPM126" s="355"/>
      <c r="WPN126" s="355"/>
      <c r="WPO126" s="355"/>
      <c r="WPP126" s="355"/>
      <c r="WPQ126" s="355"/>
      <c r="WPR126" s="355"/>
      <c r="WPS126" s="355"/>
      <c r="WPT126" s="355"/>
      <c r="WPU126" s="355"/>
      <c r="WPV126" s="355"/>
      <c r="WPW126" s="355"/>
      <c r="WPX126" s="355"/>
      <c r="WPY126" s="355"/>
      <c r="WPZ126" s="355"/>
      <c r="WQA126" s="355"/>
      <c r="WQB126" s="355"/>
      <c r="WQC126" s="355"/>
      <c r="WQD126" s="355"/>
      <c r="WQE126" s="355"/>
      <c r="WQF126" s="355"/>
      <c r="WQG126" s="355"/>
      <c r="WQH126" s="355"/>
      <c r="WQI126" s="355"/>
      <c r="WQJ126" s="355"/>
      <c r="WQK126" s="355"/>
      <c r="WQL126" s="355"/>
      <c r="WQM126" s="355"/>
      <c r="WQN126" s="355"/>
      <c r="WQO126" s="355"/>
      <c r="WQP126" s="355"/>
      <c r="WQQ126" s="355"/>
      <c r="WQR126" s="355"/>
      <c r="WQS126" s="355"/>
      <c r="WQT126" s="355"/>
      <c r="WQU126" s="355"/>
      <c r="WQV126" s="355"/>
      <c r="WQW126" s="355"/>
      <c r="WQX126" s="355"/>
      <c r="WQY126" s="355"/>
      <c r="WQZ126" s="355"/>
      <c r="WRA126" s="355"/>
      <c r="WRB126" s="355"/>
      <c r="WRC126" s="355"/>
      <c r="WRD126" s="355"/>
      <c r="WRE126" s="355"/>
      <c r="WRF126" s="355"/>
      <c r="WRG126" s="355"/>
      <c r="WRH126" s="355"/>
      <c r="WRI126" s="355"/>
      <c r="WRJ126" s="355"/>
      <c r="WRK126" s="355"/>
      <c r="WRL126" s="355"/>
      <c r="WRM126" s="355"/>
      <c r="WRN126" s="355"/>
      <c r="WRO126" s="355"/>
      <c r="WRP126" s="355"/>
      <c r="WRQ126" s="355"/>
      <c r="WRR126" s="355"/>
      <c r="WRS126" s="355"/>
      <c r="WRT126" s="355"/>
      <c r="WRU126" s="355"/>
      <c r="WRV126" s="355"/>
      <c r="WRW126" s="355"/>
      <c r="WRX126" s="355"/>
      <c r="WRY126" s="355"/>
      <c r="WRZ126" s="355"/>
      <c r="WSA126" s="355"/>
      <c r="WSB126" s="355"/>
      <c r="WSC126" s="355"/>
      <c r="WSD126" s="355"/>
      <c r="WSE126" s="355"/>
      <c r="WSF126" s="355"/>
      <c r="WSG126" s="355"/>
      <c r="WSH126" s="355"/>
      <c r="WSI126" s="355"/>
      <c r="WSJ126" s="355"/>
      <c r="WSK126" s="355"/>
      <c r="WSL126" s="355"/>
      <c r="WSM126" s="355"/>
      <c r="WSN126" s="355"/>
      <c r="WSO126" s="355"/>
      <c r="WSP126" s="355"/>
      <c r="WSQ126" s="355"/>
      <c r="WSR126" s="355"/>
      <c r="WSS126" s="355"/>
      <c r="WST126" s="355"/>
      <c r="WSU126" s="355"/>
      <c r="WSV126" s="355"/>
      <c r="WSW126" s="355"/>
      <c r="WSX126" s="355"/>
      <c r="WSY126" s="355"/>
      <c r="WSZ126" s="355"/>
      <c r="WTA126" s="355"/>
      <c r="WTB126" s="355"/>
      <c r="WTC126" s="355"/>
      <c r="WTD126" s="355"/>
      <c r="WTE126" s="355"/>
      <c r="WTF126" s="355"/>
      <c r="WTG126" s="355"/>
      <c r="WTH126" s="355"/>
      <c r="WTI126" s="355"/>
      <c r="WTJ126" s="355"/>
      <c r="WTK126" s="355"/>
      <c r="WTL126" s="355"/>
      <c r="WTM126" s="355"/>
      <c r="WTN126" s="355"/>
      <c r="WTO126" s="355"/>
      <c r="WTP126" s="355"/>
      <c r="WTQ126" s="355"/>
      <c r="WTR126" s="355"/>
      <c r="WTS126" s="355"/>
      <c r="WTT126" s="355"/>
      <c r="WTU126" s="355"/>
      <c r="WTV126" s="355"/>
      <c r="WTW126" s="355"/>
      <c r="WTX126" s="355"/>
      <c r="WTY126" s="355"/>
      <c r="WTZ126" s="355"/>
      <c r="WUA126" s="355"/>
      <c r="WUB126" s="355"/>
      <c r="WUC126" s="355"/>
      <c r="WUD126" s="355"/>
      <c r="WUE126" s="355"/>
      <c r="WUF126" s="355"/>
      <c r="WUG126" s="355"/>
      <c r="WUH126" s="355"/>
      <c r="WUI126" s="355"/>
      <c r="WUJ126" s="355"/>
      <c r="WUK126" s="355"/>
      <c r="WUL126" s="355"/>
      <c r="WUM126" s="355"/>
      <c r="WUN126" s="355"/>
      <c r="WUO126" s="355"/>
      <c r="WUP126" s="355"/>
      <c r="WUQ126" s="355"/>
      <c r="WUR126" s="355"/>
      <c r="WUS126" s="355"/>
      <c r="WUT126" s="355"/>
      <c r="WUU126" s="355"/>
      <c r="WUV126" s="355"/>
      <c r="WUW126" s="355"/>
      <c r="WUX126" s="355"/>
      <c r="WUY126" s="355"/>
      <c r="WUZ126" s="355"/>
      <c r="WVA126" s="355"/>
      <c r="WVB126" s="355"/>
      <c r="WVC126" s="355"/>
      <c r="WVD126" s="355"/>
      <c r="WVE126" s="355"/>
      <c r="WVF126" s="355"/>
      <c r="WVG126" s="355"/>
      <c r="WVH126" s="355"/>
      <c r="WVI126" s="355"/>
      <c r="WVJ126" s="355"/>
      <c r="WVK126" s="355"/>
      <c r="WVL126" s="355"/>
      <c r="WVM126" s="355"/>
      <c r="WVN126" s="355"/>
      <c r="WVO126" s="355"/>
      <c r="WVP126" s="355"/>
      <c r="WVQ126" s="355"/>
      <c r="WVR126" s="355"/>
      <c r="WVS126" s="355"/>
      <c r="WVT126" s="355"/>
      <c r="WVU126" s="355"/>
      <c r="WVV126" s="355"/>
      <c r="WVW126" s="355"/>
      <c r="WVX126" s="355"/>
      <c r="WVY126" s="355"/>
      <c r="WVZ126" s="355"/>
      <c r="WWA126" s="355"/>
      <c r="WWB126" s="355"/>
      <c r="WWC126" s="355"/>
      <c r="WWD126" s="355"/>
      <c r="WWE126" s="355"/>
      <c r="WWF126" s="355"/>
      <c r="WWG126" s="355"/>
      <c r="WWH126" s="355"/>
      <c r="WWI126" s="355"/>
      <c r="WWJ126" s="355"/>
      <c r="WWK126" s="355"/>
      <c r="WWL126" s="355"/>
      <c r="WWM126" s="355"/>
      <c r="WWN126" s="355"/>
      <c r="WWO126" s="355"/>
      <c r="WWP126" s="355"/>
      <c r="WWQ126" s="355"/>
      <c r="WWR126" s="355"/>
      <c r="WWS126" s="355"/>
      <c r="WWT126" s="355"/>
      <c r="WWU126" s="355"/>
      <c r="WWV126" s="355"/>
      <c r="WWW126" s="355"/>
      <c r="WWX126" s="355"/>
      <c r="WWY126" s="355"/>
      <c r="WWZ126" s="355"/>
      <c r="WXA126" s="355"/>
      <c r="WXB126" s="355"/>
      <c r="WXC126" s="355"/>
      <c r="WXD126" s="355"/>
      <c r="WXE126" s="355"/>
      <c r="WXF126" s="355"/>
      <c r="WXG126" s="355"/>
      <c r="WXH126" s="355"/>
      <c r="WXI126" s="355"/>
      <c r="WXJ126" s="355"/>
      <c r="WXK126" s="355"/>
      <c r="WXL126" s="355"/>
      <c r="WXM126" s="355"/>
      <c r="WXN126" s="355"/>
      <c r="WXO126" s="355"/>
      <c r="WXP126" s="355"/>
      <c r="WXQ126" s="355"/>
      <c r="WXR126" s="355"/>
      <c r="WXS126" s="355"/>
      <c r="WXT126" s="355"/>
      <c r="WXU126" s="355"/>
      <c r="WXV126" s="355"/>
      <c r="WXW126" s="355"/>
      <c r="WXX126" s="355"/>
      <c r="WXY126" s="355"/>
      <c r="WXZ126" s="355"/>
      <c r="WYA126" s="355"/>
      <c r="WYB126" s="355"/>
      <c r="WYC126" s="355"/>
      <c r="WYD126" s="355"/>
      <c r="WYE126" s="355"/>
      <c r="WYF126" s="355"/>
      <c r="WYG126" s="355"/>
      <c r="WYH126" s="355"/>
      <c r="WYI126" s="355"/>
      <c r="WYJ126" s="355"/>
      <c r="WYK126" s="355"/>
      <c r="WYL126" s="355"/>
      <c r="WYM126" s="355"/>
      <c r="WYN126" s="355"/>
      <c r="WYO126" s="355"/>
      <c r="WYP126" s="355"/>
      <c r="WYQ126" s="355"/>
      <c r="WYR126" s="355"/>
      <c r="WYS126" s="355"/>
      <c r="WYT126" s="355"/>
      <c r="WYU126" s="355"/>
      <c r="WYV126" s="355"/>
      <c r="WYW126" s="355"/>
      <c r="WYX126" s="355"/>
      <c r="WYY126" s="355"/>
      <c r="WYZ126" s="355"/>
      <c r="WZA126" s="355"/>
      <c r="WZB126" s="355"/>
      <c r="WZC126" s="355"/>
      <c r="WZD126" s="355"/>
      <c r="WZE126" s="355"/>
      <c r="WZF126" s="355"/>
      <c r="WZG126" s="355"/>
      <c r="WZH126" s="355"/>
      <c r="WZI126" s="355"/>
      <c r="WZJ126" s="355"/>
      <c r="WZK126" s="355"/>
      <c r="WZL126" s="355"/>
      <c r="WZM126" s="355"/>
      <c r="WZN126" s="355"/>
      <c r="WZO126" s="355"/>
      <c r="WZP126" s="355"/>
      <c r="WZQ126" s="355"/>
      <c r="WZR126" s="355"/>
      <c r="WZS126" s="355"/>
      <c r="WZT126" s="355"/>
      <c r="WZU126" s="355"/>
      <c r="WZV126" s="355"/>
      <c r="WZW126" s="355"/>
      <c r="WZX126" s="355"/>
      <c r="WZY126" s="355"/>
      <c r="WZZ126" s="355"/>
      <c r="XAA126" s="355"/>
      <c r="XAB126" s="355"/>
      <c r="XAC126" s="355"/>
      <c r="XAD126" s="355"/>
      <c r="XAE126" s="355"/>
      <c r="XAF126" s="355"/>
      <c r="XAG126" s="355"/>
      <c r="XAH126" s="355"/>
      <c r="XAI126" s="355"/>
      <c r="XAJ126" s="355"/>
      <c r="XAK126" s="355"/>
      <c r="XAL126" s="355"/>
      <c r="XAM126" s="355"/>
      <c r="XAN126" s="355"/>
      <c r="XAO126" s="355"/>
      <c r="XAP126" s="355"/>
      <c r="XAQ126" s="355"/>
      <c r="XAR126" s="355"/>
      <c r="XAS126" s="355"/>
      <c r="XAT126" s="355"/>
      <c r="XAU126" s="355"/>
      <c r="XAV126" s="355"/>
      <c r="XAW126" s="355"/>
      <c r="XAX126" s="355"/>
      <c r="XAY126" s="355"/>
      <c r="XAZ126" s="355"/>
      <c r="XBA126" s="355"/>
      <c r="XBB126" s="355"/>
      <c r="XBC126" s="355"/>
      <c r="XBD126" s="355"/>
      <c r="XBE126" s="355"/>
      <c r="XBF126" s="355"/>
      <c r="XBG126" s="355"/>
      <c r="XBH126" s="355"/>
      <c r="XBI126" s="355"/>
      <c r="XBJ126" s="355"/>
      <c r="XBK126" s="355"/>
      <c r="XBL126" s="355"/>
      <c r="XBM126" s="355"/>
      <c r="XBN126" s="355"/>
      <c r="XBO126" s="355"/>
      <c r="XBP126" s="355"/>
      <c r="XBQ126" s="355"/>
      <c r="XBR126" s="355"/>
      <c r="XBS126" s="355"/>
      <c r="XBT126" s="355"/>
      <c r="XBU126" s="355"/>
      <c r="XBV126" s="355"/>
      <c r="XBW126" s="355"/>
      <c r="XBX126" s="355"/>
      <c r="XBY126" s="355"/>
      <c r="XBZ126" s="355"/>
      <c r="XCA126" s="355"/>
      <c r="XCB126" s="355"/>
      <c r="XCC126" s="355"/>
      <c r="XCD126" s="355"/>
      <c r="XCE126" s="355"/>
      <c r="XCF126" s="355"/>
      <c r="XCG126" s="355"/>
      <c r="XCH126" s="355"/>
      <c r="XCI126" s="355"/>
      <c r="XCJ126" s="355"/>
      <c r="XCK126" s="355"/>
      <c r="XCL126" s="355"/>
      <c r="XCM126" s="355"/>
      <c r="XCN126" s="355"/>
      <c r="XCO126" s="355"/>
      <c r="XCP126" s="355"/>
      <c r="XCQ126" s="355"/>
      <c r="XCR126" s="355"/>
      <c r="XCS126" s="355"/>
      <c r="XCT126" s="355"/>
      <c r="XCU126" s="355"/>
      <c r="XCV126" s="355"/>
      <c r="XCW126" s="355"/>
      <c r="XCX126" s="355"/>
      <c r="XCY126" s="355"/>
      <c r="XCZ126" s="355"/>
      <c r="XDA126" s="355"/>
      <c r="XDB126" s="355"/>
      <c r="XDC126" s="355"/>
      <c r="XDD126" s="355"/>
      <c r="XDE126" s="355"/>
      <c r="XDF126" s="355"/>
      <c r="XDG126" s="355"/>
      <c r="XDH126" s="355"/>
      <c r="XDI126" s="355"/>
      <c r="XDJ126" s="355"/>
      <c r="XDK126" s="355"/>
      <c r="XDL126" s="355"/>
      <c r="XDM126" s="355"/>
      <c r="XDN126" s="355"/>
      <c r="XDO126" s="355"/>
      <c r="XDP126" s="355"/>
      <c r="XDQ126" s="355"/>
      <c r="XDR126" s="355"/>
      <c r="XDS126" s="355"/>
      <c r="XDT126" s="355"/>
      <c r="XDU126" s="355"/>
      <c r="XDV126" s="355"/>
      <c r="XDW126" s="355"/>
      <c r="XDX126" s="355"/>
      <c r="XDY126" s="355"/>
      <c r="XDZ126" s="355"/>
      <c r="XEA126" s="355"/>
      <c r="XEB126" s="355"/>
      <c r="XEC126" s="355"/>
      <c r="XED126" s="355"/>
      <c r="XEE126" s="355"/>
      <c r="XEF126" s="355"/>
      <c r="XEG126" s="355"/>
      <c r="XEH126" s="355"/>
      <c r="XEI126" s="355"/>
      <c r="XEJ126" s="355"/>
      <c r="XEK126" s="355"/>
      <c r="XEL126" s="355"/>
      <c r="XEM126" s="355"/>
      <c r="XEN126" s="355"/>
      <c r="XEO126" s="355"/>
      <c r="XEP126" s="355"/>
      <c r="XEQ126" s="355"/>
      <c r="XER126" s="355"/>
      <c r="XES126" s="355"/>
      <c r="XET126" s="355"/>
      <c r="XEU126" s="355"/>
      <c r="XEV126" s="355"/>
      <c r="XEW126" s="355"/>
      <c r="XEX126" s="355"/>
      <c r="XEY126" s="355"/>
      <c r="XEZ126" s="355"/>
      <c r="XFA126" s="355"/>
      <c r="XFB126" s="355"/>
      <c r="XFC126" s="355"/>
      <c r="XFD126" s="355"/>
    </row>
    <row r="127" spans="1:16384" s="281" customFormat="1" ht="63.75" hidden="1">
      <c r="A127" s="372"/>
      <c r="B127" s="335" t="s">
        <v>2005</v>
      </c>
      <c r="C127" s="335" t="s">
        <v>3438</v>
      </c>
      <c r="D127" s="335" t="s">
        <v>3439</v>
      </c>
      <c r="E127" s="280" t="s">
        <v>349</v>
      </c>
      <c r="F127" s="280" t="s">
        <v>376</v>
      </c>
      <c r="G127" s="334">
        <v>44145</v>
      </c>
      <c r="H127" s="334"/>
      <c r="I127" s="334">
        <v>44096</v>
      </c>
      <c r="J127" s="334">
        <v>44089</v>
      </c>
      <c r="K127" s="280" t="s">
        <v>351</v>
      </c>
      <c r="L127" s="280" t="s">
        <v>1244</v>
      </c>
      <c r="M127" s="336" t="str">
        <f>VLOOKUP(D127,'PDM NB Portfolio Online'!F:U,16,0)</f>
        <v>Vera Ye2 Bai</v>
      </c>
      <c r="N127"/>
      <c r="O127"/>
      <c r="P127"/>
      <c r="Q127"/>
      <c r="R127"/>
      <c r="S127"/>
      <c r="T127"/>
      <c r="U127"/>
      <c r="V127" s="122"/>
      <c r="W127" s="122"/>
      <c r="X127" s="347"/>
      <c r="Y127" s="373" t="s">
        <v>1250</v>
      </c>
      <c r="AA127" s="280"/>
      <c r="AB127" s="228" t="s">
        <v>1221</v>
      </c>
      <c r="AC127" s="228" t="s">
        <v>3191</v>
      </c>
      <c r="AD127" s="228" t="s">
        <v>1237</v>
      </c>
      <c r="AE127" s="228" t="s">
        <v>3192</v>
      </c>
      <c r="AF127" s="325" t="s">
        <v>3193</v>
      </c>
      <c r="AG127" s="228" t="s">
        <v>3194</v>
      </c>
      <c r="AH127" s="228" t="s">
        <v>3195</v>
      </c>
      <c r="AI127" s="281" t="s">
        <v>3662</v>
      </c>
      <c r="AJ127" s="337" t="s">
        <v>3217</v>
      </c>
      <c r="AK127" s="337" t="s">
        <v>320</v>
      </c>
      <c r="AL127" s="337" t="s">
        <v>319</v>
      </c>
      <c r="AS127" s="281" t="s">
        <v>317</v>
      </c>
    </row>
    <row r="128" spans="1:16384" s="281" customFormat="1" ht="51" hidden="1">
      <c r="A128" s="137"/>
      <c r="B128" s="364" t="s">
        <v>3489</v>
      </c>
      <c r="C128" s="125" t="s">
        <v>3490</v>
      </c>
      <c r="D128" s="125" t="s">
        <v>3490</v>
      </c>
      <c r="E128" s="365" t="s">
        <v>331</v>
      </c>
      <c r="F128" s="125" t="s">
        <v>3491</v>
      </c>
      <c r="G128" s="366">
        <v>44102</v>
      </c>
      <c r="H128" s="367" t="s">
        <v>977</v>
      </c>
      <c r="I128" s="366">
        <v>44071</v>
      </c>
      <c r="J128" s="366">
        <f>I128-7</f>
        <v>44064</v>
      </c>
      <c r="K128" s="275" t="s">
        <v>1066</v>
      </c>
      <c r="L128" s="125" t="s">
        <v>1244</v>
      </c>
      <c r="M128" s="368" t="str">
        <f>VLOOKUP(D128,'PDM NB Portfolio Online'!F:U,16,0)</f>
        <v>Peng Peng11 Zhang</v>
      </c>
      <c r="N128" s="333">
        <v>44071</v>
      </c>
      <c r="O128" s="126">
        <f>N128-7</f>
        <v>44064</v>
      </c>
      <c r="P128" s="300" t="s">
        <v>1066</v>
      </c>
      <c r="Q128"/>
      <c r="R128"/>
      <c r="S128"/>
      <c r="T128"/>
      <c r="U128"/>
      <c r="V128"/>
      <c r="Y128" s="369" t="s">
        <v>1250</v>
      </c>
      <c r="Z128" s="370" t="s">
        <v>1221</v>
      </c>
      <c r="AA128" s="370" t="s">
        <v>3191</v>
      </c>
      <c r="AB128" s="370" t="s">
        <v>1237</v>
      </c>
      <c r="AC128" s="370" t="s">
        <v>3192</v>
      </c>
      <c r="AD128" s="370" t="s">
        <v>3193</v>
      </c>
      <c r="AE128" s="370" t="s">
        <v>3277</v>
      </c>
      <c r="AF128" s="370" t="s">
        <v>3500</v>
      </c>
      <c r="AG128" s="124" t="s">
        <v>3674</v>
      </c>
      <c r="AH128" s="371" t="s">
        <v>3501</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1" customFormat="1" ht="63.75" hidden="1">
      <c r="A129" s="137"/>
      <c r="B129" s="360" t="s">
        <v>3492</v>
      </c>
      <c r="C129" s="351" t="s">
        <v>3494</v>
      </c>
      <c r="D129" s="351" t="s">
        <v>3494</v>
      </c>
      <c r="E129" s="350" t="s">
        <v>331</v>
      </c>
      <c r="F129" s="351" t="s">
        <v>3491</v>
      </c>
      <c r="G129" s="361">
        <v>44208</v>
      </c>
      <c r="H129" s="362" t="s">
        <v>977</v>
      </c>
      <c r="I129" s="361">
        <v>44180</v>
      </c>
      <c r="J129" s="361">
        <f>I129-7</f>
        <v>44173</v>
      </c>
      <c r="K129" s="363" t="s">
        <v>1066</v>
      </c>
      <c r="L129" s="351" t="s">
        <v>1249</v>
      </c>
      <c r="M129" s="354" t="str">
        <f>VLOOKUP(D129,'PDM NB Portfolio Online'!F:U,16,0)</f>
        <v>TBD</v>
      </c>
      <c r="N129" s="333">
        <v>44180</v>
      </c>
      <c r="O129" s="126">
        <f>N129-7</f>
        <v>44173</v>
      </c>
      <c r="P129" s="300" t="s">
        <v>1066</v>
      </c>
      <c r="Q129"/>
      <c r="R129"/>
      <c r="S129"/>
      <c r="T129"/>
      <c r="U129"/>
      <c r="V129"/>
      <c r="Y129" s="355"/>
      <c r="Z129" s="355"/>
      <c r="AA129" s="355"/>
      <c r="AB129" s="355"/>
      <c r="AC129" s="355"/>
      <c r="AD129" s="355"/>
      <c r="AE129" s="355"/>
      <c r="AF129" s="355"/>
      <c r="AG129" s="355"/>
      <c r="AH129" s="355"/>
      <c r="AI129" s="355"/>
      <c r="AJ129" s="277" t="s">
        <v>3218</v>
      </c>
      <c r="AK129" s="46"/>
      <c r="AL129" s="46"/>
      <c r="AM129" s="277" t="s">
        <v>1221</v>
      </c>
      <c r="AO129" s="228" t="s">
        <v>3210</v>
      </c>
      <c r="AP129" s="228" t="s">
        <v>3211</v>
      </c>
      <c r="AQ129" s="228" t="s">
        <v>3212</v>
      </c>
      <c r="AR129" s="228" t="s">
        <v>3213</v>
      </c>
      <c r="AS129" s="228" t="s">
        <v>3214</v>
      </c>
      <c r="AT129" s="228" t="s">
        <v>3215</v>
      </c>
      <c r="AU129" s="228" t="s">
        <v>1233</v>
      </c>
      <c r="AV129" s="228" t="s">
        <v>3216</v>
      </c>
      <c r="AW129" s="228" t="s">
        <v>3196</v>
      </c>
      <c r="AX129" s="228" t="s">
        <v>319</v>
      </c>
      <c r="AY129" s="355"/>
      <c r="AZ129" s="355"/>
      <c r="BA129" s="355"/>
      <c r="BB129" s="355" t="s">
        <v>317</v>
      </c>
      <c r="BC129" s="355"/>
      <c r="BD129" s="355"/>
      <c r="BE129" s="355"/>
      <c r="BF129" s="355"/>
      <c r="BG129" s="355"/>
      <c r="BH129" s="355"/>
      <c r="BI129" s="355"/>
      <c r="BJ129" s="355"/>
      <c r="BK129" s="355"/>
      <c r="BL129" s="355"/>
      <c r="BM129" s="355"/>
      <c r="BN129" s="355"/>
      <c r="BO129" s="355"/>
      <c r="BP129" s="355"/>
      <c r="BQ129" s="355"/>
      <c r="BR129" s="355"/>
      <c r="BS129" s="355"/>
      <c r="BT129" s="355"/>
      <c r="BU129" s="355"/>
      <c r="BV129" s="355"/>
      <c r="BW129" s="355"/>
      <c r="BX129" s="355"/>
      <c r="BY129" s="355"/>
      <c r="BZ129" s="355"/>
      <c r="CA129" s="355"/>
      <c r="CB129" s="355"/>
      <c r="CC129" s="355"/>
      <c r="CD129" s="355"/>
      <c r="CE129" s="355"/>
      <c r="CF129" s="355"/>
      <c r="CG129" s="355"/>
      <c r="CH129" s="355"/>
      <c r="CI129" s="355"/>
      <c r="CJ129" s="355"/>
      <c r="CK129" s="355"/>
      <c r="CL129" s="355"/>
      <c r="CM129" s="355"/>
      <c r="CN129" s="355"/>
      <c r="CO129" s="355"/>
      <c r="CP129" s="355"/>
      <c r="CQ129" s="355"/>
      <c r="CR129" s="355"/>
      <c r="CS129" s="355"/>
      <c r="CT129" s="355"/>
      <c r="CU129" s="355"/>
      <c r="CV129" s="355"/>
      <c r="CW129" s="355"/>
      <c r="CX129" s="355"/>
      <c r="CY129" s="355"/>
      <c r="CZ129" s="355"/>
      <c r="DA129" s="355"/>
      <c r="DB129" s="355"/>
      <c r="DC129" s="355"/>
      <c r="DD129" s="355"/>
      <c r="DE129" s="355"/>
      <c r="DF129" s="355"/>
      <c r="DG129" s="355"/>
      <c r="DH129" s="355"/>
      <c r="DI129" s="355"/>
      <c r="DJ129" s="355"/>
      <c r="DK129" s="355"/>
      <c r="DL129" s="355"/>
      <c r="DM129" s="355"/>
      <c r="DN129" s="355"/>
      <c r="DO129" s="355"/>
      <c r="DP129" s="355"/>
      <c r="DQ129" s="355"/>
      <c r="DR129" s="355"/>
      <c r="DS129" s="355"/>
      <c r="DT129" s="355"/>
      <c r="DU129" s="355"/>
      <c r="DV129" s="355"/>
      <c r="DW129" s="355"/>
      <c r="DX129" s="355"/>
      <c r="DY129" s="355"/>
      <c r="DZ129" s="355"/>
      <c r="EA129" s="355"/>
      <c r="EB129" s="355"/>
      <c r="EC129" s="355"/>
      <c r="ED129" s="355"/>
      <c r="EE129" s="355"/>
      <c r="EF129" s="355"/>
      <c r="EG129" s="355"/>
      <c r="EH129" s="355"/>
      <c r="EI129" s="355"/>
      <c r="EJ129" s="355"/>
      <c r="EK129" s="355"/>
      <c r="EL129" s="355"/>
      <c r="EM129" s="355"/>
      <c r="EN129" s="355"/>
      <c r="EO129" s="355"/>
      <c r="EP129" s="355"/>
      <c r="EQ129" s="355"/>
      <c r="ER129" s="355"/>
      <c r="ES129" s="355"/>
      <c r="ET129" s="355"/>
      <c r="EU129" s="355"/>
      <c r="EV129" s="355"/>
      <c r="EW129" s="355"/>
      <c r="EX129" s="355"/>
      <c r="EY129" s="355"/>
      <c r="EZ129" s="355"/>
      <c r="FA129" s="355"/>
      <c r="FB129" s="355"/>
      <c r="FC129" s="355"/>
      <c r="FD129" s="355"/>
      <c r="FE129" s="355"/>
      <c r="FF129" s="355"/>
      <c r="FG129" s="355"/>
      <c r="FH129" s="355"/>
      <c r="FI129" s="355"/>
      <c r="FJ129" s="355"/>
      <c r="FK129" s="355"/>
      <c r="FL129" s="355"/>
      <c r="FM129" s="355"/>
      <c r="FN129" s="355"/>
      <c r="FO129" s="355"/>
      <c r="FP129" s="355"/>
      <c r="FQ129" s="355"/>
      <c r="FR129" s="355"/>
      <c r="FS129" s="355"/>
      <c r="FT129" s="355"/>
      <c r="FU129" s="355"/>
      <c r="FV129" s="355"/>
      <c r="FW129" s="355"/>
      <c r="FX129" s="355"/>
      <c r="FY129" s="355"/>
      <c r="FZ129" s="355"/>
      <c r="GA129" s="355"/>
      <c r="GB129" s="355"/>
      <c r="GC129" s="355"/>
      <c r="GD129" s="355"/>
      <c r="GE129" s="355"/>
      <c r="GF129" s="355"/>
      <c r="GG129" s="355"/>
      <c r="GH129" s="355"/>
      <c r="GI129" s="355"/>
      <c r="GJ129" s="355"/>
      <c r="GK129" s="355"/>
      <c r="GL129" s="355"/>
      <c r="GM129" s="355"/>
      <c r="GN129" s="355"/>
      <c r="GO129" s="355"/>
      <c r="GP129" s="355"/>
      <c r="GQ129" s="355"/>
      <c r="GR129" s="355"/>
      <c r="GS129" s="355"/>
      <c r="GT129" s="355"/>
      <c r="GU129" s="355"/>
      <c r="GV129" s="355"/>
      <c r="GW129" s="355"/>
      <c r="GX129" s="355"/>
      <c r="GY129" s="355"/>
      <c r="GZ129" s="355"/>
      <c r="HA129" s="355"/>
      <c r="HB129" s="355"/>
      <c r="HC129" s="355"/>
      <c r="HD129" s="355"/>
      <c r="HE129" s="355"/>
      <c r="HF129" s="355"/>
      <c r="HG129" s="355"/>
      <c r="HH129" s="355"/>
      <c r="HI129" s="355"/>
      <c r="HJ129" s="355"/>
      <c r="HK129" s="355"/>
      <c r="HL129" s="355"/>
      <c r="HM129" s="355"/>
      <c r="HN129" s="355"/>
      <c r="HO129" s="355"/>
      <c r="HP129" s="355"/>
      <c r="HQ129" s="355"/>
      <c r="HR129" s="355"/>
      <c r="HS129" s="355"/>
      <c r="HT129" s="355"/>
      <c r="HU129" s="355"/>
      <c r="HV129" s="355"/>
      <c r="HW129" s="355"/>
      <c r="HX129" s="355"/>
      <c r="HY129" s="355"/>
      <c r="HZ129" s="355"/>
      <c r="IA129" s="355"/>
      <c r="IB129" s="355"/>
      <c r="IC129" s="355"/>
      <c r="ID129" s="355"/>
      <c r="IE129" s="355"/>
      <c r="IF129" s="355"/>
      <c r="IG129" s="355"/>
      <c r="IH129" s="355"/>
      <c r="II129" s="355"/>
      <c r="IJ129" s="355"/>
      <c r="IK129" s="355"/>
      <c r="IL129" s="355"/>
      <c r="IM129" s="355"/>
      <c r="IN129" s="355"/>
      <c r="IO129" s="355"/>
      <c r="IP129" s="355"/>
      <c r="IQ129" s="355"/>
      <c r="IR129" s="355"/>
      <c r="IS129" s="355"/>
      <c r="IT129" s="355"/>
      <c r="IU129" s="355"/>
      <c r="IV129" s="355"/>
      <c r="IW129" s="355"/>
      <c r="IX129" s="355"/>
      <c r="IY129" s="355"/>
      <c r="IZ129" s="355"/>
      <c r="JA129" s="355"/>
      <c r="JB129" s="355"/>
      <c r="JC129" s="355"/>
      <c r="JD129" s="355"/>
      <c r="JE129" s="355"/>
      <c r="JF129" s="355"/>
      <c r="JG129" s="355"/>
      <c r="JH129" s="355"/>
      <c r="JI129" s="355"/>
      <c r="JJ129" s="355"/>
      <c r="JK129" s="355"/>
      <c r="JL129" s="355"/>
      <c r="JM129" s="355"/>
      <c r="JN129" s="355"/>
      <c r="JO129" s="355"/>
      <c r="JP129" s="355"/>
      <c r="JQ129" s="355"/>
      <c r="JR129" s="355"/>
      <c r="JS129" s="355"/>
      <c r="JT129" s="355"/>
      <c r="JU129" s="355"/>
      <c r="JV129" s="355"/>
      <c r="JW129" s="355"/>
      <c r="JX129" s="355"/>
      <c r="JY129" s="355"/>
      <c r="JZ129" s="355"/>
      <c r="KA129" s="355"/>
      <c r="KB129" s="355"/>
      <c r="KC129" s="355"/>
      <c r="KD129" s="355"/>
      <c r="KE129" s="355"/>
      <c r="KF129" s="355"/>
      <c r="KG129" s="355"/>
      <c r="KH129" s="355"/>
      <c r="KI129" s="355"/>
      <c r="KJ129" s="355"/>
      <c r="KK129" s="355"/>
      <c r="KL129" s="355"/>
      <c r="KM129" s="355"/>
      <c r="KN129" s="355"/>
      <c r="KO129" s="355"/>
      <c r="KP129" s="355"/>
      <c r="KQ129" s="355"/>
      <c r="KR129" s="355"/>
      <c r="KS129" s="355"/>
      <c r="KT129" s="355"/>
      <c r="KU129" s="355"/>
      <c r="KV129" s="355"/>
      <c r="KW129" s="355"/>
      <c r="KX129" s="355"/>
      <c r="KY129" s="355"/>
      <c r="KZ129" s="355"/>
      <c r="LA129" s="355"/>
      <c r="LB129" s="355"/>
      <c r="LC129" s="355"/>
      <c r="LD129" s="355"/>
      <c r="LE129" s="355"/>
      <c r="LF129" s="355"/>
      <c r="LG129" s="355"/>
      <c r="LH129" s="355"/>
      <c r="LI129" s="355"/>
      <c r="LJ129" s="355"/>
      <c r="LK129" s="355"/>
      <c r="LL129" s="355"/>
      <c r="LM129" s="355"/>
      <c r="LN129" s="355"/>
      <c r="LO129" s="355"/>
      <c r="LP129" s="355"/>
      <c r="LQ129" s="355"/>
      <c r="LR129" s="355"/>
      <c r="LS129" s="355"/>
      <c r="LT129" s="355"/>
      <c r="LU129" s="355"/>
      <c r="LV129" s="355"/>
      <c r="LW129" s="355"/>
      <c r="LX129" s="355"/>
      <c r="LY129" s="355"/>
      <c r="LZ129" s="355"/>
      <c r="MA129" s="355"/>
      <c r="MB129" s="355"/>
      <c r="MC129" s="355"/>
      <c r="MD129" s="355"/>
      <c r="ME129" s="355"/>
      <c r="MF129" s="355"/>
      <c r="MG129" s="355"/>
      <c r="MH129" s="355"/>
      <c r="MI129" s="355"/>
      <c r="MJ129" s="355"/>
      <c r="MK129" s="355"/>
      <c r="ML129" s="355"/>
      <c r="MM129" s="355"/>
      <c r="MN129" s="355"/>
      <c r="MO129" s="355"/>
      <c r="MP129" s="355"/>
      <c r="MQ129" s="355"/>
      <c r="MR129" s="355"/>
      <c r="MS129" s="355"/>
      <c r="MT129" s="355"/>
      <c r="MU129" s="355"/>
      <c r="MV129" s="355"/>
      <c r="MW129" s="355"/>
      <c r="MX129" s="355"/>
      <c r="MY129" s="355"/>
      <c r="MZ129" s="355"/>
      <c r="NA129" s="355"/>
      <c r="NB129" s="355"/>
      <c r="NC129" s="355"/>
      <c r="ND129" s="355"/>
      <c r="NE129" s="355"/>
      <c r="NF129" s="355"/>
      <c r="NG129" s="355"/>
      <c r="NH129" s="355"/>
      <c r="NI129" s="355"/>
      <c r="NJ129" s="355"/>
      <c r="NK129" s="355"/>
      <c r="NL129" s="355"/>
      <c r="NM129" s="355"/>
      <c r="NN129" s="355"/>
      <c r="NO129" s="355"/>
      <c r="NP129" s="355"/>
      <c r="NQ129" s="355"/>
      <c r="NR129" s="355"/>
      <c r="NS129" s="355"/>
      <c r="NT129" s="355"/>
      <c r="NU129" s="355"/>
      <c r="NV129" s="355"/>
      <c r="NW129" s="355"/>
      <c r="NX129" s="355"/>
      <c r="NY129" s="355"/>
      <c r="NZ129" s="355"/>
      <c r="OA129" s="355"/>
      <c r="OB129" s="355"/>
      <c r="OC129" s="355"/>
      <c r="OD129" s="355"/>
      <c r="OE129" s="355"/>
      <c r="OF129" s="355"/>
      <c r="OG129" s="355"/>
      <c r="OH129" s="355"/>
      <c r="OI129" s="355"/>
      <c r="OJ129" s="355"/>
      <c r="OK129" s="355"/>
      <c r="OL129" s="355"/>
      <c r="OM129" s="355"/>
      <c r="ON129" s="355"/>
      <c r="OO129" s="355"/>
      <c r="OP129" s="355"/>
      <c r="OQ129" s="355"/>
      <c r="OR129" s="355"/>
      <c r="OS129" s="355"/>
      <c r="OT129" s="355"/>
      <c r="OU129" s="355"/>
      <c r="OV129" s="355"/>
      <c r="OW129" s="355"/>
      <c r="OX129" s="355"/>
      <c r="OY129" s="355"/>
      <c r="OZ129" s="355"/>
      <c r="PA129" s="355"/>
      <c r="PB129" s="355"/>
      <c r="PC129" s="355"/>
      <c r="PD129" s="355"/>
      <c r="PE129" s="355"/>
      <c r="PF129" s="355"/>
      <c r="PG129" s="355"/>
      <c r="PH129" s="355"/>
      <c r="PI129" s="355"/>
      <c r="PJ129" s="355"/>
      <c r="PK129" s="355"/>
      <c r="PL129" s="355"/>
      <c r="PM129" s="355"/>
      <c r="PN129" s="355"/>
      <c r="PO129" s="355"/>
      <c r="PP129" s="355"/>
      <c r="PQ129" s="355"/>
      <c r="PR129" s="355"/>
      <c r="PS129" s="355"/>
      <c r="PT129" s="355"/>
      <c r="PU129" s="355"/>
      <c r="PV129" s="355"/>
      <c r="PW129" s="355"/>
      <c r="PX129" s="355"/>
      <c r="PY129" s="355"/>
      <c r="PZ129" s="355"/>
      <c r="QA129" s="355"/>
      <c r="QB129" s="355"/>
      <c r="QC129" s="355"/>
      <c r="QD129" s="355"/>
      <c r="QE129" s="355"/>
      <c r="QF129" s="355"/>
      <c r="QG129" s="355"/>
      <c r="QH129" s="355"/>
      <c r="QI129" s="355"/>
      <c r="QJ129" s="355"/>
      <c r="QK129" s="355"/>
      <c r="QL129" s="355"/>
      <c r="QM129" s="355"/>
      <c r="QN129" s="355"/>
      <c r="QO129" s="355"/>
      <c r="QP129" s="355"/>
      <c r="QQ129" s="355"/>
      <c r="QR129" s="355"/>
      <c r="QS129" s="355"/>
      <c r="QT129" s="355"/>
      <c r="QU129" s="355"/>
      <c r="QV129" s="355"/>
      <c r="QW129" s="355"/>
      <c r="QX129" s="355"/>
      <c r="QY129" s="355"/>
      <c r="QZ129" s="355"/>
      <c r="RA129" s="355"/>
      <c r="RB129" s="355"/>
      <c r="RC129" s="355"/>
      <c r="RD129" s="355"/>
      <c r="RE129" s="355"/>
      <c r="RF129" s="355"/>
      <c r="RG129" s="355"/>
      <c r="RH129" s="355"/>
      <c r="RI129" s="355"/>
      <c r="RJ129" s="355"/>
      <c r="RK129" s="355"/>
      <c r="RL129" s="355"/>
      <c r="RM129" s="355"/>
      <c r="RN129" s="355"/>
      <c r="RO129" s="355"/>
      <c r="RP129" s="355"/>
      <c r="RQ129" s="355"/>
      <c r="RR129" s="355"/>
      <c r="RS129" s="355"/>
      <c r="RT129" s="355"/>
      <c r="RU129" s="355"/>
      <c r="RV129" s="355"/>
      <c r="RW129" s="355"/>
      <c r="RX129" s="355"/>
      <c r="RY129" s="355"/>
      <c r="RZ129" s="355"/>
      <c r="SA129" s="355"/>
      <c r="SB129" s="355"/>
      <c r="SC129" s="355"/>
      <c r="SD129" s="355"/>
      <c r="SE129" s="355"/>
      <c r="SF129" s="355"/>
      <c r="SG129" s="355"/>
      <c r="SH129" s="355"/>
      <c r="SI129" s="355"/>
      <c r="SJ129" s="355"/>
      <c r="SK129" s="355"/>
      <c r="SL129" s="355"/>
      <c r="SM129" s="355"/>
      <c r="SN129" s="355"/>
      <c r="SO129" s="355"/>
      <c r="SP129" s="355"/>
      <c r="SQ129" s="355"/>
      <c r="SR129" s="355"/>
      <c r="SS129" s="355"/>
      <c r="ST129" s="355"/>
      <c r="SU129" s="355"/>
      <c r="SV129" s="355"/>
      <c r="SW129" s="355"/>
      <c r="SX129" s="355"/>
      <c r="SY129" s="355"/>
      <c r="SZ129" s="355"/>
      <c r="TA129" s="355"/>
      <c r="TB129" s="355"/>
      <c r="TC129" s="355"/>
      <c r="TD129" s="355"/>
      <c r="TE129" s="355"/>
      <c r="TF129" s="355"/>
      <c r="TG129" s="355"/>
      <c r="TH129" s="355"/>
      <c r="TI129" s="355"/>
      <c r="TJ129" s="355"/>
      <c r="TK129" s="355"/>
      <c r="TL129" s="355"/>
      <c r="TM129" s="355"/>
      <c r="TN129" s="355"/>
      <c r="TO129" s="355"/>
      <c r="TP129" s="355"/>
      <c r="TQ129" s="355"/>
      <c r="TR129" s="355"/>
      <c r="TS129" s="355"/>
      <c r="TT129" s="355"/>
      <c r="TU129" s="355"/>
      <c r="TV129" s="355"/>
      <c r="TW129" s="355"/>
      <c r="TX129" s="355"/>
      <c r="TY129" s="355"/>
      <c r="TZ129" s="355"/>
      <c r="UA129" s="355"/>
      <c r="UB129" s="355"/>
      <c r="UC129" s="355"/>
      <c r="UD129" s="355"/>
      <c r="UE129" s="355"/>
      <c r="UF129" s="355"/>
      <c r="UG129" s="355"/>
      <c r="UH129" s="355"/>
      <c r="UI129" s="355"/>
      <c r="UJ129" s="355"/>
      <c r="UK129" s="355"/>
      <c r="UL129" s="355"/>
      <c r="UM129" s="355"/>
      <c r="UN129" s="355"/>
      <c r="UO129" s="355"/>
      <c r="UP129" s="355"/>
      <c r="UQ129" s="355"/>
      <c r="UR129" s="355"/>
      <c r="US129" s="355"/>
      <c r="UT129" s="355"/>
      <c r="UU129" s="355"/>
      <c r="UV129" s="355"/>
      <c r="UW129" s="355"/>
      <c r="UX129" s="355"/>
      <c r="UY129" s="355"/>
      <c r="UZ129" s="355"/>
      <c r="VA129" s="355"/>
      <c r="VB129" s="355"/>
      <c r="VC129" s="355"/>
      <c r="VD129" s="355"/>
      <c r="VE129" s="355"/>
      <c r="VF129" s="355"/>
      <c r="VG129" s="355"/>
      <c r="VH129" s="355"/>
      <c r="VI129" s="355"/>
      <c r="VJ129" s="355"/>
      <c r="VK129" s="355"/>
      <c r="VL129" s="355"/>
      <c r="VM129" s="355"/>
      <c r="VN129" s="355"/>
      <c r="VO129" s="355"/>
      <c r="VP129" s="355"/>
      <c r="VQ129" s="355"/>
      <c r="VR129" s="355"/>
      <c r="VS129" s="355"/>
      <c r="VT129" s="355"/>
      <c r="VU129" s="355"/>
      <c r="VV129" s="355"/>
      <c r="VW129" s="355"/>
      <c r="VX129" s="355"/>
      <c r="VY129" s="355"/>
      <c r="VZ129" s="355"/>
      <c r="WA129" s="355"/>
      <c r="WB129" s="355"/>
      <c r="WC129" s="355"/>
      <c r="WD129" s="355"/>
      <c r="WE129" s="355"/>
      <c r="WF129" s="355"/>
      <c r="WG129" s="355"/>
      <c r="WH129" s="355"/>
      <c r="WI129" s="355"/>
      <c r="WJ129" s="355"/>
      <c r="WK129" s="355"/>
      <c r="WL129" s="355"/>
      <c r="WM129" s="355"/>
      <c r="WN129" s="355"/>
      <c r="WO129" s="355"/>
      <c r="WP129" s="355"/>
      <c r="WQ129" s="355"/>
      <c r="WR129" s="355"/>
      <c r="WS129" s="355"/>
      <c r="WT129" s="355"/>
      <c r="WU129" s="355"/>
      <c r="WV129" s="355"/>
      <c r="WW129" s="355"/>
      <c r="WX129" s="355"/>
      <c r="WY129" s="355"/>
      <c r="WZ129" s="355"/>
      <c r="XA129" s="355"/>
      <c r="XB129" s="355"/>
      <c r="XC129" s="355"/>
      <c r="XD129" s="355"/>
      <c r="XE129" s="355"/>
      <c r="XF129" s="355"/>
      <c r="XG129" s="355"/>
      <c r="XH129" s="355"/>
      <c r="XI129" s="355"/>
      <c r="XJ129" s="355"/>
      <c r="XK129" s="355"/>
      <c r="XL129" s="355"/>
      <c r="XM129" s="355"/>
      <c r="XN129" s="355"/>
      <c r="XO129" s="355"/>
      <c r="XP129" s="355"/>
      <c r="XQ129" s="355"/>
      <c r="XR129" s="355"/>
      <c r="XS129" s="355"/>
      <c r="XT129" s="355"/>
      <c r="XU129" s="355"/>
      <c r="XV129" s="355"/>
      <c r="XW129" s="355"/>
      <c r="XX129" s="355"/>
      <c r="XY129" s="355"/>
      <c r="XZ129" s="355"/>
      <c r="YA129" s="355"/>
      <c r="YB129" s="355"/>
      <c r="YC129" s="355"/>
      <c r="YD129" s="355"/>
      <c r="YE129" s="355"/>
      <c r="YF129" s="355"/>
      <c r="YG129" s="355"/>
      <c r="YH129" s="355"/>
      <c r="YI129" s="355"/>
      <c r="YJ129" s="355"/>
      <c r="YK129" s="355"/>
      <c r="YL129" s="355"/>
      <c r="YM129" s="355"/>
      <c r="YN129" s="355"/>
      <c r="YO129" s="355"/>
      <c r="YP129" s="355"/>
      <c r="YQ129" s="355"/>
      <c r="YR129" s="355"/>
      <c r="YS129" s="355"/>
      <c r="YT129" s="355"/>
      <c r="YU129" s="355"/>
      <c r="YV129" s="355"/>
      <c r="YW129" s="355"/>
      <c r="YX129" s="355"/>
      <c r="YY129" s="355"/>
      <c r="YZ129" s="355"/>
      <c r="ZA129" s="355"/>
      <c r="ZB129" s="355"/>
      <c r="ZC129" s="355"/>
      <c r="ZD129" s="355"/>
      <c r="ZE129" s="355"/>
      <c r="ZF129" s="355"/>
      <c r="ZG129" s="355"/>
      <c r="ZH129" s="355"/>
      <c r="ZI129" s="355"/>
      <c r="ZJ129" s="355"/>
      <c r="ZK129" s="355"/>
      <c r="ZL129" s="355"/>
      <c r="ZM129" s="355"/>
      <c r="ZN129" s="355"/>
      <c r="ZO129" s="355"/>
      <c r="ZP129" s="355"/>
      <c r="ZQ129" s="355"/>
      <c r="ZR129" s="355"/>
      <c r="ZS129" s="355"/>
      <c r="ZT129" s="355"/>
      <c r="ZU129" s="355"/>
      <c r="ZV129" s="355"/>
      <c r="ZW129" s="355"/>
      <c r="ZX129" s="355"/>
      <c r="ZY129" s="355"/>
      <c r="ZZ129" s="355"/>
      <c r="AAA129" s="355"/>
      <c r="AAB129" s="355"/>
      <c r="AAC129" s="355"/>
      <c r="AAD129" s="355"/>
      <c r="AAE129" s="355"/>
      <c r="AAF129" s="355"/>
      <c r="AAG129" s="355"/>
      <c r="AAH129" s="355"/>
      <c r="AAI129" s="355"/>
      <c r="AAJ129" s="355"/>
      <c r="AAK129" s="355"/>
      <c r="AAL129" s="355"/>
      <c r="AAM129" s="355"/>
      <c r="AAN129" s="355"/>
      <c r="AAO129" s="355"/>
      <c r="AAP129" s="355"/>
      <c r="AAQ129" s="355"/>
      <c r="AAR129" s="355"/>
      <c r="AAS129" s="355"/>
      <c r="AAT129" s="355"/>
      <c r="AAU129" s="355"/>
      <c r="AAV129" s="355"/>
      <c r="AAW129" s="355"/>
      <c r="AAX129" s="355"/>
      <c r="AAY129" s="355"/>
      <c r="AAZ129" s="355"/>
      <c r="ABA129" s="355"/>
      <c r="ABB129" s="355"/>
      <c r="ABC129" s="355"/>
      <c r="ABD129" s="355"/>
      <c r="ABE129" s="355"/>
      <c r="ABF129" s="355"/>
      <c r="ABG129" s="355"/>
      <c r="ABH129" s="355"/>
      <c r="ABI129" s="355"/>
      <c r="ABJ129" s="355"/>
      <c r="ABK129" s="355"/>
      <c r="ABL129" s="355"/>
      <c r="ABM129" s="355"/>
      <c r="ABN129" s="355"/>
      <c r="ABO129" s="355"/>
      <c r="ABP129" s="355"/>
      <c r="ABQ129" s="355"/>
      <c r="ABR129" s="355"/>
      <c r="ABS129" s="355"/>
      <c r="ABT129" s="355"/>
      <c r="ABU129" s="355"/>
      <c r="ABV129" s="355"/>
      <c r="ABW129" s="355"/>
      <c r="ABX129" s="355"/>
      <c r="ABY129" s="355"/>
      <c r="ABZ129" s="355"/>
      <c r="ACA129" s="355"/>
      <c r="ACB129" s="355"/>
      <c r="ACC129" s="355"/>
      <c r="ACD129" s="355"/>
      <c r="ACE129" s="355"/>
      <c r="ACF129" s="355"/>
      <c r="ACG129" s="355"/>
      <c r="ACH129" s="355"/>
      <c r="ACI129" s="355"/>
      <c r="ACJ129" s="355"/>
      <c r="ACK129" s="355"/>
      <c r="ACL129" s="355"/>
      <c r="ACM129" s="355"/>
      <c r="ACN129" s="355"/>
      <c r="ACO129" s="355"/>
      <c r="ACP129" s="355"/>
      <c r="ACQ129" s="355"/>
      <c r="ACR129" s="355"/>
      <c r="ACS129" s="355"/>
      <c r="ACT129" s="355"/>
      <c r="ACU129" s="355"/>
      <c r="ACV129" s="355"/>
      <c r="ACW129" s="355"/>
      <c r="ACX129" s="355"/>
      <c r="ACY129" s="355"/>
      <c r="ACZ129" s="355"/>
      <c r="ADA129" s="355"/>
      <c r="ADB129" s="355"/>
      <c r="ADC129" s="355"/>
      <c r="ADD129" s="355"/>
      <c r="ADE129" s="355"/>
      <c r="ADF129" s="355"/>
      <c r="ADG129" s="355"/>
      <c r="ADH129" s="355"/>
      <c r="ADI129" s="355"/>
      <c r="ADJ129" s="355"/>
      <c r="ADK129" s="355"/>
      <c r="ADL129" s="355"/>
      <c r="ADM129" s="355"/>
      <c r="ADN129" s="355"/>
      <c r="ADO129" s="355"/>
      <c r="ADP129" s="355"/>
      <c r="ADQ129" s="355"/>
      <c r="ADR129" s="355"/>
      <c r="ADS129" s="355"/>
      <c r="ADT129" s="355"/>
      <c r="ADU129" s="355"/>
      <c r="ADV129" s="355"/>
      <c r="ADW129" s="355"/>
      <c r="ADX129" s="355"/>
      <c r="ADY129" s="355"/>
      <c r="ADZ129" s="355"/>
      <c r="AEA129" s="355"/>
      <c r="AEB129" s="355"/>
      <c r="AEC129" s="355"/>
      <c r="AED129" s="355"/>
      <c r="AEE129" s="355"/>
      <c r="AEF129" s="355"/>
      <c r="AEG129" s="355"/>
      <c r="AEH129" s="355"/>
      <c r="AEI129" s="355"/>
      <c r="AEJ129" s="355"/>
      <c r="AEK129" s="355"/>
      <c r="AEL129" s="355"/>
      <c r="AEM129" s="355"/>
      <c r="AEN129" s="355"/>
      <c r="AEO129" s="355"/>
      <c r="AEP129" s="355"/>
      <c r="AEQ129" s="355"/>
      <c r="AER129" s="355"/>
      <c r="AES129" s="355"/>
      <c r="AET129" s="355"/>
      <c r="AEU129" s="355"/>
      <c r="AEV129" s="355"/>
      <c r="AEW129" s="355"/>
      <c r="AEX129" s="355"/>
      <c r="AEY129" s="355"/>
      <c r="AEZ129" s="355"/>
      <c r="AFA129" s="355"/>
      <c r="AFB129" s="355"/>
      <c r="AFC129" s="355"/>
      <c r="AFD129" s="355"/>
      <c r="AFE129" s="355"/>
      <c r="AFF129" s="355"/>
      <c r="AFG129" s="355"/>
      <c r="AFH129" s="355"/>
      <c r="AFI129" s="355"/>
      <c r="AFJ129" s="355"/>
      <c r="AFK129" s="355"/>
      <c r="AFL129" s="355"/>
      <c r="AFM129" s="355"/>
      <c r="AFN129" s="355"/>
      <c r="AFO129" s="355"/>
      <c r="AFP129" s="355"/>
      <c r="AFQ129" s="355"/>
      <c r="AFR129" s="355"/>
      <c r="AFS129" s="355"/>
      <c r="AFT129" s="355"/>
      <c r="AFU129" s="355"/>
      <c r="AFV129" s="355"/>
      <c r="AFW129" s="355"/>
      <c r="AFX129" s="355"/>
      <c r="AFY129" s="355"/>
      <c r="AFZ129" s="355"/>
      <c r="AGA129" s="355"/>
      <c r="AGB129" s="355"/>
      <c r="AGC129" s="355"/>
      <c r="AGD129" s="355"/>
      <c r="AGE129" s="355"/>
      <c r="AGF129" s="355"/>
      <c r="AGG129" s="355"/>
      <c r="AGH129" s="355"/>
      <c r="AGI129" s="355"/>
      <c r="AGJ129" s="355"/>
      <c r="AGK129" s="355"/>
      <c r="AGL129" s="355"/>
      <c r="AGM129" s="355"/>
      <c r="AGN129" s="355"/>
      <c r="AGO129" s="355"/>
      <c r="AGP129" s="355"/>
      <c r="AGQ129" s="355"/>
      <c r="AGR129" s="355"/>
      <c r="AGS129" s="355"/>
      <c r="AGT129" s="355"/>
      <c r="AGU129" s="355"/>
      <c r="AGV129" s="355"/>
      <c r="AGW129" s="355"/>
      <c r="AGX129" s="355"/>
      <c r="AGY129" s="355"/>
      <c r="AGZ129" s="355"/>
      <c r="AHA129" s="355"/>
      <c r="AHB129" s="355"/>
      <c r="AHC129" s="355"/>
      <c r="AHD129" s="355"/>
      <c r="AHE129" s="355"/>
      <c r="AHF129" s="355"/>
      <c r="AHG129" s="355"/>
      <c r="AHH129" s="355"/>
      <c r="AHI129" s="355"/>
      <c r="AHJ129" s="355"/>
      <c r="AHK129" s="355"/>
      <c r="AHL129" s="355"/>
      <c r="AHM129" s="355"/>
      <c r="AHN129" s="355"/>
      <c r="AHO129" s="355"/>
      <c r="AHP129" s="355"/>
      <c r="AHQ129" s="355"/>
      <c r="AHR129" s="355"/>
      <c r="AHS129" s="355"/>
      <c r="AHT129" s="355"/>
      <c r="AHU129" s="355"/>
      <c r="AHV129" s="355"/>
      <c r="AHW129" s="355"/>
      <c r="AHX129" s="355"/>
      <c r="AHY129" s="355"/>
      <c r="AHZ129" s="355"/>
      <c r="AIA129" s="355"/>
      <c r="AIB129" s="355"/>
      <c r="AIC129" s="355"/>
      <c r="AID129" s="355"/>
      <c r="AIE129" s="355"/>
      <c r="AIF129" s="355"/>
      <c r="AIG129" s="355"/>
      <c r="AIH129" s="355"/>
      <c r="AII129" s="355"/>
      <c r="AIJ129" s="355"/>
      <c r="AIK129" s="355"/>
      <c r="AIL129" s="355"/>
      <c r="AIM129" s="355"/>
      <c r="AIN129" s="355"/>
      <c r="AIO129" s="355"/>
      <c r="AIP129" s="355"/>
      <c r="AIQ129" s="355"/>
      <c r="AIR129" s="355"/>
      <c r="AIS129" s="355"/>
      <c r="AIT129" s="355"/>
      <c r="AIU129" s="355"/>
      <c r="AIV129" s="355"/>
      <c r="AIW129" s="355"/>
      <c r="AIX129" s="355"/>
      <c r="AIY129" s="355"/>
      <c r="AIZ129" s="355"/>
      <c r="AJA129" s="355"/>
      <c r="AJB129" s="355"/>
      <c r="AJC129" s="355"/>
      <c r="AJD129" s="355"/>
      <c r="AJE129" s="355"/>
      <c r="AJF129" s="355"/>
      <c r="AJG129" s="355"/>
      <c r="AJH129" s="355"/>
      <c r="AJI129" s="355"/>
      <c r="AJJ129" s="355"/>
      <c r="AJK129" s="355"/>
      <c r="AJL129" s="355"/>
      <c r="AJM129" s="355"/>
      <c r="AJN129" s="355"/>
      <c r="AJO129" s="355"/>
      <c r="AJP129" s="355"/>
      <c r="AJQ129" s="355"/>
      <c r="AJR129" s="355"/>
      <c r="AJS129" s="355"/>
      <c r="AJT129" s="355"/>
      <c r="AJU129" s="355"/>
      <c r="AJV129" s="355"/>
      <c r="AJW129" s="355"/>
      <c r="AJX129" s="355"/>
      <c r="AJY129" s="355"/>
      <c r="AJZ129" s="355"/>
      <c r="AKA129" s="355"/>
      <c r="AKB129" s="355"/>
      <c r="AKC129" s="355"/>
      <c r="AKD129" s="355"/>
      <c r="AKE129" s="355"/>
      <c r="AKF129" s="355"/>
      <c r="AKG129" s="355"/>
      <c r="AKH129" s="355"/>
      <c r="AKI129" s="355"/>
      <c r="AKJ129" s="355"/>
      <c r="AKK129" s="355"/>
      <c r="AKL129" s="355"/>
      <c r="AKM129" s="355"/>
      <c r="AKN129" s="355"/>
      <c r="AKO129" s="355"/>
      <c r="AKP129" s="355"/>
      <c r="AKQ129" s="355"/>
      <c r="AKR129" s="355"/>
      <c r="AKS129" s="355"/>
      <c r="AKT129" s="355"/>
      <c r="AKU129" s="355"/>
      <c r="AKV129" s="355"/>
      <c r="AKW129" s="355"/>
      <c r="AKX129" s="355"/>
      <c r="AKY129" s="355"/>
      <c r="AKZ129" s="355"/>
      <c r="ALA129" s="355"/>
      <c r="ALB129" s="355"/>
      <c r="ALC129" s="355"/>
      <c r="ALD129" s="355"/>
      <c r="ALE129" s="355"/>
      <c r="ALF129" s="355"/>
      <c r="ALG129" s="355"/>
      <c r="ALH129" s="355"/>
      <c r="ALI129" s="355"/>
      <c r="ALJ129" s="355"/>
      <c r="ALK129" s="355"/>
      <c r="ALL129" s="355"/>
      <c r="ALM129" s="355"/>
      <c r="ALN129" s="355"/>
      <c r="ALO129" s="355"/>
      <c r="ALP129" s="355"/>
      <c r="ALQ129" s="355"/>
      <c r="ALR129" s="355"/>
      <c r="ALS129" s="355"/>
      <c r="ALT129" s="355"/>
      <c r="ALU129" s="355"/>
      <c r="ALV129" s="355"/>
      <c r="ALW129" s="355"/>
      <c r="ALX129" s="355"/>
      <c r="ALY129" s="355"/>
      <c r="ALZ129" s="355"/>
      <c r="AMA129" s="355"/>
      <c r="AMB129" s="355"/>
      <c r="AMC129" s="355"/>
      <c r="AMD129" s="355"/>
      <c r="AME129" s="355"/>
      <c r="AMF129" s="355"/>
      <c r="AMG129" s="355"/>
      <c r="AMH129" s="355"/>
      <c r="AMI129" s="355"/>
      <c r="AMJ129" s="355"/>
      <c r="AMK129" s="355"/>
      <c r="AML129" s="355"/>
      <c r="AMM129" s="355"/>
      <c r="AMN129" s="355"/>
      <c r="AMO129" s="355"/>
      <c r="AMP129" s="355"/>
      <c r="AMQ129" s="355"/>
      <c r="AMR129" s="355"/>
      <c r="AMS129" s="355"/>
      <c r="AMT129" s="355"/>
      <c r="AMU129" s="355"/>
      <c r="AMV129" s="355"/>
      <c r="AMW129" s="355"/>
      <c r="AMX129" s="355"/>
      <c r="AMY129" s="355"/>
      <c r="AMZ129" s="355"/>
      <c r="ANA129" s="355"/>
      <c r="ANB129" s="355"/>
      <c r="ANC129" s="355"/>
      <c r="AND129" s="355"/>
      <c r="ANE129" s="355"/>
      <c r="ANF129" s="355"/>
      <c r="ANG129" s="355"/>
      <c r="ANH129" s="355"/>
      <c r="ANI129" s="355"/>
      <c r="ANJ129" s="355"/>
      <c r="ANK129" s="355"/>
      <c r="ANL129" s="355"/>
      <c r="ANM129" s="355"/>
      <c r="ANN129" s="355"/>
      <c r="ANO129" s="355"/>
      <c r="ANP129" s="355"/>
      <c r="ANQ129" s="355"/>
      <c r="ANR129" s="355"/>
      <c r="ANS129" s="355"/>
      <c r="ANT129" s="355"/>
      <c r="ANU129" s="355"/>
      <c r="ANV129" s="355"/>
      <c r="ANW129" s="355"/>
      <c r="ANX129" s="355"/>
      <c r="ANY129" s="355"/>
      <c r="ANZ129" s="355"/>
      <c r="AOA129" s="355"/>
      <c r="AOB129" s="355"/>
      <c r="AOC129" s="355"/>
      <c r="AOD129" s="355"/>
      <c r="AOE129" s="355"/>
      <c r="AOF129" s="355"/>
      <c r="AOG129" s="355"/>
      <c r="AOH129" s="355"/>
      <c r="AOI129" s="355"/>
      <c r="AOJ129" s="355"/>
      <c r="AOK129" s="355"/>
      <c r="AOL129" s="355"/>
      <c r="AOM129" s="355"/>
      <c r="AON129" s="355"/>
      <c r="AOO129" s="355"/>
      <c r="AOP129" s="355"/>
      <c r="AOQ129" s="355"/>
      <c r="AOR129" s="355"/>
      <c r="AOS129" s="355"/>
      <c r="AOT129" s="355"/>
      <c r="AOU129" s="355"/>
      <c r="AOV129" s="355"/>
      <c r="AOW129" s="355"/>
      <c r="AOX129" s="355"/>
      <c r="AOY129" s="355"/>
      <c r="AOZ129" s="355"/>
      <c r="APA129" s="355"/>
      <c r="APB129" s="355"/>
      <c r="APC129" s="355"/>
      <c r="APD129" s="355"/>
      <c r="APE129" s="355"/>
      <c r="APF129" s="355"/>
      <c r="APG129" s="355"/>
      <c r="APH129" s="355"/>
      <c r="API129" s="355"/>
      <c r="APJ129" s="355"/>
      <c r="APK129" s="355"/>
      <c r="APL129" s="355"/>
      <c r="APM129" s="355"/>
      <c r="APN129" s="355"/>
      <c r="APO129" s="355"/>
      <c r="APP129" s="355"/>
      <c r="APQ129" s="355"/>
      <c r="APR129" s="355"/>
      <c r="APS129" s="355"/>
      <c r="APT129" s="355"/>
      <c r="APU129" s="355"/>
      <c r="APV129" s="355"/>
      <c r="APW129" s="355"/>
      <c r="APX129" s="355"/>
      <c r="APY129" s="355"/>
      <c r="APZ129" s="355"/>
      <c r="AQA129" s="355"/>
      <c r="AQB129" s="355"/>
      <c r="AQC129" s="355"/>
      <c r="AQD129" s="355"/>
      <c r="AQE129" s="355"/>
      <c r="AQF129" s="355"/>
      <c r="AQG129" s="355"/>
      <c r="AQH129" s="355"/>
      <c r="AQI129" s="355"/>
      <c r="AQJ129" s="355"/>
      <c r="AQK129" s="355"/>
      <c r="AQL129" s="355"/>
      <c r="AQM129" s="355"/>
      <c r="AQN129" s="355"/>
      <c r="AQO129" s="355"/>
      <c r="AQP129" s="355"/>
      <c r="AQQ129" s="355"/>
      <c r="AQR129" s="355"/>
      <c r="AQS129" s="355"/>
      <c r="AQT129" s="355"/>
      <c r="AQU129" s="355"/>
      <c r="AQV129" s="355"/>
      <c r="AQW129" s="355"/>
      <c r="AQX129" s="355"/>
      <c r="AQY129" s="355"/>
      <c r="AQZ129" s="355"/>
      <c r="ARA129" s="355"/>
      <c r="ARB129" s="355"/>
      <c r="ARC129" s="355"/>
      <c r="ARD129" s="355"/>
      <c r="ARE129" s="355"/>
      <c r="ARF129" s="355"/>
      <c r="ARG129" s="355"/>
      <c r="ARH129" s="355"/>
      <c r="ARI129" s="355"/>
      <c r="ARJ129" s="355"/>
      <c r="ARK129" s="355"/>
      <c r="ARL129" s="355"/>
      <c r="ARM129" s="355"/>
      <c r="ARN129" s="355"/>
      <c r="ARO129" s="355"/>
      <c r="ARP129" s="355"/>
      <c r="ARQ129" s="355"/>
      <c r="ARR129" s="355"/>
      <c r="ARS129" s="355"/>
      <c r="ART129" s="355"/>
      <c r="ARU129" s="355"/>
      <c r="ARV129" s="355"/>
      <c r="ARW129" s="355"/>
      <c r="ARX129" s="355"/>
      <c r="ARY129" s="355"/>
      <c r="ARZ129" s="355"/>
      <c r="ASA129" s="355"/>
      <c r="ASB129" s="355"/>
      <c r="ASC129" s="355"/>
      <c r="ASD129" s="355"/>
      <c r="ASE129" s="355"/>
      <c r="ASF129" s="355"/>
      <c r="ASG129" s="355"/>
      <c r="ASH129" s="355"/>
      <c r="ASI129" s="355"/>
      <c r="ASJ129" s="355"/>
      <c r="ASK129" s="355"/>
      <c r="ASL129" s="355"/>
      <c r="ASM129" s="355"/>
      <c r="ASN129" s="355"/>
      <c r="ASO129" s="355"/>
      <c r="ASP129" s="355"/>
      <c r="ASQ129" s="355"/>
      <c r="ASR129" s="355"/>
      <c r="ASS129" s="355"/>
      <c r="AST129" s="355"/>
      <c r="ASU129" s="355"/>
      <c r="ASV129" s="355"/>
      <c r="ASW129" s="355"/>
      <c r="ASX129" s="355"/>
      <c r="ASY129" s="355"/>
      <c r="ASZ129" s="355"/>
      <c r="ATA129" s="355"/>
      <c r="ATB129" s="355"/>
      <c r="ATC129" s="355"/>
      <c r="ATD129" s="355"/>
      <c r="ATE129" s="355"/>
      <c r="ATF129" s="355"/>
      <c r="ATG129" s="355"/>
      <c r="ATH129" s="355"/>
      <c r="ATI129" s="355"/>
      <c r="ATJ129" s="355"/>
      <c r="ATK129" s="355"/>
      <c r="ATL129" s="355"/>
      <c r="ATM129" s="355"/>
      <c r="ATN129" s="355"/>
      <c r="ATO129" s="355"/>
      <c r="ATP129" s="355"/>
      <c r="ATQ129" s="355"/>
      <c r="ATR129" s="355"/>
      <c r="ATS129" s="355"/>
      <c r="ATT129" s="355"/>
      <c r="ATU129" s="355"/>
      <c r="ATV129" s="355"/>
      <c r="ATW129" s="355"/>
      <c r="ATX129" s="355"/>
      <c r="ATY129" s="355"/>
      <c r="ATZ129" s="355"/>
      <c r="AUA129" s="355"/>
      <c r="AUB129" s="355"/>
      <c r="AUC129" s="355"/>
      <c r="AUD129" s="355"/>
      <c r="AUE129" s="355"/>
      <c r="AUF129" s="355"/>
      <c r="AUG129" s="355"/>
      <c r="AUH129" s="355"/>
      <c r="AUI129" s="355"/>
      <c r="AUJ129" s="355"/>
      <c r="AUK129" s="355"/>
      <c r="AUL129" s="355"/>
      <c r="AUM129" s="355"/>
      <c r="AUN129" s="355"/>
      <c r="AUO129" s="355"/>
      <c r="AUP129" s="355"/>
      <c r="AUQ129" s="355"/>
      <c r="AUR129" s="355"/>
      <c r="AUS129" s="355"/>
      <c r="AUT129" s="355"/>
      <c r="AUU129" s="355"/>
      <c r="AUV129" s="355"/>
      <c r="AUW129" s="355"/>
      <c r="AUX129" s="355"/>
      <c r="AUY129" s="355"/>
      <c r="AUZ129" s="355"/>
      <c r="AVA129" s="355"/>
      <c r="AVB129" s="355"/>
      <c r="AVC129" s="355"/>
      <c r="AVD129" s="355"/>
      <c r="AVE129" s="355"/>
      <c r="AVF129" s="355"/>
      <c r="AVG129" s="355"/>
      <c r="AVH129" s="355"/>
      <c r="AVI129" s="355"/>
      <c r="AVJ129" s="355"/>
      <c r="AVK129" s="355"/>
      <c r="AVL129" s="355"/>
      <c r="AVM129" s="355"/>
      <c r="AVN129" s="355"/>
      <c r="AVO129" s="355"/>
      <c r="AVP129" s="355"/>
      <c r="AVQ129" s="355"/>
      <c r="AVR129" s="355"/>
      <c r="AVS129" s="355"/>
      <c r="AVT129" s="355"/>
      <c r="AVU129" s="355"/>
      <c r="AVV129" s="355"/>
      <c r="AVW129" s="355"/>
      <c r="AVX129" s="355"/>
      <c r="AVY129" s="355"/>
      <c r="AVZ129" s="355"/>
      <c r="AWA129" s="355"/>
      <c r="AWB129" s="355"/>
      <c r="AWC129" s="355"/>
      <c r="AWD129" s="355"/>
      <c r="AWE129" s="355"/>
      <c r="AWF129" s="355"/>
      <c r="AWG129" s="355"/>
      <c r="AWH129" s="355"/>
      <c r="AWI129" s="355"/>
      <c r="AWJ129" s="355"/>
      <c r="AWK129" s="355"/>
      <c r="AWL129" s="355"/>
      <c r="AWM129" s="355"/>
      <c r="AWN129" s="355"/>
      <c r="AWO129" s="355"/>
      <c r="AWP129" s="355"/>
      <c r="AWQ129" s="355"/>
      <c r="AWR129" s="355"/>
      <c r="AWS129" s="355"/>
      <c r="AWT129" s="355"/>
      <c r="AWU129" s="355"/>
      <c r="AWV129" s="355"/>
      <c r="AWW129" s="355"/>
      <c r="AWX129" s="355"/>
      <c r="AWY129" s="355"/>
      <c r="AWZ129" s="355"/>
      <c r="AXA129" s="355"/>
      <c r="AXB129" s="355"/>
      <c r="AXC129" s="355"/>
      <c r="AXD129" s="355"/>
      <c r="AXE129" s="355"/>
      <c r="AXF129" s="355"/>
      <c r="AXG129" s="355"/>
      <c r="AXH129" s="355"/>
      <c r="AXI129" s="355"/>
      <c r="AXJ129" s="355"/>
      <c r="AXK129" s="355"/>
      <c r="AXL129" s="355"/>
      <c r="AXM129" s="355"/>
      <c r="AXN129" s="355"/>
      <c r="AXO129" s="355"/>
      <c r="AXP129" s="355"/>
      <c r="AXQ129" s="355"/>
      <c r="AXR129" s="355"/>
      <c r="AXS129" s="355"/>
      <c r="AXT129" s="355"/>
      <c r="AXU129" s="355"/>
      <c r="AXV129" s="355"/>
      <c r="AXW129" s="355"/>
      <c r="AXX129" s="355"/>
      <c r="AXY129" s="355"/>
      <c r="AXZ129" s="355"/>
      <c r="AYA129" s="355"/>
      <c r="AYB129" s="355"/>
      <c r="AYC129" s="355"/>
      <c r="AYD129" s="355"/>
      <c r="AYE129" s="355"/>
      <c r="AYF129" s="355"/>
      <c r="AYG129" s="355"/>
      <c r="AYH129" s="355"/>
      <c r="AYI129" s="355"/>
      <c r="AYJ129" s="355"/>
      <c r="AYK129" s="355"/>
      <c r="AYL129" s="355"/>
      <c r="AYM129" s="355"/>
      <c r="AYN129" s="355"/>
      <c r="AYO129" s="355"/>
      <c r="AYP129" s="355"/>
      <c r="AYQ129" s="355"/>
      <c r="AYR129" s="355"/>
      <c r="AYS129" s="355"/>
      <c r="AYT129" s="355"/>
      <c r="AYU129" s="355"/>
      <c r="AYV129" s="355"/>
      <c r="AYW129" s="355"/>
      <c r="AYX129" s="355"/>
      <c r="AYY129" s="355"/>
      <c r="AYZ129" s="355"/>
      <c r="AZA129" s="355"/>
      <c r="AZB129" s="355"/>
      <c r="AZC129" s="355"/>
      <c r="AZD129" s="355"/>
      <c r="AZE129" s="355"/>
      <c r="AZF129" s="355"/>
      <c r="AZG129" s="355"/>
      <c r="AZH129" s="355"/>
      <c r="AZI129" s="355"/>
      <c r="AZJ129" s="355"/>
      <c r="AZK129" s="355"/>
      <c r="AZL129" s="355"/>
      <c r="AZM129" s="355"/>
      <c r="AZN129" s="355"/>
      <c r="AZO129" s="355"/>
      <c r="AZP129" s="355"/>
      <c r="AZQ129" s="355"/>
      <c r="AZR129" s="355"/>
      <c r="AZS129" s="355"/>
      <c r="AZT129" s="355"/>
      <c r="AZU129" s="355"/>
      <c r="AZV129" s="355"/>
      <c r="AZW129" s="355"/>
      <c r="AZX129" s="355"/>
      <c r="AZY129" s="355"/>
      <c r="AZZ129" s="355"/>
      <c r="BAA129" s="355"/>
      <c r="BAB129" s="355"/>
      <c r="BAC129" s="355"/>
      <c r="BAD129" s="355"/>
      <c r="BAE129" s="355"/>
      <c r="BAF129" s="355"/>
      <c r="BAG129" s="355"/>
      <c r="BAH129" s="355"/>
      <c r="BAI129" s="355"/>
      <c r="BAJ129" s="355"/>
      <c r="BAK129" s="355"/>
      <c r="BAL129" s="355"/>
      <c r="BAM129" s="355"/>
      <c r="BAN129" s="355"/>
      <c r="BAO129" s="355"/>
      <c r="BAP129" s="355"/>
      <c r="BAQ129" s="355"/>
      <c r="BAR129" s="355"/>
      <c r="BAS129" s="355"/>
      <c r="BAT129" s="355"/>
      <c r="BAU129" s="355"/>
      <c r="BAV129" s="355"/>
      <c r="BAW129" s="355"/>
      <c r="BAX129" s="355"/>
      <c r="BAY129" s="355"/>
      <c r="BAZ129" s="355"/>
      <c r="BBA129" s="355"/>
      <c r="BBB129" s="355"/>
      <c r="BBC129" s="355"/>
      <c r="BBD129" s="355"/>
      <c r="BBE129" s="355"/>
      <c r="BBF129" s="355"/>
      <c r="BBG129" s="355"/>
      <c r="BBH129" s="355"/>
      <c r="BBI129" s="355"/>
      <c r="BBJ129" s="355"/>
      <c r="BBK129" s="355"/>
      <c r="BBL129" s="355"/>
      <c r="BBM129" s="355"/>
      <c r="BBN129" s="355"/>
      <c r="BBO129" s="355"/>
      <c r="BBP129" s="355"/>
      <c r="BBQ129" s="355"/>
      <c r="BBR129" s="355"/>
      <c r="BBS129" s="355"/>
      <c r="BBT129" s="355"/>
      <c r="BBU129" s="355"/>
      <c r="BBV129" s="355"/>
      <c r="BBW129" s="355"/>
      <c r="BBX129" s="355"/>
      <c r="BBY129" s="355"/>
      <c r="BBZ129" s="355"/>
      <c r="BCA129" s="355"/>
      <c r="BCB129" s="355"/>
      <c r="BCC129" s="355"/>
      <c r="BCD129" s="355"/>
      <c r="BCE129" s="355"/>
      <c r="BCF129" s="355"/>
      <c r="BCG129" s="355"/>
      <c r="BCH129" s="355"/>
      <c r="BCI129" s="355"/>
      <c r="BCJ129" s="355"/>
      <c r="BCK129" s="355"/>
      <c r="BCL129" s="355"/>
      <c r="BCM129" s="355"/>
      <c r="BCN129" s="355"/>
      <c r="BCO129" s="355"/>
      <c r="BCP129" s="355"/>
      <c r="BCQ129" s="355"/>
      <c r="BCR129" s="355"/>
      <c r="BCS129" s="355"/>
      <c r="BCT129" s="355"/>
      <c r="BCU129" s="355"/>
      <c r="BCV129" s="355"/>
      <c r="BCW129" s="355"/>
      <c r="BCX129" s="355"/>
      <c r="BCY129" s="355"/>
      <c r="BCZ129" s="355"/>
      <c r="BDA129" s="355"/>
      <c r="BDB129" s="355"/>
      <c r="BDC129" s="355"/>
      <c r="BDD129" s="355"/>
      <c r="BDE129" s="355"/>
      <c r="BDF129" s="355"/>
      <c r="BDG129" s="355"/>
      <c r="BDH129" s="355"/>
      <c r="BDI129" s="355"/>
      <c r="BDJ129" s="355"/>
      <c r="BDK129" s="355"/>
      <c r="BDL129" s="355"/>
      <c r="BDM129" s="355"/>
      <c r="BDN129" s="355"/>
      <c r="BDO129" s="355"/>
      <c r="BDP129" s="355"/>
      <c r="BDQ129" s="355"/>
      <c r="BDR129" s="355"/>
      <c r="BDS129" s="355"/>
      <c r="BDT129" s="355"/>
      <c r="BDU129" s="355"/>
      <c r="BDV129" s="355"/>
      <c r="BDW129" s="355"/>
      <c r="BDX129" s="355"/>
      <c r="BDY129" s="355"/>
      <c r="BDZ129" s="355"/>
      <c r="BEA129" s="355"/>
      <c r="BEB129" s="355"/>
      <c r="BEC129" s="355"/>
      <c r="BED129" s="355"/>
      <c r="BEE129" s="355"/>
      <c r="BEF129" s="355"/>
      <c r="BEG129" s="355"/>
      <c r="BEH129" s="355"/>
      <c r="BEI129" s="355"/>
      <c r="BEJ129" s="355"/>
      <c r="BEK129" s="355"/>
      <c r="BEL129" s="355"/>
      <c r="BEM129" s="355"/>
      <c r="BEN129" s="355"/>
      <c r="BEO129" s="355"/>
      <c r="BEP129" s="355"/>
      <c r="BEQ129" s="355"/>
      <c r="BER129" s="355"/>
      <c r="BES129" s="355"/>
      <c r="BET129" s="355"/>
      <c r="BEU129" s="355"/>
      <c r="BEV129" s="355"/>
      <c r="BEW129" s="355"/>
      <c r="BEX129" s="355"/>
      <c r="BEY129" s="355"/>
      <c r="BEZ129" s="355"/>
      <c r="BFA129" s="355"/>
      <c r="BFB129" s="355"/>
      <c r="BFC129" s="355"/>
      <c r="BFD129" s="355"/>
      <c r="BFE129" s="355"/>
      <c r="BFF129" s="355"/>
      <c r="BFG129" s="355"/>
      <c r="BFH129" s="355"/>
      <c r="BFI129" s="355"/>
      <c r="BFJ129" s="355"/>
      <c r="BFK129" s="355"/>
      <c r="BFL129" s="355"/>
      <c r="BFM129" s="355"/>
      <c r="BFN129" s="355"/>
      <c r="BFO129" s="355"/>
      <c r="BFP129" s="355"/>
      <c r="BFQ129" s="355"/>
      <c r="BFR129" s="355"/>
      <c r="BFS129" s="355"/>
      <c r="BFT129" s="355"/>
      <c r="BFU129" s="355"/>
      <c r="BFV129" s="355"/>
      <c r="BFW129" s="355"/>
      <c r="BFX129" s="355"/>
      <c r="BFY129" s="355"/>
      <c r="BFZ129" s="355"/>
      <c r="BGA129" s="355"/>
      <c r="BGB129" s="355"/>
      <c r="BGC129" s="355"/>
      <c r="BGD129" s="355"/>
      <c r="BGE129" s="355"/>
      <c r="BGF129" s="355"/>
      <c r="BGG129" s="355"/>
      <c r="BGH129" s="355"/>
      <c r="BGI129" s="355"/>
      <c r="BGJ129" s="355"/>
      <c r="BGK129" s="355"/>
      <c r="BGL129" s="355"/>
      <c r="BGM129" s="355"/>
      <c r="BGN129" s="355"/>
      <c r="BGO129" s="355"/>
      <c r="BGP129" s="355"/>
      <c r="BGQ129" s="355"/>
      <c r="BGR129" s="355"/>
      <c r="BGS129" s="355"/>
      <c r="BGT129" s="355"/>
      <c r="BGU129" s="355"/>
      <c r="BGV129" s="355"/>
      <c r="BGW129" s="355"/>
      <c r="BGX129" s="355"/>
      <c r="BGY129" s="355"/>
      <c r="BGZ129" s="355"/>
      <c r="BHA129" s="355"/>
      <c r="BHB129" s="355"/>
      <c r="BHC129" s="355"/>
      <c r="BHD129" s="355"/>
      <c r="BHE129" s="355"/>
      <c r="BHF129" s="355"/>
      <c r="BHG129" s="355"/>
      <c r="BHH129" s="355"/>
      <c r="BHI129" s="355"/>
      <c r="BHJ129" s="355"/>
      <c r="BHK129" s="355"/>
      <c r="BHL129" s="355"/>
      <c r="BHM129" s="355"/>
      <c r="BHN129" s="355"/>
      <c r="BHO129" s="355"/>
      <c r="BHP129" s="355"/>
      <c r="BHQ129" s="355"/>
      <c r="BHR129" s="355"/>
      <c r="BHS129" s="355"/>
      <c r="BHT129" s="355"/>
      <c r="BHU129" s="355"/>
      <c r="BHV129" s="355"/>
      <c r="BHW129" s="355"/>
      <c r="BHX129" s="355"/>
      <c r="BHY129" s="355"/>
      <c r="BHZ129" s="355"/>
      <c r="BIA129" s="355"/>
      <c r="BIB129" s="355"/>
      <c r="BIC129" s="355"/>
      <c r="BID129" s="355"/>
      <c r="BIE129" s="355"/>
      <c r="BIF129" s="355"/>
      <c r="BIG129" s="355"/>
      <c r="BIH129" s="355"/>
      <c r="BII129" s="355"/>
      <c r="BIJ129" s="355"/>
      <c r="BIK129" s="355"/>
      <c r="BIL129" s="355"/>
      <c r="BIM129" s="355"/>
      <c r="BIN129" s="355"/>
      <c r="BIO129" s="355"/>
      <c r="BIP129" s="355"/>
      <c r="BIQ129" s="355"/>
      <c r="BIR129" s="355"/>
      <c r="BIS129" s="355"/>
      <c r="BIT129" s="355"/>
      <c r="BIU129" s="355"/>
      <c r="BIV129" s="355"/>
      <c r="BIW129" s="355"/>
      <c r="BIX129" s="355"/>
      <c r="BIY129" s="355"/>
      <c r="BIZ129" s="355"/>
      <c r="BJA129" s="355"/>
      <c r="BJB129" s="355"/>
      <c r="BJC129" s="355"/>
      <c r="BJD129" s="355"/>
      <c r="BJE129" s="355"/>
      <c r="BJF129" s="355"/>
      <c r="BJG129" s="355"/>
      <c r="BJH129" s="355"/>
      <c r="BJI129" s="355"/>
      <c r="BJJ129" s="355"/>
      <c r="BJK129" s="355"/>
      <c r="BJL129" s="355"/>
      <c r="BJM129" s="355"/>
      <c r="BJN129" s="355"/>
      <c r="BJO129" s="355"/>
      <c r="BJP129" s="355"/>
      <c r="BJQ129" s="355"/>
      <c r="BJR129" s="355"/>
      <c r="BJS129" s="355"/>
      <c r="BJT129" s="355"/>
      <c r="BJU129" s="355"/>
      <c r="BJV129" s="355"/>
      <c r="BJW129" s="355"/>
      <c r="BJX129" s="355"/>
      <c r="BJY129" s="355"/>
      <c r="BJZ129" s="355"/>
      <c r="BKA129" s="355"/>
      <c r="BKB129" s="355"/>
      <c r="BKC129" s="355"/>
      <c r="BKD129" s="355"/>
      <c r="BKE129" s="355"/>
      <c r="BKF129" s="355"/>
      <c r="BKG129" s="355"/>
      <c r="BKH129" s="355"/>
      <c r="BKI129" s="355"/>
      <c r="BKJ129" s="355"/>
      <c r="BKK129" s="355"/>
      <c r="BKL129" s="355"/>
      <c r="BKM129" s="355"/>
      <c r="BKN129" s="355"/>
      <c r="BKO129" s="355"/>
      <c r="BKP129" s="355"/>
      <c r="BKQ129" s="355"/>
      <c r="BKR129" s="355"/>
      <c r="BKS129" s="355"/>
      <c r="BKT129" s="355"/>
      <c r="BKU129" s="355"/>
      <c r="BKV129" s="355"/>
      <c r="BKW129" s="355"/>
      <c r="BKX129" s="355"/>
      <c r="BKY129" s="355"/>
      <c r="BKZ129" s="355"/>
      <c r="BLA129" s="355"/>
      <c r="BLB129" s="355"/>
      <c r="BLC129" s="355"/>
      <c r="BLD129" s="355"/>
      <c r="BLE129" s="355"/>
      <c r="BLF129" s="355"/>
      <c r="BLG129" s="355"/>
      <c r="BLH129" s="355"/>
      <c r="BLI129" s="355"/>
      <c r="BLJ129" s="355"/>
      <c r="BLK129" s="355"/>
      <c r="BLL129" s="355"/>
      <c r="BLM129" s="355"/>
      <c r="BLN129" s="355"/>
      <c r="BLO129" s="355"/>
      <c r="BLP129" s="355"/>
      <c r="BLQ129" s="355"/>
      <c r="BLR129" s="355"/>
      <c r="BLS129" s="355"/>
      <c r="BLT129" s="355"/>
      <c r="BLU129" s="355"/>
      <c r="BLV129" s="355"/>
      <c r="BLW129" s="355"/>
      <c r="BLX129" s="355"/>
      <c r="BLY129" s="355"/>
      <c r="BLZ129" s="355"/>
      <c r="BMA129" s="355"/>
      <c r="BMB129" s="355"/>
      <c r="BMC129" s="355"/>
      <c r="BMD129" s="355"/>
      <c r="BME129" s="355"/>
      <c r="BMF129" s="355"/>
      <c r="BMG129" s="355"/>
      <c r="BMH129" s="355"/>
      <c r="BMI129" s="355"/>
      <c r="BMJ129" s="355"/>
      <c r="BMK129" s="355"/>
      <c r="BML129" s="355"/>
      <c r="BMM129" s="355"/>
      <c r="BMN129" s="355"/>
      <c r="BMO129" s="355"/>
      <c r="BMP129" s="355"/>
      <c r="BMQ129" s="355"/>
      <c r="BMR129" s="355"/>
      <c r="BMS129" s="355"/>
      <c r="BMT129" s="355"/>
      <c r="BMU129" s="355"/>
      <c r="BMV129" s="355"/>
      <c r="BMW129" s="355"/>
      <c r="BMX129" s="355"/>
      <c r="BMY129" s="355"/>
      <c r="BMZ129" s="355"/>
      <c r="BNA129" s="355"/>
      <c r="BNB129" s="355"/>
      <c r="BNC129" s="355"/>
      <c r="BND129" s="355"/>
      <c r="BNE129" s="355"/>
      <c r="BNF129" s="355"/>
      <c r="BNG129" s="355"/>
      <c r="BNH129" s="355"/>
      <c r="BNI129" s="355"/>
      <c r="BNJ129" s="355"/>
      <c r="BNK129" s="355"/>
      <c r="BNL129" s="355"/>
      <c r="BNM129" s="355"/>
      <c r="BNN129" s="355"/>
      <c r="BNO129" s="355"/>
      <c r="BNP129" s="355"/>
      <c r="BNQ129" s="355"/>
      <c r="BNR129" s="355"/>
      <c r="BNS129" s="355"/>
      <c r="BNT129" s="355"/>
      <c r="BNU129" s="355"/>
      <c r="BNV129" s="355"/>
      <c r="BNW129" s="355"/>
      <c r="BNX129" s="355"/>
      <c r="BNY129" s="355"/>
      <c r="BNZ129" s="355"/>
      <c r="BOA129" s="355"/>
      <c r="BOB129" s="355"/>
      <c r="BOC129" s="355"/>
      <c r="BOD129" s="355"/>
      <c r="BOE129" s="355"/>
      <c r="BOF129" s="355"/>
      <c r="BOG129" s="355"/>
      <c r="BOH129" s="355"/>
      <c r="BOI129" s="355"/>
      <c r="BOJ129" s="355"/>
      <c r="BOK129" s="355"/>
      <c r="BOL129" s="355"/>
      <c r="BOM129" s="355"/>
      <c r="BON129" s="355"/>
      <c r="BOO129" s="355"/>
      <c r="BOP129" s="355"/>
      <c r="BOQ129" s="355"/>
      <c r="BOR129" s="355"/>
      <c r="BOS129" s="355"/>
      <c r="BOT129" s="355"/>
      <c r="BOU129" s="355"/>
      <c r="BOV129" s="355"/>
      <c r="BOW129" s="355"/>
      <c r="BOX129" s="355"/>
      <c r="BOY129" s="355"/>
      <c r="BOZ129" s="355"/>
      <c r="BPA129" s="355"/>
      <c r="BPB129" s="355"/>
      <c r="BPC129" s="355"/>
      <c r="BPD129" s="355"/>
      <c r="BPE129" s="355"/>
      <c r="BPF129" s="355"/>
      <c r="BPG129" s="355"/>
      <c r="BPH129" s="355"/>
      <c r="BPI129" s="355"/>
      <c r="BPJ129" s="355"/>
      <c r="BPK129" s="355"/>
      <c r="BPL129" s="355"/>
      <c r="BPM129" s="355"/>
      <c r="BPN129" s="355"/>
      <c r="BPO129" s="355"/>
      <c r="BPP129" s="355"/>
      <c r="BPQ129" s="355"/>
      <c r="BPR129" s="355"/>
      <c r="BPS129" s="355"/>
      <c r="BPT129" s="355"/>
      <c r="BPU129" s="355"/>
      <c r="BPV129" s="355"/>
      <c r="BPW129" s="355"/>
      <c r="BPX129" s="355"/>
      <c r="BPY129" s="355"/>
      <c r="BPZ129" s="355"/>
      <c r="BQA129" s="355"/>
      <c r="BQB129" s="355"/>
      <c r="BQC129" s="355"/>
      <c r="BQD129" s="355"/>
      <c r="BQE129" s="355"/>
      <c r="BQF129" s="355"/>
      <c r="BQG129" s="355"/>
      <c r="BQH129" s="355"/>
      <c r="BQI129" s="355"/>
      <c r="BQJ129" s="355"/>
      <c r="BQK129" s="355"/>
      <c r="BQL129" s="355"/>
      <c r="BQM129" s="355"/>
      <c r="BQN129" s="355"/>
      <c r="BQO129" s="355"/>
      <c r="BQP129" s="355"/>
      <c r="BQQ129" s="355"/>
      <c r="BQR129" s="355"/>
      <c r="BQS129" s="355"/>
      <c r="BQT129" s="355"/>
      <c r="BQU129" s="355"/>
      <c r="BQV129" s="355"/>
      <c r="BQW129" s="355"/>
      <c r="BQX129" s="355"/>
      <c r="BQY129" s="355"/>
      <c r="BQZ129" s="355"/>
      <c r="BRA129" s="355"/>
      <c r="BRB129" s="355"/>
      <c r="BRC129" s="355"/>
      <c r="BRD129" s="355"/>
      <c r="BRE129" s="355"/>
      <c r="BRF129" s="355"/>
      <c r="BRG129" s="355"/>
      <c r="BRH129" s="355"/>
      <c r="BRI129" s="355"/>
      <c r="BRJ129" s="355"/>
      <c r="BRK129" s="355"/>
      <c r="BRL129" s="355"/>
      <c r="BRM129" s="355"/>
      <c r="BRN129" s="355"/>
      <c r="BRO129" s="355"/>
      <c r="BRP129" s="355"/>
      <c r="BRQ129" s="355"/>
      <c r="BRR129" s="355"/>
      <c r="BRS129" s="355"/>
      <c r="BRT129" s="355"/>
      <c r="BRU129" s="355"/>
      <c r="BRV129" s="355"/>
      <c r="BRW129" s="355"/>
      <c r="BRX129" s="355"/>
      <c r="BRY129" s="355"/>
      <c r="BRZ129" s="355"/>
      <c r="BSA129" s="355"/>
      <c r="BSB129" s="355"/>
      <c r="BSC129" s="355"/>
      <c r="BSD129" s="355"/>
      <c r="BSE129" s="355"/>
      <c r="BSF129" s="355"/>
      <c r="BSG129" s="355"/>
      <c r="BSH129" s="355"/>
      <c r="BSI129" s="355"/>
      <c r="BSJ129" s="355"/>
      <c r="BSK129" s="355"/>
      <c r="BSL129" s="355"/>
      <c r="BSM129" s="355"/>
      <c r="BSN129" s="355"/>
      <c r="BSO129" s="355"/>
      <c r="BSP129" s="355"/>
      <c r="BSQ129" s="355"/>
      <c r="BSR129" s="355"/>
      <c r="BSS129" s="355"/>
      <c r="BST129" s="355"/>
      <c r="BSU129" s="355"/>
      <c r="BSV129" s="355"/>
      <c r="BSW129" s="355"/>
      <c r="BSX129" s="355"/>
      <c r="BSY129" s="355"/>
      <c r="BSZ129" s="355"/>
      <c r="BTA129" s="355"/>
      <c r="BTB129" s="355"/>
      <c r="BTC129" s="355"/>
      <c r="BTD129" s="355"/>
      <c r="BTE129" s="355"/>
      <c r="BTF129" s="355"/>
      <c r="BTG129" s="355"/>
      <c r="BTH129" s="355"/>
      <c r="BTI129" s="355"/>
      <c r="BTJ129" s="355"/>
      <c r="BTK129" s="355"/>
      <c r="BTL129" s="355"/>
      <c r="BTM129" s="355"/>
      <c r="BTN129" s="355"/>
      <c r="BTO129" s="355"/>
      <c r="BTP129" s="355"/>
      <c r="BTQ129" s="355"/>
      <c r="BTR129" s="355"/>
      <c r="BTS129" s="355"/>
      <c r="BTT129" s="355"/>
      <c r="BTU129" s="355"/>
      <c r="BTV129" s="355"/>
      <c r="BTW129" s="355"/>
      <c r="BTX129" s="355"/>
      <c r="BTY129" s="355"/>
      <c r="BTZ129" s="355"/>
      <c r="BUA129" s="355"/>
      <c r="BUB129" s="355"/>
      <c r="BUC129" s="355"/>
      <c r="BUD129" s="355"/>
      <c r="BUE129" s="355"/>
      <c r="BUF129" s="355"/>
      <c r="BUG129" s="355"/>
      <c r="BUH129" s="355"/>
      <c r="BUI129" s="355"/>
      <c r="BUJ129" s="355"/>
      <c r="BUK129" s="355"/>
      <c r="BUL129" s="355"/>
      <c r="BUM129" s="355"/>
      <c r="BUN129" s="355"/>
      <c r="BUO129" s="355"/>
      <c r="BUP129" s="355"/>
      <c r="BUQ129" s="355"/>
      <c r="BUR129" s="355"/>
      <c r="BUS129" s="355"/>
      <c r="BUT129" s="355"/>
      <c r="BUU129" s="355"/>
      <c r="BUV129" s="355"/>
      <c r="BUW129" s="355"/>
      <c r="BUX129" s="355"/>
      <c r="BUY129" s="355"/>
      <c r="BUZ129" s="355"/>
      <c r="BVA129" s="355"/>
      <c r="BVB129" s="355"/>
      <c r="BVC129" s="355"/>
      <c r="BVD129" s="355"/>
      <c r="BVE129" s="355"/>
      <c r="BVF129" s="355"/>
      <c r="BVG129" s="355"/>
      <c r="BVH129" s="355"/>
      <c r="BVI129" s="355"/>
      <c r="BVJ129" s="355"/>
      <c r="BVK129" s="355"/>
      <c r="BVL129" s="355"/>
      <c r="BVM129" s="355"/>
      <c r="BVN129" s="355"/>
      <c r="BVO129" s="355"/>
      <c r="BVP129" s="355"/>
      <c r="BVQ129" s="355"/>
      <c r="BVR129" s="355"/>
      <c r="BVS129" s="355"/>
      <c r="BVT129" s="355"/>
      <c r="BVU129" s="355"/>
      <c r="BVV129" s="355"/>
      <c r="BVW129" s="355"/>
      <c r="BVX129" s="355"/>
      <c r="BVY129" s="355"/>
      <c r="BVZ129" s="355"/>
      <c r="BWA129" s="355"/>
      <c r="BWB129" s="355"/>
      <c r="BWC129" s="355"/>
      <c r="BWD129" s="355"/>
      <c r="BWE129" s="355"/>
      <c r="BWF129" s="355"/>
      <c r="BWG129" s="355"/>
      <c r="BWH129" s="355"/>
      <c r="BWI129" s="355"/>
      <c r="BWJ129" s="355"/>
      <c r="BWK129" s="355"/>
      <c r="BWL129" s="355"/>
      <c r="BWM129" s="355"/>
      <c r="BWN129" s="355"/>
      <c r="BWO129" s="355"/>
      <c r="BWP129" s="355"/>
      <c r="BWQ129" s="355"/>
      <c r="BWR129" s="355"/>
      <c r="BWS129" s="355"/>
      <c r="BWT129" s="355"/>
      <c r="BWU129" s="355"/>
      <c r="BWV129" s="355"/>
      <c r="BWW129" s="355"/>
      <c r="BWX129" s="355"/>
      <c r="BWY129" s="355"/>
      <c r="BWZ129" s="355"/>
      <c r="BXA129" s="355"/>
      <c r="BXB129" s="355"/>
      <c r="BXC129" s="355"/>
      <c r="BXD129" s="355"/>
      <c r="BXE129" s="355"/>
      <c r="BXF129" s="355"/>
      <c r="BXG129" s="355"/>
      <c r="BXH129" s="355"/>
      <c r="BXI129" s="355"/>
      <c r="BXJ129" s="355"/>
      <c r="BXK129" s="355"/>
      <c r="BXL129" s="355"/>
      <c r="BXM129" s="355"/>
      <c r="BXN129" s="355"/>
      <c r="BXO129" s="355"/>
      <c r="BXP129" s="355"/>
      <c r="BXQ129" s="355"/>
      <c r="BXR129" s="355"/>
      <c r="BXS129" s="355"/>
      <c r="BXT129" s="355"/>
      <c r="BXU129" s="355"/>
      <c r="BXV129" s="355"/>
      <c r="BXW129" s="355"/>
      <c r="BXX129" s="355"/>
      <c r="BXY129" s="355"/>
      <c r="BXZ129" s="355"/>
      <c r="BYA129" s="355"/>
      <c r="BYB129" s="355"/>
      <c r="BYC129" s="355"/>
      <c r="BYD129" s="355"/>
      <c r="BYE129" s="355"/>
      <c r="BYF129" s="355"/>
      <c r="BYG129" s="355"/>
      <c r="BYH129" s="355"/>
      <c r="BYI129" s="355"/>
      <c r="BYJ129" s="355"/>
      <c r="BYK129" s="355"/>
      <c r="BYL129" s="355"/>
      <c r="BYM129" s="355"/>
      <c r="BYN129" s="355"/>
      <c r="BYO129" s="355"/>
      <c r="BYP129" s="355"/>
      <c r="BYQ129" s="355"/>
      <c r="BYR129" s="355"/>
      <c r="BYS129" s="355"/>
      <c r="BYT129" s="355"/>
      <c r="BYU129" s="355"/>
      <c r="BYV129" s="355"/>
      <c r="BYW129" s="355"/>
      <c r="BYX129" s="355"/>
      <c r="BYY129" s="355"/>
      <c r="BYZ129" s="355"/>
      <c r="BZA129" s="355"/>
      <c r="BZB129" s="355"/>
      <c r="BZC129" s="355"/>
      <c r="BZD129" s="355"/>
      <c r="BZE129" s="355"/>
      <c r="BZF129" s="355"/>
      <c r="BZG129" s="355"/>
      <c r="BZH129" s="355"/>
      <c r="BZI129" s="355"/>
      <c r="BZJ129" s="355"/>
      <c r="BZK129" s="355"/>
      <c r="BZL129" s="355"/>
      <c r="BZM129" s="355"/>
      <c r="BZN129" s="355"/>
      <c r="BZO129" s="355"/>
      <c r="BZP129" s="355"/>
      <c r="BZQ129" s="355"/>
      <c r="BZR129" s="355"/>
      <c r="BZS129" s="355"/>
      <c r="BZT129" s="355"/>
      <c r="BZU129" s="355"/>
      <c r="BZV129" s="355"/>
      <c r="BZW129" s="355"/>
      <c r="BZX129" s="355"/>
      <c r="BZY129" s="355"/>
      <c r="BZZ129" s="355"/>
      <c r="CAA129" s="355"/>
      <c r="CAB129" s="355"/>
      <c r="CAC129" s="355"/>
      <c r="CAD129" s="355"/>
      <c r="CAE129" s="355"/>
      <c r="CAF129" s="355"/>
      <c r="CAG129" s="355"/>
      <c r="CAH129" s="355"/>
      <c r="CAI129" s="355"/>
      <c r="CAJ129" s="355"/>
      <c r="CAK129" s="355"/>
      <c r="CAL129" s="355"/>
      <c r="CAM129" s="355"/>
      <c r="CAN129" s="355"/>
      <c r="CAO129" s="355"/>
      <c r="CAP129" s="355"/>
      <c r="CAQ129" s="355"/>
      <c r="CAR129" s="355"/>
      <c r="CAS129" s="355"/>
      <c r="CAT129" s="355"/>
      <c r="CAU129" s="355"/>
      <c r="CAV129" s="355"/>
      <c r="CAW129" s="355"/>
      <c r="CAX129" s="355"/>
      <c r="CAY129" s="355"/>
      <c r="CAZ129" s="355"/>
      <c r="CBA129" s="355"/>
      <c r="CBB129" s="355"/>
      <c r="CBC129" s="355"/>
      <c r="CBD129" s="355"/>
      <c r="CBE129" s="355"/>
      <c r="CBF129" s="355"/>
      <c r="CBG129" s="355"/>
      <c r="CBH129" s="355"/>
      <c r="CBI129" s="355"/>
      <c r="CBJ129" s="355"/>
      <c r="CBK129" s="355"/>
      <c r="CBL129" s="355"/>
      <c r="CBM129" s="355"/>
      <c r="CBN129" s="355"/>
      <c r="CBO129" s="355"/>
      <c r="CBP129" s="355"/>
      <c r="CBQ129" s="355"/>
      <c r="CBR129" s="355"/>
      <c r="CBS129" s="355"/>
      <c r="CBT129" s="355"/>
      <c r="CBU129" s="355"/>
      <c r="CBV129" s="355"/>
      <c r="CBW129" s="355"/>
      <c r="CBX129" s="355"/>
      <c r="CBY129" s="355"/>
      <c r="CBZ129" s="355"/>
      <c r="CCA129" s="355"/>
      <c r="CCB129" s="355"/>
      <c r="CCC129" s="355"/>
      <c r="CCD129" s="355"/>
      <c r="CCE129" s="355"/>
      <c r="CCF129" s="355"/>
      <c r="CCG129" s="355"/>
      <c r="CCH129" s="355"/>
      <c r="CCI129" s="355"/>
      <c r="CCJ129" s="355"/>
      <c r="CCK129" s="355"/>
      <c r="CCL129" s="355"/>
      <c r="CCM129" s="355"/>
      <c r="CCN129" s="355"/>
      <c r="CCO129" s="355"/>
      <c r="CCP129" s="355"/>
      <c r="CCQ129" s="355"/>
      <c r="CCR129" s="355"/>
      <c r="CCS129" s="355"/>
      <c r="CCT129" s="355"/>
      <c r="CCU129" s="355"/>
      <c r="CCV129" s="355"/>
      <c r="CCW129" s="355"/>
      <c r="CCX129" s="355"/>
      <c r="CCY129" s="355"/>
      <c r="CCZ129" s="355"/>
      <c r="CDA129" s="355"/>
      <c r="CDB129" s="355"/>
      <c r="CDC129" s="355"/>
      <c r="CDD129" s="355"/>
      <c r="CDE129" s="355"/>
      <c r="CDF129" s="355"/>
      <c r="CDG129" s="355"/>
      <c r="CDH129" s="355"/>
      <c r="CDI129" s="355"/>
      <c r="CDJ129" s="355"/>
      <c r="CDK129" s="355"/>
      <c r="CDL129" s="355"/>
      <c r="CDM129" s="355"/>
      <c r="CDN129" s="355"/>
      <c r="CDO129" s="355"/>
      <c r="CDP129" s="355"/>
      <c r="CDQ129" s="355"/>
      <c r="CDR129" s="355"/>
      <c r="CDS129" s="355"/>
      <c r="CDT129" s="355"/>
      <c r="CDU129" s="355"/>
      <c r="CDV129" s="355"/>
      <c r="CDW129" s="355"/>
      <c r="CDX129" s="355"/>
      <c r="CDY129" s="355"/>
      <c r="CDZ129" s="355"/>
      <c r="CEA129" s="355"/>
      <c r="CEB129" s="355"/>
      <c r="CEC129" s="355"/>
      <c r="CED129" s="355"/>
      <c r="CEE129" s="355"/>
      <c r="CEF129" s="355"/>
      <c r="CEG129" s="355"/>
      <c r="CEH129" s="355"/>
      <c r="CEI129" s="355"/>
      <c r="CEJ129" s="355"/>
      <c r="CEK129" s="355"/>
      <c r="CEL129" s="355"/>
      <c r="CEM129" s="355"/>
      <c r="CEN129" s="355"/>
      <c r="CEO129" s="355"/>
      <c r="CEP129" s="355"/>
      <c r="CEQ129" s="355"/>
      <c r="CER129" s="355"/>
      <c r="CES129" s="355"/>
      <c r="CET129" s="355"/>
      <c r="CEU129" s="355"/>
      <c r="CEV129" s="355"/>
      <c r="CEW129" s="355"/>
      <c r="CEX129" s="355"/>
      <c r="CEY129" s="355"/>
      <c r="CEZ129" s="355"/>
      <c r="CFA129" s="355"/>
      <c r="CFB129" s="355"/>
      <c r="CFC129" s="355"/>
      <c r="CFD129" s="355"/>
      <c r="CFE129" s="355"/>
      <c r="CFF129" s="355"/>
      <c r="CFG129" s="355"/>
      <c r="CFH129" s="355"/>
      <c r="CFI129" s="355"/>
      <c r="CFJ129" s="355"/>
      <c r="CFK129" s="355"/>
      <c r="CFL129" s="355"/>
      <c r="CFM129" s="355"/>
      <c r="CFN129" s="355"/>
      <c r="CFO129" s="355"/>
      <c r="CFP129" s="355"/>
      <c r="CFQ129" s="355"/>
      <c r="CFR129" s="355"/>
      <c r="CFS129" s="355"/>
      <c r="CFT129" s="355"/>
      <c r="CFU129" s="355"/>
      <c r="CFV129" s="355"/>
      <c r="CFW129" s="355"/>
      <c r="CFX129" s="355"/>
      <c r="CFY129" s="355"/>
      <c r="CFZ129" s="355"/>
      <c r="CGA129" s="355"/>
      <c r="CGB129" s="355"/>
      <c r="CGC129" s="355"/>
      <c r="CGD129" s="355"/>
      <c r="CGE129" s="355"/>
      <c r="CGF129" s="355"/>
      <c r="CGG129" s="355"/>
      <c r="CGH129" s="355"/>
      <c r="CGI129" s="355"/>
      <c r="CGJ129" s="355"/>
      <c r="CGK129" s="355"/>
      <c r="CGL129" s="355"/>
      <c r="CGM129" s="355"/>
      <c r="CGN129" s="355"/>
      <c r="CGO129" s="355"/>
      <c r="CGP129" s="355"/>
      <c r="CGQ129" s="355"/>
      <c r="CGR129" s="355"/>
      <c r="CGS129" s="355"/>
      <c r="CGT129" s="355"/>
      <c r="CGU129" s="355"/>
      <c r="CGV129" s="355"/>
      <c r="CGW129" s="355"/>
      <c r="CGX129" s="355"/>
      <c r="CGY129" s="355"/>
      <c r="CGZ129" s="355"/>
      <c r="CHA129" s="355"/>
      <c r="CHB129" s="355"/>
      <c r="CHC129" s="355"/>
      <c r="CHD129" s="355"/>
      <c r="CHE129" s="355"/>
      <c r="CHF129" s="355"/>
      <c r="CHG129" s="355"/>
      <c r="CHH129" s="355"/>
      <c r="CHI129" s="355"/>
      <c r="CHJ129" s="355"/>
      <c r="CHK129" s="355"/>
      <c r="CHL129" s="355"/>
      <c r="CHM129" s="355"/>
      <c r="CHN129" s="355"/>
      <c r="CHO129" s="355"/>
      <c r="CHP129" s="355"/>
      <c r="CHQ129" s="355"/>
      <c r="CHR129" s="355"/>
      <c r="CHS129" s="355"/>
      <c r="CHT129" s="355"/>
      <c r="CHU129" s="355"/>
      <c r="CHV129" s="355"/>
      <c r="CHW129" s="355"/>
      <c r="CHX129" s="355"/>
      <c r="CHY129" s="355"/>
      <c r="CHZ129" s="355"/>
      <c r="CIA129" s="355"/>
      <c r="CIB129" s="355"/>
      <c r="CIC129" s="355"/>
      <c r="CID129" s="355"/>
      <c r="CIE129" s="355"/>
      <c r="CIF129" s="355"/>
      <c r="CIG129" s="355"/>
      <c r="CIH129" s="355"/>
      <c r="CII129" s="355"/>
      <c r="CIJ129" s="355"/>
      <c r="CIK129" s="355"/>
      <c r="CIL129" s="355"/>
      <c r="CIM129" s="355"/>
      <c r="CIN129" s="355"/>
      <c r="CIO129" s="355"/>
      <c r="CIP129" s="355"/>
      <c r="CIQ129" s="355"/>
      <c r="CIR129" s="355"/>
      <c r="CIS129" s="355"/>
      <c r="CIT129" s="355"/>
      <c r="CIU129" s="355"/>
      <c r="CIV129" s="355"/>
      <c r="CIW129" s="355"/>
      <c r="CIX129" s="355"/>
      <c r="CIY129" s="355"/>
      <c r="CIZ129" s="355"/>
      <c r="CJA129" s="355"/>
      <c r="CJB129" s="355"/>
      <c r="CJC129" s="355"/>
      <c r="CJD129" s="355"/>
      <c r="CJE129" s="355"/>
      <c r="CJF129" s="355"/>
      <c r="CJG129" s="355"/>
      <c r="CJH129" s="355"/>
      <c r="CJI129" s="355"/>
      <c r="CJJ129" s="355"/>
      <c r="CJK129" s="355"/>
      <c r="CJL129" s="355"/>
      <c r="CJM129" s="355"/>
      <c r="CJN129" s="355"/>
      <c r="CJO129" s="355"/>
      <c r="CJP129" s="355"/>
      <c r="CJQ129" s="355"/>
      <c r="CJR129" s="355"/>
      <c r="CJS129" s="355"/>
      <c r="CJT129" s="355"/>
      <c r="CJU129" s="355"/>
      <c r="CJV129" s="355"/>
      <c r="CJW129" s="355"/>
      <c r="CJX129" s="355"/>
      <c r="CJY129" s="355"/>
      <c r="CJZ129" s="355"/>
      <c r="CKA129" s="355"/>
      <c r="CKB129" s="355"/>
      <c r="CKC129" s="355"/>
      <c r="CKD129" s="355"/>
      <c r="CKE129" s="355"/>
      <c r="CKF129" s="355"/>
      <c r="CKG129" s="355"/>
      <c r="CKH129" s="355"/>
      <c r="CKI129" s="355"/>
      <c r="CKJ129" s="355"/>
      <c r="CKK129" s="355"/>
      <c r="CKL129" s="355"/>
      <c r="CKM129" s="355"/>
      <c r="CKN129" s="355"/>
      <c r="CKO129" s="355"/>
      <c r="CKP129" s="355"/>
      <c r="CKQ129" s="355"/>
      <c r="CKR129" s="355"/>
      <c r="CKS129" s="355"/>
      <c r="CKT129" s="355"/>
      <c r="CKU129" s="355"/>
      <c r="CKV129" s="355"/>
      <c r="CKW129" s="355"/>
      <c r="CKX129" s="355"/>
      <c r="CKY129" s="355"/>
      <c r="CKZ129" s="355"/>
      <c r="CLA129" s="355"/>
      <c r="CLB129" s="355"/>
      <c r="CLC129" s="355"/>
      <c r="CLD129" s="355"/>
      <c r="CLE129" s="355"/>
      <c r="CLF129" s="355"/>
      <c r="CLG129" s="355"/>
      <c r="CLH129" s="355"/>
      <c r="CLI129" s="355"/>
      <c r="CLJ129" s="355"/>
      <c r="CLK129" s="355"/>
      <c r="CLL129" s="355"/>
      <c r="CLM129" s="355"/>
      <c r="CLN129" s="355"/>
      <c r="CLO129" s="355"/>
      <c r="CLP129" s="355"/>
      <c r="CLQ129" s="355"/>
      <c r="CLR129" s="355"/>
      <c r="CLS129" s="355"/>
      <c r="CLT129" s="355"/>
      <c r="CLU129" s="355"/>
      <c r="CLV129" s="355"/>
      <c r="CLW129" s="355"/>
      <c r="CLX129" s="355"/>
      <c r="CLY129" s="355"/>
      <c r="CLZ129" s="355"/>
      <c r="CMA129" s="355"/>
      <c r="CMB129" s="355"/>
      <c r="CMC129" s="355"/>
      <c r="CMD129" s="355"/>
      <c r="CME129" s="355"/>
      <c r="CMF129" s="355"/>
      <c r="CMG129" s="355"/>
      <c r="CMH129" s="355"/>
      <c r="CMI129" s="355"/>
      <c r="CMJ129" s="355"/>
      <c r="CMK129" s="355"/>
      <c r="CML129" s="355"/>
      <c r="CMM129" s="355"/>
      <c r="CMN129" s="355"/>
      <c r="CMO129" s="355"/>
      <c r="CMP129" s="355"/>
      <c r="CMQ129" s="355"/>
      <c r="CMR129" s="355"/>
      <c r="CMS129" s="355"/>
      <c r="CMT129" s="355"/>
      <c r="CMU129" s="355"/>
      <c r="CMV129" s="355"/>
      <c r="CMW129" s="355"/>
      <c r="CMX129" s="355"/>
      <c r="CMY129" s="355"/>
      <c r="CMZ129" s="355"/>
      <c r="CNA129" s="355"/>
      <c r="CNB129" s="355"/>
      <c r="CNC129" s="355"/>
      <c r="CND129" s="355"/>
      <c r="CNE129" s="355"/>
      <c r="CNF129" s="355"/>
      <c r="CNG129" s="355"/>
      <c r="CNH129" s="355"/>
      <c r="CNI129" s="355"/>
      <c r="CNJ129" s="355"/>
      <c r="CNK129" s="355"/>
      <c r="CNL129" s="355"/>
      <c r="CNM129" s="355"/>
      <c r="CNN129" s="355"/>
      <c r="CNO129" s="355"/>
      <c r="CNP129" s="355"/>
      <c r="CNQ129" s="355"/>
      <c r="CNR129" s="355"/>
      <c r="CNS129" s="355"/>
      <c r="CNT129" s="355"/>
      <c r="CNU129" s="355"/>
      <c r="CNV129" s="355"/>
      <c r="CNW129" s="355"/>
      <c r="CNX129" s="355"/>
      <c r="CNY129" s="355"/>
      <c r="CNZ129" s="355"/>
      <c r="COA129" s="355"/>
      <c r="COB129" s="355"/>
      <c r="COC129" s="355"/>
      <c r="COD129" s="355"/>
      <c r="COE129" s="355"/>
      <c r="COF129" s="355"/>
      <c r="COG129" s="355"/>
      <c r="COH129" s="355"/>
      <c r="COI129" s="355"/>
      <c r="COJ129" s="355"/>
      <c r="COK129" s="355"/>
      <c r="COL129" s="355"/>
      <c r="COM129" s="355"/>
      <c r="CON129" s="355"/>
      <c r="COO129" s="355"/>
      <c r="COP129" s="355"/>
      <c r="COQ129" s="355"/>
      <c r="COR129" s="355"/>
      <c r="COS129" s="355"/>
      <c r="COT129" s="355"/>
      <c r="COU129" s="355"/>
      <c r="COV129" s="355"/>
      <c r="COW129" s="355"/>
      <c r="COX129" s="355"/>
      <c r="COY129" s="355"/>
      <c r="COZ129" s="355"/>
      <c r="CPA129" s="355"/>
      <c r="CPB129" s="355"/>
      <c r="CPC129" s="355"/>
      <c r="CPD129" s="355"/>
      <c r="CPE129" s="355"/>
      <c r="CPF129" s="355"/>
      <c r="CPG129" s="355"/>
      <c r="CPH129" s="355"/>
      <c r="CPI129" s="355"/>
      <c r="CPJ129" s="355"/>
      <c r="CPK129" s="355"/>
      <c r="CPL129" s="355"/>
      <c r="CPM129" s="355"/>
      <c r="CPN129" s="355"/>
      <c r="CPO129" s="355"/>
      <c r="CPP129" s="355"/>
      <c r="CPQ129" s="355"/>
      <c r="CPR129" s="355"/>
      <c r="CPS129" s="355"/>
      <c r="CPT129" s="355"/>
      <c r="CPU129" s="355"/>
      <c r="CPV129" s="355"/>
      <c r="CPW129" s="355"/>
      <c r="CPX129" s="355"/>
      <c r="CPY129" s="355"/>
      <c r="CPZ129" s="355"/>
      <c r="CQA129" s="355"/>
      <c r="CQB129" s="355"/>
      <c r="CQC129" s="355"/>
      <c r="CQD129" s="355"/>
      <c r="CQE129" s="355"/>
      <c r="CQF129" s="355"/>
      <c r="CQG129" s="355"/>
      <c r="CQH129" s="355"/>
      <c r="CQI129" s="355"/>
      <c r="CQJ129" s="355"/>
      <c r="CQK129" s="355"/>
      <c r="CQL129" s="355"/>
      <c r="CQM129" s="355"/>
      <c r="CQN129" s="355"/>
      <c r="CQO129" s="355"/>
      <c r="CQP129" s="355"/>
      <c r="CQQ129" s="355"/>
      <c r="CQR129" s="355"/>
      <c r="CQS129" s="355"/>
      <c r="CQT129" s="355"/>
      <c r="CQU129" s="355"/>
      <c r="CQV129" s="355"/>
      <c r="CQW129" s="355"/>
      <c r="CQX129" s="355"/>
      <c r="CQY129" s="355"/>
      <c r="CQZ129" s="355"/>
      <c r="CRA129" s="355"/>
      <c r="CRB129" s="355"/>
      <c r="CRC129" s="355"/>
      <c r="CRD129" s="355"/>
      <c r="CRE129" s="355"/>
      <c r="CRF129" s="355"/>
      <c r="CRG129" s="355"/>
      <c r="CRH129" s="355"/>
      <c r="CRI129" s="355"/>
      <c r="CRJ129" s="355"/>
      <c r="CRK129" s="355"/>
      <c r="CRL129" s="355"/>
      <c r="CRM129" s="355"/>
      <c r="CRN129" s="355"/>
      <c r="CRO129" s="355"/>
      <c r="CRP129" s="355"/>
      <c r="CRQ129" s="355"/>
      <c r="CRR129" s="355"/>
      <c r="CRS129" s="355"/>
      <c r="CRT129" s="355"/>
      <c r="CRU129" s="355"/>
      <c r="CRV129" s="355"/>
      <c r="CRW129" s="355"/>
      <c r="CRX129" s="355"/>
      <c r="CRY129" s="355"/>
      <c r="CRZ129" s="355"/>
      <c r="CSA129" s="355"/>
      <c r="CSB129" s="355"/>
      <c r="CSC129" s="355"/>
      <c r="CSD129" s="355"/>
      <c r="CSE129" s="355"/>
      <c r="CSF129" s="355"/>
      <c r="CSG129" s="355"/>
      <c r="CSH129" s="355"/>
      <c r="CSI129" s="355"/>
      <c r="CSJ129" s="355"/>
      <c r="CSK129" s="355"/>
      <c r="CSL129" s="355"/>
      <c r="CSM129" s="355"/>
      <c r="CSN129" s="355"/>
      <c r="CSO129" s="355"/>
      <c r="CSP129" s="355"/>
      <c r="CSQ129" s="355"/>
      <c r="CSR129" s="355"/>
      <c r="CSS129" s="355"/>
      <c r="CST129" s="355"/>
      <c r="CSU129" s="355"/>
      <c r="CSV129" s="355"/>
      <c r="CSW129" s="355"/>
      <c r="CSX129" s="355"/>
      <c r="CSY129" s="355"/>
      <c r="CSZ129" s="355"/>
      <c r="CTA129" s="355"/>
      <c r="CTB129" s="355"/>
      <c r="CTC129" s="355"/>
      <c r="CTD129" s="355"/>
      <c r="CTE129" s="355"/>
      <c r="CTF129" s="355"/>
      <c r="CTG129" s="355"/>
      <c r="CTH129" s="355"/>
      <c r="CTI129" s="355"/>
      <c r="CTJ129" s="355"/>
      <c r="CTK129" s="355"/>
      <c r="CTL129" s="355"/>
      <c r="CTM129" s="355"/>
      <c r="CTN129" s="355"/>
      <c r="CTO129" s="355"/>
      <c r="CTP129" s="355"/>
      <c r="CTQ129" s="355"/>
      <c r="CTR129" s="355"/>
      <c r="CTS129" s="355"/>
      <c r="CTT129" s="355"/>
      <c r="CTU129" s="355"/>
      <c r="CTV129" s="355"/>
      <c r="CTW129" s="355"/>
      <c r="CTX129" s="355"/>
      <c r="CTY129" s="355"/>
      <c r="CTZ129" s="355"/>
      <c r="CUA129" s="355"/>
      <c r="CUB129" s="355"/>
      <c r="CUC129" s="355"/>
      <c r="CUD129" s="355"/>
      <c r="CUE129" s="355"/>
      <c r="CUF129" s="355"/>
      <c r="CUG129" s="355"/>
      <c r="CUH129" s="355"/>
      <c r="CUI129" s="355"/>
      <c r="CUJ129" s="355"/>
      <c r="CUK129" s="355"/>
      <c r="CUL129" s="355"/>
      <c r="CUM129" s="355"/>
      <c r="CUN129" s="355"/>
      <c r="CUO129" s="355"/>
      <c r="CUP129" s="355"/>
      <c r="CUQ129" s="355"/>
      <c r="CUR129" s="355"/>
      <c r="CUS129" s="355"/>
      <c r="CUT129" s="355"/>
      <c r="CUU129" s="355"/>
      <c r="CUV129" s="355"/>
      <c r="CUW129" s="355"/>
      <c r="CUX129" s="355"/>
      <c r="CUY129" s="355"/>
      <c r="CUZ129" s="355"/>
      <c r="CVA129" s="355"/>
      <c r="CVB129" s="355"/>
      <c r="CVC129" s="355"/>
      <c r="CVD129" s="355"/>
      <c r="CVE129" s="355"/>
      <c r="CVF129" s="355"/>
      <c r="CVG129" s="355"/>
      <c r="CVH129" s="355"/>
      <c r="CVI129" s="355"/>
      <c r="CVJ129" s="355"/>
      <c r="CVK129" s="355"/>
      <c r="CVL129" s="355"/>
      <c r="CVM129" s="355"/>
      <c r="CVN129" s="355"/>
      <c r="CVO129" s="355"/>
      <c r="CVP129" s="355"/>
      <c r="CVQ129" s="355"/>
      <c r="CVR129" s="355"/>
      <c r="CVS129" s="355"/>
      <c r="CVT129" s="355"/>
      <c r="CVU129" s="355"/>
      <c r="CVV129" s="355"/>
      <c r="CVW129" s="355"/>
      <c r="CVX129" s="355"/>
      <c r="CVY129" s="355"/>
      <c r="CVZ129" s="355"/>
      <c r="CWA129" s="355"/>
      <c r="CWB129" s="355"/>
      <c r="CWC129" s="355"/>
      <c r="CWD129" s="355"/>
      <c r="CWE129" s="355"/>
      <c r="CWF129" s="355"/>
      <c r="CWG129" s="355"/>
      <c r="CWH129" s="355"/>
      <c r="CWI129" s="355"/>
      <c r="CWJ129" s="355"/>
      <c r="CWK129" s="355"/>
      <c r="CWL129" s="355"/>
      <c r="CWM129" s="355"/>
      <c r="CWN129" s="355"/>
      <c r="CWO129" s="355"/>
      <c r="CWP129" s="355"/>
      <c r="CWQ129" s="355"/>
      <c r="CWR129" s="355"/>
      <c r="CWS129" s="355"/>
      <c r="CWT129" s="355"/>
      <c r="CWU129" s="355"/>
      <c r="CWV129" s="355"/>
      <c r="CWW129" s="355"/>
      <c r="CWX129" s="355"/>
      <c r="CWY129" s="355"/>
      <c r="CWZ129" s="355"/>
      <c r="CXA129" s="355"/>
      <c r="CXB129" s="355"/>
      <c r="CXC129" s="355"/>
      <c r="CXD129" s="355"/>
      <c r="CXE129" s="355"/>
      <c r="CXF129" s="355"/>
      <c r="CXG129" s="355"/>
      <c r="CXH129" s="355"/>
      <c r="CXI129" s="355"/>
      <c r="CXJ129" s="355"/>
      <c r="CXK129" s="355"/>
      <c r="CXL129" s="355"/>
      <c r="CXM129" s="355"/>
      <c r="CXN129" s="355"/>
      <c r="CXO129" s="355"/>
      <c r="CXP129" s="355"/>
      <c r="CXQ129" s="355"/>
      <c r="CXR129" s="355"/>
      <c r="CXS129" s="355"/>
      <c r="CXT129" s="355"/>
      <c r="CXU129" s="355"/>
      <c r="CXV129" s="355"/>
      <c r="CXW129" s="355"/>
      <c r="CXX129" s="355"/>
      <c r="CXY129" s="355"/>
      <c r="CXZ129" s="355"/>
      <c r="CYA129" s="355"/>
      <c r="CYB129" s="355"/>
      <c r="CYC129" s="355"/>
      <c r="CYD129" s="355"/>
      <c r="CYE129" s="355"/>
      <c r="CYF129" s="355"/>
      <c r="CYG129" s="355"/>
      <c r="CYH129" s="355"/>
      <c r="CYI129" s="355"/>
      <c r="CYJ129" s="355"/>
      <c r="CYK129" s="355"/>
      <c r="CYL129" s="355"/>
      <c r="CYM129" s="355"/>
      <c r="CYN129" s="355"/>
      <c r="CYO129" s="355"/>
      <c r="CYP129" s="355"/>
      <c r="CYQ129" s="355"/>
      <c r="CYR129" s="355"/>
      <c r="CYS129" s="355"/>
      <c r="CYT129" s="355"/>
      <c r="CYU129" s="355"/>
      <c r="CYV129" s="355"/>
      <c r="CYW129" s="355"/>
      <c r="CYX129" s="355"/>
      <c r="CYY129" s="355"/>
      <c r="CYZ129" s="355"/>
      <c r="CZA129" s="355"/>
      <c r="CZB129" s="355"/>
      <c r="CZC129" s="355"/>
      <c r="CZD129" s="355"/>
      <c r="CZE129" s="355"/>
      <c r="CZF129" s="355"/>
      <c r="CZG129" s="355"/>
      <c r="CZH129" s="355"/>
      <c r="CZI129" s="355"/>
      <c r="CZJ129" s="355"/>
      <c r="CZK129" s="355"/>
      <c r="CZL129" s="355"/>
      <c r="CZM129" s="355"/>
      <c r="CZN129" s="355"/>
      <c r="CZO129" s="355"/>
      <c r="CZP129" s="355"/>
      <c r="CZQ129" s="355"/>
      <c r="CZR129" s="355"/>
      <c r="CZS129" s="355"/>
      <c r="CZT129" s="355"/>
      <c r="CZU129" s="355"/>
      <c r="CZV129" s="355"/>
      <c r="CZW129" s="355"/>
      <c r="CZX129" s="355"/>
      <c r="CZY129" s="355"/>
      <c r="CZZ129" s="355"/>
      <c r="DAA129" s="355"/>
      <c r="DAB129" s="355"/>
      <c r="DAC129" s="355"/>
      <c r="DAD129" s="355"/>
      <c r="DAE129" s="355"/>
      <c r="DAF129" s="355"/>
      <c r="DAG129" s="355"/>
      <c r="DAH129" s="355"/>
      <c r="DAI129" s="355"/>
      <c r="DAJ129" s="355"/>
      <c r="DAK129" s="355"/>
      <c r="DAL129" s="355"/>
      <c r="DAM129" s="355"/>
      <c r="DAN129" s="355"/>
      <c r="DAO129" s="355"/>
      <c r="DAP129" s="355"/>
      <c r="DAQ129" s="355"/>
      <c r="DAR129" s="355"/>
      <c r="DAS129" s="355"/>
      <c r="DAT129" s="355"/>
      <c r="DAU129" s="355"/>
      <c r="DAV129" s="355"/>
      <c r="DAW129" s="355"/>
      <c r="DAX129" s="355"/>
      <c r="DAY129" s="355"/>
      <c r="DAZ129" s="355"/>
      <c r="DBA129" s="355"/>
      <c r="DBB129" s="355"/>
      <c r="DBC129" s="355"/>
      <c r="DBD129" s="355"/>
      <c r="DBE129" s="355"/>
      <c r="DBF129" s="355"/>
      <c r="DBG129" s="355"/>
      <c r="DBH129" s="355"/>
      <c r="DBI129" s="355"/>
      <c r="DBJ129" s="355"/>
      <c r="DBK129" s="355"/>
      <c r="DBL129" s="355"/>
      <c r="DBM129" s="355"/>
      <c r="DBN129" s="355"/>
      <c r="DBO129" s="355"/>
      <c r="DBP129" s="355"/>
      <c r="DBQ129" s="355"/>
      <c r="DBR129" s="355"/>
      <c r="DBS129" s="355"/>
      <c r="DBT129" s="355"/>
      <c r="DBU129" s="355"/>
      <c r="DBV129" s="355"/>
      <c r="DBW129" s="355"/>
      <c r="DBX129" s="355"/>
      <c r="DBY129" s="355"/>
      <c r="DBZ129" s="355"/>
      <c r="DCA129" s="355"/>
      <c r="DCB129" s="355"/>
      <c r="DCC129" s="355"/>
      <c r="DCD129" s="355"/>
      <c r="DCE129" s="355"/>
      <c r="DCF129" s="355"/>
      <c r="DCG129" s="355"/>
      <c r="DCH129" s="355"/>
      <c r="DCI129" s="355"/>
      <c r="DCJ129" s="355"/>
      <c r="DCK129" s="355"/>
      <c r="DCL129" s="355"/>
      <c r="DCM129" s="355"/>
      <c r="DCN129" s="355"/>
      <c r="DCO129" s="355"/>
      <c r="DCP129" s="355"/>
      <c r="DCQ129" s="355"/>
      <c r="DCR129" s="355"/>
      <c r="DCS129" s="355"/>
      <c r="DCT129" s="355"/>
      <c r="DCU129" s="355"/>
      <c r="DCV129" s="355"/>
      <c r="DCW129" s="355"/>
      <c r="DCX129" s="355"/>
      <c r="DCY129" s="355"/>
      <c r="DCZ129" s="355"/>
      <c r="DDA129" s="355"/>
      <c r="DDB129" s="355"/>
      <c r="DDC129" s="355"/>
      <c r="DDD129" s="355"/>
      <c r="DDE129" s="355"/>
      <c r="DDF129" s="355"/>
      <c r="DDG129" s="355"/>
      <c r="DDH129" s="355"/>
      <c r="DDI129" s="355"/>
      <c r="DDJ129" s="355"/>
      <c r="DDK129" s="355"/>
      <c r="DDL129" s="355"/>
      <c r="DDM129" s="355"/>
      <c r="DDN129" s="355"/>
      <c r="DDO129" s="355"/>
      <c r="DDP129" s="355"/>
      <c r="DDQ129" s="355"/>
      <c r="DDR129" s="355"/>
      <c r="DDS129" s="355"/>
      <c r="DDT129" s="355"/>
      <c r="DDU129" s="355"/>
      <c r="DDV129" s="355"/>
      <c r="DDW129" s="355"/>
      <c r="DDX129" s="355"/>
      <c r="DDY129" s="355"/>
      <c r="DDZ129" s="355"/>
      <c r="DEA129" s="355"/>
      <c r="DEB129" s="355"/>
      <c r="DEC129" s="355"/>
      <c r="DED129" s="355"/>
      <c r="DEE129" s="355"/>
      <c r="DEF129" s="355"/>
      <c r="DEG129" s="355"/>
      <c r="DEH129" s="355"/>
      <c r="DEI129" s="355"/>
      <c r="DEJ129" s="355"/>
      <c r="DEK129" s="355"/>
      <c r="DEL129" s="355"/>
      <c r="DEM129" s="355"/>
      <c r="DEN129" s="355"/>
      <c r="DEO129" s="355"/>
      <c r="DEP129" s="355"/>
      <c r="DEQ129" s="355"/>
      <c r="DER129" s="355"/>
      <c r="DES129" s="355"/>
      <c r="DET129" s="355"/>
      <c r="DEU129" s="355"/>
      <c r="DEV129" s="355"/>
      <c r="DEW129" s="355"/>
      <c r="DEX129" s="355"/>
      <c r="DEY129" s="355"/>
      <c r="DEZ129" s="355"/>
      <c r="DFA129" s="355"/>
      <c r="DFB129" s="355"/>
      <c r="DFC129" s="355"/>
      <c r="DFD129" s="355"/>
      <c r="DFE129" s="355"/>
      <c r="DFF129" s="355"/>
      <c r="DFG129" s="355"/>
      <c r="DFH129" s="355"/>
      <c r="DFI129" s="355"/>
      <c r="DFJ129" s="355"/>
      <c r="DFK129" s="355"/>
      <c r="DFL129" s="355"/>
      <c r="DFM129" s="355"/>
      <c r="DFN129" s="355"/>
      <c r="DFO129" s="355"/>
      <c r="DFP129" s="355"/>
      <c r="DFQ129" s="355"/>
      <c r="DFR129" s="355"/>
      <c r="DFS129" s="355"/>
      <c r="DFT129" s="355"/>
      <c r="DFU129" s="355"/>
      <c r="DFV129" s="355"/>
      <c r="DFW129" s="355"/>
      <c r="DFX129" s="355"/>
      <c r="DFY129" s="355"/>
      <c r="DFZ129" s="355"/>
      <c r="DGA129" s="355"/>
      <c r="DGB129" s="355"/>
      <c r="DGC129" s="355"/>
      <c r="DGD129" s="355"/>
      <c r="DGE129" s="355"/>
      <c r="DGF129" s="355"/>
      <c r="DGG129" s="355"/>
      <c r="DGH129" s="355"/>
      <c r="DGI129" s="355"/>
      <c r="DGJ129" s="355"/>
      <c r="DGK129" s="355"/>
      <c r="DGL129" s="355"/>
      <c r="DGM129" s="355"/>
      <c r="DGN129" s="355"/>
      <c r="DGO129" s="355"/>
      <c r="DGP129" s="355"/>
      <c r="DGQ129" s="355"/>
      <c r="DGR129" s="355"/>
      <c r="DGS129" s="355"/>
      <c r="DGT129" s="355"/>
      <c r="DGU129" s="355"/>
      <c r="DGV129" s="355"/>
      <c r="DGW129" s="355"/>
      <c r="DGX129" s="355"/>
      <c r="DGY129" s="355"/>
      <c r="DGZ129" s="355"/>
      <c r="DHA129" s="355"/>
      <c r="DHB129" s="355"/>
      <c r="DHC129" s="355"/>
      <c r="DHD129" s="355"/>
      <c r="DHE129" s="355"/>
      <c r="DHF129" s="355"/>
      <c r="DHG129" s="355"/>
      <c r="DHH129" s="355"/>
      <c r="DHI129" s="355"/>
      <c r="DHJ129" s="355"/>
      <c r="DHK129" s="355"/>
      <c r="DHL129" s="355"/>
      <c r="DHM129" s="355"/>
      <c r="DHN129" s="355"/>
      <c r="DHO129" s="355"/>
      <c r="DHP129" s="355"/>
      <c r="DHQ129" s="355"/>
      <c r="DHR129" s="355"/>
      <c r="DHS129" s="355"/>
      <c r="DHT129" s="355"/>
      <c r="DHU129" s="355"/>
      <c r="DHV129" s="355"/>
      <c r="DHW129" s="355"/>
      <c r="DHX129" s="355"/>
      <c r="DHY129" s="355"/>
      <c r="DHZ129" s="355"/>
      <c r="DIA129" s="355"/>
      <c r="DIB129" s="355"/>
      <c r="DIC129" s="355"/>
      <c r="DID129" s="355"/>
      <c r="DIE129" s="355"/>
      <c r="DIF129" s="355"/>
      <c r="DIG129" s="355"/>
      <c r="DIH129" s="355"/>
      <c r="DII129" s="355"/>
      <c r="DIJ129" s="355"/>
      <c r="DIK129" s="355"/>
      <c r="DIL129" s="355"/>
      <c r="DIM129" s="355"/>
      <c r="DIN129" s="355"/>
      <c r="DIO129" s="355"/>
      <c r="DIP129" s="355"/>
      <c r="DIQ129" s="355"/>
      <c r="DIR129" s="355"/>
      <c r="DIS129" s="355"/>
      <c r="DIT129" s="355"/>
      <c r="DIU129" s="355"/>
      <c r="DIV129" s="355"/>
      <c r="DIW129" s="355"/>
      <c r="DIX129" s="355"/>
      <c r="DIY129" s="355"/>
      <c r="DIZ129" s="355"/>
      <c r="DJA129" s="355"/>
      <c r="DJB129" s="355"/>
      <c r="DJC129" s="355"/>
      <c r="DJD129" s="355"/>
      <c r="DJE129" s="355"/>
      <c r="DJF129" s="355"/>
      <c r="DJG129" s="355"/>
      <c r="DJH129" s="355"/>
      <c r="DJI129" s="355"/>
      <c r="DJJ129" s="355"/>
      <c r="DJK129" s="355"/>
      <c r="DJL129" s="355"/>
      <c r="DJM129" s="355"/>
      <c r="DJN129" s="355"/>
      <c r="DJO129" s="355"/>
      <c r="DJP129" s="355"/>
      <c r="DJQ129" s="355"/>
      <c r="DJR129" s="355"/>
      <c r="DJS129" s="355"/>
      <c r="DJT129" s="355"/>
      <c r="DJU129" s="355"/>
      <c r="DJV129" s="355"/>
      <c r="DJW129" s="355"/>
      <c r="DJX129" s="355"/>
      <c r="DJY129" s="355"/>
      <c r="DJZ129" s="355"/>
      <c r="DKA129" s="355"/>
      <c r="DKB129" s="355"/>
      <c r="DKC129" s="355"/>
      <c r="DKD129" s="355"/>
      <c r="DKE129" s="355"/>
      <c r="DKF129" s="355"/>
      <c r="DKG129" s="355"/>
      <c r="DKH129" s="355"/>
      <c r="DKI129" s="355"/>
      <c r="DKJ129" s="355"/>
      <c r="DKK129" s="355"/>
      <c r="DKL129" s="355"/>
      <c r="DKM129" s="355"/>
      <c r="DKN129" s="355"/>
      <c r="DKO129" s="355"/>
      <c r="DKP129" s="355"/>
      <c r="DKQ129" s="355"/>
      <c r="DKR129" s="355"/>
      <c r="DKS129" s="355"/>
      <c r="DKT129" s="355"/>
      <c r="DKU129" s="355"/>
      <c r="DKV129" s="355"/>
      <c r="DKW129" s="355"/>
      <c r="DKX129" s="355"/>
      <c r="DKY129" s="355"/>
      <c r="DKZ129" s="355"/>
      <c r="DLA129" s="355"/>
      <c r="DLB129" s="355"/>
      <c r="DLC129" s="355"/>
      <c r="DLD129" s="355"/>
      <c r="DLE129" s="355"/>
      <c r="DLF129" s="355"/>
      <c r="DLG129" s="355"/>
      <c r="DLH129" s="355"/>
      <c r="DLI129" s="355"/>
      <c r="DLJ129" s="355"/>
      <c r="DLK129" s="355"/>
      <c r="DLL129" s="355"/>
      <c r="DLM129" s="355"/>
      <c r="DLN129" s="355"/>
      <c r="DLO129" s="355"/>
      <c r="DLP129" s="355"/>
      <c r="DLQ129" s="355"/>
      <c r="DLR129" s="355"/>
      <c r="DLS129" s="355"/>
      <c r="DLT129" s="355"/>
      <c r="DLU129" s="355"/>
      <c r="DLV129" s="355"/>
      <c r="DLW129" s="355"/>
      <c r="DLX129" s="355"/>
      <c r="DLY129" s="355"/>
      <c r="DLZ129" s="355"/>
      <c r="DMA129" s="355"/>
      <c r="DMB129" s="355"/>
      <c r="DMC129" s="355"/>
      <c r="DMD129" s="355"/>
      <c r="DME129" s="355"/>
      <c r="DMF129" s="355"/>
      <c r="DMG129" s="355"/>
      <c r="DMH129" s="355"/>
      <c r="DMI129" s="355"/>
      <c r="DMJ129" s="355"/>
      <c r="DMK129" s="355"/>
      <c r="DML129" s="355"/>
      <c r="DMM129" s="355"/>
      <c r="DMN129" s="355"/>
      <c r="DMO129" s="355"/>
      <c r="DMP129" s="355"/>
      <c r="DMQ129" s="355"/>
      <c r="DMR129" s="355"/>
      <c r="DMS129" s="355"/>
      <c r="DMT129" s="355"/>
      <c r="DMU129" s="355"/>
      <c r="DMV129" s="355"/>
      <c r="DMW129" s="355"/>
      <c r="DMX129" s="355"/>
      <c r="DMY129" s="355"/>
      <c r="DMZ129" s="355"/>
      <c r="DNA129" s="355"/>
      <c r="DNB129" s="355"/>
      <c r="DNC129" s="355"/>
      <c r="DND129" s="355"/>
      <c r="DNE129" s="355"/>
      <c r="DNF129" s="355"/>
      <c r="DNG129" s="355"/>
      <c r="DNH129" s="355"/>
      <c r="DNI129" s="355"/>
      <c r="DNJ129" s="355"/>
      <c r="DNK129" s="355"/>
      <c r="DNL129" s="355"/>
      <c r="DNM129" s="355"/>
      <c r="DNN129" s="355"/>
      <c r="DNO129" s="355"/>
      <c r="DNP129" s="355"/>
      <c r="DNQ129" s="355"/>
      <c r="DNR129" s="355"/>
      <c r="DNS129" s="355"/>
      <c r="DNT129" s="355"/>
      <c r="DNU129" s="355"/>
      <c r="DNV129" s="355"/>
      <c r="DNW129" s="355"/>
      <c r="DNX129" s="355"/>
      <c r="DNY129" s="355"/>
      <c r="DNZ129" s="355"/>
      <c r="DOA129" s="355"/>
      <c r="DOB129" s="355"/>
      <c r="DOC129" s="355"/>
      <c r="DOD129" s="355"/>
      <c r="DOE129" s="355"/>
      <c r="DOF129" s="355"/>
      <c r="DOG129" s="355"/>
      <c r="DOH129" s="355"/>
      <c r="DOI129" s="355"/>
      <c r="DOJ129" s="355"/>
      <c r="DOK129" s="355"/>
      <c r="DOL129" s="355"/>
      <c r="DOM129" s="355"/>
      <c r="DON129" s="355"/>
      <c r="DOO129" s="355"/>
      <c r="DOP129" s="355"/>
      <c r="DOQ129" s="355"/>
      <c r="DOR129" s="355"/>
      <c r="DOS129" s="355"/>
      <c r="DOT129" s="355"/>
      <c r="DOU129" s="355"/>
      <c r="DOV129" s="355"/>
      <c r="DOW129" s="355"/>
      <c r="DOX129" s="355"/>
      <c r="DOY129" s="355"/>
      <c r="DOZ129" s="355"/>
      <c r="DPA129" s="355"/>
      <c r="DPB129" s="355"/>
      <c r="DPC129" s="355"/>
      <c r="DPD129" s="355"/>
      <c r="DPE129" s="355"/>
      <c r="DPF129" s="355"/>
      <c r="DPG129" s="355"/>
      <c r="DPH129" s="355"/>
      <c r="DPI129" s="355"/>
      <c r="DPJ129" s="355"/>
      <c r="DPK129" s="355"/>
      <c r="DPL129" s="355"/>
      <c r="DPM129" s="355"/>
      <c r="DPN129" s="355"/>
      <c r="DPO129" s="355"/>
      <c r="DPP129" s="355"/>
      <c r="DPQ129" s="355"/>
      <c r="DPR129" s="355"/>
      <c r="DPS129" s="355"/>
      <c r="DPT129" s="355"/>
      <c r="DPU129" s="355"/>
      <c r="DPV129" s="355"/>
      <c r="DPW129" s="355"/>
      <c r="DPX129" s="355"/>
      <c r="DPY129" s="355"/>
      <c r="DPZ129" s="355"/>
      <c r="DQA129" s="355"/>
      <c r="DQB129" s="355"/>
      <c r="DQC129" s="355"/>
      <c r="DQD129" s="355"/>
      <c r="DQE129" s="355"/>
      <c r="DQF129" s="355"/>
      <c r="DQG129" s="355"/>
      <c r="DQH129" s="355"/>
      <c r="DQI129" s="355"/>
      <c r="DQJ129" s="355"/>
      <c r="DQK129" s="355"/>
      <c r="DQL129" s="355"/>
      <c r="DQM129" s="355"/>
      <c r="DQN129" s="355"/>
      <c r="DQO129" s="355"/>
      <c r="DQP129" s="355"/>
      <c r="DQQ129" s="355"/>
      <c r="DQR129" s="355"/>
      <c r="DQS129" s="355"/>
      <c r="DQT129" s="355"/>
      <c r="DQU129" s="355"/>
      <c r="DQV129" s="355"/>
      <c r="DQW129" s="355"/>
      <c r="DQX129" s="355"/>
      <c r="DQY129" s="355"/>
      <c r="DQZ129" s="355"/>
      <c r="DRA129" s="355"/>
      <c r="DRB129" s="355"/>
      <c r="DRC129" s="355"/>
      <c r="DRD129" s="355"/>
      <c r="DRE129" s="355"/>
      <c r="DRF129" s="355"/>
      <c r="DRG129" s="355"/>
      <c r="DRH129" s="355"/>
      <c r="DRI129" s="355"/>
      <c r="DRJ129" s="355"/>
      <c r="DRK129" s="355"/>
      <c r="DRL129" s="355"/>
      <c r="DRM129" s="355"/>
      <c r="DRN129" s="355"/>
      <c r="DRO129" s="355"/>
      <c r="DRP129" s="355"/>
      <c r="DRQ129" s="355"/>
      <c r="DRR129" s="355"/>
      <c r="DRS129" s="355"/>
      <c r="DRT129" s="355"/>
      <c r="DRU129" s="355"/>
      <c r="DRV129" s="355"/>
      <c r="DRW129" s="355"/>
      <c r="DRX129" s="355"/>
      <c r="DRY129" s="355"/>
      <c r="DRZ129" s="355"/>
      <c r="DSA129" s="355"/>
      <c r="DSB129" s="355"/>
      <c r="DSC129" s="355"/>
      <c r="DSD129" s="355"/>
      <c r="DSE129" s="355"/>
      <c r="DSF129" s="355"/>
      <c r="DSG129" s="355"/>
      <c r="DSH129" s="355"/>
      <c r="DSI129" s="355"/>
      <c r="DSJ129" s="355"/>
      <c r="DSK129" s="355"/>
      <c r="DSL129" s="355"/>
      <c r="DSM129" s="355"/>
      <c r="DSN129" s="355"/>
      <c r="DSO129" s="355"/>
      <c r="DSP129" s="355"/>
      <c r="DSQ129" s="355"/>
      <c r="DSR129" s="355"/>
      <c r="DSS129" s="355"/>
      <c r="DST129" s="355"/>
      <c r="DSU129" s="355"/>
      <c r="DSV129" s="355"/>
      <c r="DSW129" s="355"/>
      <c r="DSX129" s="355"/>
      <c r="DSY129" s="355"/>
      <c r="DSZ129" s="355"/>
      <c r="DTA129" s="355"/>
      <c r="DTB129" s="355"/>
      <c r="DTC129" s="355"/>
      <c r="DTD129" s="355"/>
      <c r="DTE129" s="355"/>
      <c r="DTF129" s="355"/>
      <c r="DTG129" s="355"/>
      <c r="DTH129" s="355"/>
      <c r="DTI129" s="355"/>
      <c r="DTJ129" s="355"/>
      <c r="DTK129" s="355"/>
      <c r="DTL129" s="355"/>
      <c r="DTM129" s="355"/>
      <c r="DTN129" s="355"/>
      <c r="DTO129" s="355"/>
      <c r="DTP129" s="355"/>
      <c r="DTQ129" s="355"/>
      <c r="DTR129" s="355"/>
      <c r="DTS129" s="355"/>
      <c r="DTT129" s="355"/>
      <c r="DTU129" s="355"/>
      <c r="DTV129" s="355"/>
      <c r="DTW129" s="355"/>
      <c r="DTX129" s="355"/>
      <c r="DTY129" s="355"/>
      <c r="DTZ129" s="355"/>
      <c r="DUA129" s="355"/>
      <c r="DUB129" s="355"/>
      <c r="DUC129" s="355"/>
      <c r="DUD129" s="355"/>
      <c r="DUE129" s="355"/>
      <c r="DUF129" s="355"/>
      <c r="DUG129" s="355"/>
      <c r="DUH129" s="355"/>
      <c r="DUI129" s="355"/>
      <c r="DUJ129" s="355"/>
      <c r="DUK129" s="355"/>
      <c r="DUL129" s="355"/>
      <c r="DUM129" s="355"/>
      <c r="DUN129" s="355"/>
      <c r="DUO129" s="355"/>
      <c r="DUP129" s="355"/>
      <c r="DUQ129" s="355"/>
      <c r="DUR129" s="355"/>
      <c r="DUS129" s="355"/>
      <c r="DUT129" s="355"/>
      <c r="DUU129" s="355"/>
      <c r="DUV129" s="355"/>
      <c r="DUW129" s="355"/>
      <c r="DUX129" s="355"/>
      <c r="DUY129" s="355"/>
      <c r="DUZ129" s="355"/>
      <c r="DVA129" s="355"/>
      <c r="DVB129" s="355"/>
      <c r="DVC129" s="355"/>
      <c r="DVD129" s="355"/>
      <c r="DVE129" s="355"/>
      <c r="DVF129" s="355"/>
      <c r="DVG129" s="355"/>
      <c r="DVH129" s="355"/>
      <c r="DVI129" s="355"/>
      <c r="DVJ129" s="355"/>
      <c r="DVK129" s="355"/>
      <c r="DVL129" s="355"/>
      <c r="DVM129" s="355"/>
      <c r="DVN129" s="355"/>
      <c r="DVO129" s="355"/>
      <c r="DVP129" s="355"/>
      <c r="DVQ129" s="355"/>
      <c r="DVR129" s="355"/>
      <c r="DVS129" s="355"/>
      <c r="DVT129" s="355"/>
      <c r="DVU129" s="355"/>
      <c r="DVV129" s="355"/>
      <c r="DVW129" s="355"/>
      <c r="DVX129" s="355"/>
      <c r="DVY129" s="355"/>
      <c r="DVZ129" s="355"/>
      <c r="DWA129" s="355"/>
      <c r="DWB129" s="355"/>
      <c r="DWC129" s="355"/>
      <c r="DWD129" s="355"/>
      <c r="DWE129" s="355"/>
      <c r="DWF129" s="355"/>
      <c r="DWG129" s="355"/>
      <c r="DWH129" s="355"/>
      <c r="DWI129" s="355"/>
      <c r="DWJ129" s="355"/>
      <c r="DWK129" s="355"/>
      <c r="DWL129" s="355"/>
      <c r="DWM129" s="355"/>
      <c r="DWN129" s="355"/>
      <c r="DWO129" s="355"/>
      <c r="DWP129" s="355"/>
      <c r="DWQ129" s="355"/>
      <c r="DWR129" s="355"/>
      <c r="DWS129" s="355"/>
      <c r="DWT129" s="355"/>
      <c r="DWU129" s="355"/>
      <c r="DWV129" s="355"/>
      <c r="DWW129" s="355"/>
      <c r="DWX129" s="355"/>
      <c r="DWY129" s="355"/>
      <c r="DWZ129" s="355"/>
      <c r="DXA129" s="355"/>
      <c r="DXB129" s="355"/>
      <c r="DXC129" s="355"/>
      <c r="DXD129" s="355"/>
      <c r="DXE129" s="355"/>
      <c r="DXF129" s="355"/>
      <c r="DXG129" s="355"/>
      <c r="DXH129" s="355"/>
      <c r="DXI129" s="355"/>
      <c r="DXJ129" s="355"/>
      <c r="DXK129" s="355"/>
      <c r="DXL129" s="355"/>
      <c r="DXM129" s="355"/>
      <c r="DXN129" s="355"/>
      <c r="DXO129" s="355"/>
      <c r="DXP129" s="355"/>
      <c r="DXQ129" s="355"/>
      <c r="DXR129" s="355"/>
      <c r="DXS129" s="355"/>
      <c r="DXT129" s="355"/>
      <c r="DXU129" s="355"/>
      <c r="DXV129" s="355"/>
      <c r="DXW129" s="355"/>
      <c r="DXX129" s="355"/>
      <c r="DXY129" s="355"/>
      <c r="DXZ129" s="355"/>
      <c r="DYA129" s="355"/>
      <c r="DYB129" s="355"/>
      <c r="DYC129" s="355"/>
      <c r="DYD129" s="355"/>
      <c r="DYE129" s="355"/>
      <c r="DYF129" s="355"/>
      <c r="DYG129" s="355"/>
      <c r="DYH129" s="355"/>
      <c r="DYI129" s="355"/>
      <c r="DYJ129" s="355"/>
      <c r="DYK129" s="355"/>
      <c r="DYL129" s="355"/>
      <c r="DYM129" s="355"/>
      <c r="DYN129" s="355"/>
      <c r="DYO129" s="355"/>
      <c r="DYP129" s="355"/>
      <c r="DYQ129" s="355"/>
      <c r="DYR129" s="355"/>
      <c r="DYS129" s="355"/>
      <c r="DYT129" s="355"/>
      <c r="DYU129" s="355"/>
      <c r="DYV129" s="355"/>
      <c r="DYW129" s="355"/>
      <c r="DYX129" s="355"/>
      <c r="DYY129" s="355"/>
      <c r="DYZ129" s="355"/>
      <c r="DZA129" s="355"/>
      <c r="DZB129" s="355"/>
      <c r="DZC129" s="355"/>
      <c r="DZD129" s="355"/>
      <c r="DZE129" s="355"/>
      <c r="DZF129" s="355"/>
      <c r="DZG129" s="355"/>
      <c r="DZH129" s="355"/>
      <c r="DZI129" s="355"/>
      <c r="DZJ129" s="355"/>
      <c r="DZK129" s="355"/>
      <c r="DZL129" s="355"/>
      <c r="DZM129" s="355"/>
      <c r="DZN129" s="355"/>
      <c r="DZO129" s="355"/>
      <c r="DZP129" s="355"/>
      <c r="DZQ129" s="355"/>
      <c r="DZR129" s="355"/>
      <c r="DZS129" s="355"/>
      <c r="DZT129" s="355"/>
      <c r="DZU129" s="355"/>
      <c r="DZV129" s="355"/>
      <c r="DZW129" s="355"/>
      <c r="DZX129" s="355"/>
      <c r="DZY129" s="355"/>
      <c r="DZZ129" s="355"/>
      <c r="EAA129" s="355"/>
      <c r="EAB129" s="355"/>
      <c r="EAC129" s="355"/>
      <c r="EAD129" s="355"/>
      <c r="EAE129" s="355"/>
      <c r="EAF129" s="355"/>
      <c r="EAG129" s="355"/>
      <c r="EAH129" s="355"/>
      <c r="EAI129" s="355"/>
      <c r="EAJ129" s="355"/>
      <c r="EAK129" s="355"/>
      <c r="EAL129" s="355"/>
      <c r="EAM129" s="355"/>
      <c r="EAN129" s="355"/>
      <c r="EAO129" s="355"/>
      <c r="EAP129" s="355"/>
      <c r="EAQ129" s="355"/>
      <c r="EAR129" s="355"/>
      <c r="EAS129" s="355"/>
      <c r="EAT129" s="355"/>
      <c r="EAU129" s="355"/>
      <c r="EAV129" s="355"/>
      <c r="EAW129" s="355"/>
      <c r="EAX129" s="355"/>
      <c r="EAY129" s="355"/>
      <c r="EAZ129" s="355"/>
      <c r="EBA129" s="355"/>
      <c r="EBB129" s="355"/>
      <c r="EBC129" s="355"/>
      <c r="EBD129" s="355"/>
      <c r="EBE129" s="355"/>
      <c r="EBF129" s="355"/>
      <c r="EBG129" s="355"/>
      <c r="EBH129" s="355"/>
      <c r="EBI129" s="355"/>
      <c r="EBJ129" s="355"/>
      <c r="EBK129" s="355"/>
      <c r="EBL129" s="355"/>
      <c r="EBM129" s="355"/>
      <c r="EBN129" s="355"/>
      <c r="EBO129" s="355"/>
      <c r="EBP129" s="355"/>
      <c r="EBQ129" s="355"/>
      <c r="EBR129" s="355"/>
      <c r="EBS129" s="355"/>
      <c r="EBT129" s="355"/>
      <c r="EBU129" s="355"/>
      <c r="EBV129" s="355"/>
      <c r="EBW129" s="355"/>
      <c r="EBX129" s="355"/>
      <c r="EBY129" s="355"/>
      <c r="EBZ129" s="355"/>
      <c r="ECA129" s="355"/>
      <c r="ECB129" s="355"/>
      <c r="ECC129" s="355"/>
      <c r="ECD129" s="355"/>
      <c r="ECE129" s="355"/>
      <c r="ECF129" s="355"/>
      <c r="ECG129" s="355"/>
      <c r="ECH129" s="355"/>
      <c r="ECI129" s="355"/>
      <c r="ECJ129" s="355"/>
      <c r="ECK129" s="355"/>
      <c r="ECL129" s="355"/>
      <c r="ECM129" s="355"/>
      <c r="ECN129" s="355"/>
      <c r="ECO129" s="355"/>
      <c r="ECP129" s="355"/>
      <c r="ECQ129" s="355"/>
      <c r="ECR129" s="355"/>
      <c r="ECS129" s="355"/>
      <c r="ECT129" s="355"/>
      <c r="ECU129" s="355"/>
      <c r="ECV129" s="355"/>
      <c r="ECW129" s="355"/>
      <c r="ECX129" s="355"/>
      <c r="ECY129" s="355"/>
      <c r="ECZ129" s="355"/>
      <c r="EDA129" s="355"/>
      <c r="EDB129" s="355"/>
      <c r="EDC129" s="355"/>
      <c r="EDD129" s="355"/>
      <c r="EDE129" s="355"/>
      <c r="EDF129" s="355"/>
      <c r="EDG129" s="355"/>
      <c r="EDH129" s="355"/>
      <c r="EDI129" s="355"/>
      <c r="EDJ129" s="355"/>
      <c r="EDK129" s="355"/>
      <c r="EDL129" s="355"/>
      <c r="EDM129" s="355"/>
      <c r="EDN129" s="355"/>
      <c r="EDO129" s="355"/>
      <c r="EDP129" s="355"/>
      <c r="EDQ129" s="355"/>
      <c r="EDR129" s="355"/>
      <c r="EDS129" s="355"/>
      <c r="EDT129" s="355"/>
      <c r="EDU129" s="355"/>
      <c r="EDV129" s="355"/>
      <c r="EDW129" s="355"/>
      <c r="EDX129" s="355"/>
      <c r="EDY129" s="355"/>
      <c r="EDZ129" s="355"/>
      <c r="EEA129" s="355"/>
      <c r="EEB129" s="355"/>
      <c r="EEC129" s="355"/>
      <c r="EED129" s="355"/>
      <c r="EEE129" s="355"/>
      <c r="EEF129" s="355"/>
      <c r="EEG129" s="355"/>
      <c r="EEH129" s="355"/>
      <c r="EEI129" s="355"/>
      <c r="EEJ129" s="355"/>
      <c r="EEK129" s="355"/>
      <c r="EEL129" s="355"/>
      <c r="EEM129" s="355"/>
      <c r="EEN129" s="355"/>
      <c r="EEO129" s="355"/>
      <c r="EEP129" s="355"/>
      <c r="EEQ129" s="355"/>
      <c r="EER129" s="355"/>
      <c r="EES129" s="355"/>
      <c r="EET129" s="355"/>
      <c r="EEU129" s="355"/>
      <c r="EEV129" s="355"/>
      <c r="EEW129" s="355"/>
      <c r="EEX129" s="355"/>
      <c r="EEY129" s="355"/>
      <c r="EEZ129" s="355"/>
      <c r="EFA129" s="355"/>
      <c r="EFB129" s="355"/>
      <c r="EFC129" s="355"/>
      <c r="EFD129" s="355"/>
      <c r="EFE129" s="355"/>
      <c r="EFF129" s="355"/>
      <c r="EFG129" s="355"/>
      <c r="EFH129" s="355"/>
      <c r="EFI129" s="355"/>
      <c r="EFJ129" s="355"/>
      <c r="EFK129" s="355"/>
      <c r="EFL129" s="355"/>
      <c r="EFM129" s="355"/>
      <c r="EFN129" s="355"/>
      <c r="EFO129" s="355"/>
      <c r="EFP129" s="355"/>
      <c r="EFQ129" s="355"/>
      <c r="EFR129" s="355"/>
      <c r="EFS129" s="355"/>
      <c r="EFT129" s="355"/>
      <c r="EFU129" s="355"/>
      <c r="EFV129" s="355"/>
      <c r="EFW129" s="355"/>
      <c r="EFX129" s="355"/>
      <c r="EFY129" s="355"/>
      <c r="EFZ129" s="355"/>
      <c r="EGA129" s="355"/>
      <c r="EGB129" s="355"/>
      <c r="EGC129" s="355"/>
      <c r="EGD129" s="355"/>
      <c r="EGE129" s="355"/>
      <c r="EGF129" s="355"/>
      <c r="EGG129" s="355"/>
      <c r="EGH129" s="355"/>
      <c r="EGI129" s="355"/>
      <c r="EGJ129" s="355"/>
      <c r="EGK129" s="355"/>
      <c r="EGL129" s="355"/>
      <c r="EGM129" s="355"/>
      <c r="EGN129" s="355"/>
      <c r="EGO129" s="355"/>
      <c r="EGP129" s="355"/>
      <c r="EGQ129" s="355"/>
      <c r="EGR129" s="355"/>
      <c r="EGS129" s="355"/>
      <c r="EGT129" s="355"/>
      <c r="EGU129" s="355"/>
      <c r="EGV129" s="355"/>
      <c r="EGW129" s="355"/>
      <c r="EGX129" s="355"/>
      <c r="EGY129" s="355"/>
      <c r="EGZ129" s="355"/>
      <c r="EHA129" s="355"/>
      <c r="EHB129" s="355"/>
      <c r="EHC129" s="355"/>
      <c r="EHD129" s="355"/>
      <c r="EHE129" s="355"/>
      <c r="EHF129" s="355"/>
      <c r="EHG129" s="355"/>
      <c r="EHH129" s="355"/>
      <c r="EHI129" s="355"/>
      <c r="EHJ129" s="355"/>
      <c r="EHK129" s="355"/>
      <c r="EHL129" s="355"/>
      <c r="EHM129" s="355"/>
      <c r="EHN129" s="355"/>
      <c r="EHO129" s="355"/>
      <c r="EHP129" s="355"/>
      <c r="EHQ129" s="355"/>
      <c r="EHR129" s="355"/>
      <c r="EHS129" s="355"/>
      <c r="EHT129" s="355"/>
      <c r="EHU129" s="355"/>
      <c r="EHV129" s="355"/>
      <c r="EHW129" s="355"/>
      <c r="EHX129" s="355"/>
      <c r="EHY129" s="355"/>
      <c r="EHZ129" s="355"/>
      <c r="EIA129" s="355"/>
      <c r="EIB129" s="355"/>
      <c r="EIC129" s="355"/>
      <c r="EID129" s="355"/>
      <c r="EIE129" s="355"/>
      <c r="EIF129" s="355"/>
      <c r="EIG129" s="355"/>
      <c r="EIH129" s="355"/>
      <c r="EII129" s="355"/>
      <c r="EIJ129" s="355"/>
      <c r="EIK129" s="355"/>
      <c r="EIL129" s="355"/>
      <c r="EIM129" s="355"/>
      <c r="EIN129" s="355"/>
      <c r="EIO129" s="355"/>
      <c r="EIP129" s="355"/>
      <c r="EIQ129" s="355"/>
      <c r="EIR129" s="355"/>
      <c r="EIS129" s="355"/>
      <c r="EIT129" s="355"/>
      <c r="EIU129" s="355"/>
      <c r="EIV129" s="355"/>
      <c r="EIW129" s="355"/>
      <c r="EIX129" s="355"/>
      <c r="EIY129" s="355"/>
      <c r="EIZ129" s="355"/>
      <c r="EJA129" s="355"/>
      <c r="EJB129" s="355"/>
      <c r="EJC129" s="355"/>
      <c r="EJD129" s="355"/>
      <c r="EJE129" s="355"/>
      <c r="EJF129" s="355"/>
      <c r="EJG129" s="355"/>
      <c r="EJH129" s="355"/>
      <c r="EJI129" s="355"/>
      <c r="EJJ129" s="355"/>
      <c r="EJK129" s="355"/>
      <c r="EJL129" s="355"/>
      <c r="EJM129" s="355"/>
      <c r="EJN129" s="355"/>
      <c r="EJO129" s="355"/>
      <c r="EJP129" s="355"/>
      <c r="EJQ129" s="355"/>
      <c r="EJR129" s="355"/>
      <c r="EJS129" s="355"/>
      <c r="EJT129" s="355"/>
      <c r="EJU129" s="355"/>
      <c r="EJV129" s="355"/>
      <c r="EJW129" s="355"/>
      <c r="EJX129" s="355"/>
      <c r="EJY129" s="355"/>
      <c r="EJZ129" s="355"/>
      <c r="EKA129" s="355"/>
      <c r="EKB129" s="355"/>
      <c r="EKC129" s="355"/>
      <c r="EKD129" s="355"/>
      <c r="EKE129" s="355"/>
      <c r="EKF129" s="355"/>
      <c r="EKG129" s="355"/>
      <c r="EKH129" s="355"/>
      <c r="EKI129" s="355"/>
      <c r="EKJ129" s="355"/>
      <c r="EKK129" s="355"/>
      <c r="EKL129" s="355"/>
      <c r="EKM129" s="355"/>
      <c r="EKN129" s="355"/>
      <c r="EKO129" s="355"/>
      <c r="EKP129" s="355"/>
      <c r="EKQ129" s="355"/>
      <c r="EKR129" s="355"/>
      <c r="EKS129" s="355"/>
      <c r="EKT129" s="355"/>
      <c r="EKU129" s="355"/>
      <c r="EKV129" s="355"/>
      <c r="EKW129" s="355"/>
      <c r="EKX129" s="355"/>
      <c r="EKY129" s="355"/>
      <c r="EKZ129" s="355"/>
      <c r="ELA129" s="355"/>
      <c r="ELB129" s="355"/>
      <c r="ELC129" s="355"/>
      <c r="ELD129" s="355"/>
      <c r="ELE129" s="355"/>
      <c r="ELF129" s="355"/>
      <c r="ELG129" s="355"/>
      <c r="ELH129" s="355"/>
      <c r="ELI129" s="355"/>
      <c r="ELJ129" s="355"/>
      <c r="ELK129" s="355"/>
      <c r="ELL129" s="355"/>
      <c r="ELM129" s="355"/>
      <c r="ELN129" s="355"/>
      <c r="ELO129" s="355"/>
      <c r="ELP129" s="355"/>
      <c r="ELQ129" s="355"/>
      <c r="ELR129" s="355"/>
      <c r="ELS129" s="355"/>
      <c r="ELT129" s="355"/>
      <c r="ELU129" s="355"/>
      <c r="ELV129" s="355"/>
      <c r="ELW129" s="355"/>
      <c r="ELX129" s="355"/>
      <c r="ELY129" s="355"/>
      <c r="ELZ129" s="355"/>
      <c r="EMA129" s="355"/>
      <c r="EMB129" s="355"/>
      <c r="EMC129" s="355"/>
      <c r="EMD129" s="355"/>
      <c r="EME129" s="355"/>
      <c r="EMF129" s="355"/>
      <c r="EMG129" s="355"/>
      <c r="EMH129" s="355"/>
      <c r="EMI129" s="355"/>
      <c r="EMJ129" s="355"/>
      <c r="EMK129" s="355"/>
      <c r="EML129" s="355"/>
      <c r="EMM129" s="355"/>
      <c r="EMN129" s="355"/>
      <c r="EMO129" s="355"/>
      <c r="EMP129" s="355"/>
      <c r="EMQ129" s="355"/>
      <c r="EMR129" s="355"/>
      <c r="EMS129" s="355"/>
      <c r="EMT129" s="355"/>
      <c r="EMU129" s="355"/>
      <c r="EMV129" s="355"/>
      <c r="EMW129" s="355"/>
      <c r="EMX129" s="355"/>
      <c r="EMY129" s="355"/>
      <c r="EMZ129" s="355"/>
      <c r="ENA129" s="355"/>
      <c r="ENB129" s="355"/>
      <c r="ENC129" s="355"/>
      <c r="END129" s="355"/>
      <c r="ENE129" s="355"/>
      <c r="ENF129" s="355"/>
      <c r="ENG129" s="355"/>
      <c r="ENH129" s="355"/>
      <c r="ENI129" s="355"/>
      <c r="ENJ129" s="355"/>
      <c r="ENK129" s="355"/>
      <c r="ENL129" s="355"/>
      <c r="ENM129" s="355"/>
      <c r="ENN129" s="355"/>
      <c r="ENO129" s="355"/>
      <c r="ENP129" s="355"/>
      <c r="ENQ129" s="355"/>
      <c r="ENR129" s="355"/>
      <c r="ENS129" s="355"/>
      <c r="ENT129" s="355"/>
      <c r="ENU129" s="355"/>
      <c r="ENV129" s="355"/>
      <c r="ENW129" s="355"/>
      <c r="ENX129" s="355"/>
      <c r="ENY129" s="355"/>
      <c r="ENZ129" s="355"/>
      <c r="EOA129" s="355"/>
      <c r="EOB129" s="355"/>
      <c r="EOC129" s="355"/>
      <c r="EOD129" s="355"/>
      <c r="EOE129" s="355"/>
      <c r="EOF129" s="355"/>
      <c r="EOG129" s="355"/>
      <c r="EOH129" s="355"/>
      <c r="EOI129" s="355"/>
      <c r="EOJ129" s="355"/>
      <c r="EOK129" s="355"/>
      <c r="EOL129" s="355"/>
      <c r="EOM129" s="355"/>
      <c r="EON129" s="355"/>
      <c r="EOO129" s="355"/>
      <c r="EOP129" s="355"/>
      <c r="EOQ129" s="355"/>
      <c r="EOR129" s="355"/>
      <c r="EOS129" s="355"/>
      <c r="EOT129" s="355"/>
      <c r="EOU129" s="355"/>
      <c r="EOV129" s="355"/>
      <c r="EOW129" s="355"/>
      <c r="EOX129" s="355"/>
      <c r="EOY129" s="355"/>
      <c r="EOZ129" s="355"/>
      <c r="EPA129" s="355"/>
      <c r="EPB129" s="355"/>
      <c r="EPC129" s="355"/>
      <c r="EPD129" s="355"/>
      <c r="EPE129" s="355"/>
      <c r="EPF129" s="355"/>
      <c r="EPG129" s="355"/>
      <c r="EPH129" s="355"/>
      <c r="EPI129" s="355"/>
      <c r="EPJ129" s="355"/>
      <c r="EPK129" s="355"/>
      <c r="EPL129" s="355"/>
      <c r="EPM129" s="355"/>
      <c r="EPN129" s="355"/>
      <c r="EPO129" s="355"/>
      <c r="EPP129" s="355"/>
      <c r="EPQ129" s="355"/>
      <c r="EPR129" s="355"/>
      <c r="EPS129" s="355"/>
      <c r="EPT129" s="355"/>
      <c r="EPU129" s="355"/>
      <c r="EPV129" s="355"/>
      <c r="EPW129" s="355"/>
      <c r="EPX129" s="355"/>
      <c r="EPY129" s="355"/>
      <c r="EPZ129" s="355"/>
      <c r="EQA129" s="355"/>
      <c r="EQB129" s="355"/>
      <c r="EQC129" s="355"/>
      <c r="EQD129" s="355"/>
      <c r="EQE129" s="355"/>
      <c r="EQF129" s="355"/>
      <c r="EQG129" s="355"/>
      <c r="EQH129" s="355"/>
      <c r="EQI129" s="355"/>
      <c r="EQJ129" s="355"/>
      <c r="EQK129" s="355"/>
      <c r="EQL129" s="355"/>
      <c r="EQM129" s="355"/>
      <c r="EQN129" s="355"/>
      <c r="EQO129" s="355"/>
      <c r="EQP129" s="355"/>
      <c r="EQQ129" s="355"/>
      <c r="EQR129" s="355"/>
      <c r="EQS129" s="355"/>
      <c r="EQT129" s="355"/>
      <c r="EQU129" s="355"/>
      <c r="EQV129" s="355"/>
      <c r="EQW129" s="355"/>
      <c r="EQX129" s="355"/>
      <c r="EQY129" s="355"/>
      <c r="EQZ129" s="355"/>
      <c r="ERA129" s="355"/>
      <c r="ERB129" s="355"/>
      <c r="ERC129" s="355"/>
      <c r="ERD129" s="355"/>
      <c r="ERE129" s="355"/>
      <c r="ERF129" s="355"/>
      <c r="ERG129" s="355"/>
      <c r="ERH129" s="355"/>
      <c r="ERI129" s="355"/>
      <c r="ERJ129" s="355"/>
      <c r="ERK129" s="355"/>
      <c r="ERL129" s="355"/>
      <c r="ERM129" s="355"/>
      <c r="ERN129" s="355"/>
      <c r="ERO129" s="355"/>
      <c r="ERP129" s="355"/>
      <c r="ERQ129" s="355"/>
      <c r="ERR129" s="355"/>
      <c r="ERS129" s="355"/>
      <c r="ERT129" s="355"/>
      <c r="ERU129" s="355"/>
      <c r="ERV129" s="355"/>
      <c r="ERW129" s="355"/>
      <c r="ERX129" s="355"/>
      <c r="ERY129" s="355"/>
      <c r="ERZ129" s="355"/>
      <c r="ESA129" s="355"/>
      <c r="ESB129" s="355"/>
      <c r="ESC129" s="355"/>
      <c r="ESD129" s="355"/>
      <c r="ESE129" s="355"/>
      <c r="ESF129" s="355"/>
      <c r="ESG129" s="355"/>
      <c r="ESH129" s="355"/>
      <c r="ESI129" s="355"/>
      <c r="ESJ129" s="355"/>
      <c r="ESK129" s="355"/>
      <c r="ESL129" s="355"/>
      <c r="ESM129" s="355"/>
      <c r="ESN129" s="355"/>
      <c r="ESO129" s="355"/>
      <c r="ESP129" s="355"/>
      <c r="ESQ129" s="355"/>
      <c r="ESR129" s="355"/>
      <c r="ESS129" s="355"/>
      <c r="EST129" s="355"/>
      <c r="ESU129" s="355"/>
      <c r="ESV129" s="355"/>
      <c r="ESW129" s="355"/>
      <c r="ESX129" s="355"/>
      <c r="ESY129" s="355"/>
      <c r="ESZ129" s="355"/>
      <c r="ETA129" s="355"/>
      <c r="ETB129" s="355"/>
      <c r="ETC129" s="355"/>
      <c r="ETD129" s="355"/>
      <c r="ETE129" s="355"/>
      <c r="ETF129" s="355"/>
      <c r="ETG129" s="355"/>
      <c r="ETH129" s="355"/>
      <c r="ETI129" s="355"/>
      <c r="ETJ129" s="355"/>
      <c r="ETK129" s="355"/>
      <c r="ETL129" s="355"/>
      <c r="ETM129" s="355"/>
      <c r="ETN129" s="355"/>
      <c r="ETO129" s="355"/>
      <c r="ETP129" s="355"/>
      <c r="ETQ129" s="355"/>
      <c r="ETR129" s="355"/>
      <c r="ETS129" s="355"/>
      <c r="ETT129" s="355"/>
      <c r="ETU129" s="355"/>
      <c r="ETV129" s="355"/>
      <c r="ETW129" s="355"/>
      <c r="ETX129" s="355"/>
      <c r="ETY129" s="355"/>
      <c r="ETZ129" s="355"/>
      <c r="EUA129" s="355"/>
      <c r="EUB129" s="355"/>
      <c r="EUC129" s="355"/>
      <c r="EUD129" s="355"/>
      <c r="EUE129" s="355"/>
      <c r="EUF129" s="355"/>
      <c r="EUG129" s="355"/>
      <c r="EUH129" s="355"/>
      <c r="EUI129" s="355"/>
      <c r="EUJ129" s="355"/>
      <c r="EUK129" s="355"/>
      <c r="EUL129" s="355"/>
      <c r="EUM129" s="355"/>
      <c r="EUN129" s="355"/>
      <c r="EUO129" s="355"/>
      <c r="EUP129" s="355"/>
      <c r="EUQ129" s="355"/>
      <c r="EUR129" s="355"/>
      <c r="EUS129" s="355"/>
      <c r="EUT129" s="355"/>
      <c r="EUU129" s="355"/>
      <c r="EUV129" s="355"/>
      <c r="EUW129" s="355"/>
      <c r="EUX129" s="355"/>
      <c r="EUY129" s="355"/>
      <c r="EUZ129" s="355"/>
      <c r="EVA129" s="355"/>
      <c r="EVB129" s="355"/>
      <c r="EVC129" s="355"/>
      <c r="EVD129" s="355"/>
      <c r="EVE129" s="355"/>
      <c r="EVF129" s="355"/>
      <c r="EVG129" s="355"/>
      <c r="EVH129" s="355"/>
      <c r="EVI129" s="355"/>
      <c r="EVJ129" s="355"/>
      <c r="EVK129" s="355"/>
      <c r="EVL129" s="355"/>
      <c r="EVM129" s="355"/>
      <c r="EVN129" s="355"/>
      <c r="EVO129" s="355"/>
      <c r="EVP129" s="355"/>
      <c r="EVQ129" s="355"/>
      <c r="EVR129" s="355"/>
      <c r="EVS129" s="355"/>
      <c r="EVT129" s="355"/>
      <c r="EVU129" s="355"/>
      <c r="EVV129" s="355"/>
      <c r="EVW129" s="355"/>
      <c r="EVX129" s="355"/>
      <c r="EVY129" s="355"/>
      <c r="EVZ129" s="355"/>
      <c r="EWA129" s="355"/>
      <c r="EWB129" s="355"/>
      <c r="EWC129" s="355"/>
      <c r="EWD129" s="355"/>
      <c r="EWE129" s="355"/>
      <c r="EWF129" s="355"/>
      <c r="EWG129" s="355"/>
      <c r="EWH129" s="355"/>
      <c r="EWI129" s="355"/>
      <c r="EWJ129" s="355"/>
      <c r="EWK129" s="355"/>
      <c r="EWL129" s="355"/>
      <c r="EWM129" s="355"/>
      <c r="EWN129" s="355"/>
      <c r="EWO129" s="355"/>
      <c r="EWP129" s="355"/>
      <c r="EWQ129" s="355"/>
      <c r="EWR129" s="355"/>
      <c r="EWS129" s="355"/>
      <c r="EWT129" s="355"/>
      <c r="EWU129" s="355"/>
      <c r="EWV129" s="355"/>
      <c r="EWW129" s="355"/>
      <c r="EWX129" s="355"/>
      <c r="EWY129" s="355"/>
      <c r="EWZ129" s="355"/>
      <c r="EXA129" s="355"/>
      <c r="EXB129" s="355"/>
      <c r="EXC129" s="355"/>
      <c r="EXD129" s="355"/>
      <c r="EXE129" s="355"/>
      <c r="EXF129" s="355"/>
      <c r="EXG129" s="355"/>
      <c r="EXH129" s="355"/>
      <c r="EXI129" s="355"/>
      <c r="EXJ129" s="355"/>
      <c r="EXK129" s="355"/>
      <c r="EXL129" s="355"/>
      <c r="EXM129" s="355"/>
      <c r="EXN129" s="355"/>
      <c r="EXO129" s="355"/>
      <c r="EXP129" s="355"/>
      <c r="EXQ129" s="355"/>
      <c r="EXR129" s="355"/>
      <c r="EXS129" s="355"/>
      <c r="EXT129" s="355"/>
      <c r="EXU129" s="355"/>
      <c r="EXV129" s="355"/>
      <c r="EXW129" s="355"/>
      <c r="EXX129" s="355"/>
      <c r="EXY129" s="355"/>
      <c r="EXZ129" s="355"/>
      <c r="EYA129" s="355"/>
      <c r="EYB129" s="355"/>
      <c r="EYC129" s="355"/>
      <c r="EYD129" s="355"/>
      <c r="EYE129" s="355"/>
      <c r="EYF129" s="355"/>
      <c r="EYG129" s="355"/>
      <c r="EYH129" s="355"/>
      <c r="EYI129" s="355"/>
      <c r="EYJ129" s="355"/>
      <c r="EYK129" s="355"/>
      <c r="EYL129" s="355"/>
      <c r="EYM129" s="355"/>
      <c r="EYN129" s="355"/>
      <c r="EYO129" s="355"/>
      <c r="EYP129" s="355"/>
      <c r="EYQ129" s="355"/>
      <c r="EYR129" s="355"/>
      <c r="EYS129" s="355"/>
      <c r="EYT129" s="355"/>
      <c r="EYU129" s="355"/>
      <c r="EYV129" s="355"/>
      <c r="EYW129" s="355"/>
      <c r="EYX129" s="355"/>
      <c r="EYY129" s="355"/>
      <c r="EYZ129" s="355"/>
      <c r="EZA129" s="355"/>
      <c r="EZB129" s="355"/>
      <c r="EZC129" s="355"/>
      <c r="EZD129" s="355"/>
      <c r="EZE129" s="355"/>
      <c r="EZF129" s="355"/>
      <c r="EZG129" s="355"/>
      <c r="EZH129" s="355"/>
      <c r="EZI129" s="355"/>
      <c r="EZJ129" s="355"/>
      <c r="EZK129" s="355"/>
      <c r="EZL129" s="355"/>
      <c r="EZM129" s="355"/>
      <c r="EZN129" s="355"/>
      <c r="EZO129" s="355"/>
      <c r="EZP129" s="355"/>
      <c r="EZQ129" s="355"/>
      <c r="EZR129" s="355"/>
      <c r="EZS129" s="355"/>
      <c r="EZT129" s="355"/>
      <c r="EZU129" s="355"/>
      <c r="EZV129" s="355"/>
      <c r="EZW129" s="355"/>
      <c r="EZX129" s="355"/>
      <c r="EZY129" s="355"/>
      <c r="EZZ129" s="355"/>
      <c r="FAA129" s="355"/>
      <c r="FAB129" s="355"/>
      <c r="FAC129" s="355"/>
      <c r="FAD129" s="355"/>
      <c r="FAE129" s="355"/>
      <c r="FAF129" s="355"/>
      <c r="FAG129" s="355"/>
      <c r="FAH129" s="355"/>
      <c r="FAI129" s="355"/>
      <c r="FAJ129" s="355"/>
      <c r="FAK129" s="355"/>
      <c r="FAL129" s="355"/>
      <c r="FAM129" s="355"/>
      <c r="FAN129" s="355"/>
      <c r="FAO129" s="355"/>
      <c r="FAP129" s="355"/>
      <c r="FAQ129" s="355"/>
      <c r="FAR129" s="355"/>
      <c r="FAS129" s="355"/>
      <c r="FAT129" s="355"/>
      <c r="FAU129" s="355"/>
      <c r="FAV129" s="355"/>
      <c r="FAW129" s="355"/>
      <c r="FAX129" s="355"/>
      <c r="FAY129" s="355"/>
      <c r="FAZ129" s="355"/>
      <c r="FBA129" s="355"/>
      <c r="FBB129" s="355"/>
      <c r="FBC129" s="355"/>
      <c r="FBD129" s="355"/>
      <c r="FBE129" s="355"/>
      <c r="FBF129" s="355"/>
      <c r="FBG129" s="355"/>
      <c r="FBH129" s="355"/>
      <c r="FBI129" s="355"/>
      <c r="FBJ129" s="355"/>
      <c r="FBK129" s="355"/>
      <c r="FBL129" s="355"/>
      <c r="FBM129" s="355"/>
      <c r="FBN129" s="355"/>
      <c r="FBO129" s="355"/>
      <c r="FBP129" s="355"/>
      <c r="FBQ129" s="355"/>
      <c r="FBR129" s="355"/>
      <c r="FBS129" s="355"/>
      <c r="FBT129" s="355"/>
      <c r="FBU129" s="355"/>
      <c r="FBV129" s="355"/>
      <c r="FBW129" s="355"/>
      <c r="FBX129" s="355"/>
      <c r="FBY129" s="355"/>
      <c r="FBZ129" s="355"/>
      <c r="FCA129" s="355"/>
      <c r="FCB129" s="355"/>
      <c r="FCC129" s="355"/>
      <c r="FCD129" s="355"/>
      <c r="FCE129" s="355"/>
      <c r="FCF129" s="355"/>
      <c r="FCG129" s="355"/>
      <c r="FCH129" s="355"/>
      <c r="FCI129" s="355"/>
      <c r="FCJ129" s="355"/>
      <c r="FCK129" s="355"/>
      <c r="FCL129" s="355"/>
      <c r="FCM129" s="355"/>
      <c r="FCN129" s="355"/>
      <c r="FCO129" s="355"/>
      <c r="FCP129" s="355"/>
      <c r="FCQ129" s="355"/>
      <c r="FCR129" s="355"/>
      <c r="FCS129" s="355"/>
      <c r="FCT129" s="355"/>
      <c r="FCU129" s="355"/>
      <c r="FCV129" s="355"/>
      <c r="FCW129" s="355"/>
      <c r="FCX129" s="355"/>
      <c r="FCY129" s="355"/>
      <c r="FCZ129" s="355"/>
      <c r="FDA129" s="355"/>
      <c r="FDB129" s="355"/>
      <c r="FDC129" s="355"/>
      <c r="FDD129" s="355"/>
      <c r="FDE129" s="355"/>
      <c r="FDF129" s="355"/>
      <c r="FDG129" s="355"/>
      <c r="FDH129" s="355"/>
      <c r="FDI129" s="355"/>
      <c r="FDJ129" s="355"/>
      <c r="FDK129" s="355"/>
      <c r="FDL129" s="355"/>
      <c r="FDM129" s="355"/>
      <c r="FDN129" s="355"/>
      <c r="FDO129" s="355"/>
      <c r="FDP129" s="355"/>
      <c r="FDQ129" s="355"/>
      <c r="FDR129" s="355"/>
      <c r="FDS129" s="355"/>
      <c r="FDT129" s="355"/>
      <c r="FDU129" s="355"/>
      <c r="FDV129" s="355"/>
      <c r="FDW129" s="355"/>
      <c r="FDX129" s="355"/>
      <c r="FDY129" s="355"/>
      <c r="FDZ129" s="355"/>
      <c r="FEA129" s="355"/>
      <c r="FEB129" s="355"/>
      <c r="FEC129" s="355"/>
      <c r="FED129" s="355"/>
      <c r="FEE129" s="355"/>
      <c r="FEF129" s="355"/>
      <c r="FEG129" s="355"/>
      <c r="FEH129" s="355"/>
      <c r="FEI129" s="355"/>
      <c r="FEJ129" s="355"/>
      <c r="FEK129" s="355"/>
      <c r="FEL129" s="355"/>
      <c r="FEM129" s="355"/>
      <c r="FEN129" s="355"/>
      <c r="FEO129" s="355"/>
      <c r="FEP129" s="355"/>
      <c r="FEQ129" s="355"/>
      <c r="FER129" s="355"/>
      <c r="FES129" s="355"/>
      <c r="FET129" s="355"/>
      <c r="FEU129" s="355"/>
      <c r="FEV129" s="355"/>
      <c r="FEW129" s="355"/>
      <c r="FEX129" s="355"/>
      <c r="FEY129" s="355"/>
      <c r="FEZ129" s="355"/>
      <c r="FFA129" s="355"/>
      <c r="FFB129" s="355"/>
      <c r="FFC129" s="355"/>
      <c r="FFD129" s="355"/>
      <c r="FFE129" s="355"/>
      <c r="FFF129" s="355"/>
      <c r="FFG129" s="355"/>
      <c r="FFH129" s="355"/>
      <c r="FFI129" s="355"/>
      <c r="FFJ129" s="355"/>
      <c r="FFK129" s="355"/>
      <c r="FFL129" s="355"/>
      <c r="FFM129" s="355"/>
      <c r="FFN129" s="355"/>
      <c r="FFO129" s="355"/>
      <c r="FFP129" s="355"/>
      <c r="FFQ129" s="355"/>
      <c r="FFR129" s="355"/>
      <c r="FFS129" s="355"/>
      <c r="FFT129" s="355"/>
      <c r="FFU129" s="355"/>
      <c r="FFV129" s="355"/>
      <c r="FFW129" s="355"/>
      <c r="FFX129" s="355"/>
      <c r="FFY129" s="355"/>
      <c r="FFZ129" s="355"/>
      <c r="FGA129" s="355"/>
      <c r="FGB129" s="355"/>
      <c r="FGC129" s="355"/>
      <c r="FGD129" s="355"/>
      <c r="FGE129" s="355"/>
      <c r="FGF129" s="355"/>
      <c r="FGG129" s="355"/>
      <c r="FGH129" s="355"/>
      <c r="FGI129" s="355"/>
      <c r="FGJ129" s="355"/>
      <c r="FGK129" s="355"/>
      <c r="FGL129" s="355"/>
      <c r="FGM129" s="355"/>
      <c r="FGN129" s="355"/>
      <c r="FGO129" s="355"/>
      <c r="FGP129" s="355"/>
      <c r="FGQ129" s="355"/>
      <c r="FGR129" s="355"/>
      <c r="FGS129" s="355"/>
      <c r="FGT129" s="355"/>
      <c r="FGU129" s="355"/>
      <c r="FGV129" s="355"/>
      <c r="FGW129" s="355"/>
      <c r="FGX129" s="355"/>
      <c r="FGY129" s="355"/>
      <c r="FGZ129" s="355"/>
      <c r="FHA129" s="355"/>
      <c r="FHB129" s="355"/>
      <c r="FHC129" s="355"/>
      <c r="FHD129" s="355"/>
      <c r="FHE129" s="355"/>
      <c r="FHF129" s="355"/>
      <c r="FHG129" s="355"/>
      <c r="FHH129" s="355"/>
      <c r="FHI129" s="355"/>
      <c r="FHJ129" s="355"/>
      <c r="FHK129" s="355"/>
      <c r="FHL129" s="355"/>
      <c r="FHM129" s="355"/>
      <c r="FHN129" s="355"/>
      <c r="FHO129" s="355"/>
      <c r="FHP129" s="355"/>
      <c r="FHQ129" s="355"/>
      <c r="FHR129" s="355"/>
      <c r="FHS129" s="355"/>
      <c r="FHT129" s="355"/>
      <c r="FHU129" s="355"/>
      <c r="FHV129" s="355"/>
      <c r="FHW129" s="355"/>
      <c r="FHX129" s="355"/>
      <c r="FHY129" s="355"/>
      <c r="FHZ129" s="355"/>
      <c r="FIA129" s="355"/>
      <c r="FIB129" s="355"/>
      <c r="FIC129" s="355"/>
      <c r="FID129" s="355"/>
      <c r="FIE129" s="355"/>
      <c r="FIF129" s="355"/>
      <c r="FIG129" s="355"/>
      <c r="FIH129" s="355"/>
      <c r="FII129" s="355"/>
      <c r="FIJ129" s="355"/>
      <c r="FIK129" s="355"/>
      <c r="FIL129" s="355"/>
      <c r="FIM129" s="355"/>
      <c r="FIN129" s="355"/>
      <c r="FIO129" s="355"/>
      <c r="FIP129" s="355"/>
      <c r="FIQ129" s="355"/>
      <c r="FIR129" s="355"/>
      <c r="FIS129" s="355"/>
      <c r="FIT129" s="355"/>
      <c r="FIU129" s="355"/>
      <c r="FIV129" s="355"/>
      <c r="FIW129" s="355"/>
      <c r="FIX129" s="355"/>
      <c r="FIY129" s="355"/>
      <c r="FIZ129" s="355"/>
      <c r="FJA129" s="355"/>
      <c r="FJB129" s="355"/>
      <c r="FJC129" s="355"/>
      <c r="FJD129" s="355"/>
      <c r="FJE129" s="355"/>
      <c r="FJF129" s="355"/>
      <c r="FJG129" s="355"/>
      <c r="FJH129" s="355"/>
      <c r="FJI129" s="355"/>
      <c r="FJJ129" s="355"/>
      <c r="FJK129" s="355"/>
      <c r="FJL129" s="355"/>
      <c r="FJM129" s="355"/>
      <c r="FJN129" s="355"/>
      <c r="FJO129" s="355"/>
      <c r="FJP129" s="355"/>
      <c r="FJQ129" s="355"/>
      <c r="FJR129" s="355"/>
      <c r="FJS129" s="355"/>
      <c r="FJT129" s="355"/>
      <c r="FJU129" s="355"/>
      <c r="FJV129" s="355"/>
      <c r="FJW129" s="355"/>
      <c r="FJX129" s="355"/>
      <c r="FJY129" s="355"/>
      <c r="FJZ129" s="355"/>
      <c r="FKA129" s="355"/>
      <c r="FKB129" s="355"/>
      <c r="FKC129" s="355"/>
      <c r="FKD129" s="355"/>
      <c r="FKE129" s="355"/>
      <c r="FKF129" s="355"/>
      <c r="FKG129" s="355"/>
      <c r="FKH129" s="355"/>
      <c r="FKI129" s="355"/>
      <c r="FKJ129" s="355"/>
      <c r="FKK129" s="355"/>
      <c r="FKL129" s="355"/>
      <c r="FKM129" s="355"/>
      <c r="FKN129" s="355"/>
      <c r="FKO129" s="355"/>
      <c r="FKP129" s="355"/>
      <c r="FKQ129" s="355"/>
      <c r="FKR129" s="355"/>
      <c r="FKS129" s="355"/>
      <c r="FKT129" s="355"/>
      <c r="FKU129" s="355"/>
      <c r="FKV129" s="355"/>
      <c r="FKW129" s="355"/>
      <c r="FKX129" s="355"/>
      <c r="FKY129" s="355"/>
      <c r="FKZ129" s="355"/>
      <c r="FLA129" s="355"/>
      <c r="FLB129" s="355"/>
      <c r="FLC129" s="355"/>
      <c r="FLD129" s="355"/>
      <c r="FLE129" s="355"/>
      <c r="FLF129" s="355"/>
      <c r="FLG129" s="355"/>
      <c r="FLH129" s="355"/>
      <c r="FLI129" s="355"/>
      <c r="FLJ129" s="355"/>
      <c r="FLK129" s="355"/>
      <c r="FLL129" s="355"/>
      <c r="FLM129" s="355"/>
      <c r="FLN129" s="355"/>
      <c r="FLO129" s="355"/>
      <c r="FLP129" s="355"/>
      <c r="FLQ129" s="355"/>
      <c r="FLR129" s="355"/>
      <c r="FLS129" s="355"/>
      <c r="FLT129" s="355"/>
      <c r="FLU129" s="355"/>
      <c r="FLV129" s="355"/>
      <c r="FLW129" s="355"/>
      <c r="FLX129" s="355"/>
      <c r="FLY129" s="355"/>
      <c r="FLZ129" s="355"/>
      <c r="FMA129" s="355"/>
      <c r="FMB129" s="355"/>
      <c r="FMC129" s="355"/>
      <c r="FMD129" s="355"/>
      <c r="FME129" s="355"/>
      <c r="FMF129" s="355"/>
      <c r="FMG129" s="355"/>
      <c r="FMH129" s="355"/>
      <c r="FMI129" s="355"/>
      <c r="FMJ129" s="355"/>
      <c r="FMK129" s="355"/>
      <c r="FML129" s="355"/>
      <c r="FMM129" s="355"/>
      <c r="FMN129" s="355"/>
      <c r="FMO129" s="355"/>
      <c r="FMP129" s="355"/>
      <c r="FMQ129" s="355"/>
      <c r="FMR129" s="355"/>
      <c r="FMS129" s="355"/>
      <c r="FMT129" s="355"/>
      <c r="FMU129" s="355"/>
      <c r="FMV129" s="355"/>
      <c r="FMW129" s="355"/>
      <c r="FMX129" s="355"/>
      <c r="FMY129" s="355"/>
      <c r="FMZ129" s="355"/>
      <c r="FNA129" s="355"/>
      <c r="FNB129" s="355"/>
      <c r="FNC129" s="355"/>
      <c r="FND129" s="355"/>
      <c r="FNE129" s="355"/>
      <c r="FNF129" s="355"/>
      <c r="FNG129" s="355"/>
      <c r="FNH129" s="355"/>
      <c r="FNI129" s="355"/>
      <c r="FNJ129" s="355"/>
      <c r="FNK129" s="355"/>
      <c r="FNL129" s="355"/>
      <c r="FNM129" s="355"/>
      <c r="FNN129" s="355"/>
      <c r="FNO129" s="355"/>
      <c r="FNP129" s="355"/>
      <c r="FNQ129" s="355"/>
      <c r="FNR129" s="355"/>
      <c r="FNS129" s="355"/>
      <c r="FNT129" s="355"/>
      <c r="FNU129" s="355"/>
      <c r="FNV129" s="355"/>
      <c r="FNW129" s="355"/>
      <c r="FNX129" s="355"/>
      <c r="FNY129" s="355"/>
      <c r="FNZ129" s="355"/>
      <c r="FOA129" s="355"/>
      <c r="FOB129" s="355"/>
      <c r="FOC129" s="355"/>
      <c r="FOD129" s="355"/>
      <c r="FOE129" s="355"/>
      <c r="FOF129" s="355"/>
      <c r="FOG129" s="355"/>
      <c r="FOH129" s="355"/>
      <c r="FOI129" s="355"/>
      <c r="FOJ129" s="355"/>
      <c r="FOK129" s="355"/>
      <c r="FOL129" s="355"/>
      <c r="FOM129" s="355"/>
      <c r="FON129" s="355"/>
      <c r="FOO129" s="355"/>
      <c r="FOP129" s="355"/>
      <c r="FOQ129" s="355"/>
      <c r="FOR129" s="355"/>
      <c r="FOS129" s="355"/>
      <c r="FOT129" s="355"/>
      <c r="FOU129" s="355"/>
      <c r="FOV129" s="355"/>
      <c r="FOW129" s="355"/>
      <c r="FOX129" s="355"/>
      <c r="FOY129" s="355"/>
      <c r="FOZ129" s="355"/>
      <c r="FPA129" s="355"/>
      <c r="FPB129" s="355"/>
      <c r="FPC129" s="355"/>
      <c r="FPD129" s="355"/>
      <c r="FPE129" s="355"/>
      <c r="FPF129" s="355"/>
      <c r="FPG129" s="355"/>
      <c r="FPH129" s="355"/>
      <c r="FPI129" s="355"/>
      <c r="FPJ129" s="355"/>
      <c r="FPK129" s="355"/>
      <c r="FPL129" s="355"/>
      <c r="FPM129" s="355"/>
      <c r="FPN129" s="355"/>
      <c r="FPO129" s="355"/>
      <c r="FPP129" s="355"/>
      <c r="FPQ129" s="355"/>
      <c r="FPR129" s="355"/>
      <c r="FPS129" s="355"/>
      <c r="FPT129" s="355"/>
      <c r="FPU129" s="355"/>
      <c r="FPV129" s="355"/>
      <c r="FPW129" s="355"/>
      <c r="FPX129" s="355"/>
      <c r="FPY129" s="355"/>
      <c r="FPZ129" s="355"/>
      <c r="FQA129" s="355"/>
      <c r="FQB129" s="355"/>
      <c r="FQC129" s="355"/>
      <c r="FQD129" s="355"/>
      <c r="FQE129" s="355"/>
      <c r="FQF129" s="355"/>
      <c r="FQG129" s="355"/>
      <c r="FQH129" s="355"/>
      <c r="FQI129" s="355"/>
      <c r="FQJ129" s="355"/>
      <c r="FQK129" s="355"/>
      <c r="FQL129" s="355"/>
      <c r="FQM129" s="355"/>
      <c r="FQN129" s="355"/>
      <c r="FQO129" s="355"/>
      <c r="FQP129" s="355"/>
      <c r="FQQ129" s="355"/>
      <c r="FQR129" s="355"/>
      <c r="FQS129" s="355"/>
      <c r="FQT129" s="355"/>
      <c r="FQU129" s="355"/>
      <c r="FQV129" s="355"/>
      <c r="FQW129" s="355"/>
      <c r="FQX129" s="355"/>
      <c r="FQY129" s="355"/>
      <c r="FQZ129" s="355"/>
      <c r="FRA129" s="355"/>
      <c r="FRB129" s="355"/>
      <c r="FRC129" s="355"/>
      <c r="FRD129" s="355"/>
      <c r="FRE129" s="355"/>
      <c r="FRF129" s="355"/>
      <c r="FRG129" s="355"/>
      <c r="FRH129" s="355"/>
      <c r="FRI129" s="355"/>
      <c r="FRJ129" s="355"/>
      <c r="FRK129" s="355"/>
      <c r="FRL129" s="355"/>
      <c r="FRM129" s="355"/>
      <c r="FRN129" s="355"/>
      <c r="FRO129" s="355"/>
      <c r="FRP129" s="355"/>
      <c r="FRQ129" s="355"/>
      <c r="FRR129" s="355"/>
      <c r="FRS129" s="355"/>
      <c r="FRT129" s="355"/>
      <c r="FRU129" s="355"/>
      <c r="FRV129" s="355"/>
      <c r="FRW129" s="355"/>
      <c r="FRX129" s="355"/>
      <c r="FRY129" s="355"/>
      <c r="FRZ129" s="355"/>
      <c r="FSA129" s="355"/>
      <c r="FSB129" s="355"/>
      <c r="FSC129" s="355"/>
      <c r="FSD129" s="355"/>
      <c r="FSE129" s="355"/>
      <c r="FSF129" s="355"/>
      <c r="FSG129" s="355"/>
      <c r="FSH129" s="355"/>
      <c r="FSI129" s="355"/>
      <c r="FSJ129" s="355"/>
      <c r="FSK129" s="355"/>
      <c r="FSL129" s="355"/>
      <c r="FSM129" s="355"/>
      <c r="FSN129" s="355"/>
      <c r="FSO129" s="355"/>
      <c r="FSP129" s="355"/>
      <c r="FSQ129" s="355"/>
      <c r="FSR129" s="355"/>
      <c r="FSS129" s="355"/>
      <c r="FST129" s="355"/>
      <c r="FSU129" s="355"/>
      <c r="FSV129" s="355"/>
      <c r="FSW129" s="355"/>
      <c r="FSX129" s="355"/>
      <c r="FSY129" s="355"/>
      <c r="FSZ129" s="355"/>
      <c r="FTA129" s="355"/>
      <c r="FTB129" s="355"/>
      <c r="FTC129" s="355"/>
      <c r="FTD129" s="355"/>
      <c r="FTE129" s="355"/>
      <c r="FTF129" s="355"/>
      <c r="FTG129" s="355"/>
      <c r="FTH129" s="355"/>
      <c r="FTI129" s="355"/>
      <c r="FTJ129" s="355"/>
      <c r="FTK129" s="355"/>
      <c r="FTL129" s="355"/>
      <c r="FTM129" s="355"/>
      <c r="FTN129" s="355"/>
      <c r="FTO129" s="355"/>
      <c r="FTP129" s="355"/>
      <c r="FTQ129" s="355"/>
      <c r="FTR129" s="355"/>
      <c r="FTS129" s="355"/>
      <c r="FTT129" s="355"/>
      <c r="FTU129" s="355"/>
      <c r="FTV129" s="355"/>
      <c r="FTW129" s="355"/>
      <c r="FTX129" s="355"/>
      <c r="FTY129" s="355"/>
      <c r="FTZ129" s="355"/>
      <c r="FUA129" s="355"/>
      <c r="FUB129" s="355"/>
      <c r="FUC129" s="355"/>
      <c r="FUD129" s="355"/>
      <c r="FUE129" s="355"/>
      <c r="FUF129" s="355"/>
      <c r="FUG129" s="355"/>
      <c r="FUH129" s="355"/>
      <c r="FUI129" s="355"/>
      <c r="FUJ129" s="355"/>
      <c r="FUK129" s="355"/>
      <c r="FUL129" s="355"/>
      <c r="FUM129" s="355"/>
      <c r="FUN129" s="355"/>
      <c r="FUO129" s="355"/>
      <c r="FUP129" s="355"/>
      <c r="FUQ129" s="355"/>
      <c r="FUR129" s="355"/>
      <c r="FUS129" s="355"/>
      <c r="FUT129" s="355"/>
      <c r="FUU129" s="355"/>
      <c r="FUV129" s="355"/>
      <c r="FUW129" s="355"/>
      <c r="FUX129" s="355"/>
      <c r="FUY129" s="355"/>
      <c r="FUZ129" s="355"/>
      <c r="FVA129" s="355"/>
      <c r="FVB129" s="355"/>
      <c r="FVC129" s="355"/>
      <c r="FVD129" s="355"/>
      <c r="FVE129" s="355"/>
      <c r="FVF129" s="355"/>
      <c r="FVG129" s="355"/>
      <c r="FVH129" s="355"/>
      <c r="FVI129" s="355"/>
      <c r="FVJ129" s="355"/>
      <c r="FVK129" s="355"/>
      <c r="FVL129" s="355"/>
      <c r="FVM129" s="355"/>
      <c r="FVN129" s="355"/>
      <c r="FVO129" s="355"/>
      <c r="FVP129" s="355"/>
      <c r="FVQ129" s="355"/>
      <c r="FVR129" s="355"/>
      <c r="FVS129" s="355"/>
      <c r="FVT129" s="355"/>
      <c r="FVU129" s="355"/>
      <c r="FVV129" s="355"/>
      <c r="FVW129" s="355"/>
      <c r="FVX129" s="355"/>
      <c r="FVY129" s="355"/>
      <c r="FVZ129" s="355"/>
      <c r="FWA129" s="355"/>
      <c r="FWB129" s="355"/>
      <c r="FWC129" s="355"/>
      <c r="FWD129" s="355"/>
      <c r="FWE129" s="355"/>
      <c r="FWF129" s="355"/>
      <c r="FWG129" s="355"/>
      <c r="FWH129" s="355"/>
      <c r="FWI129" s="355"/>
      <c r="FWJ129" s="355"/>
      <c r="FWK129" s="355"/>
      <c r="FWL129" s="355"/>
      <c r="FWM129" s="355"/>
      <c r="FWN129" s="355"/>
      <c r="FWO129" s="355"/>
      <c r="FWP129" s="355"/>
      <c r="FWQ129" s="355"/>
      <c r="FWR129" s="355"/>
      <c r="FWS129" s="355"/>
      <c r="FWT129" s="355"/>
      <c r="FWU129" s="355"/>
      <c r="FWV129" s="355"/>
      <c r="FWW129" s="355"/>
      <c r="FWX129" s="355"/>
      <c r="FWY129" s="355"/>
      <c r="FWZ129" s="355"/>
      <c r="FXA129" s="355"/>
      <c r="FXB129" s="355"/>
      <c r="FXC129" s="355"/>
      <c r="FXD129" s="355"/>
      <c r="FXE129" s="355"/>
      <c r="FXF129" s="355"/>
      <c r="FXG129" s="355"/>
      <c r="FXH129" s="355"/>
      <c r="FXI129" s="355"/>
      <c r="FXJ129" s="355"/>
      <c r="FXK129" s="355"/>
      <c r="FXL129" s="355"/>
      <c r="FXM129" s="355"/>
      <c r="FXN129" s="355"/>
      <c r="FXO129" s="355"/>
      <c r="FXP129" s="355"/>
      <c r="FXQ129" s="355"/>
      <c r="FXR129" s="355"/>
      <c r="FXS129" s="355"/>
      <c r="FXT129" s="355"/>
      <c r="FXU129" s="355"/>
      <c r="FXV129" s="355"/>
      <c r="FXW129" s="355"/>
      <c r="FXX129" s="355"/>
      <c r="FXY129" s="355"/>
      <c r="FXZ129" s="355"/>
      <c r="FYA129" s="355"/>
      <c r="FYB129" s="355"/>
      <c r="FYC129" s="355"/>
      <c r="FYD129" s="355"/>
      <c r="FYE129" s="355"/>
      <c r="FYF129" s="355"/>
      <c r="FYG129" s="355"/>
      <c r="FYH129" s="355"/>
      <c r="FYI129" s="355"/>
      <c r="FYJ129" s="355"/>
      <c r="FYK129" s="355"/>
      <c r="FYL129" s="355"/>
      <c r="FYM129" s="355"/>
      <c r="FYN129" s="355"/>
      <c r="FYO129" s="355"/>
      <c r="FYP129" s="355"/>
      <c r="FYQ129" s="355"/>
      <c r="FYR129" s="355"/>
      <c r="FYS129" s="355"/>
      <c r="FYT129" s="355"/>
      <c r="FYU129" s="355"/>
      <c r="FYV129" s="355"/>
      <c r="FYW129" s="355"/>
      <c r="FYX129" s="355"/>
      <c r="FYY129" s="355"/>
      <c r="FYZ129" s="355"/>
      <c r="FZA129" s="355"/>
      <c r="FZB129" s="355"/>
      <c r="FZC129" s="355"/>
      <c r="FZD129" s="355"/>
      <c r="FZE129" s="355"/>
      <c r="FZF129" s="355"/>
      <c r="FZG129" s="355"/>
      <c r="FZH129" s="355"/>
      <c r="FZI129" s="355"/>
      <c r="FZJ129" s="355"/>
      <c r="FZK129" s="355"/>
      <c r="FZL129" s="355"/>
      <c r="FZM129" s="355"/>
      <c r="FZN129" s="355"/>
      <c r="FZO129" s="355"/>
      <c r="FZP129" s="355"/>
      <c r="FZQ129" s="355"/>
      <c r="FZR129" s="355"/>
      <c r="FZS129" s="355"/>
      <c r="FZT129" s="355"/>
      <c r="FZU129" s="355"/>
      <c r="FZV129" s="355"/>
      <c r="FZW129" s="355"/>
      <c r="FZX129" s="355"/>
      <c r="FZY129" s="355"/>
      <c r="FZZ129" s="355"/>
      <c r="GAA129" s="355"/>
      <c r="GAB129" s="355"/>
      <c r="GAC129" s="355"/>
      <c r="GAD129" s="355"/>
      <c r="GAE129" s="355"/>
      <c r="GAF129" s="355"/>
      <c r="GAG129" s="355"/>
      <c r="GAH129" s="355"/>
      <c r="GAI129" s="355"/>
      <c r="GAJ129" s="355"/>
      <c r="GAK129" s="355"/>
      <c r="GAL129" s="355"/>
      <c r="GAM129" s="355"/>
      <c r="GAN129" s="355"/>
      <c r="GAO129" s="355"/>
      <c r="GAP129" s="355"/>
      <c r="GAQ129" s="355"/>
      <c r="GAR129" s="355"/>
      <c r="GAS129" s="355"/>
      <c r="GAT129" s="355"/>
      <c r="GAU129" s="355"/>
      <c r="GAV129" s="355"/>
      <c r="GAW129" s="355"/>
      <c r="GAX129" s="355"/>
      <c r="GAY129" s="355"/>
      <c r="GAZ129" s="355"/>
      <c r="GBA129" s="355"/>
      <c r="GBB129" s="355"/>
      <c r="GBC129" s="355"/>
      <c r="GBD129" s="355"/>
      <c r="GBE129" s="355"/>
      <c r="GBF129" s="355"/>
      <c r="GBG129" s="355"/>
      <c r="GBH129" s="355"/>
      <c r="GBI129" s="355"/>
      <c r="GBJ129" s="355"/>
      <c r="GBK129" s="355"/>
      <c r="GBL129" s="355"/>
      <c r="GBM129" s="355"/>
      <c r="GBN129" s="355"/>
      <c r="GBO129" s="355"/>
      <c r="GBP129" s="355"/>
      <c r="GBQ129" s="355"/>
      <c r="GBR129" s="355"/>
      <c r="GBS129" s="355"/>
      <c r="GBT129" s="355"/>
      <c r="GBU129" s="355"/>
      <c r="GBV129" s="355"/>
      <c r="GBW129" s="355"/>
      <c r="GBX129" s="355"/>
      <c r="GBY129" s="355"/>
      <c r="GBZ129" s="355"/>
      <c r="GCA129" s="355"/>
      <c r="GCB129" s="355"/>
      <c r="GCC129" s="355"/>
      <c r="GCD129" s="355"/>
      <c r="GCE129" s="355"/>
      <c r="GCF129" s="355"/>
      <c r="GCG129" s="355"/>
      <c r="GCH129" s="355"/>
      <c r="GCI129" s="355"/>
      <c r="GCJ129" s="355"/>
      <c r="GCK129" s="355"/>
      <c r="GCL129" s="355"/>
      <c r="GCM129" s="355"/>
      <c r="GCN129" s="355"/>
      <c r="GCO129" s="355"/>
      <c r="GCP129" s="355"/>
      <c r="GCQ129" s="355"/>
      <c r="GCR129" s="355"/>
      <c r="GCS129" s="355"/>
      <c r="GCT129" s="355"/>
      <c r="GCU129" s="355"/>
      <c r="GCV129" s="355"/>
      <c r="GCW129" s="355"/>
      <c r="GCX129" s="355"/>
      <c r="GCY129" s="355"/>
      <c r="GCZ129" s="355"/>
      <c r="GDA129" s="355"/>
      <c r="GDB129" s="355"/>
      <c r="GDC129" s="355"/>
      <c r="GDD129" s="355"/>
      <c r="GDE129" s="355"/>
      <c r="GDF129" s="355"/>
      <c r="GDG129" s="355"/>
      <c r="GDH129" s="355"/>
      <c r="GDI129" s="355"/>
      <c r="GDJ129" s="355"/>
      <c r="GDK129" s="355"/>
      <c r="GDL129" s="355"/>
      <c r="GDM129" s="355"/>
      <c r="GDN129" s="355"/>
      <c r="GDO129" s="355"/>
      <c r="GDP129" s="355"/>
      <c r="GDQ129" s="355"/>
      <c r="GDR129" s="355"/>
      <c r="GDS129" s="355"/>
      <c r="GDT129" s="355"/>
      <c r="GDU129" s="355"/>
      <c r="GDV129" s="355"/>
      <c r="GDW129" s="355"/>
      <c r="GDX129" s="355"/>
      <c r="GDY129" s="355"/>
      <c r="GDZ129" s="355"/>
      <c r="GEA129" s="355"/>
      <c r="GEB129" s="355"/>
      <c r="GEC129" s="355"/>
      <c r="GED129" s="355"/>
      <c r="GEE129" s="355"/>
      <c r="GEF129" s="355"/>
      <c r="GEG129" s="355"/>
      <c r="GEH129" s="355"/>
      <c r="GEI129" s="355"/>
      <c r="GEJ129" s="355"/>
      <c r="GEK129" s="355"/>
      <c r="GEL129" s="355"/>
      <c r="GEM129" s="355"/>
      <c r="GEN129" s="355"/>
      <c r="GEO129" s="355"/>
      <c r="GEP129" s="355"/>
      <c r="GEQ129" s="355"/>
      <c r="GER129" s="355"/>
      <c r="GES129" s="355"/>
      <c r="GET129" s="355"/>
      <c r="GEU129" s="355"/>
      <c r="GEV129" s="355"/>
      <c r="GEW129" s="355"/>
      <c r="GEX129" s="355"/>
      <c r="GEY129" s="355"/>
      <c r="GEZ129" s="355"/>
      <c r="GFA129" s="355"/>
      <c r="GFB129" s="355"/>
      <c r="GFC129" s="355"/>
      <c r="GFD129" s="355"/>
      <c r="GFE129" s="355"/>
      <c r="GFF129" s="355"/>
      <c r="GFG129" s="355"/>
      <c r="GFH129" s="355"/>
      <c r="GFI129" s="355"/>
      <c r="GFJ129" s="355"/>
      <c r="GFK129" s="355"/>
      <c r="GFL129" s="355"/>
      <c r="GFM129" s="355"/>
      <c r="GFN129" s="355"/>
      <c r="GFO129" s="355"/>
      <c r="GFP129" s="355"/>
      <c r="GFQ129" s="355"/>
      <c r="GFR129" s="355"/>
      <c r="GFS129" s="355"/>
      <c r="GFT129" s="355"/>
      <c r="GFU129" s="355"/>
      <c r="GFV129" s="355"/>
      <c r="GFW129" s="355"/>
      <c r="GFX129" s="355"/>
      <c r="GFY129" s="355"/>
      <c r="GFZ129" s="355"/>
      <c r="GGA129" s="355"/>
      <c r="GGB129" s="355"/>
      <c r="GGC129" s="355"/>
      <c r="GGD129" s="355"/>
      <c r="GGE129" s="355"/>
      <c r="GGF129" s="355"/>
      <c r="GGG129" s="355"/>
      <c r="GGH129" s="355"/>
      <c r="GGI129" s="355"/>
      <c r="GGJ129" s="355"/>
      <c r="GGK129" s="355"/>
      <c r="GGL129" s="355"/>
      <c r="GGM129" s="355"/>
      <c r="GGN129" s="355"/>
      <c r="GGO129" s="355"/>
      <c r="GGP129" s="355"/>
      <c r="GGQ129" s="355"/>
      <c r="GGR129" s="355"/>
      <c r="GGS129" s="355"/>
      <c r="GGT129" s="355"/>
      <c r="GGU129" s="355"/>
      <c r="GGV129" s="355"/>
      <c r="GGW129" s="355"/>
      <c r="GGX129" s="355"/>
      <c r="GGY129" s="355"/>
      <c r="GGZ129" s="355"/>
      <c r="GHA129" s="355"/>
      <c r="GHB129" s="355"/>
      <c r="GHC129" s="355"/>
      <c r="GHD129" s="355"/>
      <c r="GHE129" s="355"/>
      <c r="GHF129" s="355"/>
      <c r="GHG129" s="355"/>
      <c r="GHH129" s="355"/>
      <c r="GHI129" s="355"/>
      <c r="GHJ129" s="355"/>
      <c r="GHK129" s="355"/>
      <c r="GHL129" s="355"/>
      <c r="GHM129" s="355"/>
      <c r="GHN129" s="355"/>
      <c r="GHO129" s="355"/>
      <c r="GHP129" s="355"/>
      <c r="GHQ129" s="355"/>
      <c r="GHR129" s="355"/>
      <c r="GHS129" s="355"/>
      <c r="GHT129" s="355"/>
      <c r="GHU129" s="355"/>
      <c r="GHV129" s="355"/>
      <c r="GHW129" s="355"/>
      <c r="GHX129" s="355"/>
      <c r="GHY129" s="355"/>
      <c r="GHZ129" s="355"/>
      <c r="GIA129" s="355"/>
      <c r="GIB129" s="355"/>
      <c r="GIC129" s="355"/>
      <c r="GID129" s="355"/>
      <c r="GIE129" s="355"/>
      <c r="GIF129" s="355"/>
      <c r="GIG129" s="355"/>
      <c r="GIH129" s="355"/>
      <c r="GII129" s="355"/>
      <c r="GIJ129" s="355"/>
      <c r="GIK129" s="355"/>
      <c r="GIL129" s="355"/>
      <c r="GIM129" s="355"/>
      <c r="GIN129" s="355"/>
      <c r="GIO129" s="355"/>
      <c r="GIP129" s="355"/>
      <c r="GIQ129" s="355"/>
      <c r="GIR129" s="355"/>
      <c r="GIS129" s="355"/>
      <c r="GIT129" s="355"/>
      <c r="GIU129" s="355"/>
      <c r="GIV129" s="355"/>
      <c r="GIW129" s="355"/>
      <c r="GIX129" s="355"/>
      <c r="GIY129" s="355"/>
      <c r="GIZ129" s="355"/>
      <c r="GJA129" s="355"/>
      <c r="GJB129" s="355"/>
      <c r="GJC129" s="355"/>
      <c r="GJD129" s="355"/>
      <c r="GJE129" s="355"/>
      <c r="GJF129" s="355"/>
      <c r="GJG129" s="355"/>
      <c r="GJH129" s="355"/>
      <c r="GJI129" s="355"/>
      <c r="GJJ129" s="355"/>
      <c r="GJK129" s="355"/>
      <c r="GJL129" s="355"/>
      <c r="GJM129" s="355"/>
      <c r="GJN129" s="355"/>
      <c r="GJO129" s="355"/>
      <c r="GJP129" s="355"/>
      <c r="GJQ129" s="355"/>
      <c r="GJR129" s="355"/>
      <c r="GJS129" s="355"/>
      <c r="GJT129" s="355"/>
      <c r="GJU129" s="355"/>
      <c r="GJV129" s="355"/>
      <c r="GJW129" s="355"/>
      <c r="GJX129" s="355"/>
      <c r="GJY129" s="355"/>
      <c r="GJZ129" s="355"/>
      <c r="GKA129" s="355"/>
      <c r="GKB129" s="355"/>
      <c r="GKC129" s="355"/>
      <c r="GKD129" s="355"/>
      <c r="GKE129" s="355"/>
      <c r="GKF129" s="355"/>
      <c r="GKG129" s="355"/>
      <c r="GKH129" s="355"/>
      <c r="GKI129" s="355"/>
      <c r="GKJ129" s="355"/>
      <c r="GKK129" s="355"/>
      <c r="GKL129" s="355"/>
      <c r="GKM129" s="355"/>
      <c r="GKN129" s="355"/>
      <c r="GKO129" s="355"/>
      <c r="GKP129" s="355"/>
      <c r="GKQ129" s="355"/>
      <c r="GKR129" s="355"/>
      <c r="GKS129" s="355"/>
      <c r="GKT129" s="355"/>
      <c r="GKU129" s="355"/>
      <c r="GKV129" s="355"/>
      <c r="GKW129" s="355"/>
      <c r="GKX129" s="355"/>
      <c r="GKY129" s="355"/>
      <c r="GKZ129" s="355"/>
      <c r="GLA129" s="355"/>
      <c r="GLB129" s="355"/>
      <c r="GLC129" s="355"/>
      <c r="GLD129" s="355"/>
      <c r="GLE129" s="355"/>
      <c r="GLF129" s="355"/>
      <c r="GLG129" s="355"/>
      <c r="GLH129" s="355"/>
      <c r="GLI129" s="355"/>
      <c r="GLJ129" s="355"/>
      <c r="GLK129" s="355"/>
      <c r="GLL129" s="355"/>
      <c r="GLM129" s="355"/>
      <c r="GLN129" s="355"/>
      <c r="GLO129" s="355"/>
      <c r="GLP129" s="355"/>
      <c r="GLQ129" s="355"/>
      <c r="GLR129" s="355"/>
      <c r="GLS129" s="355"/>
      <c r="GLT129" s="355"/>
      <c r="GLU129" s="355"/>
      <c r="GLV129" s="355"/>
      <c r="GLW129" s="355"/>
      <c r="GLX129" s="355"/>
      <c r="GLY129" s="355"/>
      <c r="GLZ129" s="355"/>
      <c r="GMA129" s="355"/>
      <c r="GMB129" s="355"/>
      <c r="GMC129" s="355"/>
      <c r="GMD129" s="355"/>
      <c r="GME129" s="355"/>
      <c r="GMF129" s="355"/>
      <c r="GMG129" s="355"/>
      <c r="GMH129" s="355"/>
      <c r="GMI129" s="355"/>
      <c r="GMJ129" s="355"/>
      <c r="GMK129" s="355"/>
      <c r="GML129" s="355"/>
      <c r="GMM129" s="355"/>
      <c r="GMN129" s="355"/>
      <c r="GMO129" s="355"/>
      <c r="GMP129" s="355"/>
      <c r="GMQ129" s="355"/>
      <c r="GMR129" s="355"/>
      <c r="GMS129" s="355"/>
      <c r="GMT129" s="355"/>
      <c r="GMU129" s="355"/>
      <c r="GMV129" s="355"/>
      <c r="GMW129" s="355"/>
      <c r="GMX129" s="355"/>
      <c r="GMY129" s="355"/>
      <c r="GMZ129" s="355"/>
      <c r="GNA129" s="355"/>
      <c r="GNB129" s="355"/>
      <c r="GNC129" s="355"/>
      <c r="GND129" s="355"/>
      <c r="GNE129" s="355"/>
      <c r="GNF129" s="355"/>
      <c r="GNG129" s="355"/>
      <c r="GNH129" s="355"/>
      <c r="GNI129" s="355"/>
      <c r="GNJ129" s="355"/>
      <c r="GNK129" s="355"/>
      <c r="GNL129" s="355"/>
      <c r="GNM129" s="355"/>
      <c r="GNN129" s="355"/>
      <c r="GNO129" s="355"/>
      <c r="GNP129" s="355"/>
      <c r="GNQ129" s="355"/>
      <c r="GNR129" s="355"/>
      <c r="GNS129" s="355"/>
      <c r="GNT129" s="355"/>
      <c r="GNU129" s="355"/>
      <c r="GNV129" s="355"/>
      <c r="GNW129" s="355"/>
      <c r="GNX129" s="355"/>
      <c r="GNY129" s="355"/>
      <c r="GNZ129" s="355"/>
      <c r="GOA129" s="355"/>
      <c r="GOB129" s="355"/>
      <c r="GOC129" s="355"/>
      <c r="GOD129" s="355"/>
      <c r="GOE129" s="355"/>
      <c r="GOF129" s="355"/>
      <c r="GOG129" s="355"/>
      <c r="GOH129" s="355"/>
      <c r="GOI129" s="355"/>
      <c r="GOJ129" s="355"/>
      <c r="GOK129" s="355"/>
      <c r="GOL129" s="355"/>
      <c r="GOM129" s="355"/>
      <c r="GON129" s="355"/>
      <c r="GOO129" s="355"/>
      <c r="GOP129" s="355"/>
      <c r="GOQ129" s="355"/>
      <c r="GOR129" s="355"/>
      <c r="GOS129" s="355"/>
      <c r="GOT129" s="355"/>
      <c r="GOU129" s="355"/>
      <c r="GOV129" s="355"/>
      <c r="GOW129" s="355"/>
      <c r="GOX129" s="355"/>
      <c r="GOY129" s="355"/>
      <c r="GOZ129" s="355"/>
      <c r="GPA129" s="355"/>
      <c r="GPB129" s="355"/>
      <c r="GPC129" s="355"/>
      <c r="GPD129" s="355"/>
      <c r="GPE129" s="355"/>
      <c r="GPF129" s="355"/>
      <c r="GPG129" s="355"/>
      <c r="GPH129" s="355"/>
      <c r="GPI129" s="355"/>
      <c r="GPJ129" s="355"/>
      <c r="GPK129" s="355"/>
      <c r="GPL129" s="355"/>
      <c r="GPM129" s="355"/>
      <c r="GPN129" s="355"/>
      <c r="GPO129" s="355"/>
      <c r="GPP129" s="355"/>
      <c r="GPQ129" s="355"/>
      <c r="GPR129" s="355"/>
      <c r="GPS129" s="355"/>
      <c r="GPT129" s="355"/>
      <c r="GPU129" s="355"/>
      <c r="GPV129" s="355"/>
      <c r="GPW129" s="355"/>
      <c r="GPX129" s="355"/>
      <c r="GPY129" s="355"/>
      <c r="GPZ129" s="355"/>
      <c r="GQA129" s="355"/>
      <c r="GQB129" s="355"/>
      <c r="GQC129" s="355"/>
      <c r="GQD129" s="355"/>
      <c r="GQE129" s="355"/>
      <c r="GQF129" s="355"/>
      <c r="GQG129" s="355"/>
      <c r="GQH129" s="355"/>
      <c r="GQI129" s="355"/>
      <c r="GQJ129" s="355"/>
      <c r="GQK129" s="355"/>
      <c r="GQL129" s="355"/>
      <c r="GQM129" s="355"/>
      <c r="GQN129" s="355"/>
      <c r="GQO129" s="355"/>
      <c r="GQP129" s="355"/>
      <c r="GQQ129" s="355"/>
      <c r="GQR129" s="355"/>
      <c r="GQS129" s="355"/>
      <c r="GQT129" s="355"/>
      <c r="GQU129" s="355"/>
      <c r="GQV129" s="355"/>
      <c r="GQW129" s="355"/>
      <c r="GQX129" s="355"/>
      <c r="GQY129" s="355"/>
      <c r="GQZ129" s="355"/>
      <c r="GRA129" s="355"/>
      <c r="GRB129" s="355"/>
      <c r="GRC129" s="355"/>
      <c r="GRD129" s="355"/>
      <c r="GRE129" s="355"/>
      <c r="GRF129" s="355"/>
      <c r="GRG129" s="355"/>
      <c r="GRH129" s="355"/>
      <c r="GRI129" s="355"/>
      <c r="GRJ129" s="355"/>
      <c r="GRK129" s="355"/>
      <c r="GRL129" s="355"/>
      <c r="GRM129" s="355"/>
      <c r="GRN129" s="355"/>
      <c r="GRO129" s="355"/>
      <c r="GRP129" s="355"/>
      <c r="GRQ129" s="355"/>
      <c r="GRR129" s="355"/>
      <c r="GRS129" s="355"/>
      <c r="GRT129" s="355"/>
      <c r="GRU129" s="355"/>
      <c r="GRV129" s="355"/>
      <c r="GRW129" s="355"/>
      <c r="GRX129" s="355"/>
      <c r="GRY129" s="355"/>
      <c r="GRZ129" s="355"/>
      <c r="GSA129" s="355"/>
      <c r="GSB129" s="355"/>
      <c r="GSC129" s="355"/>
      <c r="GSD129" s="355"/>
      <c r="GSE129" s="355"/>
      <c r="GSF129" s="355"/>
      <c r="GSG129" s="355"/>
      <c r="GSH129" s="355"/>
      <c r="GSI129" s="355"/>
      <c r="GSJ129" s="355"/>
      <c r="GSK129" s="355"/>
      <c r="GSL129" s="355"/>
      <c r="GSM129" s="355"/>
      <c r="GSN129" s="355"/>
      <c r="GSO129" s="355"/>
      <c r="GSP129" s="355"/>
      <c r="GSQ129" s="355"/>
      <c r="GSR129" s="355"/>
      <c r="GSS129" s="355"/>
      <c r="GST129" s="355"/>
      <c r="GSU129" s="355"/>
      <c r="GSV129" s="355"/>
      <c r="GSW129" s="355"/>
      <c r="GSX129" s="355"/>
      <c r="GSY129" s="355"/>
      <c r="GSZ129" s="355"/>
      <c r="GTA129" s="355"/>
      <c r="GTB129" s="355"/>
      <c r="GTC129" s="355"/>
      <c r="GTD129" s="355"/>
      <c r="GTE129" s="355"/>
      <c r="GTF129" s="355"/>
      <c r="GTG129" s="355"/>
      <c r="GTH129" s="355"/>
      <c r="GTI129" s="355"/>
      <c r="GTJ129" s="355"/>
      <c r="GTK129" s="355"/>
      <c r="GTL129" s="355"/>
      <c r="GTM129" s="355"/>
      <c r="GTN129" s="355"/>
      <c r="GTO129" s="355"/>
      <c r="GTP129" s="355"/>
      <c r="GTQ129" s="355"/>
      <c r="GTR129" s="355"/>
      <c r="GTS129" s="355"/>
      <c r="GTT129" s="355"/>
      <c r="GTU129" s="355"/>
      <c r="GTV129" s="355"/>
      <c r="GTW129" s="355"/>
      <c r="GTX129" s="355"/>
      <c r="GTY129" s="355"/>
      <c r="GTZ129" s="355"/>
      <c r="GUA129" s="355"/>
      <c r="GUB129" s="355"/>
      <c r="GUC129" s="355"/>
      <c r="GUD129" s="355"/>
      <c r="GUE129" s="355"/>
      <c r="GUF129" s="355"/>
      <c r="GUG129" s="355"/>
      <c r="GUH129" s="355"/>
      <c r="GUI129" s="355"/>
      <c r="GUJ129" s="355"/>
      <c r="GUK129" s="355"/>
      <c r="GUL129" s="355"/>
      <c r="GUM129" s="355"/>
      <c r="GUN129" s="355"/>
      <c r="GUO129" s="355"/>
      <c r="GUP129" s="355"/>
      <c r="GUQ129" s="355"/>
      <c r="GUR129" s="355"/>
      <c r="GUS129" s="355"/>
      <c r="GUT129" s="355"/>
      <c r="GUU129" s="355"/>
      <c r="GUV129" s="355"/>
      <c r="GUW129" s="355"/>
      <c r="GUX129" s="355"/>
      <c r="GUY129" s="355"/>
      <c r="GUZ129" s="355"/>
      <c r="GVA129" s="355"/>
      <c r="GVB129" s="355"/>
      <c r="GVC129" s="355"/>
      <c r="GVD129" s="355"/>
      <c r="GVE129" s="355"/>
      <c r="GVF129" s="355"/>
      <c r="GVG129" s="355"/>
      <c r="GVH129" s="355"/>
      <c r="GVI129" s="355"/>
      <c r="GVJ129" s="355"/>
      <c r="GVK129" s="355"/>
      <c r="GVL129" s="355"/>
      <c r="GVM129" s="355"/>
      <c r="GVN129" s="355"/>
      <c r="GVO129" s="355"/>
      <c r="GVP129" s="355"/>
      <c r="GVQ129" s="355"/>
      <c r="GVR129" s="355"/>
      <c r="GVS129" s="355"/>
      <c r="GVT129" s="355"/>
      <c r="GVU129" s="355"/>
      <c r="GVV129" s="355"/>
      <c r="GVW129" s="355"/>
      <c r="GVX129" s="355"/>
      <c r="GVY129" s="355"/>
      <c r="GVZ129" s="355"/>
      <c r="GWA129" s="355"/>
      <c r="GWB129" s="355"/>
      <c r="GWC129" s="355"/>
      <c r="GWD129" s="355"/>
      <c r="GWE129" s="355"/>
      <c r="GWF129" s="355"/>
      <c r="GWG129" s="355"/>
      <c r="GWH129" s="355"/>
      <c r="GWI129" s="355"/>
      <c r="GWJ129" s="355"/>
      <c r="GWK129" s="355"/>
      <c r="GWL129" s="355"/>
      <c r="GWM129" s="355"/>
      <c r="GWN129" s="355"/>
      <c r="GWO129" s="355"/>
      <c r="GWP129" s="355"/>
      <c r="GWQ129" s="355"/>
      <c r="GWR129" s="355"/>
      <c r="GWS129" s="355"/>
      <c r="GWT129" s="355"/>
      <c r="GWU129" s="355"/>
      <c r="GWV129" s="355"/>
      <c r="GWW129" s="355"/>
      <c r="GWX129" s="355"/>
      <c r="GWY129" s="355"/>
      <c r="GWZ129" s="355"/>
      <c r="GXA129" s="355"/>
      <c r="GXB129" s="355"/>
      <c r="GXC129" s="355"/>
      <c r="GXD129" s="355"/>
      <c r="GXE129" s="355"/>
      <c r="GXF129" s="355"/>
      <c r="GXG129" s="355"/>
      <c r="GXH129" s="355"/>
      <c r="GXI129" s="355"/>
      <c r="GXJ129" s="355"/>
      <c r="GXK129" s="355"/>
      <c r="GXL129" s="355"/>
      <c r="GXM129" s="355"/>
      <c r="GXN129" s="355"/>
      <c r="GXO129" s="355"/>
      <c r="GXP129" s="355"/>
      <c r="GXQ129" s="355"/>
      <c r="GXR129" s="355"/>
      <c r="GXS129" s="355"/>
      <c r="GXT129" s="355"/>
      <c r="GXU129" s="355"/>
      <c r="GXV129" s="355"/>
      <c r="GXW129" s="355"/>
      <c r="GXX129" s="355"/>
      <c r="GXY129" s="355"/>
      <c r="GXZ129" s="355"/>
      <c r="GYA129" s="355"/>
      <c r="GYB129" s="355"/>
      <c r="GYC129" s="355"/>
      <c r="GYD129" s="355"/>
      <c r="GYE129" s="355"/>
      <c r="GYF129" s="355"/>
      <c r="GYG129" s="355"/>
      <c r="GYH129" s="355"/>
      <c r="GYI129" s="355"/>
      <c r="GYJ129" s="355"/>
      <c r="GYK129" s="355"/>
      <c r="GYL129" s="355"/>
      <c r="GYM129" s="355"/>
      <c r="GYN129" s="355"/>
      <c r="GYO129" s="355"/>
      <c r="GYP129" s="355"/>
      <c r="GYQ129" s="355"/>
      <c r="GYR129" s="355"/>
      <c r="GYS129" s="355"/>
      <c r="GYT129" s="355"/>
      <c r="GYU129" s="355"/>
      <c r="GYV129" s="355"/>
      <c r="GYW129" s="355"/>
      <c r="GYX129" s="355"/>
      <c r="GYY129" s="355"/>
      <c r="GYZ129" s="355"/>
      <c r="GZA129" s="355"/>
      <c r="GZB129" s="355"/>
      <c r="GZC129" s="355"/>
      <c r="GZD129" s="355"/>
      <c r="GZE129" s="355"/>
      <c r="GZF129" s="355"/>
      <c r="GZG129" s="355"/>
      <c r="GZH129" s="355"/>
      <c r="GZI129" s="355"/>
      <c r="GZJ129" s="355"/>
      <c r="GZK129" s="355"/>
      <c r="GZL129" s="355"/>
      <c r="GZM129" s="355"/>
      <c r="GZN129" s="355"/>
      <c r="GZO129" s="355"/>
      <c r="GZP129" s="355"/>
      <c r="GZQ129" s="355"/>
      <c r="GZR129" s="355"/>
      <c r="GZS129" s="355"/>
      <c r="GZT129" s="355"/>
      <c r="GZU129" s="355"/>
      <c r="GZV129" s="355"/>
      <c r="GZW129" s="355"/>
      <c r="GZX129" s="355"/>
      <c r="GZY129" s="355"/>
      <c r="GZZ129" s="355"/>
      <c r="HAA129" s="355"/>
      <c r="HAB129" s="355"/>
      <c r="HAC129" s="355"/>
      <c r="HAD129" s="355"/>
      <c r="HAE129" s="355"/>
      <c r="HAF129" s="355"/>
      <c r="HAG129" s="355"/>
      <c r="HAH129" s="355"/>
      <c r="HAI129" s="355"/>
      <c r="HAJ129" s="355"/>
      <c r="HAK129" s="355"/>
      <c r="HAL129" s="355"/>
      <c r="HAM129" s="355"/>
      <c r="HAN129" s="355"/>
      <c r="HAO129" s="355"/>
      <c r="HAP129" s="355"/>
      <c r="HAQ129" s="355"/>
      <c r="HAR129" s="355"/>
      <c r="HAS129" s="355"/>
      <c r="HAT129" s="355"/>
      <c r="HAU129" s="355"/>
      <c r="HAV129" s="355"/>
      <c r="HAW129" s="355"/>
      <c r="HAX129" s="355"/>
      <c r="HAY129" s="355"/>
      <c r="HAZ129" s="355"/>
      <c r="HBA129" s="355"/>
      <c r="HBB129" s="355"/>
      <c r="HBC129" s="355"/>
      <c r="HBD129" s="355"/>
      <c r="HBE129" s="355"/>
      <c r="HBF129" s="355"/>
      <c r="HBG129" s="355"/>
      <c r="HBH129" s="355"/>
      <c r="HBI129" s="355"/>
      <c r="HBJ129" s="355"/>
      <c r="HBK129" s="355"/>
      <c r="HBL129" s="355"/>
      <c r="HBM129" s="355"/>
      <c r="HBN129" s="355"/>
      <c r="HBO129" s="355"/>
      <c r="HBP129" s="355"/>
      <c r="HBQ129" s="355"/>
      <c r="HBR129" s="355"/>
      <c r="HBS129" s="355"/>
      <c r="HBT129" s="355"/>
      <c r="HBU129" s="355"/>
      <c r="HBV129" s="355"/>
      <c r="HBW129" s="355"/>
      <c r="HBX129" s="355"/>
      <c r="HBY129" s="355"/>
      <c r="HBZ129" s="355"/>
      <c r="HCA129" s="355"/>
      <c r="HCB129" s="355"/>
      <c r="HCC129" s="355"/>
      <c r="HCD129" s="355"/>
      <c r="HCE129" s="355"/>
      <c r="HCF129" s="355"/>
      <c r="HCG129" s="355"/>
      <c r="HCH129" s="355"/>
      <c r="HCI129" s="355"/>
      <c r="HCJ129" s="355"/>
      <c r="HCK129" s="355"/>
      <c r="HCL129" s="355"/>
      <c r="HCM129" s="355"/>
      <c r="HCN129" s="355"/>
      <c r="HCO129" s="355"/>
      <c r="HCP129" s="355"/>
      <c r="HCQ129" s="355"/>
      <c r="HCR129" s="355"/>
      <c r="HCS129" s="355"/>
      <c r="HCT129" s="355"/>
      <c r="HCU129" s="355"/>
      <c r="HCV129" s="355"/>
      <c r="HCW129" s="355"/>
      <c r="HCX129" s="355"/>
      <c r="HCY129" s="355"/>
      <c r="HCZ129" s="355"/>
      <c r="HDA129" s="355"/>
      <c r="HDB129" s="355"/>
      <c r="HDC129" s="355"/>
      <c r="HDD129" s="355"/>
      <c r="HDE129" s="355"/>
      <c r="HDF129" s="355"/>
      <c r="HDG129" s="355"/>
      <c r="HDH129" s="355"/>
      <c r="HDI129" s="355"/>
      <c r="HDJ129" s="355"/>
      <c r="HDK129" s="355"/>
      <c r="HDL129" s="355"/>
      <c r="HDM129" s="355"/>
      <c r="HDN129" s="355"/>
      <c r="HDO129" s="355"/>
      <c r="HDP129" s="355"/>
      <c r="HDQ129" s="355"/>
      <c r="HDR129" s="355"/>
      <c r="HDS129" s="355"/>
      <c r="HDT129" s="355"/>
      <c r="HDU129" s="355"/>
      <c r="HDV129" s="355"/>
      <c r="HDW129" s="355"/>
      <c r="HDX129" s="355"/>
      <c r="HDY129" s="355"/>
      <c r="HDZ129" s="355"/>
      <c r="HEA129" s="355"/>
      <c r="HEB129" s="355"/>
      <c r="HEC129" s="355"/>
      <c r="HED129" s="355"/>
      <c r="HEE129" s="355"/>
      <c r="HEF129" s="355"/>
      <c r="HEG129" s="355"/>
      <c r="HEH129" s="355"/>
      <c r="HEI129" s="355"/>
      <c r="HEJ129" s="355"/>
      <c r="HEK129" s="355"/>
      <c r="HEL129" s="355"/>
      <c r="HEM129" s="355"/>
      <c r="HEN129" s="355"/>
      <c r="HEO129" s="355"/>
      <c r="HEP129" s="355"/>
      <c r="HEQ129" s="355"/>
      <c r="HER129" s="355"/>
      <c r="HES129" s="355"/>
      <c r="HET129" s="355"/>
      <c r="HEU129" s="355"/>
      <c r="HEV129" s="355"/>
      <c r="HEW129" s="355"/>
      <c r="HEX129" s="355"/>
      <c r="HEY129" s="355"/>
      <c r="HEZ129" s="355"/>
      <c r="HFA129" s="355"/>
      <c r="HFB129" s="355"/>
      <c r="HFC129" s="355"/>
      <c r="HFD129" s="355"/>
      <c r="HFE129" s="355"/>
      <c r="HFF129" s="355"/>
      <c r="HFG129" s="355"/>
      <c r="HFH129" s="355"/>
      <c r="HFI129" s="355"/>
      <c r="HFJ129" s="355"/>
      <c r="HFK129" s="355"/>
      <c r="HFL129" s="355"/>
      <c r="HFM129" s="355"/>
      <c r="HFN129" s="355"/>
      <c r="HFO129" s="355"/>
      <c r="HFP129" s="355"/>
      <c r="HFQ129" s="355"/>
      <c r="HFR129" s="355"/>
      <c r="HFS129" s="355"/>
      <c r="HFT129" s="355"/>
      <c r="HFU129" s="355"/>
      <c r="HFV129" s="355"/>
      <c r="HFW129" s="355"/>
      <c r="HFX129" s="355"/>
      <c r="HFY129" s="355"/>
      <c r="HFZ129" s="355"/>
      <c r="HGA129" s="355"/>
      <c r="HGB129" s="355"/>
      <c r="HGC129" s="355"/>
      <c r="HGD129" s="355"/>
      <c r="HGE129" s="355"/>
      <c r="HGF129" s="355"/>
      <c r="HGG129" s="355"/>
      <c r="HGH129" s="355"/>
      <c r="HGI129" s="355"/>
      <c r="HGJ129" s="355"/>
      <c r="HGK129" s="355"/>
      <c r="HGL129" s="355"/>
      <c r="HGM129" s="355"/>
      <c r="HGN129" s="355"/>
      <c r="HGO129" s="355"/>
      <c r="HGP129" s="355"/>
      <c r="HGQ129" s="355"/>
      <c r="HGR129" s="355"/>
      <c r="HGS129" s="355"/>
      <c r="HGT129" s="355"/>
      <c r="HGU129" s="355"/>
      <c r="HGV129" s="355"/>
      <c r="HGW129" s="355"/>
      <c r="HGX129" s="355"/>
      <c r="HGY129" s="355"/>
      <c r="HGZ129" s="355"/>
      <c r="HHA129" s="355"/>
      <c r="HHB129" s="355"/>
      <c r="HHC129" s="355"/>
      <c r="HHD129" s="355"/>
      <c r="HHE129" s="355"/>
      <c r="HHF129" s="355"/>
      <c r="HHG129" s="355"/>
      <c r="HHH129" s="355"/>
      <c r="HHI129" s="355"/>
      <c r="HHJ129" s="355"/>
      <c r="HHK129" s="355"/>
      <c r="HHL129" s="355"/>
      <c r="HHM129" s="355"/>
      <c r="HHN129" s="355"/>
      <c r="HHO129" s="355"/>
      <c r="HHP129" s="355"/>
      <c r="HHQ129" s="355"/>
      <c r="HHR129" s="355"/>
      <c r="HHS129" s="355"/>
      <c r="HHT129" s="355"/>
      <c r="HHU129" s="355"/>
      <c r="HHV129" s="355"/>
      <c r="HHW129" s="355"/>
      <c r="HHX129" s="355"/>
      <c r="HHY129" s="355"/>
      <c r="HHZ129" s="355"/>
      <c r="HIA129" s="355"/>
      <c r="HIB129" s="355"/>
      <c r="HIC129" s="355"/>
      <c r="HID129" s="355"/>
      <c r="HIE129" s="355"/>
      <c r="HIF129" s="355"/>
      <c r="HIG129" s="355"/>
      <c r="HIH129" s="355"/>
      <c r="HII129" s="355"/>
      <c r="HIJ129" s="355"/>
      <c r="HIK129" s="355"/>
      <c r="HIL129" s="355"/>
      <c r="HIM129" s="355"/>
      <c r="HIN129" s="355"/>
      <c r="HIO129" s="355"/>
      <c r="HIP129" s="355"/>
      <c r="HIQ129" s="355"/>
      <c r="HIR129" s="355"/>
      <c r="HIS129" s="355"/>
      <c r="HIT129" s="355"/>
      <c r="HIU129" s="355"/>
      <c r="HIV129" s="355"/>
      <c r="HIW129" s="355"/>
      <c r="HIX129" s="355"/>
      <c r="HIY129" s="355"/>
      <c r="HIZ129" s="355"/>
      <c r="HJA129" s="355"/>
      <c r="HJB129" s="355"/>
      <c r="HJC129" s="355"/>
      <c r="HJD129" s="355"/>
      <c r="HJE129" s="355"/>
      <c r="HJF129" s="355"/>
      <c r="HJG129" s="355"/>
      <c r="HJH129" s="355"/>
      <c r="HJI129" s="355"/>
      <c r="HJJ129" s="355"/>
      <c r="HJK129" s="355"/>
      <c r="HJL129" s="355"/>
      <c r="HJM129" s="355"/>
      <c r="HJN129" s="355"/>
      <c r="HJO129" s="355"/>
      <c r="HJP129" s="355"/>
      <c r="HJQ129" s="355"/>
      <c r="HJR129" s="355"/>
      <c r="HJS129" s="355"/>
      <c r="HJT129" s="355"/>
      <c r="HJU129" s="355"/>
      <c r="HJV129" s="355"/>
      <c r="HJW129" s="355"/>
      <c r="HJX129" s="355"/>
      <c r="HJY129" s="355"/>
      <c r="HJZ129" s="355"/>
      <c r="HKA129" s="355"/>
      <c r="HKB129" s="355"/>
      <c r="HKC129" s="355"/>
      <c r="HKD129" s="355"/>
      <c r="HKE129" s="355"/>
      <c r="HKF129" s="355"/>
      <c r="HKG129" s="355"/>
      <c r="HKH129" s="355"/>
      <c r="HKI129" s="355"/>
      <c r="HKJ129" s="355"/>
      <c r="HKK129" s="355"/>
      <c r="HKL129" s="355"/>
      <c r="HKM129" s="355"/>
      <c r="HKN129" s="355"/>
      <c r="HKO129" s="355"/>
      <c r="HKP129" s="355"/>
      <c r="HKQ129" s="355"/>
      <c r="HKR129" s="355"/>
      <c r="HKS129" s="355"/>
      <c r="HKT129" s="355"/>
      <c r="HKU129" s="355"/>
      <c r="HKV129" s="355"/>
      <c r="HKW129" s="355"/>
      <c r="HKX129" s="355"/>
      <c r="HKY129" s="355"/>
      <c r="HKZ129" s="355"/>
      <c r="HLA129" s="355"/>
      <c r="HLB129" s="355"/>
      <c r="HLC129" s="355"/>
      <c r="HLD129" s="355"/>
      <c r="HLE129" s="355"/>
      <c r="HLF129" s="355"/>
      <c r="HLG129" s="355"/>
      <c r="HLH129" s="355"/>
      <c r="HLI129" s="355"/>
      <c r="HLJ129" s="355"/>
      <c r="HLK129" s="355"/>
      <c r="HLL129" s="355"/>
      <c r="HLM129" s="355"/>
      <c r="HLN129" s="355"/>
      <c r="HLO129" s="355"/>
      <c r="HLP129" s="355"/>
      <c r="HLQ129" s="355"/>
      <c r="HLR129" s="355"/>
      <c r="HLS129" s="355"/>
      <c r="HLT129" s="355"/>
      <c r="HLU129" s="355"/>
      <c r="HLV129" s="355"/>
      <c r="HLW129" s="355"/>
      <c r="HLX129" s="355"/>
      <c r="HLY129" s="355"/>
      <c r="HLZ129" s="355"/>
      <c r="HMA129" s="355"/>
      <c r="HMB129" s="355"/>
      <c r="HMC129" s="355"/>
      <c r="HMD129" s="355"/>
      <c r="HME129" s="355"/>
      <c r="HMF129" s="355"/>
      <c r="HMG129" s="355"/>
      <c r="HMH129" s="355"/>
      <c r="HMI129" s="355"/>
      <c r="HMJ129" s="355"/>
      <c r="HMK129" s="355"/>
      <c r="HML129" s="355"/>
      <c r="HMM129" s="355"/>
      <c r="HMN129" s="355"/>
      <c r="HMO129" s="355"/>
      <c r="HMP129" s="355"/>
      <c r="HMQ129" s="355"/>
      <c r="HMR129" s="355"/>
      <c r="HMS129" s="355"/>
      <c r="HMT129" s="355"/>
      <c r="HMU129" s="355"/>
      <c r="HMV129" s="355"/>
      <c r="HMW129" s="355"/>
      <c r="HMX129" s="355"/>
      <c r="HMY129" s="355"/>
      <c r="HMZ129" s="355"/>
      <c r="HNA129" s="355"/>
      <c r="HNB129" s="355"/>
      <c r="HNC129" s="355"/>
      <c r="HND129" s="355"/>
      <c r="HNE129" s="355"/>
      <c r="HNF129" s="355"/>
      <c r="HNG129" s="355"/>
      <c r="HNH129" s="355"/>
      <c r="HNI129" s="355"/>
      <c r="HNJ129" s="355"/>
      <c r="HNK129" s="355"/>
      <c r="HNL129" s="355"/>
      <c r="HNM129" s="355"/>
      <c r="HNN129" s="355"/>
      <c r="HNO129" s="355"/>
      <c r="HNP129" s="355"/>
      <c r="HNQ129" s="355"/>
      <c r="HNR129" s="355"/>
      <c r="HNS129" s="355"/>
      <c r="HNT129" s="355"/>
      <c r="HNU129" s="355"/>
      <c r="HNV129" s="355"/>
      <c r="HNW129" s="355"/>
      <c r="HNX129" s="355"/>
      <c r="HNY129" s="355"/>
      <c r="HNZ129" s="355"/>
      <c r="HOA129" s="355"/>
      <c r="HOB129" s="355"/>
      <c r="HOC129" s="355"/>
      <c r="HOD129" s="355"/>
      <c r="HOE129" s="355"/>
      <c r="HOF129" s="355"/>
      <c r="HOG129" s="355"/>
      <c r="HOH129" s="355"/>
      <c r="HOI129" s="355"/>
      <c r="HOJ129" s="355"/>
      <c r="HOK129" s="355"/>
      <c r="HOL129" s="355"/>
      <c r="HOM129" s="355"/>
      <c r="HON129" s="355"/>
      <c r="HOO129" s="355"/>
      <c r="HOP129" s="355"/>
      <c r="HOQ129" s="355"/>
      <c r="HOR129" s="355"/>
      <c r="HOS129" s="355"/>
      <c r="HOT129" s="355"/>
      <c r="HOU129" s="355"/>
      <c r="HOV129" s="355"/>
      <c r="HOW129" s="355"/>
      <c r="HOX129" s="355"/>
      <c r="HOY129" s="355"/>
      <c r="HOZ129" s="355"/>
      <c r="HPA129" s="355"/>
      <c r="HPB129" s="355"/>
      <c r="HPC129" s="355"/>
      <c r="HPD129" s="355"/>
      <c r="HPE129" s="355"/>
      <c r="HPF129" s="355"/>
      <c r="HPG129" s="355"/>
      <c r="HPH129" s="355"/>
      <c r="HPI129" s="355"/>
      <c r="HPJ129" s="355"/>
      <c r="HPK129" s="355"/>
      <c r="HPL129" s="355"/>
      <c r="HPM129" s="355"/>
      <c r="HPN129" s="355"/>
      <c r="HPO129" s="355"/>
      <c r="HPP129" s="355"/>
      <c r="HPQ129" s="355"/>
      <c r="HPR129" s="355"/>
      <c r="HPS129" s="355"/>
      <c r="HPT129" s="355"/>
      <c r="HPU129" s="355"/>
      <c r="HPV129" s="355"/>
      <c r="HPW129" s="355"/>
      <c r="HPX129" s="355"/>
      <c r="HPY129" s="355"/>
      <c r="HPZ129" s="355"/>
      <c r="HQA129" s="355"/>
      <c r="HQB129" s="355"/>
      <c r="HQC129" s="355"/>
      <c r="HQD129" s="355"/>
      <c r="HQE129" s="355"/>
      <c r="HQF129" s="355"/>
      <c r="HQG129" s="355"/>
      <c r="HQH129" s="355"/>
      <c r="HQI129" s="355"/>
      <c r="HQJ129" s="355"/>
      <c r="HQK129" s="355"/>
      <c r="HQL129" s="355"/>
      <c r="HQM129" s="355"/>
      <c r="HQN129" s="355"/>
      <c r="HQO129" s="355"/>
      <c r="HQP129" s="355"/>
      <c r="HQQ129" s="355"/>
      <c r="HQR129" s="355"/>
      <c r="HQS129" s="355"/>
      <c r="HQT129" s="355"/>
      <c r="HQU129" s="355"/>
      <c r="HQV129" s="355"/>
      <c r="HQW129" s="355"/>
      <c r="HQX129" s="355"/>
      <c r="HQY129" s="355"/>
      <c r="HQZ129" s="355"/>
      <c r="HRA129" s="355"/>
      <c r="HRB129" s="355"/>
      <c r="HRC129" s="355"/>
      <c r="HRD129" s="355"/>
      <c r="HRE129" s="355"/>
      <c r="HRF129" s="355"/>
      <c r="HRG129" s="355"/>
      <c r="HRH129" s="355"/>
      <c r="HRI129" s="355"/>
      <c r="HRJ129" s="355"/>
      <c r="HRK129" s="355"/>
      <c r="HRL129" s="355"/>
      <c r="HRM129" s="355"/>
      <c r="HRN129" s="355"/>
      <c r="HRO129" s="355"/>
      <c r="HRP129" s="355"/>
      <c r="HRQ129" s="355"/>
      <c r="HRR129" s="355"/>
      <c r="HRS129" s="355"/>
      <c r="HRT129" s="355"/>
      <c r="HRU129" s="355"/>
      <c r="HRV129" s="355"/>
      <c r="HRW129" s="355"/>
      <c r="HRX129" s="355"/>
      <c r="HRY129" s="355"/>
      <c r="HRZ129" s="355"/>
      <c r="HSA129" s="355"/>
      <c r="HSB129" s="355"/>
      <c r="HSC129" s="355"/>
      <c r="HSD129" s="355"/>
      <c r="HSE129" s="355"/>
      <c r="HSF129" s="355"/>
      <c r="HSG129" s="355"/>
      <c r="HSH129" s="355"/>
      <c r="HSI129" s="355"/>
      <c r="HSJ129" s="355"/>
      <c r="HSK129" s="355"/>
      <c r="HSL129" s="355"/>
      <c r="HSM129" s="355"/>
      <c r="HSN129" s="355"/>
      <c r="HSO129" s="355"/>
      <c r="HSP129" s="355"/>
      <c r="HSQ129" s="355"/>
      <c r="HSR129" s="355"/>
      <c r="HSS129" s="355"/>
      <c r="HST129" s="355"/>
      <c r="HSU129" s="355"/>
      <c r="HSV129" s="355"/>
      <c r="HSW129" s="355"/>
      <c r="HSX129" s="355"/>
      <c r="HSY129" s="355"/>
      <c r="HSZ129" s="355"/>
      <c r="HTA129" s="355"/>
      <c r="HTB129" s="355"/>
      <c r="HTC129" s="355"/>
      <c r="HTD129" s="355"/>
      <c r="HTE129" s="355"/>
      <c r="HTF129" s="355"/>
      <c r="HTG129" s="355"/>
      <c r="HTH129" s="355"/>
      <c r="HTI129" s="355"/>
      <c r="HTJ129" s="355"/>
      <c r="HTK129" s="355"/>
      <c r="HTL129" s="355"/>
      <c r="HTM129" s="355"/>
      <c r="HTN129" s="355"/>
      <c r="HTO129" s="355"/>
      <c r="HTP129" s="355"/>
      <c r="HTQ129" s="355"/>
      <c r="HTR129" s="355"/>
      <c r="HTS129" s="355"/>
      <c r="HTT129" s="355"/>
      <c r="HTU129" s="355"/>
      <c r="HTV129" s="355"/>
      <c r="HTW129" s="355"/>
      <c r="HTX129" s="355"/>
      <c r="HTY129" s="355"/>
      <c r="HTZ129" s="355"/>
      <c r="HUA129" s="355"/>
      <c r="HUB129" s="355"/>
      <c r="HUC129" s="355"/>
      <c r="HUD129" s="355"/>
      <c r="HUE129" s="355"/>
      <c r="HUF129" s="355"/>
      <c r="HUG129" s="355"/>
      <c r="HUH129" s="355"/>
      <c r="HUI129" s="355"/>
      <c r="HUJ129" s="355"/>
      <c r="HUK129" s="355"/>
      <c r="HUL129" s="355"/>
      <c r="HUM129" s="355"/>
      <c r="HUN129" s="355"/>
      <c r="HUO129" s="355"/>
      <c r="HUP129" s="355"/>
      <c r="HUQ129" s="355"/>
      <c r="HUR129" s="355"/>
      <c r="HUS129" s="355"/>
      <c r="HUT129" s="355"/>
      <c r="HUU129" s="355"/>
      <c r="HUV129" s="355"/>
      <c r="HUW129" s="355"/>
      <c r="HUX129" s="355"/>
      <c r="HUY129" s="355"/>
      <c r="HUZ129" s="355"/>
      <c r="HVA129" s="355"/>
      <c r="HVB129" s="355"/>
      <c r="HVC129" s="355"/>
      <c r="HVD129" s="355"/>
      <c r="HVE129" s="355"/>
      <c r="HVF129" s="355"/>
      <c r="HVG129" s="355"/>
      <c r="HVH129" s="355"/>
      <c r="HVI129" s="355"/>
      <c r="HVJ129" s="355"/>
      <c r="HVK129" s="355"/>
      <c r="HVL129" s="355"/>
      <c r="HVM129" s="355"/>
      <c r="HVN129" s="355"/>
      <c r="HVO129" s="355"/>
      <c r="HVP129" s="355"/>
      <c r="HVQ129" s="355"/>
      <c r="HVR129" s="355"/>
      <c r="HVS129" s="355"/>
      <c r="HVT129" s="355"/>
      <c r="HVU129" s="355"/>
      <c r="HVV129" s="355"/>
      <c r="HVW129" s="355"/>
      <c r="HVX129" s="355"/>
      <c r="HVY129" s="355"/>
      <c r="HVZ129" s="355"/>
      <c r="HWA129" s="355"/>
      <c r="HWB129" s="355"/>
      <c r="HWC129" s="355"/>
      <c r="HWD129" s="355"/>
      <c r="HWE129" s="355"/>
      <c r="HWF129" s="355"/>
      <c r="HWG129" s="355"/>
      <c r="HWH129" s="355"/>
      <c r="HWI129" s="355"/>
      <c r="HWJ129" s="355"/>
      <c r="HWK129" s="355"/>
      <c r="HWL129" s="355"/>
      <c r="HWM129" s="355"/>
      <c r="HWN129" s="355"/>
      <c r="HWO129" s="355"/>
      <c r="HWP129" s="355"/>
      <c r="HWQ129" s="355"/>
      <c r="HWR129" s="355"/>
      <c r="HWS129" s="355"/>
      <c r="HWT129" s="355"/>
      <c r="HWU129" s="355"/>
      <c r="HWV129" s="355"/>
      <c r="HWW129" s="355"/>
      <c r="HWX129" s="355"/>
      <c r="HWY129" s="355"/>
      <c r="HWZ129" s="355"/>
      <c r="HXA129" s="355"/>
      <c r="HXB129" s="355"/>
      <c r="HXC129" s="355"/>
      <c r="HXD129" s="355"/>
      <c r="HXE129" s="355"/>
      <c r="HXF129" s="355"/>
      <c r="HXG129" s="355"/>
      <c r="HXH129" s="355"/>
      <c r="HXI129" s="355"/>
      <c r="HXJ129" s="355"/>
      <c r="HXK129" s="355"/>
      <c r="HXL129" s="355"/>
      <c r="HXM129" s="355"/>
      <c r="HXN129" s="355"/>
      <c r="HXO129" s="355"/>
      <c r="HXP129" s="355"/>
      <c r="HXQ129" s="355"/>
      <c r="HXR129" s="355"/>
      <c r="HXS129" s="355"/>
      <c r="HXT129" s="355"/>
      <c r="HXU129" s="355"/>
      <c r="HXV129" s="355"/>
      <c r="HXW129" s="355"/>
      <c r="HXX129" s="355"/>
      <c r="HXY129" s="355"/>
      <c r="HXZ129" s="355"/>
      <c r="HYA129" s="355"/>
      <c r="HYB129" s="355"/>
      <c r="HYC129" s="355"/>
      <c r="HYD129" s="355"/>
      <c r="HYE129" s="355"/>
      <c r="HYF129" s="355"/>
      <c r="HYG129" s="355"/>
      <c r="HYH129" s="355"/>
      <c r="HYI129" s="355"/>
      <c r="HYJ129" s="355"/>
      <c r="HYK129" s="355"/>
      <c r="HYL129" s="355"/>
      <c r="HYM129" s="355"/>
      <c r="HYN129" s="355"/>
      <c r="HYO129" s="355"/>
      <c r="HYP129" s="355"/>
      <c r="HYQ129" s="355"/>
      <c r="HYR129" s="355"/>
      <c r="HYS129" s="355"/>
      <c r="HYT129" s="355"/>
      <c r="HYU129" s="355"/>
      <c r="HYV129" s="355"/>
      <c r="HYW129" s="355"/>
      <c r="HYX129" s="355"/>
      <c r="HYY129" s="355"/>
      <c r="HYZ129" s="355"/>
      <c r="HZA129" s="355"/>
      <c r="HZB129" s="355"/>
      <c r="HZC129" s="355"/>
      <c r="HZD129" s="355"/>
      <c r="HZE129" s="355"/>
      <c r="HZF129" s="355"/>
      <c r="HZG129" s="355"/>
      <c r="HZH129" s="355"/>
      <c r="HZI129" s="355"/>
      <c r="HZJ129" s="355"/>
      <c r="HZK129" s="355"/>
      <c r="HZL129" s="355"/>
      <c r="HZM129" s="355"/>
      <c r="HZN129" s="355"/>
      <c r="HZO129" s="355"/>
      <c r="HZP129" s="355"/>
      <c r="HZQ129" s="355"/>
      <c r="HZR129" s="355"/>
      <c r="HZS129" s="355"/>
      <c r="HZT129" s="355"/>
      <c r="HZU129" s="355"/>
      <c r="HZV129" s="355"/>
      <c r="HZW129" s="355"/>
      <c r="HZX129" s="355"/>
      <c r="HZY129" s="355"/>
      <c r="HZZ129" s="355"/>
      <c r="IAA129" s="355"/>
      <c r="IAB129" s="355"/>
      <c r="IAC129" s="355"/>
      <c r="IAD129" s="355"/>
      <c r="IAE129" s="355"/>
      <c r="IAF129" s="355"/>
      <c r="IAG129" s="355"/>
      <c r="IAH129" s="355"/>
      <c r="IAI129" s="355"/>
      <c r="IAJ129" s="355"/>
      <c r="IAK129" s="355"/>
      <c r="IAL129" s="355"/>
      <c r="IAM129" s="355"/>
      <c r="IAN129" s="355"/>
      <c r="IAO129" s="355"/>
      <c r="IAP129" s="355"/>
      <c r="IAQ129" s="355"/>
      <c r="IAR129" s="355"/>
      <c r="IAS129" s="355"/>
      <c r="IAT129" s="355"/>
      <c r="IAU129" s="355"/>
      <c r="IAV129" s="355"/>
      <c r="IAW129" s="355"/>
      <c r="IAX129" s="355"/>
      <c r="IAY129" s="355"/>
      <c r="IAZ129" s="355"/>
      <c r="IBA129" s="355"/>
      <c r="IBB129" s="355"/>
      <c r="IBC129" s="355"/>
      <c r="IBD129" s="355"/>
      <c r="IBE129" s="355"/>
      <c r="IBF129" s="355"/>
      <c r="IBG129" s="355"/>
      <c r="IBH129" s="355"/>
      <c r="IBI129" s="355"/>
      <c r="IBJ129" s="355"/>
      <c r="IBK129" s="355"/>
      <c r="IBL129" s="355"/>
      <c r="IBM129" s="355"/>
      <c r="IBN129" s="355"/>
      <c r="IBO129" s="355"/>
      <c r="IBP129" s="355"/>
      <c r="IBQ129" s="355"/>
      <c r="IBR129" s="355"/>
      <c r="IBS129" s="355"/>
      <c r="IBT129" s="355"/>
      <c r="IBU129" s="355"/>
      <c r="IBV129" s="355"/>
      <c r="IBW129" s="355"/>
      <c r="IBX129" s="355"/>
      <c r="IBY129" s="355"/>
      <c r="IBZ129" s="355"/>
      <c r="ICA129" s="355"/>
      <c r="ICB129" s="355"/>
      <c r="ICC129" s="355"/>
      <c r="ICD129" s="355"/>
      <c r="ICE129" s="355"/>
      <c r="ICF129" s="355"/>
      <c r="ICG129" s="355"/>
      <c r="ICH129" s="355"/>
      <c r="ICI129" s="355"/>
      <c r="ICJ129" s="355"/>
      <c r="ICK129" s="355"/>
      <c r="ICL129" s="355"/>
      <c r="ICM129" s="355"/>
      <c r="ICN129" s="355"/>
      <c r="ICO129" s="355"/>
      <c r="ICP129" s="355"/>
      <c r="ICQ129" s="355"/>
      <c r="ICR129" s="355"/>
      <c r="ICS129" s="355"/>
      <c r="ICT129" s="355"/>
      <c r="ICU129" s="355"/>
      <c r="ICV129" s="355"/>
      <c r="ICW129" s="355"/>
      <c r="ICX129" s="355"/>
      <c r="ICY129" s="355"/>
      <c r="ICZ129" s="355"/>
      <c r="IDA129" s="355"/>
      <c r="IDB129" s="355"/>
      <c r="IDC129" s="355"/>
      <c r="IDD129" s="355"/>
      <c r="IDE129" s="355"/>
      <c r="IDF129" s="355"/>
      <c r="IDG129" s="355"/>
      <c r="IDH129" s="355"/>
      <c r="IDI129" s="355"/>
      <c r="IDJ129" s="355"/>
      <c r="IDK129" s="355"/>
      <c r="IDL129" s="355"/>
      <c r="IDM129" s="355"/>
      <c r="IDN129" s="355"/>
      <c r="IDO129" s="355"/>
      <c r="IDP129" s="355"/>
      <c r="IDQ129" s="355"/>
      <c r="IDR129" s="355"/>
      <c r="IDS129" s="355"/>
      <c r="IDT129" s="355"/>
      <c r="IDU129" s="355"/>
      <c r="IDV129" s="355"/>
      <c r="IDW129" s="355"/>
      <c r="IDX129" s="355"/>
      <c r="IDY129" s="355"/>
      <c r="IDZ129" s="355"/>
      <c r="IEA129" s="355"/>
      <c r="IEB129" s="355"/>
      <c r="IEC129" s="355"/>
      <c r="IED129" s="355"/>
      <c r="IEE129" s="355"/>
      <c r="IEF129" s="355"/>
      <c r="IEG129" s="355"/>
      <c r="IEH129" s="355"/>
      <c r="IEI129" s="355"/>
      <c r="IEJ129" s="355"/>
      <c r="IEK129" s="355"/>
      <c r="IEL129" s="355"/>
      <c r="IEM129" s="355"/>
      <c r="IEN129" s="355"/>
      <c r="IEO129" s="355"/>
      <c r="IEP129" s="355"/>
      <c r="IEQ129" s="355"/>
      <c r="IER129" s="355"/>
      <c r="IES129" s="355"/>
      <c r="IET129" s="355"/>
      <c r="IEU129" s="355"/>
      <c r="IEV129" s="355"/>
      <c r="IEW129" s="355"/>
      <c r="IEX129" s="355"/>
      <c r="IEY129" s="355"/>
      <c r="IEZ129" s="355"/>
      <c r="IFA129" s="355"/>
      <c r="IFB129" s="355"/>
      <c r="IFC129" s="355"/>
      <c r="IFD129" s="355"/>
      <c r="IFE129" s="355"/>
      <c r="IFF129" s="355"/>
      <c r="IFG129" s="355"/>
      <c r="IFH129" s="355"/>
      <c r="IFI129" s="355"/>
      <c r="IFJ129" s="355"/>
      <c r="IFK129" s="355"/>
      <c r="IFL129" s="355"/>
      <c r="IFM129" s="355"/>
      <c r="IFN129" s="355"/>
      <c r="IFO129" s="355"/>
      <c r="IFP129" s="355"/>
      <c r="IFQ129" s="355"/>
      <c r="IFR129" s="355"/>
      <c r="IFS129" s="355"/>
      <c r="IFT129" s="355"/>
      <c r="IFU129" s="355"/>
      <c r="IFV129" s="355"/>
      <c r="IFW129" s="355"/>
      <c r="IFX129" s="355"/>
      <c r="IFY129" s="355"/>
      <c r="IFZ129" s="355"/>
      <c r="IGA129" s="355"/>
      <c r="IGB129" s="355"/>
      <c r="IGC129" s="355"/>
      <c r="IGD129" s="355"/>
      <c r="IGE129" s="355"/>
      <c r="IGF129" s="355"/>
      <c r="IGG129" s="355"/>
      <c r="IGH129" s="355"/>
      <c r="IGI129" s="355"/>
      <c r="IGJ129" s="355"/>
      <c r="IGK129" s="355"/>
      <c r="IGL129" s="355"/>
      <c r="IGM129" s="355"/>
      <c r="IGN129" s="355"/>
      <c r="IGO129" s="355"/>
      <c r="IGP129" s="355"/>
      <c r="IGQ129" s="355"/>
      <c r="IGR129" s="355"/>
      <c r="IGS129" s="355"/>
      <c r="IGT129" s="355"/>
      <c r="IGU129" s="355"/>
      <c r="IGV129" s="355"/>
      <c r="IGW129" s="355"/>
      <c r="IGX129" s="355"/>
      <c r="IGY129" s="355"/>
      <c r="IGZ129" s="355"/>
      <c r="IHA129" s="355"/>
      <c r="IHB129" s="355"/>
      <c r="IHC129" s="355"/>
      <c r="IHD129" s="355"/>
      <c r="IHE129" s="355"/>
      <c r="IHF129" s="355"/>
      <c r="IHG129" s="355"/>
      <c r="IHH129" s="355"/>
      <c r="IHI129" s="355"/>
      <c r="IHJ129" s="355"/>
      <c r="IHK129" s="355"/>
      <c r="IHL129" s="355"/>
      <c r="IHM129" s="355"/>
      <c r="IHN129" s="355"/>
      <c r="IHO129" s="355"/>
      <c r="IHP129" s="355"/>
      <c r="IHQ129" s="355"/>
      <c r="IHR129" s="355"/>
      <c r="IHS129" s="355"/>
      <c r="IHT129" s="355"/>
      <c r="IHU129" s="355"/>
      <c r="IHV129" s="355"/>
      <c r="IHW129" s="355"/>
      <c r="IHX129" s="355"/>
      <c r="IHY129" s="355"/>
      <c r="IHZ129" s="355"/>
      <c r="IIA129" s="355"/>
      <c r="IIB129" s="355"/>
      <c r="IIC129" s="355"/>
      <c r="IID129" s="355"/>
      <c r="IIE129" s="355"/>
      <c r="IIF129" s="355"/>
      <c r="IIG129" s="355"/>
      <c r="IIH129" s="355"/>
      <c r="III129" s="355"/>
      <c r="IIJ129" s="355"/>
      <c r="IIK129" s="355"/>
      <c r="IIL129" s="355"/>
      <c r="IIM129" s="355"/>
      <c r="IIN129" s="355"/>
      <c r="IIO129" s="355"/>
      <c r="IIP129" s="355"/>
      <c r="IIQ129" s="355"/>
      <c r="IIR129" s="355"/>
      <c r="IIS129" s="355"/>
      <c r="IIT129" s="355"/>
      <c r="IIU129" s="355"/>
      <c r="IIV129" s="355"/>
      <c r="IIW129" s="355"/>
      <c r="IIX129" s="355"/>
      <c r="IIY129" s="355"/>
      <c r="IIZ129" s="355"/>
      <c r="IJA129" s="355"/>
      <c r="IJB129" s="355"/>
      <c r="IJC129" s="355"/>
      <c r="IJD129" s="355"/>
      <c r="IJE129" s="355"/>
      <c r="IJF129" s="355"/>
      <c r="IJG129" s="355"/>
      <c r="IJH129" s="355"/>
      <c r="IJI129" s="355"/>
      <c r="IJJ129" s="355"/>
      <c r="IJK129" s="355"/>
      <c r="IJL129" s="355"/>
      <c r="IJM129" s="355"/>
      <c r="IJN129" s="355"/>
      <c r="IJO129" s="355"/>
      <c r="IJP129" s="355"/>
      <c r="IJQ129" s="355"/>
      <c r="IJR129" s="355"/>
      <c r="IJS129" s="355"/>
      <c r="IJT129" s="355"/>
      <c r="IJU129" s="355"/>
      <c r="IJV129" s="355"/>
      <c r="IJW129" s="355"/>
      <c r="IJX129" s="355"/>
      <c r="IJY129" s="355"/>
      <c r="IJZ129" s="355"/>
      <c r="IKA129" s="355"/>
      <c r="IKB129" s="355"/>
      <c r="IKC129" s="355"/>
      <c r="IKD129" s="355"/>
      <c r="IKE129" s="355"/>
      <c r="IKF129" s="355"/>
      <c r="IKG129" s="355"/>
      <c r="IKH129" s="355"/>
      <c r="IKI129" s="355"/>
      <c r="IKJ129" s="355"/>
      <c r="IKK129" s="355"/>
      <c r="IKL129" s="355"/>
      <c r="IKM129" s="355"/>
      <c r="IKN129" s="355"/>
      <c r="IKO129" s="355"/>
      <c r="IKP129" s="355"/>
      <c r="IKQ129" s="355"/>
      <c r="IKR129" s="355"/>
      <c r="IKS129" s="355"/>
      <c r="IKT129" s="355"/>
      <c r="IKU129" s="355"/>
      <c r="IKV129" s="355"/>
      <c r="IKW129" s="355"/>
      <c r="IKX129" s="355"/>
      <c r="IKY129" s="355"/>
      <c r="IKZ129" s="355"/>
      <c r="ILA129" s="355"/>
      <c r="ILB129" s="355"/>
      <c r="ILC129" s="355"/>
      <c r="ILD129" s="355"/>
      <c r="ILE129" s="355"/>
      <c r="ILF129" s="355"/>
      <c r="ILG129" s="355"/>
      <c r="ILH129" s="355"/>
      <c r="ILI129" s="355"/>
      <c r="ILJ129" s="355"/>
      <c r="ILK129" s="355"/>
      <c r="ILL129" s="355"/>
      <c r="ILM129" s="355"/>
      <c r="ILN129" s="355"/>
      <c r="ILO129" s="355"/>
      <c r="ILP129" s="355"/>
      <c r="ILQ129" s="355"/>
      <c r="ILR129" s="355"/>
      <c r="ILS129" s="355"/>
      <c r="ILT129" s="355"/>
      <c r="ILU129" s="355"/>
      <c r="ILV129" s="355"/>
      <c r="ILW129" s="355"/>
      <c r="ILX129" s="355"/>
      <c r="ILY129" s="355"/>
      <c r="ILZ129" s="355"/>
      <c r="IMA129" s="355"/>
      <c r="IMB129" s="355"/>
      <c r="IMC129" s="355"/>
      <c r="IMD129" s="355"/>
      <c r="IME129" s="355"/>
      <c r="IMF129" s="355"/>
      <c r="IMG129" s="355"/>
      <c r="IMH129" s="355"/>
      <c r="IMI129" s="355"/>
      <c r="IMJ129" s="355"/>
      <c r="IMK129" s="355"/>
      <c r="IML129" s="355"/>
      <c r="IMM129" s="355"/>
      <c r="IMN129" s="355"/>
      <c r="IMO129" s="355"/>
      <c r="IMP129" s="355"/>
      <c r="IMQ129" s="355"/>
      <c r="IMR129" s="355"/>
      <c r="IMS129" s="355"/>
      <c r="IMT129" s="355"/>
      <c r="IMU129" s="355"/>
      <c r="IMV129" s="355"/>
      <c r="IMW129" s="355"/>
      <c r="IMX129" s="355"/>
      <c r="IMY129" s="355"/>
      <c r="IMZ129" s="355"/>
      <c r="INA129" s="355"/>
      <c r="INB129" s="355"/>
      <c r="INC129" s="355"/>
      <c r="IND129" s="355"/>
      <c r="INE129" s="355"/>
      <c r="INF129" s="355"/>
      <c r="ING129" s="355"/>
      <c r="INH129" s="355"/>
      <c r="INI129" s="355"/>
      <c r="INJ129" s="355"/>
      <c r="INK129" s="355"/>
      <c r="INL129" s="355"/>
      <c r="INM129" s="355"/>
      <c r="INN129" s="355"/>
      <c r="INO129" s="355"/>
      <c r="INP129" s="355"/>
      <c r="INQ129" s="355"/>
      <c r="INR129" s="355"/>
      <c r="INS129" s="355"/>
      <c r="INT129" s="355"/>
      <c r="INU129" s="355"/>
      <c r="INV129" s="355"/>
      <c r="INW129" s="355"/>
      <c r="INX129" s="355"/>
      <c r="INY129" s="355"/>
      <c r="INZ129" s="355"/>
      <c r="IOA129" s="355"/>
      <c r="IOB129" s="355"/>
      <c r="IOC129" s="355"/>
      <c r="IOD129" s="355"/>
      <c r="IOE129" s="355"/>
      <c r="IOF129" s="355"/>
      <c r="IOG129" s="355"/>
      <c r="IOH129" s="355"/>
      <c r="IOI129" s="355"/>
      <c r="IOJ129" s="355"/>
      <c r="IOK129" s="355"/>
      <c r="IOL129" s="355"/>
      <c r="IOM129" s="355"/>
      <c r="ION129" s="355"/>
      <c r="IOO129" s="355"/>
      <c r="IOP129" s="355"/>
      <c r="IOQ129" s="355"/>
      <c r="IOR129" s="355"/>
      <c r="IOS129" s="355"/>
      <c r="IOT129" s="355"/>
      <c r="IOU129" s="355"/>
      <c r="IOV129" s="355"/>
      <c r="IOW129" s="355"/>
      <c r="IOX129" s="355"/>
      <c r="IOY129" s="355"/>
      <c r="IOZ129" s="355"/>
      <c r="IPA129" s="355"/>
      <c r="IPB129" s="355"/>
      <c r="IPC129" s="355"/>
      <c r="IPD129" s="355"/>
      <c r="IPE129" s="355"/>
      <c r="IPF129" s="355"/>
      <c r="IPG129" s="355"/>
      <c r="IPH129" s="355"/>
      <c r="IPI129" s="355"/>
      <c r="IPJ129" s="355"/>
      <c r="IPK129" s="355"/>
      <c r="IPL129" s="355"/>
      <c r="IPM129" s="355"/>
      <c r="IPN129" s="355"/>
      <c r="IPO129" s="355"/>
      <c r="IPP129" s="355"/>
      <c r="IPQ129" s="355"/>
      <c r="IPR129" s="355"/>
      <c r="IPS129" s="355"/>
      <c r="IPT129" s="355"/>
      <c r="IPU129" s="355"/>
      <c r="IPV129" s="355"/>
      <c r="IPW129" s="355"/>
      <c r="IPX129" s="355"/>
      <c r="IPY129" s="355"/>
      <c r="IPZ129" s="355"/>
      <c r="IQA129" s="355"/>
      <c r="IQB129" s="355"/>
      <c r="IQC129" s="355"/>
      <c r="IQD129" s="355"/>
      <c r="IQE129" s="355"/>
      <c r="IQF129" s="355"/>
      <c r="IQG129" s="355"/>
      <c r="IQH129" s="355"/>
      <c r="IQI129" s="355"/>
      <c r="IQJ129" s="355"/>
      <c r="IQK129" s="355"/>
      <c r="IQL129" s="355"/>
      <c r="IQM129" s="355"/>
      <c r="IQN129" s="355"/>
      <c r="IQO129" s="355"/>
      <c r="IQP129" s="355"/>
      <c r="IQQ129" s="355"/>
      <c r="IQR129" s="355"/>
      <c r="IQS129" s="355"/>
      <c r="IQT129" s="355"/>
      <c r="IQU129" s="355"/>
      <c r="IQV129" s="355"/>
      <c r="IQW129" s="355"/>
      <c r="IQX129" s="355"/>
      <c r="IQY129" s="355"/>
      <c r="IQZ129" s="355"/>
      <c r="IRA129" s="355"/>
      <c r="IRB129" s="355"/>
      <c r="IRC129" s="355"/>
      <c r="IRD129" s="355"/>
      <c r="IRE129" s="355"/>
      <c r="IRF129" s="355"/>
      <c r="IRG129" s="355"/>
      <c r="IRH129" s="355"/>
      <c r="IRI129" s="355"/>
      <c r="IRJ129" s="355"/>
      <c r="IRK129" s="355"/>
      <c r="IRL129" s="355"/>
      <c r="IRM129" s="355"/>
      <c r="IRN129" s="355"/>
      <c r="IRO129" s="355"/>
      <c r="IRP129" s="355"/>
      <c r="IRQ129" s="355"/>
      <c r="IRR129" s="355"/>
      <c r="IRS129" s="355"/>
      <c r="IRT129" s="355"/>
      <c r="IRU129" s="355"/>
      <c r="IRV129" s="355"/>
      <c r="IRW129" s="355"/>
      <c r="IRX129" s="355"/>
      <c r="IRY129" s="355"/>
      <c r="IRZ129" s="355"/>
      <c r="ISA129" s="355"/>
      <c r="ISB129" s="355"/>
      <c r="ISC129" s="355"/>
      <c r="ISD129" s="355"/>
      <c r="ISE129" s="355"/>
      <c r="ISF129" s="355"/>
      <c r="ISG129" s="355"/>
      <c r="ISH129" s="355"/>
      <c r="ISI129" s="355"/>
      <c r="ISJ129" s="355"/>
      <c r="ISK129" s="355"/>
      <c r="ISL129" s="355"/>
      <c r="ISM129" s="355"/>
      <c r="ISN129" s="355"/>
      <c r="ISO129" s="355"/>
      <c r="ISP129" s="355"/>
      <c r="ISQ129" s="355"/>
      <c r="ISR129" s="355"/>
      <c r="ISS129" s="355"/>
      <c r="IST129" s="355"/>
      <c r="ISU129" s="355"/>
      <c r="ISV129" s="355"/>
      <c r="ISW129" s="355"/>
      <c r="ISX129" s="355"/>
      <c r="ISY129" s="355"/>
      <c r="ISZ129" s="355"/>
      <c r="ITA129" s="355"/>
      <c r="ITB129" s="355"/>
      <c r="ITC129" s="355"/>
      <c r="ITD129" s="355"/>
      <c r="ITE129" s="355"/>
      <c r="ITF129" s="355"/>
      <c r="ITG129" s="355"/>
      <c r="ITH129" s="355"/>
      <c r="ITI129" s="355"/>
      <c r="ITJ129" s="355"/>
      <c r="ITK129" s="355"/>
      <c r="ITL129" s="355"/>
      <c r="ITM129" s="355"/>
      <c r="ITN129" s="355"/>
      <c r="ITO129" s="355"/>
      <c r="ITP129" s="355"/>
      <c r="ITQ129" s="355"/>
      <c r="ITR129" s="355"/>
      <c r="ITS129" s="355"/>
      <c r="ITT129" s="355"/>
      <c r="ITU129" s="355"/>
      <c r="ITV129" s="355"/>
      <c r="ITW129" s="355"/>
      <c r="ITX129" s="355"/>
      <c r="ITY129" s="355"/>
      <c r="ITZ129" s="355"/>
      <c r="IUA129" s="355"/>
      <c r="IUB129" s="355"/>
      <c r="IUC129" s="355"/>
      <c r="IUD129" s="355"/>
      <c r="IUE129" s="355"/>
      <c r="IUF129" s="355"/>
      <c r="IUG129" s="355"/>
      <c r="IUH129" s="355"/>
      <c r="IUI129" s="355"/>
      <c r="IUJ129" s="355"/>
      <c r="IUK129" s="355"/>
      <c r="IUL129" s="355"/>
      <c r="IUM129" s="355"/>
      <c r="IUN129" s="355"/>
      <c r="IUO129" s="355"/>
      <c r="IUP129" s="355"/>
      <c r="IUQ129" s="355"/>
      <c r="IUR129" s="355"/>
      <c r="IUS129" s="355"/>
      <c r="IUT129" s="355"/>
      <c r="IUU129" s="355"/>
      <c r="IUV129" s="355"/>
      <c r="IUW129" s="355"/>
      <c r="IUX129" s="355"/>
      <c r="IUY129" s="355"/>
      <c r="IUZ129" s="355"/>
      <c r="IVA129" s="355"/>
      <c r="IVB129" s="355"/>
      <c r="IVC129" s="355"/>
      <c r="IVD129" s="355"/>
      <c r="IVE129" s="355"/>
      <c r="IVF129" s="355"/>
      <c r="IVG129" s="355"/>
      <c r="IVH129" s="355"/>
      <c r="IVI129" s="355"/>
      <c r="IVJ129" s="355"/>
      <c r="IVK129" s="355"/>
      <c r="IVL129" s="355"/>
      <c r="IVM129" s="355"/>
      <c r="IVN129" s="355"/>
      <c r="IVO129" s="355"/>
      <c r="IVP129" s="355"/>
      <c r="IVQ129" s="355"/>
      <c r="IVR129" s="355"/>
      <c r="IVS129" s="355"/>
      <c r="IVT129" s="355"/>
      <c r="IVU129" s="355"/>
      <c r="IVV129" s="355"/>
      <c r="IVW129" s="355"/>
      <c r="IVX129" s="355"/>
      <c r="IVY129" s="355"/>
      <c r="IVZ129" s="355"/>
      <c r="IWA129" s="355"/>
      <c r="IWB129" s="355"/>
      <c r="IWC129" s="355"/>
      <c r="IWD129" s="355"/>
      <c r="IWE129" s="355"/>
      <c r="IWF129" s="355"/>
      <c r="IWG129" s="355"/>
      <c r="IWH129" s="355"/>
      <c r="IWI129" s="355"/>
      <c r="IWJ129" s="355"/>
      <c r="IWK129" s="355"/>
      <c r="IWL129" s="355"/>
      <c r="IWM129" s="355"/>
      <c r="IWN129" s="355"/>
      <c r="IWO129" s="355"/>
      <c r="IWP129" s="355"/>
      <c r="IWQ129" s="355"/>
      <c r="IWR129" s="355"/>
      <c r="IWS129" s="355"/>
      <c r="IWT129" s="355"/>
      <c r="IWU129" s="355"/>
      <c r="IWV129" s="355"/>
      <c r="IWW129" s="355"/>
      <c r="IWX129" s="355"/>
      <c r="IWY129" s="355"/>
      <c r="IWZ129" s="355"/>
      <c r="IXA129" s="355"/>
      <c r="IXB129" s="355"/>
      <c r="IXC129" s="355"/>
      <c r="IXD129" s="355"/>
      <c r="IXE129" s="355"/>
      <c r="IXF129" s="355"/>
      <c r="IXG129" s="355"/>
      <c r="IXH129" s="355"/>
      <c r="IXI129" s="355"/>
      <c r="IXJ129" s="355"/>
      <c r="IXK129" s="355"/>
      <c r="IXL129" s="355"/>
      <c r="IXM129" s="355"/>
      <c r="IXN129" s="355"/>
      <c r="IXO129" s="355"/>
      <c r="IXP129" s="355"/>
      <c r="IXQ129" s="355"/>
      <c r="IXR129" s="355"/>
      <c r="IXS129" s="355"/>
      <c r="IXT129" s="355"/>
      <c r="IXU129" s="355"/>
      <c r="IXV129" s="355"/>
      <c r="IXW129" s="355"/>
      <c r="IXX129" s="355"/>
      <c r="IXY129" s="355"/>
      <c r="IXZ129" s="355"/>
      <c r="IYA129" s="355"/>
      <c r="IYB129" s="355"/>
      <c r="IYC129" s="355"/>
      <c r="IYD129" s="355"/>
      <c r="IYE129" s="355"/>
      <c r="IYF129" s="355"/>
      <c r="IYG129" s="355"/>
      <c r="IYH129" s="355"/>
      <c r="IYI129" s="355"/>
      <c r="IYJ129" s="355"/>
      <c r="IYK129" s="355"/>
      <c r="IYL129" s="355"/>
      <c r="IYM129" s="355"/>
      <c r="IYN129" s="355"/>
      <c r="IYO129" s="355"/>
      <c r="IYP129" s="355"/>
      <c r="IYQ129" s="355"/>
      <c r="IYR129" s="355"/>
      <c r="IYS129" s="355"/>
      <c r="IYT129" s="355"/>
      <c r="IYU129" s="355"/>
      <c r="IYV129" s="355"/>
      <c r="IYW129" s="355"/>
      <c r="IYX129" s="355"/>
      <c r="IYY129" s="355"/>
      <c r="IYZ129" s="355"/>
      <c r="IZA129" s="355"/>
      <c r="IZB129" s="355"/>
      <c r="IZC129" s="355"/>
      <c r="IZD129" s="355"/>
      <c r="IZE129" s="355"/>
      <c r="IZF129" s="355"/>
      <c r="IZG129" s="355"/>
      <c r="IZH129" s="355"/>
      <c r="IZI129" s="355"/>
      <c r="IZJ129" s="355"/>
      <c r="IZK129" s="355"/>
      <c r="IZL129" s="355"/>
      <c r="IZM129" s="355"/>
      <c r="IZN129" s="355"/>
      <c r="IZO129" s="355"/>
      <c r="IZP129" s="355"/>
      <c r="IZQ129" s="355"/>
      <c r="IZR129" s="355"/>
      <c r="IZS129" s="355"/>
      <c r="IZT129" s="355"/>
      <c r="IZU129" s="355"/>
      <c r="IZV129" s="355"/>
      <c r="IZW129" s="355"/>
      <c r="IZX129" s="355"/>
      <c r="IZY129" s="355"/>
      <c r="IZZ129" s="355"/>
      <c r="JAA129" s="355"/>
      <c r="JAB129" s="355"/>
      <c r="JAC129" s="355"/>
      <c r="JAD129" s="355"/>
      <c r="JAE129" s="355"/>
      <c r="JAF129" s="355"/>
      <c r="JAG129" s="355"/>
      <c r="JAH129" s="355"/>
      <c r="JAI129" s="355"/>
      <c r="JAJ129" s="355"/>
      <c r="JAK129" s="355"/>
      <c r="JAL129" s="355"/>
      <c r="JAM129" s="355"/>
      <c r="JAN129" s="355"/>
      <c r="JAO129" s="355"/>
      <c r="JAP129" s="355"/>
      <c r="JAQ129" s="355"/>
      <c r="JAR129" s="355"/>
      <c r="JAS129" s="355"/>
      <c r="JAT129" s="355"/>
      <c r="JAU129" s="355"/>
      <c r="JAV129" s="355"/>
      <c r="JAW129" s="355"/>
      <c r="JAX129" s="355"/>
      <c r="JAY129" s="355"/>
      <c r="JAZ129" s="355"/>
      <c r="JBA129" s="355"/>
      <c r="JBB129" s="355"/>
      <c r="JBC129" s="355"/>
      <c r="JBD129" s="355"/>
      <c r="JBE129" s="355"/>
      <c r="JBF129" s="355"/>
      <c r="JBG129" s="355"/>
      <c r="JBH129" s="355"/>
      <c r="JBI129" s="355"/>
      <c r="JBJ129" s="355"/>
      <c r="JBK129" s="355"/>
      <c r="JBL129" s="355"/>
      <c r="JBM129" s="355"/>
      <c r="JBN129" s="355"/>
      <c r="JBO129" s="355"/>
      <c r="JBP129" s="355"/>
      <c r="JBQ129" s="355"/>
      <c r="JBR129" s="355"/>
      <c r="JBS129" s="355"/>
      <c r="JBT129" s="355"/>
      <c r="JBU129" s="355"/>
      <c r="JBV129" s="355"/>
      <c r="JBW129" s="355"/>
      <c r="JBX129" s="355"/>
      <c r="JBY129" s="355"/>
      <c r="JBZ129" s="355"/>
      <c r="JCA129" s="355"/>
      <c r="JCB129" s="355"/>
      <c r="JCC129" s="355"/>
      <c r="JCD129" s="355"/>
      <c r="JCE129" s="355"/>
      <c r="JCF129" s="355"/>
      <c r="JCG129" s="355"/>
      <c r="JCH129" s="355"/>
      <c r="JCI129" s="355"/>
      <c r="JCJ129" s="355"/>
      <c r="JCK129" s="355"/>
      <c r="JCL129" s="355"/>
      <c r="JCM129" s="355"/>
      <c r="JCN129" s="355"/>
      <c r="JCO129" s="355"/>
      <c r="JCP129" s="355"/>
      <c r="JCQ129" s="355"/>
      <c r="JCR129" s="355"/>
      <c r="JCS129" s="355"/>
      <c r="JCT129" s="355"/>
      <c r="JCU129" s="355"/>
      <c r="JCV129" s="355"/>
      <c r="JCW129" s="355"/>
      <c r="JCX129" s="355"/>
      <c r="JCY129" s="355"/>
      <c r="JCZ129" s="355"/>
      <c r="JDA129" s="355"/>
      <c r="JDB129" s="355"/>
      <c r="JDC129" s="355"/>
      <c r="JDD129" s="355"/>
      <c r="JDE129" s="355"/>
      <c r="JDF129" s="355"/>
      <c r="JDG129" s="355"/>
      <c r="JDH129" s="355"/>
      <c r="JDI129" s="355"/>
      <c r="JDJ129" s="355"/>
      <c r="JDK129" s="355"/>
      <c r="JDL129" s="355"/>
      <c r="JDM129" s="355"/>
      <c r="JDN129" s="355"/>
      <c r="JDO129" s="355"/>
      <c r="JDP129" s="355"/>
      <c r="JDQ129" s="355"/>
      <c r="JDR129" s="355"/>
      <c r="JDS129" s="355"/>
      <c r="JDT129" s="355"/>
      <c r="JDU129" s="355"/>
      <c r="JDV129" s="355"/>
      <c r="JDW129" s="355"/>
      <c r="JDX129" s="355"/>
      <c r="JDY129" s="355"/>
      <c r="JDZ129" s="355"/>
      <c r="JEA129" s="355"/>
      <c r="JEB129" s="355"/>
      <c r="JEC129" s="355"/>
      <c r="JED129" s="355"/>
      <c r="JEE129" s="355"/>
      <c r="JEF129" s="355"/>
      <c r="JEG129" s="355"/>
      <c r="JEH129" s="355"/>
      <c r="JEI129" s="355"/>
      <c r="JEJ129" s="355"/>
      <c r="JEK129" s="355"/>
      <c r="JEL129" s="355"/>
      <c r="JEM129" s="355"/>
      <c r="JEN129" s="355"/>
      <c r="JEO129" s="355"/>
      <c r="JEP129" s="355"/>
      <c r="JEQ129" s="355"/>
      <c r="JER129" s="355"/>
      <c r="JES129" s="355"/>
      <c r="JET129" s="355"/>
      <c r="JEU129" s="355"/>
      <c r="JEV129" s="355"/>
      <c r="JEW129" s="355"/>
      <c r="JEX129" s="355"/>
      <c r="JEY129" s="355"/>
      <c r="JEZ129" s="355"/>
      <c r="JFA129" s="355"/>
      <c r="JFB129" s="355"/>
      <c r="JFC129" s="355"/>
      <c r="JFD129" s="355"/>
      <c r="JFE129" s="355"/>
      <c r="JFF129" s="355"/>
      <c r="JFG129" s="355"/>
      <c r="JFH129" s="355"/>
      <c r="JFI129" s="355"/>
      <c r="JFJ129" s="355"/>
      <c r="JFK129" s="355"/>
      <c r="JFL129" s="355"/>
      <c r="JFM129" s="355"/>
      <c r="JFN129" s="355"/>
      <c r="JFO129" s="355"/>
      <c r="JFP129" s="355"/>
      <c r="JFQ129" s="355"/>
      <c r="JFR129" s="355"/>
      <c r="JFS129" s="355"/>
      <c r="JFT129" s="355"/>
      <c r="JFU129" s="355"/>
      <c r="JFV129" s="355"/>
      <c r="JFW129" s="355"/>
      <c r="JFX129" s="355"/>
      <c r="JFY129" s="355"/>
      <c r="JFZ129" s="355"/>
      <c r="JGA129" s="355"/>
      <c r="JGB129" s="355"/>
      <c r="JGC129" s="355"/>
      <c r="JGD129" s="355"/>
      <c r="JGE129" s="355"/>
      <c r="JGF129" s="355"/>
      <c r="JGG129" s="355"/>
      <c r="JGH129" s="355"/>
      <c r="JGI129" s="355"/>
      <c r="JGJ129" s="355"/>
      <c r="JGK129" s="355"/>
      <c r="JGL129" s="355"/>
      <c r="JGM129" s="355"/>
      <c r="JGN129" s="355"/>
      <c r="JGO129" s="355"/>
      <c r="JGP129" s="355"/>
      <c r="JGQ129" s="355"/>
      <c r="JGR129" s="355"/>
      <c r="JGS129" s="355"/>
      <c r="JGT129" s="355"/>
      <c r="JGU129" s="355"/>
      <c r="JGV129" s="355"/>
      <c r="JGW129" s="355"/>
      <c r="JGX129" s="355"/>
      <c r="JGY129" s="355"/>
      <c r="JGZ129" s="355"/>
      <c r="JHA129" s="355"/>
      <c r="JHB129" s="355"/>
      <c r="JHC129" s="355"/>
      <c r="JHD129" s="355"/>
      <c r="JHE129" s="355"/>
      <c r="JHF129" s="355"/>
      <c r="JHG129" s="355"/>
      <c r="JHH129" s="355"/>
      <c r="JHI129" s="355"/>
      <c r="JHJ129" s="355"/>
      <c r="JHK129" s="355"/>
      <c r="JHL129" s="355"/>
      <c r="JHM129" s="355"/>
      <c r="JHN129" s="355"/>
      <c r="JHO129" s="355"/>
      <c r="JHP129" s="355"/>
      <c r="JHQ129" s="355"/>
      <c r="JHR129" s="355"/>
      <c r="JHS129" s="355"/>
      <c r="JHT129" s="355"/>
      <c r="JHU129" s="355"/>
      <c r="JHV129" s="355"/>
      <c r="JHW129" s="355"/>
      <c r="JHX129" s="355"/>
      <c r="JHY129" s="355"/>
      <c r="JHZ129" s="355"/>
      <c r="JIA129" s="355"/>
      <c r="JIB129" s="355"/>
      <c r="JIC129" s="355"/>
      <c r="JID129" s="355"/>
      <c r="JIE129" s="355"/>
      <c r="JIF129" s="355"/>
      <c r="JIG129" s="355"/>
      <c r="JIH129" s="355"/>
      <c r="JII129" s="355"/>
      <c r="JIJ129" s="355"/>
      <c r="JIK129" s="355"/>
      <c r="JIL129" s="355"/>
      <c r="JIM129" s="355"/>
      <c r="JIN129" s="355"/>
      <c r="JIO129" s="355"/>
      <c r="JIP129" s="355"/>
      <c r="JIQ129" s="355"/>
      <c r="JIR129" s="355"/>
      <c r="JIS129" s="355"/>
      <c r="JIT129" s="355"/>
      <c r="JIU129" s="355"/>
      <c r="JIV129" s="355"/>
      <c r="JIW129" s="355"/>
      <c r="JIX129" s="355"/>
      <c r="JIY129" s="355"/>
      <c r="JIZ129" s="355"/>
      <c r="JJA129" s="355"/>
      <c r="JJB129" s="355"/>
      <c r="JJC129" s="355"/>
      <c r="JJD129" s="355"/>
      <c r="JJE129" s="355"/>
      <c r="JJF129" s="355"/>
      <c r="JJG129" s="355"/>
      <c r="JJH129" s="355"/>
      <c r="JJI129" s="355"/>
      <c r="JJJ129" s="355"/>
      <c r="JJK129" s="355"/>
      <c r="JJL129" s="355"/>
      <c r="JJM129" s="355"/>
      <c r="JJN129" s="355"/>
      <c r="JJO129" s="355"/>
      <c r="JJP129" s="355"/>
      <c r="JJQ129" s="355"/>
      <c r="JJR129" s="355"/>
      <c r="JJS129" s="355"/>
      <c r="JJT129" s="355"/>
      <c r="JJU129" s="355"/>
      <c r="JJV129" s="355"/>
      <c r="JJW129" s="355"/>
      <c r="JJX129" s="355"/>
      <c r="JJY129" s="355"/>
      <c r="JJZ129" s="355"/>
      <c r="JKA129" s="355"/>
      <c r="JKB129" s="355"/>
      <c r="JKC129" s="355"/>
      <c r="JKD129" s="355"/>
      <c r="JKE129" s="355"/>
      <c r="JKF129" s="355"/>
      <c r="JKG129" s="355"/>
      <c r="JKH129" s="355"/>
      <c r="JKI129" s="355"/>
      <c r="JKJ129" s="355"/>
      <c r="JKK129" s="355"/>
      <c r="JKL129" s="355"/>
      <c r="JKM129" s="355"/>
      <c r="JKN129" s="355"/>
      <c r="JKO129" s="355"/>
      <c r="JKP129" s="355"/>
      <c r="JKQ129" s="355"/>
      <c r="JKR129" s="355"/>
      <c r="JKS129" s="355"/>
      <c r="JKT129" s="355"/>
      <c r="JKU129" s="355"/>
      <c r="JKV129" s="355"/>
      <c r="JKW129" s="355"/>
      <c r="JKX129" s="355"/>
      <c r="JKY129" s="355"/>
      <c r="JKZ129" s="355"/>
      <c r="JLA129" s="355"/>
      <c r="JLB129" s="355"/>
      <c r="JLC129" s="355"/>
      <c r="JLD129" s="355"/>
      <c r="JLE129" s="355"/>
      <c r="JLF129" s="355"/>
      <c r="JLG129" s="355"/>
      <c r="JLH129" s="355"/>
      <c r="JLI129" s="355"/>
      <c r="JLJ129" s="355"/>
      <c r="JLK129" s="355"/>
      <c r="JLL129" s="355"/>
      <c r="JLM129" s="355"/>
      <c r="JLN129" s="355"/>
      <c r="JLO129" s="355"/>
      <c r="JLP129" s="355"/>
      <c r="JLQ129" s="355"/>
      <c r="JLR129" s="355"/>
      <c r="JLS129" s="355"/>
      <c r="JLT129" s="355"/>
      <c r="JLU129" s="355"/>
      <c r="JLV129" s="355"/>
      <c r="JLW129" s="355"/>
      <c r="JLX129" s="355"/>
      <c r="JLY129" s="355"/>
      <c r="JLZ129" s="355"/>
      <c r="JMA129" s="355"/>
      <c r="JMB129" s="355"/>
      <c r="JMC129" s="355"/>
      <c r="JMD129" s="355"/>
      <c r="JME129" s="355"/>
      <c r="JMF129" s="355"/>
      <c r="JMG129" s="355"/>
      <c r="JMH129" s="355"/>
      <c r="JMI129" s="355"/>
      <c r="JMJ129" s="355"/>
      <c r="JMK129" s="355"/>
      <c r="JML129" s="355"/>
      <c r="JMM129" s="355"/>
      <c r="JMN129" s="355"/>
      <c r="JMO129" s="355"/>
      <c r="JMP129" s="355"/>
      <c r="JMQ129" s="355"/>
      <c r="JMR129" s="355"/>
      <c r="JMS129" s="355"/>
      <c r="JMT129" s="355"/>
      <c r="JMU129" s="355"/>
      <c r="JMV129" s="355"/>
      <c r="JMW129" s="355"/>
      <c r="JMX129" s="355"/>
      <c r="JMY129" s="355"/>
      <c r="JMZ129" s="355"/>
      <c r="JNA129" s="355"/>
      <c r="JNB129" s="355"/>
      <c r="JNC129" s="355"/>
      <c r="JND129" s="355"/>
      <c r="JNE129" s="355"/>
      <c r="JNF129" s="355"/>
      <c r="JNG129" s="355"/>
      <c r="JNH129" s="355"/>
      <c r="JNI129" s="355"/>
      <c r="JNJ129" s="355"/>
      <c r="JNK129" s="355"/>
      <c r="JNL129" s="355"/>
      <c r="JNM129" s="355"/>
      <c r="JNN129" s="355"/>
      <c r="JNO129" s="355"/>
      <c r="JNP129" s="355"/>
      <c r="JNQ129" s="355"/>
      <c r="JNR129" s="355"/>
      <c r="JNS129" s="355"/>
      <c r="JNT129" s="355"/>
      <c r="JNU129" s="355"/>
      <c r="JNV129" s="355"/>
      <c r="JNW129" s="355"/>
      <c r="JNX129" s="355"/>
      <c r="JNY129" s="355"/>
      <c r="JNZ129" s="355"/>
      <c r="JOA129" s="355"/>
      <c r="JOB129" s="355"/>
      <c r="JOC129" s="355"/>
      <c r="JOD129" s="355"/>
      <c r="JOE129" s="355"/>
      <c r="JOF129" s="355"/>
      <c r="JOG129" s="355"/>
      <c r="JOH129" s="355"/>
      <c r="JOI129" s="355"/>
      <c r="JOJ129" s="355"/>
      <c r="JOK129" s="355"/>
      <c r="JOL129" s="355"/>
      <c r="JOM129" s="355"/>
      <c r="JON129" s="355"/>
      <c r="JOO129" s="355"/>
      <c r="JOP129" s="355"/>
      <c r="JOQ129" s="355"/>
      <c r="JOR129" s="355"/>
      <c r="JOS129" s="355"/>
      <c r="JOT129" s="355"/>
      <c r="JOU129" s="355"/>
      <c r="JOV129" s="355"/>
      <c r="JOW129" s="355"/>
      <c r="JOX129" s="355"/>
      <c r="JOY129" s="355"/>
      <c r="JOZ129" s="355"/>
      <c r="JPA129" s="355"/>
      <c r="JPB129" s="355"/>
      <c r="JPC129" s="355"/>
      <c r="JPD129" s="355"/>
      <c r="JPE129" s="355"/>
      <c r="JPF129" s="355"/>
      <c r="JPG129" s="355"/>
      <c r="JPH129" s="355"/>
      <c r="JPI129" s="355"/>
      <c r="JPJ129" s="355"/>
      <c r="JPK129" s="355"/>
      <c r="JPL129" s="355"/>
      <c r="JPM129" s="355"/>
      <c r="JPN129" s="355"/>
      <c r="JPO129" s="355"/>
      <c r="JPP129" s="355"/>
      <c r="JPQ129" s="355"/>
      <c r="JPR129" s="355"/>
      <c r="JPS129" s="355"/>
      <c r="JPT129" s="355"/>
      <c r="JPU129" s="355"/>
      <c r="JPV129" s="355"/>
      <c r="JPW129" s="355"/>
      <c r="JPX129" s="355"/>
      <c r="JPY129" s="355"/>
      <c r="JPZ129" s="355"/>
      <c r="JQA129" s="355"/>
      <c r="JQB129" s="355"/>
      <c r="JQC129" s="355"/>
      <c r="JQD129" s="355"/>
      <c r="JQE129" s="355"/>
      <c r="JQF129" s="355"/>
      <c r="JQG129" s="355"/>
      <c r="JQH129" s="355"/>
      <c r="JQI129" s="355"/>
      <c r="JQJ129" s="355"/>
      <c r="JQK129" s="355"/>
      <c r="JQL129" s="355"/>
      <c r="JQM129" s="355"/>
      <c r="JQN129" s="355"/>
      <c r="JQO129" s="355"/>
      <c r="JQP129" s="355"/>
      <c r="JQQ129" s="355"/>
      <c r="JQR129" s="355"/>
      <c r="JQS129" s="355"/>
      <c r="JQT129" s="355"/>
      <c r="JQU129" s="355"/>
      <c r="JQV129" s="355"/>
      <c r="JQW129" s="355"/>
      <c r="JQX129" s="355"/>
      <c r="JQY129" s="355"/>
      <c r="JQZ129" s="355"/>
      <c r="JRA129" s="355"/>
      <c r="JRB129" s="355"/>
      <c r="JRC129" s="355"/>
      <c r="JRD129" s="355"/>
      <c r="JRE129" s="355"/>
      <c r="JRF129" s="355"/>
      <c r="JRG129" s="355"/>
      <c r="JRH129" s="355"/>
      <c r="JRI129" s="355"/>
      <c r="JRJ129" s="355"/>
      <c r="JRK129" s="355"/>
      <c r="JRL129" s="355"/>
      <c r="JRM129" s="355"/>
      <c r="JRN129" s="355"/>
      <c r="JRO129" s="355"/>
      <c r="JRP129" s="355"/>
      <c r="JRQ129" s="355"/>
      <c r="JRR129" s="355"/>
      <c r="JRS129" s="355"/>
      <c r="JRT129" s="355"/>
      <c r="JRU129" s="355"/>
      <c r="JRV129" s="355"/>
      <c r="JRW129" s="355"/>
      <c r="JRX129" s="355"/>
      <c r="JRY129" s="355"/>
      <c r="JRZ129" s="355"/>
      <c r="JSA129" s="355"/>
      <c r="JSB129" s="355"/>
      <c r="JSC129" s="355"/>
      <c r="JSD129" s="355"/>
      <c r="JSE129" s="355"/>
      <c r="JSF129" s="355"/>
      <c r="JSG129" s="355"/>
      <c r="JSH129" s="355"/>
      <c r="JSI129" s="355"/>
      <c r="JSJ129" s="355"/>
      <c r="JSK129" s="355"/>
      <c r="JSL129" s="355"/>
      <c r="JSM129" s="355"/>
      <c r="JSN129" s="355"/>
      <c r="JSO129" s="355"/>
      <c r="JSP129" s="355"/>
      <c r="JSQ129" s="355"/>
      <c r="JSR129" s="355"/>
      <c r="JSS129" s="355"/>
      <c r="JST129" s="355"/>
      <c r="JSU129" s="355"/>
      <c r="JSV129" s="355"/>
      <c r="JSW129" s="355"/>
      <c r="JSX129" s="355"/>
      <c r="JSY129" s="355"/>
      <c r="JSZ129" s="355"/>
      <c r="JTA129" s="355"/>
      <c r="JTB129" s="355"/>
      <c r="JTC129" s="355"/>
      <c r="JTD129" s="355"/>
      <c r="JTE129" s="355"/>
      <c r="JTF129" s="355"/>
      <c r="JTG129" s="355"/>
      <c r="JTH129" s="355"/>
      <c r="JTI129" s="355"/>
      <c r="JTJ129" s="355"/>
      <c r="JTK129" s="355"/>
      <c r="JTL129" s="355"/>
      <c r="JTM129" s="355"/>
      <c r="JTN129" s="355"/>
      <c r="JTO129" s="355"/>
      <c r="JTP129" s="355"/>
      <c r="JTQ129" s="355"/>
      <c r="JTR129" s="355"/>
      <c r="JTS129" s="355"/>
      <c r="JTT129" s="355"/>
      <c r="JTU129" s="355"/>
      <c r="JTV129" s="355"/>
      <c r="JTW129" s="355"/>
      <c r="JTX129" s="355"/>
      <c r="JTY129" s="355"/>
      <c r="JTZ129" s="355"/>
      <c r="JUA129" s="355"/>
      <c r="JUB129" s="355"/>
      <c r="JUC129" s="355"/>
      <c r="JUD129" s="355"/>
      <c r="JUE129" s="355"/>
      <c r="JUF129" s="355"/>
      <c r="JUG129" s="355"/>
      <c r="JUH129" s="355"/>
      <c r="JUI129" s="355"/>
      <c r="JUJ129" s="355"/>
      <c r="JUK129" s="355"/>
      <c r="JUL129" s="355"/>
      <c r="JUM129" s="355"/>
      <c r="JUN129" s="355"/>
      <c r="JUO129" s="355"/>
      <c r="JUP129" s="355"/>
      <c r="JUQ129" s="355"/>
      <c r="JUR129" s="355"/>
      <c r="JUS129" s="355"/>
      <c r="JUT129" s="355"/>
      <c r="JUU129" s="355"/>
      <c r="JUV129" s="355"/>
      <c r="JUW129" s="355"/>
      <c r="JUX129" s="355"/>
      <c r="JUY129" s="355"/>
      <c r="JUZ129" s="355"/>
      <c r="JVA129" s="355"/>
      <c r="JVB129" s="355"/>
      <c r="JVC129" s="355"/>
      <c r="JVD129" s="355"/>
      <c r="JVE129" s="355"/>
      <c r="JVF129" s="355"/>
      <c r="JVG129" s="355"/>
      <c r="JVH129" s="355"/>
      <c r="JVI129" s="355"/>
      <c r="JVJ129" s="355"/>
      <c r="JVK129" s="355"/>
      <c r="JVL129" s="355"/>
      <c r="JVM129" s="355"/>
      <c r="JVN129" s="355"/>
      <c r="JVO129" s="355"/>
      <c r="JVP129" s="355"/>
      <c r="JVQ129" s="355"/>
      <c r="JVR129" s="355"/>
      <c r="JVS129" s="355"/>
      <c r="JVT129" s="355"/>
      <c r="JVU129" s="355"/>
      <c r="JVV129" s="355"/>
      <c r="JVW129" s="355"/>
      <c r="JVX129" s="355"/>
      <c r="JVY129" s="355"/>
      <c r="JVZ129" s="355"/>
      <c r="JWA129" s="355"/>
      <c r="JWB129" s="355"/>
      <c r="JWC129" s="355"/>
      <c r="JWD129" s="355"/>
      <c r="JWE129" s="355"/>
      <c r="JWF129" s="355"/>
      <c r="JWG129" s="355"/>
      <c r="JWH129" s="355"/>
      <c r="JWI129" s="355"/>
      <c r="JWJ129" s="355"/>
      <c r="JWK129" s="355"/>
      <c r="JWL129" s="355"/>
      <c r="JWM129" s="355"/>
      <c r="JWN129" s="355"/>
      <c r="JWO129" s="355"/>
      <c r="JWP129" s="355"/>
      <c r="JWQ129" s="355"/>
      <c r="JWR129" s="355"/>
      <c r="JWS129" s="355"/>
      <c r="JWT129" s="355"/>
      <c r="JWU129" s="355"/>
      <c r="JWV129" s="355"/>
      <c r="JWW129" s="355"/>
      <c r="JWX129" s="355"/>
      <c r="JWY129" s="355"/>
      <c r="JWZ129" s="355"/>
      <c r="JXA129" s="355"/>
      <c r="JXB129" s="355"/>
      <c r="JXC129" s="355"/>
      <c r="JXD129" s="355"/>
      <c r="JXE129" s="355"/>
      <c r="JXF129" s="355"/>
      <c r="JXG129" s="355"/>
      <c r="JXH129" s="355"/>
      <c r="JXI129" s="355"/>
      <c r="JXJ129" s="355"/>
      <c r="JXK129" s="355"/>
      <c r="JXL129" s="355"/>
      <c r="JXM129" s="355"/>
      <c r="JXN129" s="355"/>
      <c r="JXO129" s="355"/>
      <c r="JXP129" s="355"/>
      <c r="JXQ129" s="355"/>
      <c r="JXR129" s="355"/>
      <c r="JXS129" s="355"/>
      <c r="JXT129" s="355"/>
      <c r="JXU129" s="355"/>
      <c r="JXV129" s="355"/>
      <c r="JXW129" s="355"/>
      <c r="JXX129" s="355"/>
      <c r="JXY129" s="355"/>
      <c r="JXZ129" s="355"/>
      <c r="JYA129" s="355"/>
      <c r="JYB129" s="355"/>
      <c r="JYC129" s="355"/>
      <c r="JYD129" s="355"/>
      <c r="JYE129" s="355"/>
      <c r="JYF129" s="355"/>
      <c r="JYG129" s="355"/>
      <c r="JYH129" s="355"/>
      <c r="JYI129" s="355"/>
      <c r="JYJ129" s="355"/>
      <c r="JYK129" s="355"/>
      <c r="JYL129" s="355"/>
      <c r="JYM129" s="355"/>
      <c r="JYN129" s="355"/>
      <c r="JYO129" s="355"/>
      <c r="JYP129" s="355"/>
      <c r="JYQ129" s="355"/>
      <c r="JYR129" s="355"/>
      <c r="JYS129" s="355"/>
      <c r="JYT129" s="355"/>
      <c r="JYU129" s="355"/>
      <c r="JYV129" s="355"/>
      <c r="JYW129" s="355"/>
      <c r="JYX129" s="355"/>
      <c r="JYY129" s="355"/>
      <c r="JYZ129" s="355"/>
      <c r="JZA129" s="355"/>
      <c r="JZB129" s="355"/>
      <c r="JZC129" s="355"/>
      <c r="JZD129" s="355"/>
      <c r="JZE129" s="355"/>
      <c r="JZF129" s="355"/>
      <c r="JZG129" s="355"/>
      <c r="JZH129" s="355"/>
      <c r="JZI129" s="355"/>
      <c r="JZJ129" s="355"/>
      <c r="JZK129" s="355"/>
      <c r="JZL129" s="355"/>
      <c r="JZM129" s="355"/>
      <c r="JZN129" s="355"/>
      <c r="JZO129" s="355"/>
      <c r="JZP129" s="355"/>
      <c r="JZQ129" s="355"/>
      <c r="JZR129" s="355"/>
      <c r="JZS129" s="355"/>
      <c r="JZT129" s="355"/>
      <c r="JZU129" s="355"/>
      <c r="JZV129" s="355"/>
      <c r="JZW129" s="355"/>
      <c r="JZX129" s="355"/>
      <c r="JZY129" s="355"/>
      <c r="JZZ129" s="355"/>
      <c r="KAA129" s="355"/>
      <c r="KAB129" s="355"/>
      <c r="KAC129" s="355"/>
      <c r="KAD129" s="355"/>
      <c r="KAE129" s="355"/>
      <c r="KAF129" s="355"/>
      <c r="KAG129" s="355"/>
      <c r="KAH129" s="355"/>
      <c r="KAI129" s="355"/>
      <c r="KAJ129" s="355"/>
      <c r="KAK129" s="355"/>
      <c r="KAL129" s="355"/>
      <c r="KAM129" s="355"/>
      <c r="KAN129" s="355"/>
      <c r="KAO129" s="355"/>
      <c r="KAP129" s="355"/>
      <c r="KAQ129" s="355"/>
      <c r="KAR129" s="355"/>
      <c r="KAS129" s="355"/>
      <c r="KAT129" s="355"/>
      <c r="KAU129" s="355"/>
      <c r="KAV129" s="355"/>
      <c r="KAW129" s="355"/>
      <c r="KAX129" s="355"/>
      <c r="KAY129" s="355"/>
      <c r="KAZ129" s="355"/>
      <c r="KBA129" s="355"/>
      <c r="KBB129" s="355"/>
      <c r="KBC129" s="355"/>
      <c r="KBD129" s="355"/>
      <c r="KBE129" s="355"/>
      <c r="KBF129" s="355"/>
      <c r="KBG129" s="355"/>
      <c r="KBH129" s="355"/>
      <c r="KBI129" s="355"/>
      <c r="KBJ129" s="355"/>
      <c r="KBK129" s="355"/>
      <c r="KBL129" s="355"/>
      <c r="KBM129" s="355"/>
      <c r="KBN129" s="355"/>
      <c r="KBO129" s="355"/>
      <c r="KBP129" s="355"/>
      <c r="KBQ129" s="355"/>
      <c r="KBR129" s="355"/>
      <c r="KBS129" s="355"/>
      <c r="KBT129" s="355"/>
      <c r="KBU129" s="355"/>
      <c r="KBV129" s="355"/>
      <c r="KBW129" s="355"/>
      <c r="KBX129" s="355"/>
      <c r="KBY129" s="355"/>
      <c r="KBZ129" s="355"/>
      <c r="KCA129" s="355"/>
      <c r="KCB129" s="355"/>
      <c r="KCC129" s="355"/>
      <c r="KCD129" s="355"/>
      <c r="KCE129" s="355"/>
      <c r="KCF129" s="355"/>
      <c r="KCG129" s="355"/>
      <c r="KCH129" s="355"/>
      <c r="KCI129" s="355"/>
      <c r="KCJ129" s="355"/>
      <c r="KCK129" s="355"/>
      <c r="KCL129" s="355"/>
      <c r="KCM129" s="355"/>
      <c r="KCN129" s="355"/>
      <c r="KCO129" s="355"/>
      <c r="KCP129" s="355"/>
      <c r="KCQ129" s="355"/>
      <c r="KCR129" s="355"/>
      <c r="KCS129" s="355"/>
      <c r="KCT129" s="355"/>
      <c r="KCU129" s="355"/>
      <c r="KCV129" s="355"/>
      <c r="KCW129" s="355"/>
      <c r="KCX129" s="355"/>
      <c r="KCY129" s="355"/>
      <c r="KCZ129" s="355"/>
      <c r="KDA129" s="355"/>
      <c r="KDB129" s="355"/>
      <c r="KDC129" s="355"/>
      <c r="KDD129" s="355"/>
      <c r="KDE129" s="355"/>
      <c r="KDF129" s="355"/>
      <c r="KDG129" s="355"/>
      <c r="KDH129" s="355"/>
      <c r="KDI129" s="355"/>
      <c r="KDJ129" s="355"/>
      <c r="KDK129" s="355"/>
      <c r="KDL129" s="355"/>
      <c r="KDM129" s="355"/>
      <c r="KDN129" s="355"/>
      <c r="KDO129" s="355"/>
      <c r="KDP129" s="355"/>
      <c r="KDQ129" s="355"/>
      <c r="KDR129" s="355"/>
      <c r="KDS129" s="355"/>
      <c r="KDT129" s="355"/>
      <c r="KDU129" s="355"/>
      <c r="KDV129" s="355"/>
      <c r="KDW129" s="355"/>
      <c r="KDX129" s="355"/>
      <c r="KDY129" s="355"/>
      <c r="KDZ129" s="355"/>
      <c r="KEA129" s="355"/>
      <c r="KEB129" s="355"/>
      <c r="KEC129" s="355"/>
      <c r="KED129" s="355"/>
      <c r="KEE129" s="355"/>
      <c r="KEF129" s="355"/>
      <c r="KEG129" s="355"/>
      <c r="KEH129" s="355"/>
      <c r="KEI129" s="355"/>
      <c r="KEJ129" s="355"/>
      <c r="KEK129" s="355"/>
      <c r="KEL129" s="355"/>
      <c r="KEM129" s="355"/>
      <c r="KEN129" s="355"/>
      <c r="KEO129" s="355"/>
      <c r="KEP129" s="355"/>
      <c r="KEQ129" s="355"/>
      <c r="KER129" s="355"/>
      <c r="KES129" s="355"/>
      <c r="KET129" s="355"/>
      <c r="KEU129" s="355"/>
      <c r="KEV129" s="355"/>
      <c r="KEW129" s="355"/>
      <c r="KEX129" s="355"/>
      <c r="KEY129" s="355"/>
      <c r="KEZ129" s="355"/>
      <c r="KFA129" s="355"/>
      <c r="KFB129" s="355"/>
      <c r="KFC129" s="355"/>
      <c r="KFD129" s="355"/>
      <c r="KFE129" s="355"/>
      <c r="KFF129" s="355"/>
      <c r="KFG129" s="355"/>
      <c r="KFH129" s="355"/>
      <c r="KFI129" s="355"/>
      <c r="KFJ129" s="355"/>
      <c r="KFK129" s="355"/>
      <c r="KFL129" s="355"/>
      <c r="KFM129" s="355"/>
      <c r="KFN129" s="355"/>
      <c r="KFO129" s="355"/>
      <c r="KFP129" s="355"/>
      <c r="KFQ129" s="355"/>
      <c r="KFR129" s="355"/>
      <c r="KFS129" s="355"/>
      <c r="KFT129" s="355"/>
      <c r="KFU129" s="355"/>
      <c r="KFV129" s="355"/>
      <c r="KFW129" s="355"/>
      <c r="KFX129" s="355"/>
      <c r="KFY129" s="355"/>
      <c r="KFZ129" s="355"/>
      <c r="KGA129" s="355"/>
      <c r="KGB129" s="355"/>
      <c r="KGC129" s="355"/>
      <c r="KGD129" s="355"/>
      <c r="KGE129" s="355"/>
      <c r="KGF129" s="355"/>
      <c r="KGG129" s="355"/>
      <c r="KGH129" s="355"/>
      <c r="KGI129" s="355"/>
      <c r="KGJ129" s="355"/>
      <c r="KGK129" s="355"/>
      <c r="KGL129" s="355"/>
      <c r="KGM129" s="355"/>
      <c r="KGN129" s="355"/>
      <c r="KGO129" s="355"/>
      <c r="KGP129" s="355"/>
      <c r="KGQ129" s="355"/>
      <c r="KGR129" s="355"/>
      <c r="KGS129" s="355"/>
      <c r="KGT129" s="355"/>
      <c r="KGU129" s="355"/>
      <c r="KGV129" s="355"/>
      <c r="KGW129" s="355"/>
      <c r="KGX129" s="355"/>
      <c r="KGY129" s="355"/>
      <c r="KGZ129" s="355"/>
      <c r="KHA129" s="355"/>
      <c r="KHB129" s="355"/>
      <c r="KHC129" s="355"/>
      <c r="KHD129" s="355"/>
      <c r="KHE129" s="355"/>
      <c r="KHF129" s="355"/>
      <c r="KHG129" s="355"/>
      <c r="KHH129" s="355"/>
      <c r="KHI129" s="355"/>
      <c r="KHJ129" s="355"/>
      <c r="KHK129" s="355"/>
      <c r="KHL129" s="355"/>
      <c r="KHM129" s="355"/>
      <c r="KHN129" s="355"/>
      <c r="KHO129" s="355"/>
      <c r="KHP129" s="355"/>
      <c r="KHQ129" s="355"/>
      <c r="KHR129" s="355"/>
      <c r="KHS129" s="355"/>
      <c r="KHT129" s="355"/>
      <c r="KHU129" s="355"/>
      <c r="KHV129" s="355"/>
      <c r="KHW129" s="355"/>
      <c r="KHX129" s="355"/>
      <c r="KHY129" s="355"/>
      <c r="KHZ129" s="355"/>
      <c r="KIA129" s="355"/>
      <c r="KIB129" s="355"/>
      <c r="KIC129" s="355"/>
      <c r="KID129" s="355"/>
      <c r="KIE129" s="355"/>
      <c r="KIF129" s="355"/>
      <c r="KIG129" s="355"/>
      <c r="KIH129" s="355"/>
      <c r="KII129" s="355"/>
      <c r="KIJ129" s="355"/>
      <c r="KIK129" s="355"/>
      <c r="KIL129" s="355"/>
      <c r="KIM129" s="355"/>
      <c r="KIN129" s="355"/>
      <c r="KIO129" s="355"/>
      <c r="KIP129" s="355"/>
      <c r="KIQ129" s="355"/>
      <c r="KIR129" s="355"/>
      <c r="KIS129" s="355"/>
      <c r="KIT129" s="355"/>
      <c r="KIU129" s="355"/>
      <c r="KIV129" s="355"/>
      <c r="KIW129" s="355"/>
      <c r="KIX129" s="355"/>
      <c r="KIY129" s="355"/>
      <c r="KIZ129" s="355"/>
      <c r="KJA129" s="355"/>
      <c r="KJB129" s="355"/>
      <c r="KJC129" s="355"/>
      <c r="KJD129" s="355"/>
      <c r="KJE129" s="355"/>
      <c r="KJF129" s="355"/>
      <c r="KJG129" s="355"/>
      <c r="KJH129" s="355"/>
      <c r="KJI129" s="355"/>
      <c r="KJJ129" s="355"/>
      <c r="KJK129" s="355"/>
      <c r="KJL129" s="355"/>
      <c r="KJM129" s="355"/>
      <c r="KJN129" s="355"/>
      <c r="KJO129" s="355"/>
      <c r="KJP129" s="355"/>
      <c r="KJQ129" s="355"/>
      <c r="KJR129" s="355"/>
      <c r="KJS129" s="355"/>
      <c r="KJT129" s="355"/>
      <c r="KJU129" s="355"/>
      <c r="KJV129" s="355"/>
      <c r="KJW129" s="355"/>
      <c r="KJX129" s="355"/>
      <c r="KJY129" s="355"/>
      <c r="KJZ129" s="355"/>
      <c r="KKA129" s="355"/>
      <c r="KKB129" s="355"/>
      <c r="KKC129" s="355"/>
      <c r="KKD129" s="355"/>
      <c r="KKE129" s="355"/>
      <c r="KKF129" s="355"/>
      <c r="KKG129" s="355"/>
      <c r="KKH129" s="355"/>
      <c r="KKI129" s="355"/>
      <c r="KKJ129" s="355"/>
      <c r="KKK129" s="355"/>
      <c r="KKL129" s="355"/>
      <c r="KKM129" s="355"/>
      <c r="KKN129" s="355"/>
      <c r="KKO129" s="355"/>
      <c r="KKP129" s="355"/>
      <c r="KKQ129" s="355"/>
      <c r="KKR129" s="355"/>
      <c r="KKS129" s="355"/>
      <c r="KKT129" s="355"/>
      <c r="KKU129" s="355"/>
      <c r="KKV129" s="355"/>
      <c r="KKW129" s="355"/>
      <c r="KKX129" s="355"/>
      <c r="KKY129" s="355"/>
      <c r="KKZ129" s="355"/>
      <c r="KLA129" s="355"/>
      <c r="KLB129" s="355"/>
      <c r="KLC129" s="355"/>
      <c r="KLD129" s="355"/>
      <c r="KLE129" s="355"/>
      <c r="KLF129" s="355"/>
      <c r="KLG129" s="355"/>
      <c r="KLH129" s="355"/>
      <c r="KLI129" s="355"/>
      <c r="KLJ129" s="355"/>
      <c r="KLK129" s="355"/>
      <c r="KLL129" s="355"/>
      <c r="KLM129" s="355"/>
      <c r="KLN129" s="355"/>
      <c r="KLO129" s="355"/>
      <c r="KLP129" s="355"/>
      <c r="KLQ129" s="355"/>
      <c r="KLR129" s="355"/>
      <c r="KLS129" s="355"/>
      <c r="KLT129" s="355"/>
      <c r="KLU129" s="355"/>
      <c r="KLV129" s="355"/>
      <c r="KLW129" s="355"/>
      <c r="KLX129" s="355"/>
      <c r="KLY129" s="355"/>
      <c r="KLZ129" s="355"/>
      <c r="KMA129" s="355"/>
      <c r="KMB129" s="355"/>
      <c r="KMC129" s="355"/>
      <c r="KMD129" s="355"/>
      <c r="KME129" s="355"/>
      <c r="KMF129" s="355"/>
      <c r="KMG129" s="355"/>
      <c r="KMH129" s="355"/>
      <c r="KMI129" s="355"/>
      <c r="KMJ129" s="355"/>
      <c r="KMK129" s="355"/>
      <c r="KML129" s="355"/>
      <c r="KMM129" s="355"/>
      <c r="KMN129" s="355"/>
      <c r="KMO129" s="355"/>
      <c r="KMP129" s="355"/>
      <c r="KMQ129" s="355"/>
      <c r="KMR129" s="355"/>
      <c r="KMS129" s="355"/>
      <c r="KMT129" s="355"/>
      <c r="KMU129" s="355"/>
      <c r="KMV129" s="355"/>
      <c r="KMW129" s="355"/>
      <c r="KMX129" s="355"/>
      <c r="KMY129" s="355"/>
      <c r="KMZ129" s="355"/>
      <c r="KNA129" s="355"/>
      <c r="KNB129" s="355"/>
      <c r="KNC129" s="355"/>
      <c r="KND129" s="355"/>
      <c r="KNE129" s="355"/>
      <c r="KNF129" s="355"/>
      <c r="KNG129" s="355"/>
      <c r="KNH129" s="355"/>
      <c r="KNI129" s="355"/>
      <c r="KNJ129" s="355"/>
      <c r="KNK129" s="355"/>
      <c r="KNL129" s="355"/>
      <c r="KNM129" s="355"/>
      <c r="KNN129" s="355"/>
      <c r="KNO129" s="355"/>
      <c r="KNP129" s="355"/>
      <c r="KNQ129" s="355"/>
      <c r="KNR129" s="355"/>
      <c r="KNS129" s="355"/>
      <c r="KNT129" s="355"/>
      <c r="KNU129" s="355"/>
      <c r="KNV129" s="355"/>
      <c r="KNW129" s="355"/>
      <c r="KNX129" s="355"/>
      <c r="KNY129" s="355"/>
      <c r="KNZ129" s="355"/>
      <c r="KOA129" s="355"/>
      <c r="KOB129" s="355"/>
      <c r="KOC129" s="355"/>
      <c r="KOD129" s="355"/>
      <c r="KOE129" s="355"/>
      <c r="KOF129" s="355"/>
      <c r="KOG129" s="355"/>
      <c r="KOH129" s="355"/>
      <c r="KOI129" s="355"/>
      <c r="KOJ129" s="355"/>
      <c r="KOK129" s="355"/>
      <c r="KOL129" s="355"/>
      <c r="KOM129" s="355"/>
      <c r="KON129" s="355"/>
      <c r="KOO129" s="355"/>
      <c r="KOP129" s="355"/>
      <c r="KOQ129" s="355"/>
      <c r="KOR129" s="355"/>
      <c r="KOS129" s="355"/>
      <c r="KOT129" s="355"/>
      <c r="KOU129" s="355"/>
      <c r="KOV129" s="355"/>
      <c r="KOW129" s="355"/>
      <c r="KOX129" s="355"/>
      <c r="KOY129" s="355"/>
      <c r="KOZ129" s="355"/>
      <c r="KPA129" s="355"/>
      <c r="KPB129" s="355"/>
      <c r="KPC129" s="355"/>
      <c r="KPD129" s="355"/>
      <c r="KPE129" s="355"/>
      <c r="KPF129" s="355"/>
      <c r="KPG129" s="355"/>
      <c r="KPH129" s="355"/>
      <c r="KPI129" s="355"/>
      <c r="KPJ129" s="355"/>
      <c r="KPK129" s="355"/>
      <c r="KPL129" s="355"/>
      <c r="KPM129" s="355"/>
      <c r="KPN129" s="355"/>
      <c r="KPO129" s="355"/>
      <c r="KPP129" s="355"/>
      <c r="KPQ129" s="355"/>
      <c r="KPR129" s="355"/>
      <c r="KPS129" s="355"/>
      <c r="KPT129" s="355"/>
      <c r="KPU129" s="355"/>
      <c r="KPV129" s="355"/>
      <c r="KPW129" s="355"/>
      <c r="KPX129" s="355"/>
      <c r="KPY129" s="355"/>
      <c r="KPZ129" s="355"/>
      <c r="KQA129" s="355"/>
      <c r="KQB129" s="355"/>
      <c r="KQC129" s="355"/>
      <c r="KQD129" s="355"/>
      <c r="KQE129" s="355"/>
      <c r="KQF129" s="355"/>
      <c r="KQG129" s="355"/>
      <c r="KQH129" s="355"/>
      <c r="KQI129" s="355"/>
      <c r="KQJ129" s="355"/>
      <c r="KQK129" s="355"/>
      <c r="KQL129" s="355"/>
      <c r="KQM129" s="355"/>
      <c r="KQN129" s="355"/>
      <c r="KQO129" s="355"/>
      <c r="KQP129" s="355"/>
      <c r="KQQ129" s="355"/>
      <c r="KQR129" s="355"/>
      <c r="KQS129" s="355"/>
      <c r="KQT129" s="355"/>
      <c r="KQU129" s="355"/>
      <c r="KQV129" s="355"/>
      <c r="KQW129" s="355"/>
      <c r="KQX129" s="355"/>
      <c r="KQY129" s="355"/>
      <c r="KQZ129" s="355"/>
      <c r="KRA129" s="355"/>
      <c r="KRB129" s="355"/>
      <c r="KRC129" s="355"/>
      <c r="KRD129" s="355"/>
      <c r="KRE129" s="355"/>
      <c r="KRF129" s="355"/>
      <c r="KRG129" s="355"/>
      <c r="KRH129" s="355"/>
      <c r="KRI129" s="355"/>
      <c r="KRJ129" s="355"/>
      <c r="KRK129" s="355"/>
      <c r="KRL129" s="355"/>
      <c r="KRM129" s="355"/>
      <c r="KRN129" s="355"/>
      <c r="KRO129" s="355"/>
      <c r="KRP129" s="355"/>
      <c r="KRQ129" s="355"/>
      <c r="KRR129" s="355"/>
      <c r="KRS129" s="355"/>
      <c r="KRT129" s="355"/>
      <c r="KRU129" s="355"/>
      <c r="KRV129" s="355"/>
      <c r="KRW129" s="355"/>
      <c r="KRX129" s="355"/>
      <c r="KRY129" s="355"/>
      <c r="KRZ129" s="355"/>
      <c r="KSA129" s="355"/>
      <c r="KSB129" s="355"/>
      <c r="KSC129" s="355"/>
      <c r="KSD129" s="355"/>
      <c r="KSE129" s="355"/>
      <c r="KSF129" s="355"/>
      <c r="KSG129" s="355"/>
      <c r="KSH129" s="355"/>
      <c r="KSI129" s="355"/>
      <c r="KSJ129" s="355"/>
      <c r="KSK129" s="355"/>
      <c r="KSL129" s="355"/>
      <c r="KSM129" s="355"/>
      <c r="KSN129" s="355"/>
      <c r="KSO129" s="355"/>
      <c r="KSP129" s="355"/>
      <c r="KSQ129" s="355"/>
      <c r="KSR129" s="355"/>
      <c r="KSS129" s="355"/>
      <c r="KST129" s="355"/>
      <c r="KSU129" s="355"/>
      <c r="KSV129" s="355"/>
      <c r="KSW129" s="355"/>
      <c r="KSX129" s="355"/>
      <c r="KSY129" s="355"/>
      <c r="KSZ129" s="355"/>
      <c r="KTA129" s="355"/>
      <c r="KTB129" s="355"/>
      <c r="KTC129" s="355"/>
      <c r="KTD129" s="355"/>
      <c r="KTE129" s="355"/>
      <c r="KTF129" s="355"/>
      <c r="KTG129" s="355"/>
      <c r="KTH129" s="355"/>
      <c r="KTI129" s="355"/>
      <c r="KTJ129" s="355"/>
      <c r="KTK129" s="355"/>
      <c r="KTL129" s="355"/>
      <c r="KTM129" s="355"/>
      <c r="KTN129" s="355"/>
      <c r="KTO129" s="355"/>
      <c r="KTP129" s="355"/>
      <c r="KTQ129" s="355"/>
      <c r="KTR129" s="355"/>
      <c r="KTS129" s="355"/>
      <c r="KTT129" s="355"/>
      <c r="KTU129" s="355"/>
      <c r="KTV129" s="355"/>
      <c r="KTW129" s="355"/>
      <c r="KTX129" s="355"/>
      <c r="KTY129" s="355"/>
      <c r="KTZ129" s="355"/>
      <c r="KUA129" s="355"/>
      <c r="KUB129" s="355"/>
      <c r="KUC129" s="355"/>
      <c r="KUD129" s="355"/>
      <c r="KUE129" s="355"/>
      <c r="KUF129" s="355"/>
      <c r="KUG129" s="355"/>
      <c r="KUH129" s="355"/>
      <c r="KUI129" s="355"/>
      <c r="KUJ129" s="355"/>
      <c r="KUK129" s="355"/>
      <c r="KUL129" s="355"/>
      <c r="KUM129" s="355"/>
      <c r="KUN129" s="355"/>
      <c r="KUO129" s="355"/>
      <c r="KUP129" s="355"/>
      <c r="KUQ129" s="355"/>
      <c r="KUR129" s="355"/>
      <c r="KUS129" s="355"/>
      <c r="KUT129" s="355"/>
      <c r="KUU129" s="355"/>
      <c r="KUV129" s="355"/>
      <c r="KUW129" s="355"/>
      <c r="KUX129" s="355"/>
      <c r="KUY129" s="355"/>
      <c r="KUZ129" s="355"/>
      <c r="KVA129" s="355"/>
      <c r="KVB129" s="355"/>
      <c r="KVC129" s="355"/>
      <c r="KVD129" s="355"/>
      <c r="KVE129" s="355"/>
      <c r="KVF129" s="355"/>
      <c r="KVG129" s="355"/>
      <c r="KVH129" s="355"/>
      <c r="KVI129" s="355"/>
      <c r="KVJ129" s="355"/>
      <c r="KVK129" s="355"/>
      <c r="KVL129" s="355"/>
      <c r="KVM129" s="355"/>
      <c r="KVN129" s="355"/>
      <c r="KVO129" s="355"/>
      <c r="KVP129" s="355"/>
      <c r="KVQ129" s="355"/>
      <c r="KVR129" s="355"/>
      <c r="KVS129" s="355"/>
      <c r="KVT129" s="355"/>
      <c r="KVU129" s="355"/>
      <c r="KVV129" s="355"/>
      <c r="KVW129" s="355"/>
      <c r="KVX129" s="355"/>
      <c r="KVY129" s="355"/>
      <c r="KVZ129" s="355"/>
      <c r="KWA129" s="355"/>
      <c r="KWB129" s="355"/>
      <c r="KWC129" s="355"/>
      <c r="KWD129" s="355"/>
      <c r="KWE129" s="355"/>
      <c r="KWF129" s="355"/>
      <c r="KWG129" s="355"/>
      <c r="KWH129" s="355"/>
      <c r="KWI129" s="355"/>
      <c r="KWJ129" s="355"/>
      <c r="KWK129" s="355"/>
      <c r="KWL129" s="355"/>
      <c r="KWM129" s="355"/>
      <c r="KWN129" s="355"/>
      <c r="KWO129" s="355"/>
      <c r="KWP129" s="355"/>
      <c r="KWQ129" s="355"/>
      <c r="KWR129" s="355"/>
      <c r="KWS129" s="355"/>
      <c r="KWT129" s="355"/>
      <c r="KWU129" s="355"/>
      <c r="KWV129" s="355"/>
      <c r="KWW129" s="355"/>
      <c r="KWX129" s="355"/>
      <c r="KWY129" s="355"/>
      <c r="KWZ129" s="355"/>
      <c r="KXA129" s="355"/>
      <c r="KXB129" s="355"/>
      <c r="KXC129" s="355"/>
      <c r="KXD129" s="355"/>
      <c r="KXE129" s="355"/>
      <c r="KXF129" s="355"/>
      <c r="KXG129" s="355"/>
      <c r="KXH129" s="355"/>
      <c r="KXI129" s="355"/>
      <c r="KXJ129" s="355"/>
      <c r="KXK129" s="355"/>
      <c r="KXL129" s="355"/>
      <c r="KXM129" s="355"/>
      <c r="KXN129" s="355"/>
      <c r="KXO129" s="355"/>
      <c r="KXP129" s="355"/>
      <c r="KXQ129" s="355"/>
      <c r="KXR129" s="355"/>
      <c r="KXS129" s="355"/>
      <c r="KXT129" s="355"/>
      <c r="KXU129" s="355"/>
      <c r="KXV129" s="355"/>
      <c r="KXW129" s="355"/>
      <c r="KXX129" s="355"/>
      <c r="KXY129" s="355"/>
      <c r="KXZ129" s="355"/>
      <c r="KYA129" s="355"/>
      <c r="KYB129" s="355"/>
      <c r="KYC129" s="355"/>
      <c r="KYD129" s="355"/>
      <c r="KYE129" s="355"/>
      <c r="KYF129" s="355"/>
      <c r="KYG129" s="355"/>
      <c r="KYH129" s="355"/>
      <c r="KYI129" s="355"/>
      <c r="KYJ129" s="355"/>
      <c r="KYK129" s="355"/>
      <c r="KYL129" s="355"/>
      <c r="KYM129" s="355"/>
      <c r="KYN129" s="355"/>
      <c r="KYO129" s="355"/>
      <c r="KYP129" s="355"/>
      <c r="KYQ129" s="355"/>
      <c r="KYR129" s="355"/>
      <c r="KYS129" s="355"/>
      <c r="KYT129" s="355"/>
      <c r="KYU129" s="355"/>
      <c r="KYV129" s="355"/>
      <c r="KYW129" s="355"/>
      <c r="KYX129" s="355"/>
      <c r="KYY129" s="355"/>
      <c r="KYZ129" s="355"/>
      <c r="KZA129" s="355"/>
      <c r="KZB129" s="355"/>
      <c r="KZC129" s="355"/>
      <c r="KZD129" s="355"/>
      <c r="KZE129" s="355"/>
      <c r="KZF129" s="355"/>
      <c r="KZG129" s="355"/>
      <c r="KZH129" s="355"/>
      <c r="KZI129" s="355"/>
      <c r="KZJ129" s="355"/>
      <c r="KZK129" s="355"/>
      <c r="KZL129" s="355"/>
      <c r="KZM129" s="355"/>
      <c r="KZN129" s="355"/>
      <c r="KZO129" s="355"/>
      <c r="KZP129" s="355"/>
      <c r="KZQ129" s="355"/>
      <c r="KZR129" s="355"/>
      <c r="KZS129" s="355"/>
      <c r="KZT129" s="355"/>
      <c r="KZU129" s="355"/>
      <c r="KZV129" s="355"/>
      <c r="KZW129" s="355"/>
      <c r="KZX129" s="355"/>
      <c r="KZY129" s="355"/>
      <c r="KZZ129" s="355"/>
      <c r="LAA129" s="355"/>
      <c r="LAB129" s="355"/>
      <c r="LAC129" s="355"/>
      <c r="LAD129" s="355"/>
      <c r="LAE129" s="355"/>
      <c r="LAF129" s="355"/>
      <c r="LAG129" s="355"/>
      <c r="LAH129" s="355"/>
      <c r="LAI129" s="355"/>
      <c r="LAJ129" s="355"/>
      <c r="LAK129" s="355"/>
      <c r="LAL129" s="355"/>
      <c r="LAM129" s="355"/>
      <c r="LAN129" s="355"/>
      <c r="LAO129" s="355"/>
      <c r="LAP129" s="355"/>
      <c r="LAQ129" s="355"/>
      <c r="LAR129" s="355"/>
      <c r="LAS129" s="355"/>
      <c r="LAT129" s="355"/>
      <c r="LAU129" s="355"/>
      <c r="LAV129" s="355"/>
      <c r="LAW129" s="355"/>
      <c r="LAX129" s="355"/>
      <c r="LAY129" s="355"/>
      <c r="LAZ129" s="355"/>
      <c r="LBA129" s="355"/>
      <c r="LBB129" s="355"/>
      <c r="LBC129" s="355"/>
      <c r="LBD129" s="355"/>
      <c r="LBE129" s="355"/>
      <c r="LBF129" s="355"/>
      <c r="LBG129" s="355"/>
      <c r="LBH129" s="355"/>
      <c r="LBI129" s="355"/>
      <c r="LBJ129" s="355"/>
      <c r="LBK129" s="355"/>
      <c r="LBL129" s="355"/>
      <c r="LBM129" s="355"/>
      <c r="LBN129" s="355"/>
      <c r="LBO129" s="355"/>
      <c r="LBP129" s="355"/>
      <c r="LBQ129" s="355"/>
      <c r="LBR129" s="355"/>
      <c r="LBS129" s="355"/>
      <c r="LBT129" s="355"/>
      <c r="LBU129" s="355"/>
      <c r="LBV129" s="355"/>
      <c r="LBW129" s="355"/>
      <c r="LBX129" s="355"/>
      <c r="LBY129" s="355"/>
      <c r="LBZ129" s="355"/>
      <c r="LCA129" s="355"/>
      <c r="LCB129" s="355"/>
      <c r="LCC129" s="355"/>
      <c r="LCD129" s="355"/>
      <c r="LCE129" s="355"/>
      <c r="LCF129" s="355"/>
      <c r="LCG129" s="355"/>
      <c r="LCH129" s="355"/>
      <c r="LCI129" s="355"/>
      <c r="LCJ129" s="355"/>
      <c r="LCK129" s="355"/>
      <c r="LCL129" s="355"/>
      <c r="LCM129" s="355"/>
      <c r="LCN129" s="355"/>
      <c r="LCO129" s="355"/>
      <c r="LCP129" s="355"/>
      <c r="LCQ129" s="355"/>
      <c r="LCR129" s="355"/>
      <c r="LCS129" s="355"/>
      <c r="LCT129" s="355"/>
      <c r="LCU129" s="355"/>
      <c r="LCV129" s="355"/>
      <c r="LCW129" s="355"/>
      <c r="LCX129" s="355"/>
      <c r="LCY129" s="355"/>
      <c r="LCZ129" s="355"/>
      <c r="LDA129" s="355"/>
      <c r="LDB129" s="355"/>
      <c r="LDC129" s="355"/>
      <c r="LDD129" s="355"/>
      <c r="LDE129" s="355"/>
      <c r="LDF129" s="355"/>
      <c r="LDG129" s="355"/>
      <c r="LDH129" s="355"/>
      <c r="LDI129" s="355"/>
      <c r="LDJ129" s="355"/>
      <c r="LDK129" s="355"/>
      <c r="LDL129" s="355"/>
      <c r="LDM129" s="355"/>
      <c r="LDN129" s="355"/>
      <c r="LDO129" s="355"/>
      <c r="LDP129" s="355"/>
      <c r="LDQ129" s="355"/>
      <c r="LDR129" s="355"/>
      <c r="LDS129" s="355"/>
      <c r="LDT129" s="355"/>
      <c r="LDU129" s="355"/>
      <c r="LDV129" s="355"/>
      <c r="LDW129" s="355"/>
      <c r="LDX129" s="355"/>
      <c r="LDY129" s="355"/>
      <c r="LDZ129" s="355"/>
      <c r="LEA129" s="355"/>
      <c r="LEB129" s="355"/>
      <c r="LEC129" s="355"/>
      <c r="LED129" s="355"/>
      <c r="LEE129" s="355"/>
      <c r="LEF129" s="355"/>
      <c r="LEG129" s="355"/>
      <c r="LEH129" s="355"/>
      <c r="LEI129" s="355"/>
      <c r="LEJ129" s="355"/>
      <c r="LEK129" s="355"/>
      <c r="LEL129" s="355"/>
      <c r="LEM129" s="355"/>
      <c r="LEN129" s="355"/>
      <c r="LEO129" s="355"/>
      <c r="LEP129" s="355"/>
      <c r="LEQ129" s="355"/>
      <c r="LER129" s="355"/>
      <c r="LES129" s="355"/>
      <c r="LET129" s="355"/>
      <c r="LEU129" s="355"/>
      <c r="LEV129" s="355"/>
      <c r="LEW129" s="355"/>
      <c r="LEX129" s="355"/>
      <c r="LEY129" s="355"/>
      <c r="LEZ129" s="355"/>
      <c r="LFA129" s="355"/>
      <c r="LFB129" s="355"/>
      <c r="LFC129" s="355"/>
      <c r="LFD129" s="355"/>
      <c r="LFE129" s="355"/>
      <c r="LFF129" s="355"/>
      <c r="LFG129" s="355"/>
      <c r="LFH129" s="355"/>
      <c r="LFI129" s="355"/>
      <c r="LFJ129" s="355"/>
      <c r="LFK129" s="355"/>
      <c r="LFL129" s="355"/>
      <c r="LFM129" s="355"/>
      <c r="LFN129" s="355"/>
      <c r="LFO129" s="355"/>
      <c r="LFP129" s="355"/>
      <c r="LFQ129" s="355"/>
      <c r="LFR129" s="355"/>
      <c r="LFS129" s="355"/>
      <c r="LFT129" s="355"/>
      <c r="LFU129" s="355"/>
      <c r="LFV129" s="355"/>
      <c r="LFW129" s="355"/>
      <c r="LFX129" s="355"/>
      <c r="LFY129" s="355"/>
      <c r="LFZ129" s="355"/>
      <c r="LGA129" s="355"/>
      <c r="LGB129" s="355"/>
      <c r="LGC129" s="355"/>
      <c r="LGD129" s="355"/>
      <c r="LGE129" s="355"/>
      <c r="LGF129" s="355"/>
      <c r="LGG129" s="355"/>
      <c r="LGH129" s="355"/>
      <c r="LGI129" s="355"/>
      <c r="LGJ129" s="355"/>
      <c r="LGK129" s="355"/>
      <c r="LGL129" s="355"/>
      <c r="LGM129" s="355"/>
      <c r="LGN129" s="355"/>
      <c r="LGO129" s="355"/>
      <c r="LGP129" s="355"/>
      <c r="LGQ129" s="355"/>
      <c r="LGR129" s="355"/>
      <c r="LGS129" s="355"/>
      <c r="LGT129" s="355"/>
      <c r="LGU129" s="355"/>
      <c r="LGV129" s="355"/>
      <c r="LGW129" s="355"/>
      <c r="LGX129" s="355"/>
      <c r="LGY129" s="355"/>
      <c r="LGZ129" s="355"/>
      <c r="LHA129" s="355"/>
      <c r="LHB129" s="355"/>
      <c r="LHC129" s="355"/>
      <c r="LHD129" s="355"/>
      <c r="LHE129" s="355"/>
      <c r="LHF129" s="355"/>
      <c r="LHG129" s="355"/>
      <c r="LHH129" s="355"/>
      <c r="LHI129" s="355"/>
      <c r="LHJ129" s="355"/>
      <c r="LHK129" s="355"/>
      <c r="LHL129" s="355"/>
      <c r="LHM129" s="355"/>
      <c r="LHN129" s="355"/>
      <c r="LHO129" s="355"/>
      <c r="LHP129" s="355"/>
      <c r="LHQ129" s="355"/>
      <c r="LHR129" s="355"/>
      <c r="LHS129" s="355"/>
      <c r="LHT129" s="355"/>
      <c r="LHU129" s="355"/>
      <c r="LHV129" s="355"/>
      <c r="LHW129" s="355"/>
      <c r="LHX129" s="355"/>
      <c r="LHY129" s="355"/>
      <c r="LHZ129" s="355"/>
      <c r="LIA129" s="355"/>
      <c r="LIB129" s="355"/>
      <c r="LIC129" s="355"/>
      <c r="LID129" s="355"/>
      <c r="LIE129" s="355"/>
      <c r="LIF129" s="355"/>
      <c r="LIG129" s="355"/>
      <c r="LIH129" s="355"/>
      <c r="LII129" s="355"/>
      <c r="LIJ129" s="355"/>
      <c r="LIK129" s="355"/>
      <c r="LIL129" s="355"/>
      <c r="LIM129" s="355"/>
      <c r="LIN129" s="355"/>
      <c r="LIO129" s="355"/>
      <c r="LIP129" s="355"/>
      <c r="LIQ129" s="355"/>
      <c r="LIR129" s="355"/>
      <c r="LIS129" s="355"/>
      <c r="LIT129" s="355"/>
      <c r="LIU129" s="355"/>
      <c r="LIV129" s="355"/>
      <c r="LIW129" s="355"/>
      <c r="LIX129" s="355"/>
      <c r="LIY129" s="355"/>
      <c r="LIZ129" s="355"/>
      <c r="LJA129" s="355"/>
      <c r="LJB129" s="355"/>
      <c r="LJC129" s="355"/>
      <c r="LJD129" s="355"/>
      <c r="LJE129" s="355"/>
      <c r="LJF129" s="355"/>
      <c r="LJG129" s="355"/>
      <c r="LJH129" s="355"/>
      <c r="LJI129" s="355"/>
      <c r="LJJ129" s="355"/>
      <c r="LJK129" s="355"/>
      <c r="LJL129" s="355"/>
      <c r="LJM129" s="355"/>
      <c r="LJN129" s="355"/>
      <c r="LJO129" s="355"/>
      <c r="LJP129" s="355"/>
      <c r="LJQ129" s="355"/>
      <c r="LJR129" s="355"/>
      <c r="LJS129" s="355"/>
      <c r="LJT129" s="355"/>
      <c r="LJU129" s="355"/>
      <c r="LJV129" s="355"/>
      <c r="LJW129" s="355"/>
      <c r="LJX129" s="355"/>
      <c r="LJY129" s="355"/>
      <c r="LJZ129" s="355"/>
      <c r="LKA129" s="355"/>
      <c r="LKB129" s="355"/>
      <c r="LKC129" s="355"/>
      <c r="LKD129" s="355"/>
      <c r="LKE129" s="355"/>
      <c r="LKF129" s="355"/>
      <c r="LKG129" s="355"/>
      <c r="LKH129" s="355"/>
      <c r="LKI129" s="355"/>
      <c r="LKJ129" s="355"/>
      <c r="LKK129" s="355"/>
      <c r="LKL129" s="355"/>
      <c r="LKM129" s="355"/>
      <c r="LKN129" s="355"/>
      <c r="LKO129" s="355"/>
      <c r="LKP129" s="355"/>
      <c r="LKQ129" s="355"/>
      <c r="LKR129" s="355"/>
      <c r="LKS129" s="355"/>
      <c r="LKT129" s="355"/>
      <c r="LKU129" s="355"/>
      <c r="LKV129" s="355"/>
      <c r="LKW129" s="355"/>
      <c r="LKX129" s="355"/>
      <c r="LKY129" s="355"/>
      <c r="LKZ129" s="355"/>
      <c r="LLA129" s="355"/>
      <c r="LLB129" s="355"/>
      <c r="LLC129" s="355"/>
      <c r="LLD129" s="355"/>
      <c r="LLE129" s="355"/>
      <c r="LLF129" s="355"/>
      <c r="LLG129" s="355"/>
      <c r="LLH129" s="355"/>
      <c r="LLI129" s="355"/>
      <c r="LLJ129" s="355"/>
      <c r="LLK129" s="355"/>
      <c r="LLL129" s="355"/>
      <c r="LLM129" s="355"/>
      <c r="LLN129" s="355"/>
      <c r="LLO129" s="355"/>
      <c r="LLP129" s="355"/>
      <c r="LLQ129" s="355"/>
      <c r="LLR129" s="355"/>
      <c r="LLS129" s="355"/>
      <c r="LLT129" s="355"/>
      <c r="LLU129" s="355"/>
      <c r="LLV129" s="355"/>
      <c r="LLW129" s="355"/>
      <c r="LLX129" s="355"/>
      <c r="LLY129" s="355"/>
      <c r="LLZ129" s="355"/>
      <c r="LMA129" s="355"/>
      <c r="LMB129" s="355"/>
      <c r="LMC129" s="355"/>
      <c r="LMD129" s="355"/>
      <c r="LME129" s="355"/>
      <c r="LMF129" s="355"/>
      <c r="LMG129" s="355"/>
      <c r="LMH129" s="355"/>
      <c r="LMI129" s="355"/>
      <c r="LMJ129" s="355"/>
      <c r="LMK129" s="355"/>
      <c r="LML129" s="355"/>
      <c r="LMM129" s="355"/>
      <c r="LMN129" s="355"/>
      <c r="LMO129" s="355"/>
      <c r="LMP129" s="355"/>
      <c r="LMQ129" s="355"/>
      <c r="LMR129" s="355"/>
      <c r="LMS129" s="355"/>
      <c r="LMT129" s="355"/>
      <c r="LMU129" s="355"/>
      <c r="LMV129" s="355"/>
      <c r="LMW129" s="355"/>
      <c r="LMX129" s="355"/>
      <c r="LMY129" s="355"/>
      <c r="LMZ129" s="355"/>
      <c r="LNA129" s="355"/>
      <c r="LNB129" s="355"/>
      <c r="LNC129" s="355"/>
      <c r="LND129" s="355"/>
      <c r="LNE129" s="355"/>
      <c r="LNF129" s="355"/>
      <c r="LNG129" s="355"/>
      <c r="LNH129" s="355"/>
      <c r="LNI129" s="355"/>
      <c r="LNJ129" s="355"/>
      <c r="LNK129" s="355"/>
      <c r="LNL129" s="355"/>
      <c r="LNM129" s="355"/>
      <c r="LNN129" s="355"/>
      <c r="LNO129" s="355"/>
      <c r="LNP129" s="355"/>
      <c r="LNQ129" s="355"/>
      <c r="LNR129" s="355"/>
      <c r="LNS129" s="355"/>
      <c r="LNT129" s="355"/>
      <c r="LNU129" s="355"/>
      <c r="LNV129" s="355"/>
      <c r="LNW129" s="355"/>
      <c r="LNX129" s="355"/>
      <c r="LNY129" s="355"/>
      <c r="LNZ129" s="355"/>
      <c r="LOA129" s="355"/>
      <c r="LOB129" s="355"/>
      <c r="LOC129" s="355"/>
      <c r="LOD129" s="355"/>
      <c r="LOE129" s="355"/>
      <c r="LOF129" s="355"/>
      <c r="LOG129" s="355"/>
      <c r="LOH129" s="355"/>
      <c r="LOI129" s="355"/>
      <c r="LOJ129" s="355"/>
      <c r="LOK129" s="355"/>
      <c r="LOL129" s="355"/>
      <c r="LOM129" s="355"/>
      <c r="LON129" s="355"/>
      <c r="LOO129" s="355"/>
      <c r="LOP129" s="355"/>
      <c r="LOQ129" s="355"/>
      <c r="LOR129" s="355"/>
      <c r="LOS129" s="355"/>
      <c r="LOT129" s="355"/>
      <c r="LOU129" s="355"/>
      <c r="LOV129" s="355"/>
      <c r="LOW129" s="355"/>
      <c r="LOX129" s="355"/>
      <c r="LOY129" s="355"/>
      <c r="LOZ129" s="355"/>
      <c r="LPA129" s="355"/>
      <c r="LPB129" s="355"/>
      <c r="LPC129" s="355"/>
      <c r="LPD129" s="355"/>
      <c r="LPE129" s="355"/>
      <c r="LPF129" s="355"/>
      <c r="LPG129" s="355"/>
      <c r="LPH129" s="355"/>
      <c r="LPI129" s="355"/>
      <c r="LPJ129" s="355"/>
      <c r="LPK129" s="355"/>
      <c r="LPL129" s="355"/>
      <c r="LPM129" s="355"/>
      <c r="LPN129" s="355"/>
      <c r="LPO129" s="355"/>
      <c r="LPP129" s="355"/>
      <c r="LPQ129" s="355"/>
      <c r="LPR129" s="355"/>
      <c r="LPS129" s="355"/>
      <c r="LPT129" s="355"/>
      <c r="LPU129" s="355"/>
      <c r="LPV129" s="355"/>
      <c r="LPW129" s="355"/>
      <c r="LPX129" s="355"/>
      <c r="LPY129" s="355"/>
      <c r="LPZ129" s="355"/>
      <c r="LQA129" s="355"/>
      <c r="LQB129" s="355"/>
      <c r="LQC129" s="355"/>
      <c r="LQD129" s="355"/>
      <c r="LQE129" s="355"/>
      <c r="LQF129" s="355"/>
      <c r="LQG129" s="355"/>
      <c r="LQH129" s="355"/>
      <c r="LQI129" s="355"/>
      <c r="LQJ129" s="355"/>
      <c r="LQK129" s="355"/>
      <c r="LQL129" s="355"/>
      <c r="LQM129" s="355"/>
      <c r="LQN129" s="355"/>
      <c r="LQO129" s="355"/>
      <c r="LQP129" s="355"/>
      <c r="LQQ129" s="355"/>
      <c r="LQR129" s="355"/>
      <c r="LQS129" s="355"/>
      <c r="LQT129" s="355"/>
      <c r="LQU129" s="355"/>
      <c r="LQV129" s="355"/>
      <c r="LQW129" s="355"/>
      <c r="LQX129" s="355"/>
      <c r="LQY129" s="355"/>
      <c r="LQZ129" s="355"/>
      <c r="LRA129" s="355"/>
      <c r="LRB129" s="355"/>
      <c r="LRC129" s="355"/>
      <c r="LRD129" s="355"/>
      <c r="LRE129" s="355"/>
      <c r="LRF129" s="355"/>
      <c r="LRG129" s="355"/>
      <c r="LRH129" s="355"/>
      <c r="LRI129" s="355"/>
      <c r="LRJ129" s="355"/>
      <c r="LRK129" s="355"/>
      <c r="LRL129" s="355"/>
      <c r="LRM129" s="355"/>
      <c r="LRN129" s="355"/>
      <c r="LRO129" s="355"/>
      <c r="LRP129" s="355"/>
      <c r="LRQ129" s="355"/>
      <c r="LRR129" s="355"/>
      <c r="LRS129" s="355"/>
      <c r="LRT129" s="355"/>
      <c r="LRU129" s="355"/>
      <c r="LRV129" s="355"/>
      <c r="LRW129" s="355"/>
      <c r="LRX129" s="355"/>
      <c r="LRY129" s="355"/>
      <c r="LRZ129" s="355"/>
      <c r="LSA129" s="355"/>
      <c r="LSB129" s="355"/>
      <c r="LSC129" s="355"/>
      <c r="LSD129" s="355"/>
      <c r="LSE129" s="355"/>
      <c r="LSF129" s="355"/>
      <c r="LSG129" s="355"/>
      <c r="LSH129" s="355"/>
      <c r="LSI129" s="355"/>
      <c r="LSJ129" s="355"/>
      <c r="LSK129" s="355"/>
      <c r="LSL129" s="355"/>
      <c r="LSM129" s="355"/>
      <c r="LSN129" s="355"/>
      <c r="LSO129" s="355"/>
      <c r="LSP129" s="355"/>
      <c r="LSQ129" s="355"/>
      <c r="LSR129" s="355"/>
      <c r="LSS129" s="355"/>
      <c r="LST129" s="355"/>
      <c r="LSU129" s="355"/>
      <c r="LSV129" s="355"/>
      <c r="LSW129" s="355"/>
      <c r="LSX129" s="355"/>
      <c r="LSY129" s="355"/>
      <c r="LSZ129" s="355"/>
      <c r="LTA129" s="355"/>
      <c r="LTB129" s="355"/>
      <c r="LTC129" s="355"/>
      <c r="LTD129" s="355"/>
      <c r="LTE129" s="355"/>
      <c r="LTF129" s="355"/>
      <c r="LTG129" s="355"/>
      <c r="LTH129" s="355"/>
      <c r="LTI129" s="355"/>
      <c r="LTJ129" s="355"/>
      <c r="LTK129" s="355"/>
      <c r="LTL129" s="355"/>
      <c r="LTM129" s="355"/>
      <c r="LTN129" s="355"/>
      <c r="LTO129" s="355"/>
      <c r="LTP129" s="355"/>
      <c r="LTQ129" s="355"/>
      <c r="LTR129" s="355"/>
      <c r="LTS129" s="355"/>
      <c r="LTT129" s="355"/>
      <c r="LTU129" s="355"/>
      <c r="LTV129" s="355"/>
      <c r="LTW129" s="355"/>
      <c r="LTX129" s="355"/>
      <c r="LTY129" s="355"/>
      <c r="LTZ129" s="355"/>
      <c r="LUA129" s="355"/>
      <c r="LUB129" s="355"/>
      <c r="LUC129" s="355"/>
      <c r="LUD129" s="355"/>
      <c r="LUE129" s="355"/>
      <c r="LUF129" s="355"/>
      <c r="LUG129" s="355"/>
      <c r="LUH129" s="355"/>
      <c r="LUI129" s="355"/>
      <c r="LUJ129" s="355"/>
      <c r="LUK129" s="355"/>
      <c r="LUL129" s="355"/>
      <c r="LUM129" s="355"/>
      <c r="LUN129" s="355"/>
      <c r="LUO129" s="355"/>
      <c r="LUP129" s="355"/>
      <c r="LUQ129" s="355"/>
      <c r="LUR129" s="355"/>
      <c r="LUS129" s="355"/>
      <c r="LUT129" s="355"/>
      <c r="LUU129" s="355"/>
      <c r="LUV129" s="355"/>
      <c r="LUW129" s="355"/>
      <c r="LUX129" s="355"/>
      <c r="LUY129" s="355"/>
      <c r="LUZ129" s="355"/>
      <c r="LVA129" s="355"/>
      <c r="LVB129" s="355"/>
      <c r="LVC129" s="355"/>
      <c r="LVD129" s="355"/>
      <c r="LVE129" s="355"/>
      <c r="LVF129" s="355"/>
      <c r="LVG129" s="355"/>
      <c r="LVH129" s="355"/>
      <c r="LVI129" s="355"/>
      <c r="LVJ129" s="355"/>
      <c r="LVK129" s="355"/>
      <c r="LVL129" s="355"/>
      <c r="LVM129" s="355"/>
      <c r="LVN129" s="355"/>
      <c r="LVO129" s="355"/>
      <c r="LVP129" s="355"/>
      <c r="LVQ129" s="355"/>
      <c r="LVR129" s="355"/>
      <c r="LVS129" s="355"/>
      <c r="LVT129" s="355"/>
      <c r="LVU129" s="355"/>
      <c r="LVV129" s="355"/>
      <c r="LVW129" s="355"/>
      <c r="LVX129" s="355"/>
      <c r="LVY129" s="355"/>
      <c r="LVZ129" s="355"/>
      <c r="LWA129" s="355"/>
      <c r="LWB129" s="355"/>
      <c r="LWC129" s="355"/>
      <c r="LWD129" s="355"/>
      <c r="LWE129" s="355"/>
      <c r="LWF129" s="355"/>
      <c r="LWG129" s="355"/>
      <c r="LWH129" s="355"/>
      <c r="LWI129" s="355"/>
      <c r="LWJ129" s="355"/>
      <c r="LWK129" s="355"/>
      <c r="LWL129" s="355"/>
      <c r="LWM129" s="355"/>
      <c r="LWN129" s="355"/>
      <c r="LWO129" s="355"/>
      <c r="LWP129" s="355"/>
      <c r="LWQ129" s="355"/>
      <c r="LWR129" s="355"/>
      <c r="LWS129" s="355"/>
      <c r="LWT129" s="355"/>
      <c r="LWU129" s="355"/>
      <c r="LWV129" s="355"/>
      <c r="LWW129" s="355"/>
      <c r="LWX129" s="355"/>
      <c r="LWY129" s="355"/>
      <c r="LWZ129" s="355"/>
      <c r="LXA129" s="355"/>
      <c r="LXB129" s="355"/>
      <c r="LXC129" s="355"/>
      <c r="LXD129" s="355"/>
      <c r="LXE129" s="355"/>
      <c r="LXF129" s="355"/>
      <c r="LXG129" s="355"/>
      <c r="LXH129" s="355"/>
      <c r="LXI129" s="355"/>
      <c r="LXJ129" s="355"/>
      <c r="LXK129" s="355"/>
      <c r="LXL129" s="355"/>
      <c r="LXM129" s="355"/>
      <c r="LXN129" s="355"/>
      <c r="LXO129" s="355"/>
      <c r="LXP129" s="355"/>
      <c r="LXQ129" s="355"/>
      <c r="LXR129" s="355"/>
      <c r="LXS129" s="355"/>
      <c r="LXT129" s="355"/>
      <c r="LXU129" s="355"/>
      <c r="LXV129" s="355"/>
      <c r="LXW129" s="355"/>
      <c r="LXX129" s="355"/>
      <c r="LXY129" s="355"/>
      <c r="LXZ129" s="355"/>
      <c r="LYA129" s="355"/>
      <c r="LYB129" s="355"/>
      <c r="LYC129" s="355"/>
      <c r="LYD129" s="355"/>
      <c r="LYE129" s="355"/>
      <c r="LYF129" s="355"/>
      <c r="LYG129" s="355"/>
      <c r="LYH129" s="355"/>
      <c r="LYI129" s="355"/>
      <c r="LYJ129" s="355"/>
      <c r="LYK129" s="355"/>
      <c r="LYL129" s="355"/>
      <c r="LYM129" s="355"/>
      <c r="LYN129" s="355"/>
      <c r="LYO129" s="355"/>
      <c r="LYP129" s="355"/>
      <c r="LYQ129" s="355"/>
      <c r="LYR129" s="355"/>
      <c r="LYS129" s="355"/>
      <c r="LYT129" s="355"/>
      <c r="LYU129" s="355"/>
      <c r="LYV129" s="355"/>
      <c r="LYW129" s="355"/>
      <c r="LYX129" s="355"/>
      <c r="LYY129" s="355"/>
      <c r="LYZ129" s="355"/>
      <c r="LZA129" s="355"/>
      <c r="LZB129" s="355"/>
      <c r="LZC129" s="355"/>
      <c r="LZD129" s="355"/>
      <c r="LZE129" s="355"/>
      <c r="LZF129" s="355"/>
      <c r="LZG129" s="355"/>
      <c r="LZH129" s="355"/>
      <c r="LZI129" s="355"/>
      <c r="LZJ129" s="355"/>
      <c r="LZK129" s="355"/>
      <c r="LZL129" s="355"/>
      <c r="LZM129" s="355"/>
      <c r="LZN129" s="355"/>
      <c r="LZO129" s="355"/>
      <c r="LZP129" s="355"/>
      <c r="LZQ129" s="355"/>
      <c r="LZR129" s="355"/>
      <c r="LZS129" s="355"/>
      <c r="LZT129" s="355"/>
      <c r="LZU129" s="355"/>
      <c r="LZV129" s="355"/>
      <c r="LZW129" s="355"/>
      <c r="LZX129" s="355"/>
      <c r="LZY129" s="355"/>
      <c r="LZZ129" s="355"/>
      <c r="MAA129" s="355"/>
      <c r="MAB129" s="355"/>
      <c r="MAC129" s="355"/>
      <c r="MAD129" s="355"/>
      <c r="MAE129" s="355"/>
      <c r="MAF129" s="355"/>
      <c r="MAG129" s="355"/>
      <c r="MAH129" s="355"/>
      <c r="MAI129" s="355"/>
      <c r="MAJ129" s="355"/>
      <c r="MAK129" s="355"/>
      <c r="MAL129" s="355"/>
      <c r="MAM129" s="355"/>
      <c r="MAN129" s="355"/>
      <c r="MAO129" s="355"/>
      <c r="MAP129" s="355"/>
      <c r="MAQ129" s="355"/>
      <c r="MAR129" s="355"/>
      <c r="MAS129" s="355"/>
      <c r="MAT129" s="355"/>
      <c r="MAU129" s="355"/>
      <c r="MAV129" s="355"/>
      <c r="MAW129" s="355"/>
      <c r="MAX129" s="355"/>
      <c r="MAY129" s="355"/>
      <c r="MAZ129" s="355"/>
      <c r="MBA129" s="355"/>
      <c r="MBB129" s="355"/>
      <c r="MBC129" s="355"/>
      <c r="MBD129" s="355"/>
      <c r="MBE129" s="355"/>
      <c r="MBF129" s="355"/>
      <c r="MBG129" s="355"/>
      <c r="MBH129" s="355"/>
      <c r="MBI129" s="355"/>
      <c r="MBJ129" s="355"/>
      <c r="MBK129" s="355"/>
      <c r="MBL129" s="355"/>
      <c r="MBM129" s="355"/>
      <c r="MBN129" s="355"/>
      <c r="MBO129" s="355"/>
      <c r="MBP129" s="355"/>
      <c r="MBQ129" s="355"/>
      <c r="MBR129" s="355"/>
      <c r="MBS129" s="355"/>
      <c r="MBT129" s="355"/>
      <c r="MBU129" s="355"/>
      <c r="MBV129" s="355"/>
      <c r="MBW129" s="355"/>
      <c r="MBX129" s="355"/>
      <c r="MBY129" s="355"/>
      <c r="MBZ129" s="355"/>
      <c r="MCA129" s="355"/>
      <c r="MCB129" s="355"/>
      <c r="MCC129" s="355"/>
      <c r="MCD129" s="355"/>
      <c r="MCE129" s="355"/>
      <c r="MCF129" s="355"/>
      <c r="MCG129" s="355"/>
      <c r="MCH129" s="355"/>
      <c r="MCI129" s="355"/>
      <c r="MCJ129" s="355"/>
      <c r="MCK129" s="355"/>
      <c r="MCL129" s="355"/>
      <c r="MCM129" s="355"/>
      <c r="MCN129" s="355"/>
      <c r="MCO129" s="355"/>
      <c r="MCP129" s="355"/>
      <c r="MCQ129" s="355"/>
      <c r="MCR129" s="355"/>
      <c r="MCS129" s="355"/>
      <c r="MCT129" s="355"/>
      <c r="MCU129" s="355"/>
      <c r="MCV129" s="355"/>
      <c r="MCW129" s="355"/>
      <c r="MCX129" s="355"/>
      <c r="MCY129" s="355"/>
      <c r="MCZ129" s="355"/>
      <c r="MDA129" s="355"/>
      <c r="MDB129" s="355"/>
      <c r="MDC129" s="355"/>
      <c r="MDD129" s="355"/>
      <c r="MDE129" s="355"/>
      <c r="MDF129" s="355"/>
      <c r="MDG129" s="355"/>
      <c r="MDH129" s="355"/>
      <c r="MDI129" s="355"/>
      <c r="MDJ129" s="355"/>
      <c r="MDK129" s="355"/>
      <c r="MDL129" s="355"/>
      <c r="MDM129" s="355"/>
      <c r="MDN129" s="355"/>
      <c r="MDO129" s="355"/>
      <c r="MDP129" s="355"/>
      <c r="MDQ129" s="355"/>
      <c r="MDR129" s="355"/>
      <c r="MDS129" s="355"/>
      <c r="MDT129" s="355"/>
      <c r="MDU129" s="355"/>
      <c r="MDV129" s="355"/>
      <c r="MDW129" s="355"/>
      <c r="MDX129" s="355"/>
      <c r="MDY129" s="355"/>
      <c r="MDZ129" s="355"/>
      <c r="MEA129" s="355"/>
      <c r="MEB129" s="355"/>
      <c r="MEC129" s="355"/>
      <c r="MED129" s="355"/>
      <c r="MEE129" s="355"/>
      <c r="MEF129" s="355"/>
      <c r="MEG129" s="355"/>
      <c r="MEH129" s="355"/>
      <c r="MEI129" s="355"/>
      <c r="MEJ129" s="355"/>
      <c r="MEK129" s="355"/>
      <c r="MEL129" s="355"/>
      <c r="MEM129" s="355"/>
      <c r="MEN129" s="355"/>
      <c r="MEO129" s="355"/>
      <c r="MEP129" s="355"/>
      <c r="MEQ129" s="355"/>
      <c r="MER129" s="355"/>
      <c r="MES129" s="355"/>
      <c r="MET129" s="355"/>
      <c r="MEU129" s="355"/>
      <c r="MEV129" s="355"/>
      <c r="MEW129" s="355"/>
      <c r="MEX129" s="355"/>
      <c r="MEY129" s="355"/>
      <c r="MEZ129" s="355"/>
      <c r="MFA129" s="355"/>
      <c r="MFB129" s="355"/>
      <c r="MFC129" s="355"/>
      <c r="MFD129" s="355"/>
      <c r="MFE129" s="355"/>
      <c r="MFF129" s="355"/>
      <c r="MFG129" s="355"/>
      <c r="MFH129" s="355"/>
      <c r="MFI129" s="355"/>
      <c r="MFJ129" s="355"/>
      <c r="MFK129" s="355"/>
      <c r="MFL129" s="355"/>
      <c r="MFM129" s="355"/>
      <c r="MFN129" s="355"/>
      <c r="MFO129" s="355"/>
      <c r="MFP129" s="355"/>
      <c r="MFQ129" s="355"/>
      <c r="MFR129" s="355"/>
      <c r="MFS129" s="355"/>
      <c r="MFT129" s="355"/>
      <c r="MFU129" s="355"/>
      <c r="MFV129" s="355"/>
      <c r="MFW129" s="355"/>
      <c r="MFX129" s="355"/>
      <c r="MFY129" s="355"/>
      <c r="MFZ129" s="355"/>
      <c r="MGA129" s="355"/>
      <c r="MGB129" s="355"/>
      <c r="MGC129" s="355"/>
      <c r="MGD129" s="355"/>
      <c r="MGE129" s="355"/>
      <c r="MGF129" s="355"/>
      <c r="MGG129" s="355"/>
      <c r="MGH129" s="355"/>
      <c r="MGI129" s="355"/>
      <c r="MGJ129" s="355"/>
      <c r="MGK129" s="355"/>
      <c r="MGL129" s="355"/>
      <c r="MGM129" s="355"/>
      <c r="MGN129" s="355"/>
      <c r="MGO129" s="355"/>
      <c r="MGP129" s="355"/>
      <c r="MGQ129" s="355"/>
      <c r="MGR129" s="355"/>
      <c r="MGS129" s="355"/>
      <c r="MGT129" s="355"/>
      <c r="MGU129" s="355"/>
      <c r="MGV129" s="355"/>
      <c r="MGW129" s="355"/>
      <c r="MGX129" s="355"/>
      <c r="MGY129" s="355"/>
      <c r="MGZ129" s="355"/>
      <c r="MHA129" s="355"/>
      <c r="MHB129" s="355"/>
      <c r="MHC129" s="355"/>
      <c r="MHD129" s="355"/>
      <c r="MHE129" s="355"/>
      <c r="MHF129" s="355"/>
      <c r="MHG129" s="355"/>
      <c r="MHH129" s="355"/>
      <c r="MHI129" s="355"/>
      <c r="MHJ129" s="355"/>
      <c r="MHK129" s="355"/>
      <c r="MHL129" s="355"/>
      <c r="MHM129" s="355"/>
      <c r="MHN129" s="355"/>
      <c r="MHO129" s="355"/>
      <c r="MHP129" s="355"/>
      <c r="MHQ129" s="355"/>
      <c r="MHR129" s="355"/>
      <c r="MHS129" s="355"/>
      <c r="MHT129" s="355"/>
      <c r="MHU129" s="355"/>
      <c r="MHV129" s="355"/>
      <c r="MHW129" s="355"/>
      <c r="MHX129" s="355"/>
      <c r="MHY129" s="355"/>
      <c r="MHZ129" s="355"/>
      <c r="MIA129" s="355"/>
      <c r="MIB129" s="355"/>
      <c r="MIC129" s="355"/>
      <c r="MID129" s="355"/>
      <c r="MIE129" s="355"/>
      <c r="MIF129" s="355"/>
      <c r="MIG129" s="355"/>
      <c r="MIH129" s="355"/>
      <c r="MII129" s="355"/>
      <c r="MIJ129" s="355"/>
      <c r="MIK129" s="355"/>
      <c r="MIL129" s="355"/>
      <c r="MIM129" s="355"/>
      <c r="MIN129" s="355"/>
      <c r="MIO129" s="355"/>
      <c r="MIP129" s="355"/>
      <c r="MIQ129" s="355"/>
      <c r="MIR129" s="355"/>
      <c r="MIS129" s="355"/>
      <c r="MIT129" s="355"/>
      <c r="MIU129" s="355"/>
      <c r="MIV129" s="355"/>
      <c r="MIW129" s="355"/>
      <c r="MIX129" s="355"/>
      <c r="MIY129" s="355"/>
      <c r="MIZ129" s="355"/>
      <c r="MJA129" s="355"/>
      <c r="MJB129" s="355"/>
      <c r="MJC129" s="355"/>
      <c r="MJD129" s="355"/>
      <c r="MJE129" s="355"/>
      <c r="MJF129" s="355"/>
      <c r="MJG129" s="355"/>
      <c r="MJH129" s="355"/>
      <c r="MJI129" s="355"/>
      <c r="MJJ129" s="355"/>
      <c r="MJK129" s="355"/>
      <c r="MJL129" s="355"/>
      <c r="MJM129" s="355"/>
      <c r="MJN129" s="355"/>
      <c r="MJO129" s="355"/>
      <c r="MJP129" s="355"/>
      <c r="MJQ129" s="355"/>
      <c r="MJR129" s="355"/>
      <c r="MJS129" s="355"/>
      <c r="MJT129" s="355"/>
      <c r="MJU129" s="355"/>
      <c r="MJV129" s="355"/>
      <c r="MJW129" s="355"/>
      <c r="MJX129" s="355"/>
      <c r="MJY129" s="355"/>
      <c r="MJZ129" s="355"/>
      <c r="MKA129" s="355"/>
      <c r="MKB129" s="355"/>
      <c r="MKC129" s="355"/>
      <c r="MKD129" s="355"/>
      <c r="MKE129" s="355"/>
      <c r="MKF129" s="355"/>
      <c r="MKG129" s="355"/>
      <c r="MKH129" s="355"/>
      <c r="MKI129" s="355"/>
      <c r="MKJ129" s="355"/>
      <c r="MKK129" s="355"/>
      <c r="MKL129" s="355"/>
      <c r="MKM129" s="355"/>
      <c r="MKN129" s="355"/>
      <c r="MKO129" s="355"/>
      <c r="MKP129" s="355"/>
      <c r="MKQ129" s="355"/>
      <c r="MKR129" s="355"/>
      <c r="MKS129" s="355"/>
      <c r="MKT129" s="355"/>
      <c r="MKU129" s="355"/>
      <c r="MKV129" s="355"/>
      <c r="MKW129" s="355"/>
      <c r="MKX129" s="355"/>
      <c r="MKY129" s="355"/>
      <c r="MKZ129" s="355"/>
      <c r="MLA129" s="355"/>
      <c r="MLB129" s="355"/>
      <c r="MLC129" s="355"/>
      <c r="MLD129" s="355"/>
      <c r="MLE129" s="355"/>
      <c r="MLF129" s="355"/>
      <c r="MLG129" s="355"/>
      <c r="MLH129" s="355"/>
      <c r="MLI129" s="355"/>
      <c r="MLJ129" s="355"/>
      <c r="MLK129" s="355"/>
      <c r="MLL129" s="355"/>
      <c r="MLM129" s="355"/>
      <c r="MLN129" s="355"/>
      <c r="MLO129" s="355"/>
      <c r="MLP129" s="355"/>
      <c r="MLQ129" s="355"/>
      <c r="MLR129" s="355"/>
      <c r="MLS129" s="355"/>
      <c r="MLT129" s="355"/>
      <c r="MLU129" s="355"/>
      <c r="MLV129" s="355"/>
      <c r="MLW129" s="355"/>
      <c r="MLX129" s="355"/>
      <c r="MLY129" s="355"/>
      <c r="MLZ129" s="355"/>
      <c r="MMA129" s="355"/>
      <c r="MMB129" s="355"/>
      <c r="MMC129" s="355"/>
      <c r="MMD129" s="355"/>
      <c r="MME129" s="355"/>
      <c r="MMF129" s="355"/>
      <c r="MMG129" s="355"/>
      <c r="MMH129" s="355"/>
      <c r="MMI129" s="355"/>
      <c r="MMJ129" s="355"/>
      <c r="MMK129" s="355"/>
      <c r="MML129" s="355"/>
      <c r="MMM129" s="355"/>
      <c r="MMN129" s="355"/>
      <c r="MMO129" s="355"/>
      <c r="MMP129" s="355"/>
      <c r="MMQ129" s="355"/>
      <c r="MMR129" s="355"/>
      <c r="MMS129" s="355"/>
      <c r="MMT129" s="355"/>
      <c r="MMU129" s="355"/>
      <c r="MMV129" s="355"/>
      <c r="MMW129" s="355"/>
      <c r="MMX129" s="355"/>
      <c r="MMY129" s="355"/>
      <c r="MMZ129" s="355"/>
      <c r="MNA129" s="355"/>
      <c r="MNB129" s="355"/>
      <c r="MNC129" s="355"/>
      <c r="MND129" s="355"/>
      <c r="MNE129" s="355"/>
      <c r="MNF129" s="355"/>
      <c r="MNG129" s="355"/>
      <c r="MNH129" s="355"/>
      <c r="MNI129" s="355"/>
      <c r="MNJ129" s="355"/>
      <c r="MNK129" s="355"/>
      <c r="MNL129" s="355"/>
      <c r="MNM129" s="355"/>
      <c r="MNN129" s="355"/>
      <c r="MNO129" s="355"/>
      <c r="MNP129" s="355"/>
      <c r="MNQ129" s="355"/>
      <c r="MNR129" s="355"/>
      <c r="MNS129" s="355"/>
      <c r="MNT129" s="355"/>
      <c r="MNU129" s="355"/>
      <c r="MNV129" s="355"/>
      <c r="MNW129" s="355"/>
      <c r="MNX129" s="355"/>
      <c r="MNY129" s="355"/>
      <c r="MNZ129" s="355"/>
      <c r="MOA129" s="355"/>
      <c r="MOB129" s="355"/>
      <c r="MOC129" s="355"/>
      <c r="MOD129" s="355"/>
      <c r="MOE129" s="355"/>
      <c r="MOF129" s="355"/>
      <c r="MOG129" s="355"/>
      <c r="MOH129" s="355"/>
      <c r="MOI129" s="355"/>
      <c r="MOJ129" s="355"/>
      <c r="MOK129" s="355"/>
      <c r="MOL129" s="355"/>
      <c r="MOM129" s="355"/>
      <c r="MON129" s="355"/>
      <c r="MOO129" s="355"/>
      <c r="MOP129" s="355"/>
      <c r="MOQ129" s="355"/>
      <c r="MOR129" s="355"/>
      <c r="MOS129" s="355"/>
      <c r="MOT129" s="355"/>
      <c r="MOU129" s="355"/>
      <c r="MOV129" s="355"/>
      <c r="MOW129" s="355"/>
      <c r="MOX129" s="355"/>
      <c r="MOY129" s="355"/>
      <c r="MOZ129" s="355"/>
      <c r="MPA129" s="355"/>
      <c r="MPB129" s="355"/>
      <c r="MPC129" s="355"/>
      <c r="MPD129" s="355"/>
      <c r="MPE129" s="355"/>
      <c r="MPF129" s="355"/>
      <c r="MPG129" s="355"/>
      <c r="MPH129" s="355"/>
      <c r="MPI129" s="355"/>
      <c r="MPJ129" s="355"/>
      <c r="MPK129" s="355"/>
      <c r="MPL129" s="355"/>
      <c r="MPM129" s="355"/>
      <c r="MPN129" s="355"/>
      <c r="MPO129" s="355"/>
      <c r="MPP129" s="355"/>
      <c r="MPQ129" s="355"/>
      <c r="MPR129" s="355"/>
      <c r="MPS129" s="355"/>
      <c r="MPT129" s="355"/>
      <c r="MPU129" s="355"/>
      <c r="MPV129" s="355"/>
      <c r="MPW129" s="355"/>
      <c r="MPX129" s="355"/>
      <c r="MPY129" s="355"/>
      <c r="MPZ129" s="355"/>
      <c r="MQA129" s="355"/>
      <c r="MQB129" s="355"/>
      <c r="MQC129" s="355"/>
      <c r="MQD129" s="355"/>
      <c r="MQE129" s="355"/>
      <c r="MQF129" s="355"/>
      <c r="MQG129" s="355"/>
      <c r="MQH129" s="355"/>
      <c r="MQI129" s="355"/>
      <c r="MQJ129" s="355"/>
      <c r="MQK129" s="355"/>
      <c r="MQL129" s="355"/>
      <c r="MQM129" s="355"/>
      <c r="MQN129" s="355"/>
      <c r="MQO129" s="355"/>
      <c r="MQP129" s="355"/>
      <c r="MQQ129" s="355"/>
      <c r="MQR129" s="355"/>
      <c r="MQS129" s="355"/>
      <c r="MQT129" s="355"/>
      <c r="MQU129" s="355"/>
      <c r="MQV129" s="355"/>
      <c r="MQW129" s="355"/>
      <c r="MQX129" s="355"/>
      <c r="MQY129" s="355"/>
      <c r="MQZ129" s="355"/>
      <c r="MRA129" s="355"/>
      <c r="MRB129" s="355"/>
      <c r="MRC129" s="355"/>
      <c r="MRD129" s="355"/>
      <c r="MRE129" s="355"/>
      <c r="MRF129" s="355"/>
      <c r="MRG129" s="355"/>
      <c r="MRH129" s="355"/>
      <c r="MRI129" s="355"/>
      <c r="MRJ129" s="355"/>
      <c r="MRK129" s="355"/>
      <c r="MRL129" s="355"/>
      <c r="MRM129" s="355"/>
      <c r="MRN129" s="355"/>
      <c r="MRO129" s="355"/>
      <c r="MRP129" s="355"/>
      <c r="MRQ129" s="355"/>
      <c r="MRR129" s="355"/>
      <c r="MRS129" s="355"/>
      <c r="MRT129" s="355"/>
      <c r="MRU129" s="355"/>
      <c r="MRV129" s="355"/>
      <c r="MRW129" s="355"/>
      <c r="MRX129" s="355"/>
      <c r="MRY129" s="355"/>
      <c r="MRZ129" s="355"/>
      <c r="MSA129" s="355"/>
      <c r="MSB129" s="355"/>
      <c r="MSC129" s="355"/>
      <c r="MSD129" s="355"/>
      <c r="MSE129" s="355"/>
      <c r="MSF129" s="355"/>
      <c r="MSG129" s="355"/>
      <c r="MSH129" s="355"/>
      <c r="MSI129" s="355"/>
      <c r="MSJ129" s="355"/>
      <c r="MSK129" s="355"/>
      <c r="MSL129" s="355"/>
      <c r="MSM129" s="355"/>
      <c r="MSN129" s="355"/>
      <c r="MSO129" s="355"/>
      <c r="MSP129" s="355"/>
      <c r="MSQ129" s="355"/>
      <c r="MSR129" s="355"/>
      <c r="MSS129" s="355"/>
      <c r="MST129" s="355"/>
      <c r="MSU129" s="355"/>
      <c r="MSV129" s="355"/>
      <c r="MSW129" s="355"/>
      <c r="MSX129" s="355"/>
      <c r="MSY129" s="355"/>
      <c r="MSZ129" s="355"/>
      <c r="MTA129" s="355"/>
      <c r="MTB129" s="355"/>
      <c r="MTC129" s="355"/>
      <c r="MTD129" s="355"/>
      <c r="MTE129" s="355"/>
      <c r="MTF129" s="355"/>
      <c r="MTG129" s="355"/>
      <c r="MTH129" s="355"/>
      <c r="MTI129" s="355"/>
      <c r="MTJ129" s="355"/>
      <c r="MTK129" s="355"/>
      <c r="MTL129" s="355"/>
      <c r="MTM129" s="355"/>
      <c r="MTN129" s="355"/>
      <c r="MTO129" s="355"/>
      <c r="MTP129" s="355"/>
      <c r="MTQ129" s="355"/>
      <c r="MTR129" s="355"/>
      <c r="MTS129" s="355"/>
      <c r="MTT129" s="355"/>
      <c r="MTU129" s="355"/>
      <c r="MTV129" s="355"/>
      <c r="MTW129" s="355"/>
      <c r="MTX129" s="355"/>
      <c r="MTY129" s="355"/>
      <c r="MTZ129" s="355"/>
      <c r="MUA129" s="355"/>
      <c r="MUB129" s="355"/>
      <c r="MUC129" s="355"/>
      <c r="MUD129" s="355"/>
      <c r="MUE129" s="355"/>
      <c r="MUF129" s="355"/>
      <c r="MUG129" s="355"/>
      <c r="MUH129" s="355"/>
      <c r="MUI129" s="355"/>
      <c r="MUJ129" s="355"/>
      <c r="MUK129" s="355"/>
      <c r="MUL129" s="355"/>
      <c r="MUM129" s="355"/>
      <c r="MUN129" s="355"/>
      <c r="MUO129" s="355"/>
      <c r="MUP129" s="355"/>
      <c r="MUQ129" s="355"/>
      <c r="MUR129" s="355"/>
      <c r="MUS129" s="355"/>
      <c r="MUT129" s="355"/>
      <c r="MUU129" s="355"/>
      <c r="MUV129" s="355"/>
      <c r="MUW129" s="355"/>
      <c r="MUX129" s="355"/>
      <c r="MUY129" s="355"/>
      <c r="MUZ129" s="355"/>
      <c r="MVA129" s="355"/>
      <c r="MVB129" s="355"/>
      <c r="MVC129" s="355"/>
      <c r="MVD129" s="355"/>
      <c r="MVE129" s="355"/>
      <c r="MVF129" s="355"/>
      <c r="MVG129" s="355"/>
      <c r="MVH129" s="355"/>
      <c r="MVI129" s="355"/>
      <c r="MVJ129" s="355"/>
      <c r="MVK129" s="355"/>
      <c r="MVL129" s="355"/>
      <c r="MVM129" s="355"/>
      <c r="MVN129" s="355"/>
      <c r="MVO129" s="355"/>
      <c r="MVP129" s="355"/>
      <c r="MVQ129" s="355"/>
      <c r="MVR129" s="355"/>
      <c r="MVS129" s="355"/>
      <c r="MVT129" s="355"/>
      <c r="MVU129" s="355"/>
      <c r="MVV129" s="355"/>
      <c r="MVW129" s="355"/>
      <c r="MVX129" s="355"/>
      <c r="MVY129" s="355"/>
      <c r="MVZ129" s="355"/>
      <c r="MWA129" s="355"/>
      <c r="MWB129" s="355"/>
      <c r="MWC129" s="355"/>
      <c r="MWD129" s="355"/>
      <c r="MWE129" s="355"/>
      <c r="MWF129" s="355"/>
      <c r="MWG129" s="355"/>
      <c r="MWH129" s="355"/>
      <c r="MWI129" s="355"/>
      <c r="MWJ129" s="355"/>
      <c r="MWK129" s="355"/>
      <c r="MWL129" s="355"/>
      <c r="MWM129" s="355"/>
      <c r="MWN129" s="355"/>
      <c r="MWO129" s="355"/>
      <c r="MWP129" s="355"/>
      <c r="MWQ129" s="355"/>
      <c r="MWR129" s="355"/>
      <c r="MWS129" s="355"/>
      <c r="MWT129" s="355"/>
      <c r="MWU129" s="355"/>
      <c r="MWV129" s="355"/>
      <c r="MWW129" s="355"/>
      <c r="MWX129" s="355"/>
      <c r="MWY129" s="355"/>
      <c r="MWZ129" s="355"/>
      <c r="MXA129" s="355"/>
      <c r="MXB129" s="355"/>
      <c r="MXC129" s="355"/>
      <c r="MXD129" s="355"/>
      <c r="MXE129" s="355"/>
      <c r="MXF129" s="355"/>
      <c r="MXG129" s="355"/>
      <c r="MXH129" s="355"/>
      <c r="MXI129" s="355"/>
      <c r="MXJ129" s="355"/>
      <c r="MXK129" s="355"/>
      <c r="MXL129" s="355"/>
      <c r="MXM129" s="355"/>
      <c r="MXN129" s="355"/>
      <c r="MXO129" s="355"/>
      <c r="MXP129" s="355"/>
      <c r="MXQ129" s="355"/>
      <c r="MXR129" s="355"/>
      <c r="MXS129" s="355"/>
      <c r="MXT129" s="355"/>
      <c r="MXU129" s="355"/>
      <c r="MXV129" s="355"/>
      <c r="MXW129" s="355"/>
      <c r="MXX129" s="355"/>
      <c r="MXY129" s="355"/>
      <c r="MXZ129" s="355"/>
      <c r="MYA129" s="355"/>
      <c r="MYB129" s="355"/>
      <c r="MYC129" s="355"/>
      <c r="MYD129" s="355"/>
      <c r="MYE129" s="355"/>
      <c r="MYF129" s="355"/>
      <c r="MYG129" s="355"/>
      <c r="MYH129" s="355"/>
      <c r="MYI129" s="355"/>
      <c r="MYJ129" s="355"/>
      <c r="MYK129" s="355"/>
      <c r="MYL129" s="355"/>
      <c r="MYM129" s="355"/>
      <c r="MYN129" s="355"/>
      <c r="MYO129" s="355"/>
      <c r="MYP129" s="355"/>
      <c r="MYQ129" s="355"/>
      <c r="MYR129" s="355"/>
      <c r="MYS129" s="355"/>
      <c r="MYT129" s="355"/>
      <c r="MYU129" s="355"/>
      <c r="MYV129" s="355"/>
      <c r="MYW129" s="355"/>
      <c r="MYX129" s="355"/>
      <c r="MYY129" s="355"/>
      <c r="MYZ129" s="355"/>
      <c r="MZA129" s="355"/>
      <c r="MZB129" s="355"/>
      <c r="MZC129" s="355"/>
      <c r="MZD129" s="355"/>
      <c r="MZE129" s="355"/>
      <c r="MZF129" s="355"/>
      <c r="MZG129" s="355"/>
      <c r="MZH129" s="355"/>
      <c r="MZI129" s="355"/>
      <c r="MZJ129" s="355"/>
      <c r="MZK129" s="355"/>
      <c r="MZL129" s="355"/>
      <c r="MZM129" s="355"/>
      <c r="MZN129" s="355"/>
      <c r="MZO129" s="355"/>
      <c r="MZP129" s="355"/>
      <c r="MZQ129" s="355"/>
      <c r="MZR129" s="355"/>
      <c r="MZS129" s="355"/>
      <c r="MZT129" s="355"/>
      <c r="MZU129" s="355"/>
      <c r="MZV129" s="355"/>
      <c r="MZW129" s="355"/>
      <c r="MZX129" s="355"/>
      <c r="MZY129" s="355"/>
      <c r="MZZ129" s="355"/>
      <c r="NAA129" s="355"/>
      <c r="NAB129" s="355"/>
      <c r="NAC129" s="355"/>
      <c r="NAD129" s="355"/>
      <c r="NAE129" s="355"/>
      <c r="NAF129" s="355"/>
      <c r="NAG129" s="355"/>
      <c r="NAH129" s="355"/>
      <c r="NAI129" s="355"/>
      <c r="NAJ129" s="355"/>
      <c r="NAK129" s="355"/>
      <c r="NAL129" s="355"/>
      <c r="NAM129" s="355"/>
      <c r="NAN129" s="355"/>
      <c r="NAO129" s="355"/>
      <c r="NAP129" s="355"/>
      <c r="NAQ129" s="355"/>
      <c r="NAR129" s="355"/>
      <c r="NAS129" s="355"/>
      <c r="NAT129" s="355"/>
      <c r="NAU129" s="355"/>
      <c r="NAV129" s="355"/>
      <c r="NAW129" s="355"/>
      <c r="NAX129" s="355"/>
      <c r="NAY129" s="355"/>
      <c r="NAZ129" s="355"/>
      <c r="NBA129" s="355"/>
      <c r="NBB129" s="355"/>
      <c r="NBC129" s="355"/>
      <c r="NBD129" s="355"/>
      <c r="NBE129" s="355"/>
      <c r="NBF129" s="355"/>
      <c r="NBG129" s="355"/>
      <c r="NBH129" s="355"/>
      <c r="NBI129" s="355"/>
      <c r="NBJ129" s="355"/>
      <c r="NBK129" s="355"/>
      <c r="NBL129" s="355"/>
      <c r="NBM129" s="355"/>
      <c r="NBN129" s="355"/>
      <c r="NBO129" s="355"/>
      <c r="NBP129" s="355"/>
      <c r="NBQ129" s="355"/>
      <c r="NBR129" s="355"/>
      <c r="NBS129" s="355"/>
      <c r="NBT129" s="355"/>
      <c r="NBU129" s="355"/>
      <c r="NBV129" s="355"/>
      <c r="NBW129" s="355"/>
      <c r="NBX129" s="355"/>
      <c r="NBY129" s="355"/>
      <c r="NBZ129" s="355"/>
      <c r="NCA129" s="355"/>
      <c r="NCB129" s="355"/>
      <c r="NCC129" s="355"/>
      <c r="NCD129" s="355"/>
      <c r="NCE129" s="355"/>
      <c r="NCF129" s="355"/>
      <c r="NCG129" s="355"/>
      <c r="NCH129" s="355"/>
      <c r="NCI129" s="355"/>
      <c r="NCJ129" s="355"/>
      <c r="NCK129" s="355"/>
      <c r="NCL129" s="355"/>
      <c r="NCM129" s="355"/>
      <c r="NCN129" s="355"/>
      <c r="NCO129" s="355"/>
      <c r="NCP129" s="355"/>
      <c r="NCQ129" s="355"/>
      <c r="NCR129" s="355"/>
      <c r="NCS129" s="355"/>
      <c r="NCT129" s="355"/>
      <c r="NCU129" s="355"/>
      <c r="NCV129" s="355"/>
      <c r="NCW129" s="355"/>
      <c r="NCX129" s="355"/>
      <c r="NCY129" s="355"/>
      <c r="NCZ129" s="355"/>
      <c r="NDA129" s="355"/>
      <c r="NDB129" s="355"/>
      <c r="NDC129" s="355"/>
      <c r="NDD129" s="355"/>
      <c r="NDE129" s="355"/>
      <c r="NDF129" s="355"/>
      <c r="NDG129" s="355"/>
      <c r="NDH129" s="355"/>
      <c r="NDI129" s="355"/>
      <c r="NDJ129" s="355"/>
      <c r="NDK129" s="355"/>
      <c r="NDL129" s="355"/>
      <c r="NDM129" s="355"/>
      <c r="NDN129" s="355"/>
      <c r="NDO129" s="355"/>
      <c r="NDP129" s="355"/>
      <c r="NDQ129" s="355"/>
      <c r="NDR129" s="355"/>
      <c r="NDS129" s="355"/>
      <c r="NDT129" s="355"/>
      <c r="NDU129" s="355"/>
      <c r="NDV129" s="355"/>
      <c r="NDW129" s="355"/>
      <c r="NDX129" s="355"/>
      <c r="NDY129" s="355"/>
      <c r="NDZ129" s="355"/>
      <c r="NEA129" s="355"/>
      <c r="NEB129" s="355"/>
      <c r="NEC129" s="355"/>
      <c r="NED129" s="355"/>
      <c r="NEE129" s="355"/>
      <c r="NEF129" s="355"/>
      <c r="NEG129" s="355"/>
      <c r="NEH129" s="355"/>
      <c r="NEI129" s="355"/>
      <c r="NEJ129" s="355"/>
      <c r="NEK129" s="355"/>
      <c r="NEL129" s="355"/>
      <c r="NEM129" s="355"/>
      <c r="NEN129" s="355"/>
      <c r="NEO129" s="355"/>
      <c r="NEP129" s="355"/>
      <c r="NEQ129" s="355"/>
      <c r="NER129" s="355"/>
      <c r="NES129" s="355"/>
      <c r="NET129" s="355"/>
      <c r="NEU129" s="355"/>
      <c r="NEV129" s="355"/>
      <c r="NEW129" s="355"/>
      <c r="NEX129" s="355"/>
      <c r="NEY129" s="355"/>
      <c r="NEZ129" s="355"/>
      <c r="NFA129" s="355"/>
      <c r="NFB129" s="355"/>
      <c r="NFC129" s="355"/>
      <c r="NFD129" s="355"/>
      <c r="NFE129" s="355"/>
      <c r="NFF129" s="355"/>
      <c r="NFG129" s="355"/>
      <c r="NFH129" s="355"/>
      <c r="NFI129" s="355"/>
      <c r="NFJ129" s="355"/>
      <c r="NFK129" s="355"/>
      <c r="NFL129" s="355"/>
      <c r="NFM129" s="355"/>
      <c r="NFN129" s="355"/>
      <c r="NFO129" s="355"/>
      <c r="NFP129" s="355"/>
      <c r="NFQ129" s="355"/>
      <c r="NFR129" s="355"/>
      <c r="NFS129" s="355"/>
      <c r="NFT129" s="355"/>
      <c r="NFU129" s="355"/>
      <c r="NFV129" s="355"/>
      <c r="NFW129" s="355"/>
      <c r="NFX129" s="355"/>
      <c r="NFY129" s="355"/>
      <c r="NFZ129" s="355"/>
      <c r="NGA129" s="355"/>
      <c r="NGB129" s="355"/>
      <c r="NGC129" s="355"/>
      <c r="NGD129" s="355"/>
      <c r="NGE129" s="355"/>
      <c r="NGF129" s="355"/>
      <c r="NGG129" s="355"/>
      <c r="NGH129" s="355"/>
      <c r="NGI129" s="355"/>
      <c r="NGJ129" s="355"/>
      <c r="NGK129" s="355"/>
      <c r="NGL129" s="355"/>
      <c r="NGM129" s="355"/>
      <c r="NGN129" s="355"/>
      <c r="NGO129" s="355"/>
      <c r="NGP129" s="355"/>
      <c r="NGQ129" s="355"/>
      <c r="NGR129" s="355"/>
      <c r="NGS129" s="355"/>
      <c r="NGT129" s="355"/>
      <c r="NGU129" s="355"/>
      <c r="NGV129" s="355"/>
      <c r="NGW129" s="355"/>
      <c r="NGX129" s="355"/>
      <c r="NGY129" s="355"/>
      <c r="NGZ129" s="355"/>
      <c r="NHA129" s="355"/>
      <c r="NHB129" s="355"/>
      <c r="NHC129" s="355"/>
      <c r="NHD129" s="355"/>
      <c r="NHE129" s="355"/>
      <c r="NHF129" s="355"/>
      <c r="NHG129" s="355"/>
      <c r="NHH129" s="355"/>
      <c r="NHI129" s="355"/>
      <c r="NHJ129" s="355"/>
      <c r="NHK129" s="355"/>
      <c r="NHL129" s="355"/>
      <c r="NHM129" s="355"/>
      <c r="NHN129" s="355"/>
      <c r="NHO129" s="355"/>
      <c r="NHP129" s="355"/>
      <c r="NHQ129" s="355"/>
      <c r="NHR129" s="355"/>
      <c r="NHS129" s="355"/>
      <c r="NHT129" s="355"/>
      <c r="NHU129" s="355"/>
      <c r="NHV129" s="355"/>
      <c r="NHW129" s="355"/>
      <c r="NHX129" s="355"/>
      <c r="NHY129" s="355"/>
      <c r="NHZ129" s="355"/>
      <c r="NIA129" s="355"/>
      <c r="NIB129" s="355"/>
      <c r="NIC129" s="355"/>
      <c r="NID129" s="355"/>
      <c r="NIE129" s="355"/>
      <c r="NIF129" s="355"/>
      <c r="NIG129" s="355"/>
      <c r="NIH129" s="355"/>
      <c r="NII129" s="355"/>
      <c r="NIJ129" s="355"/>
      <c r="NIK129" s="355"/>
      <c r="NIL129" s="355"/>
      <c r="NIM129" s="355"/>
      <c r="NIN129" s="355"/>
      <c r="NIO129" s="355"/>
      <c r="NIP129" s="355"/>
      <c r="NIQ129" s="355"/>
      <c r="NIR129" s="355"/>
      <c r="NIS129" s="355"/>
      <c r="NIT129" s="355"/>
      <c r="NIU129" s="355"/>
      <c r="NIV129" s="355"/>
      <c r="NIW129" s="355"/>
      <c r="NIX129" s="355"/>
      <c r="NIY129" s="355"/>
      <c r="NIZ129" s="355"/>
      <c r="NJA129" s="355"/>
      <c r="NJB129" s="355"/>
      <c r="NJC129" s="355"/>
      <c r="NJD129" s="355"/>
      <c r="NJE129" s="355"/>
      <c r="NJF129" s="355"/>
      <c r="NJG129" s="355"/>
      <c r="NJH129" s="355"/>
      <c r="NJI129" s="355"/>
      <c r="NJJ129" s="355"/>
      <c r="NJK129" s="355"/>
      <c r="NJL129" s="355"/>
      <c r="NJM129" s="355"/>
      <c r="NJN129" s="355"/>
      <c r="NJO129" s="355"/>
      <c r="NJP129" s="355"/>
      <c r="NJQ129" s="355"/>
      <c r="NJR129" s="355"/>
      <c r="NJS129" s="355"/>
      <c r="NJT129" s="355"/>
      <c r="NJU129" s="355"/>
      <c r="NJV129" s="355"/>
      <c r="NJW129" s="355"/>
      <c r="NJX129" s="355"/>
      <c r="NJY129" s="355"/>
      <c r="NJZ129" s="355"/>
      <c r="NKA129" s="355"/>
      <c r="NKB129" s="355"/>
      <c r="NKC129" s="355"/>
      <c r="NKD129" s="355"/>
      <c r="NKE129" s="355"/>
      <c r="NKF129" s="355"/>
      <c r="NKG129" s="355"/>
      <c r="NKH129" s="355"/>
      <c r="NKI129" s="355"/>
      <c r="NKJ129" s="355"/>
      <c r="NKK129" s="355"/>
      <c r="NKL129" s="355"/>
      <c r="NKM129" s="355"/>
      <c r="NKN129" s="355"/>
      <c r="NKO129" s="355"/>
      <c r="NKP129" s="355"/>
      <c r="NKQ129" s="355"/>
      <c r="NKR129" s="355"/>
      <c r="NKS129" s="355"/>
      <c r="NKT129" s="355"/>
      <c r="NKU129" s="355"/>
      <c r="NKV129" s="355"/>
      <c r="NKW129" s="355"/>
      <c r="NKX129" s="355"/>
      <c r="NKY129" s="355"/>
      <c r="NKZ129" s="355"/>
      <c r="NLA129" s="355"/>
      <c r="NLB129" s="355"/>
      <c r="NLC129" s="355"/>
      <c r="NLD129" s="355"/>
      <c r="NLE129" s="355"/>
      <c r="NLF129" s="355"/>
      <c r="NLG129" s="355"/>
      <c r="NLH129" s="355"/>
      <c r="NLI129" s="355"/>
      <c r="NLJ129" s="355"/>
      <c r="NLK129" s="355"/>
      <c r="NLL129" s="355"/>
      <c r="NLM129" s="355"/>
      <c r="NLN129" s="355"/>
      <c r="NLO129" s="355"/>
      <c r="NLP129" s="355"/>
      <c r="NLQ129" s="355"/>
      <c r="NLR129" s="355"/>
      <c r="NLS129" s="355"/>
      <c r="NLT129" s="355"/>
      <c r="NLU129" s="355"/>
      <c r="NLV129" s="355"/>
      <c r="NLW129" s="355"/>
      <c r="NLX129" s="355"/>
      <c r="NLY129" s="355"/>
      <c r="NLZ129" s="355"/>
      <c r="NMA129" s="355"/>
      <c r="NMB129" s="355"/>
      <c r="NMC129" s="355"/>
      <c r="NMD129" s="355"/>
      <c r="NME129" s="355"/>
      <c r="NMF129" s="355"/>
      <c r="NMG129" s="355"/>
      <c r="NMH129" s="355"/>
      <c r="NMI129" s="355"/>
      <c r="NMJ129" s="355"/>
      <c r="NMK129" s="355"/>
      <c r="NML129" s="355"/>
      <c r="NMM129" s="355"/>
      <c r="NMN129" s="355"/>
      <c r="NMO129" s="355"/>
      <c r="NMP129" s="355"/>
      <c r="NMQ129" s="355"/>
      <c r="NMR129" s="355"/>
      <c r="NMS129" s="355"/>
      <c r="NMT129" s="355"/>
      <c r="NMU129" s="355"/>
      <c r="NMV129" s="355"/>
      <c r="NMW129" s="355"/>
      <c r="NMX129" s="355"/>
      <c r="NMY129" s="355"/>
      <c r="NMZ129" s="355"/>
      <c r="NNA129" s="355"/>
      <c r="NNB129" s="355"/>
      <c r="NNC129" s="355"/>
      <c r="NND129" s="355"/>
      <c r="NNE129" s="355"/>
      <c r="NNF129" s="355"/>
      <c r="NNG129" s="355"/>
      <c r="NNH129" s="355"/>
      <c r="NNI129" s="355"/>
      <c r="NNJ129" s="355"/>
      <c r="NNK129" s="355"/>
      <c r="NNL129" s="355"/>
      <c r="NNM129" s="355"/>
      <c r="NNN129" s="355"/>
      <c r="NNO129" s="355"/>
      <c r="NNP129" s="355"/>
      <c r="NNQ129" s="355"/>
      <c r="NNR129" s="355"/>
      <c r="NNS129" s="355"/>
      <c r="NNT129" s="355"/>
      <c r="NNU129" s="355"/>
      <c r="NNV129" s="355"/>
      <c r="NNW129" s="355"/>
      <c r="NNX129" s="355"/>
      <c r="NNY129" s="355"/>
      <c r="NNZ129" s="355"/>
      <c r="NOA129" s="355"/>
      <c r="NOB129" s="355"/>
      <c r="NOC129" s="355"/>
      <c r="NOD129" s="355"/>
      <c r="NOE129" s="355"/>
      <c r="NOF129" s="355"/>
      <c r="NOG129" s="355"/>
      <c r="NOH129" s="355"/>
      <c r="NOI129" s="355"/>
      <c r="NOJ129" s="355"/>
      <c r="NOK129" s="355"/>
      <c r="NOL129" s="355"/>
      <c r="NOM129" s="355"/>
      <c r="NON129" s="355"/>
      <c r="NOO129" s="355"/>
      <c r="NOP129" s="355"/>
      <c r="NOQ129" s="355"/>
      <c r="NOR129" s="355"/>
      <c r="NOS129" s="355"/>
      <c r="NOT129" s="355"/>
      <c r="NOU129" s="355"/>
      <c r="NOV129" s="355"/>
      <c r="NOW129" s="355"/>
      <c r="NOX129" s="355"/>
      <c r="NOY129" s="355"/>
      <c r="NOZ129" s="355"/>
      <c r="NPA129" s="355"/>
      <c r="NPB129" s="355"/>
      <c r="NPC129" s="355"/>
      <c r="NPD129" s="355"/>
      <c r="NPE129" s="355"/>
      <c r="NPF129" s="355"/>
      <c r="NPG129" s="355"/>
      <c r="NPH129" s="355"/>
      <c r="NPI129" s="355"/>
      <c r="NPJ129" s="355"/>
      <c r="NPK129" s="355"/>
      <c r="NPL129" s="355"/>
      <c r="NPM129" s="355"/>
      <c r="NPN129" s="355"/>
      <c r="NPO129" s="355"/>
      <c r="NPP129" s="355"/>
      <c r="NPQ129" s="355"/>
      <c r="NPR129" s="355"/>
      <c r="NPS129" s="355"/>
      <c r="NPT129" s="355"/>
      <c r="NPU129" s="355"/>
      <c r="NPV129" s="355"/>
      <c r="NPW129" s="355"/>
      <c r="NPX129" s="355"/>
      <c r="NPY129" s="355"/>
      <c r="NPZ129" s="355"/>
      <c r="NQA129" s="355"/>
      <c r="NQB129" s="355"/>
      <c r="NQC129" s="355"/>
      <c r="NQD129" s="355"/>
      <c r="NQE129" s="355"/>
      <c r="NQF129" s="355"/>
      <c r="NQG129" s="355"/>
      <c r="NQH129" s="355"/>
      <c r="NQI129" s="355"/>
      <c r="NQJ129" s="355"/>
      <c r="NQK129" s="355"/>
      <c r="NQL129" s="355"/>
      <c r="NQM129" s="355"/>
      <c r="NQN129" s="355"/>
      <c r="NQO129" s="355"/>
      <c r="NQP129" s="355"/>
      <c r="NQQ129" s="355"/>
      <c r="NQR129" s="355"/>
      <c r="NQS129" s="355"/>
      <c r="NQT129" s="355"/>
      <c r="NQU129" s="355"/>
      <c r="NQV129" s="355"/>
      <c r="NQW129" s="355"/>
      <c r="NQX129" s="355"/>
      <c r="NQY129" s="355"/>
      <c r="NQZ129" s="355"/>
      <c r="NRA129" s="355"/>
      <c r="NRB129" s="355"/>
      <c r="NRC129" s="355"/>
      <c r="NRD129" s="355"/>
      <c r="NRE129" s="355"/>
      <c r="NRF129" s="355"/>
      <c r="NRG129" s="355"/>
      <c r="NRH129" s="355"/>
      <c r="NRI129" s="355"/>
      <c r="NRJ129" s="355"/>
      <c r="NRK129" s="355"/>
      <c r="NRL129" s="355"/>
      <c r="NRM129" s="355"/>
      <c r="NRN129" s="355"/>
      <c r="NRO129" s="355"/>
      <c r="NRP129" s="355"/>
      <c r="NRQ129" s="355"/>
      <c r="NRR129" s="355"/>
      <c r="NRS129" s="355"/>
      <c r="NRT129" s="355"/>
      <c r="NRU129" s="355"/>
      <c r="NRV129" s="355"/>
      <c r="NRW129" s="355"/>
      <c r="NRX129" s="355"/>
      <c r="NRY129" s="355"/>
      <c r="NRZ129" s="355"/>
      <c r="NSA129" s="355"/>
      <c r="NSB129" s="355"/>
      <c r="NSC129" s="355"/>
      <c r="NSD129" s="355"/>
      <c r="NSE129" s="355"/>
      <c r="NSF129" s="355"/>
      <c r="NSG129" s="355"/>
      <c r="NSH129" s="355"/>
      <c r="NSI129" s="355"/>
      <c r="NSJ129" s="355"/>
      <c r="NSK129" s="355"/>
      <c r="NSL129" s="355"/>
      <c r="NSM129" s="355"/>
      <c r="NSN129" s="355"/>
      <c r="NSO129" s="355"/>
      <c r="NSP129" s="355"/>
      <c r="NSQ129" s="355"/>
      <c r="NSR129" s="355"/>
      <c r="NSS129" s="355"/>
      <c r="NST129" s="355"/>
      <c r="NSU129" s="355"/>
      <c r="NSV129" s="355"/>
      <c r="NSW129" s="355"/>
      <c r="NSX129" s="355"/>
      <c r="NSY129" s="355"/>
      <c r="NSZ129" s="355"/>
      <c r="NTA129" s="355"/>
      <c r="NTB129" s="355"/>
      <c r="NTC129" s="355"/>
      <c r="NTD129" s="355"/>
      <c r="NTE129" s="355"/>
      <c r="NTF129" s="355"/>
      <c r="NTG129" s="355"/>
      <c r="NTH129" s="355"/>
      <c r="NTI129" s="355"/>
      <c r="NTJ129" s="355"/>
      <c r="NTK129" s="355"/>
      <c r="NTL129" s="355"/>
      <c r="NTM129" s="355"/>
      <c r="NTN129" s="355"/>
      <c r="NTO129" s="355"/>
      <c r="NTP129" s="355"/>
      <c r="NTQ129" s="355"/>
      <c r="NTR129" s="355"/>
      <c r="NTS129" s="355"/>
      <c r="NTT129" s="355"/>
      <c r="NTU129" s="355"/>
      <c r="NTV129" s="355"/>
      <c r="NTW129" s="355"/>
      <c r="NTX129" s="355"/>
      <c r="NTY129" s="355"/>
      <c r="NTZ129" s="355"/>
      <c r="NUA129" s="355"/>
      <c r="NUB129" s="355"/>
      <c r="NUC129" s="355"/>
      <c r="NUD129" s="355"/>
      <c r="NUE129" s="355"/>
      <c r="NUF129" s="355"/>
      <c r="NUG129" s="355"/>
      <c r="NUH129" s="355"/>
      <c r="NUI129" s="355"/>
      <c r="NUJ129" s="355"/>
      <c r="NUK129" s="355"/>
      <c r="NUL129" s="355"/>
      <c r="NUM129" s="355"/>
      <c r="NUN129" s="355"/>
      <c r="NUO129" s="355"/>
      <c r="NUP129" s="355"/>
      <c r="NUQ129" s="355"/>
      <c r="NUR129" s="355"/>
      <c r="NUS129" s="355"/>
      <c r="NUT129" s="355"/>
      <c r="NUU129" s="355"/>
      <c r="NUV129" s="355"/>
      <c r="NUW129" s="355"/>
      <c r="NUX129" s="355"/>
      <c r="NUY129" s="355"/>
      <c r="NUZ129" s="355"/>
      <c r="NVA129" s="355"/>
      <c r="NVB129" s="355"/>
      <c r="NVC129" s="355"/>
      <c r="NVD129" s="355"/>
      <c r="NVE129" s="355"/>
      <c r="NVF129" s="355"/>
      <c r="NVG129" s="355"/>
      <c r="NVH129" s="355"/>
      <c r="NVI129" s="355"/>
      <c r="NVJ129" s="355"/>
      <c r="NVK129" s="355"/>
      <c r="NVL129" s="355"/>
      <c r="NVM129" s="355"/>
      <c r="NVN129" s="355"/>
      <c r="NVO129" s="355"/>
      <c r="NVP129" s="355"/>
      <c r="NVQ129" s="355"/>
      <c r="NVR129" s="355"/>
      <c r="NVS129" s="355"/>
      <c r="NVT129" s="355"/>
      <c r="NVU129" s="355"/>
      <c r="NVV129" s="355"/>
      <c r="NVW129" s="355"/>
      <c r="NVX129" s="355"/>
      <c r="NVY129" s="355"/>
      <c r="NVZ129" s="355"/>
      <c r="NWA129" s="355"/>
      <c r="NWB129" s="355"/>
      <c r="NWC129" s="355"/>
      <c r="NWD129" s="355"/>
      <c r="NWE129" s="355"/>
      <c r="NWF129" s="355"/>
      <c r="NWG129" s="355"/>
      <c r="NWH129" s="355"/>
      <c r="NWI129" s="355"/>
      <c r="NWJ129" s="355"/>
      <c r="NWK129" s="355"/>
      <c r="NWL129" s="355"/>
      <c r="NWM129" s="355"/>
      <c r="NWN129" s="355"/>
      <c r="NWO129" s="355"/>
      <c r="NWP129" s="355"/>
      <c r="NWQ129" s="355"/>
      <c r="NWR129" s="355"/>
      <c r="NWS129" s="355"/>
      <c r="NWT129" s="355"/>
      <c r="NWU129" s="355"/>
      <c r="NWV129" s="355"/>
      <c r="NWW129" s="355"/>
      <c r="NWX129" s="355"/>
      <c r="NWY129" s="355"/>
      <c r="NWZ129" s="355"/>
      <c r="NXA129" s="355"/>
      <c r="NXB129" s="355"/>
      <c r="NXC129" s="355"/>
      <c r="NXD129" s="355"/>
      <c r="NXE129" s="355"/>
      <c r="NXF129" s="355"/>
      <c r="NXG129" s="355"/>
      <c r="NXH129" s="355"/>
      <c r="NXI129" s="355"/>
      <c r="NXJ129" s="355"/>
      <c r="NXK129" s="355"/>
      <c r="NXL129" s="355"/>
      <c r="NXM129" s="355"/>
      <c r="NXN129" s="355"/>
      <c r="NXO129" s="355"/>
      <c r="NXP129" s="355"/>
      <c r="NXQ129" s="355"/>
      <c r="NXR129" s="355"/>
      <c r="NXS129" s="355"/>
      <c r="NXT129" s="355"/>
      <c r="NXU129" s="355"/>
      <c r="NXV129" s="355"/>
      <c r="NXW129" s="355"/>
      <c r="NXX129" s="355"/>
      <c r="NXY129" s="355"/>
      <c r="NXZ129" s="355"/>
      <c r="NYA129" s="355"/>
      <c r="NYB129" s="355"/>
      <c r="NYC129" s="355"/>
      <c r="NYD129" s="355"/>
      <c r="NYE129" s="355"/>
      <c r="NYF129" s="355"/>
      <c r="NYG129" s="355"/>
      <c r="NYH129" s="355"/>
      <c r="NYI129" s="355"/>
      <c r="NYJ129" s="355"/>
      <c r="NYK129" s="355"/>
      <c r="NYL129" s="355"/>
      <c r="NYM129" s="355"/>
      <c r="NYN129" s="355"/>
      <c r="NYO129" s="355"/>
      <c r="NYP129" s="355"/>
      <c r="NYQ129" s="355"/>
      <c r="NYR129" s="355"/>
      <c r="NYS129" s="355"/>
      <c r="NYT129" s="355"/>
      <c r="NYU129" s="355"/>
      <c r="NYV129" s="355"/>
      <c r="NYW129" s="355"/>
      <c r="NYX129" s="355"/>
      <c r="NYY129" s="355"/>
      <c r="NYZ129" s="355"/>
      <c r="NZA129" s="355"/>
      <c r="NZB129" s="355"/>
      <c r="NZC129" s="355"/>
      <c r="NZD129" s="355"/>
      <c r="NZE129" s="355"/>
      <c r="NZF129" s="355"/>
      <c r="NZG129" s="355"/>
      <c r="NZH129" s="355"/>
      <c r="NZI129" s="355"/>
      <c r="NZJ129" s="355"/>
      <c r="NZK129" s="355"/>
      <c r="NZL129" s="355"/>
      <c r="NZM129" s="355"/>
      <c r="NZN129" s="355"/>
      <c r="NZO129" s="355"/>
      <c r="NZP129" s="355"/>
      <c r="NZQ129" s="355"/>
      <c r="NZR129" s="355"/>
      <c r="NZS129" s="355"/>
      <c r="NZT129" s="355"/>
      <c r="NZU129" s="355"/>
      <c r="NZV129" s="355"/>
      <c r="NZW129" s="355"/>
      <c r="NZX129" s="355"/>
      <c r="NZY129" s="355"/>
      <c r="NZZ129" s="355"/>
      <c r="OAA129" s="355"/>
      <c r="OAB129" s="355"/>
      <c r="OAC129" s="355"/>
      <c r="OAD129" s="355"/>
      <c r="OAE129" s="355"/>
      <c r="OAF129" s="355"/>
      <c r="OAG129" s="355"/>
      <c r="OAH129" s="355"/>
      <c r="OAI129" s="355"/>
      <c r="OAJ129" s="355"/>
      <c r="OAK129" s="355"/>
      <c r="OAL129" s="355"/>
      <c r="OAM129" s="355"/>
      <c r="OAN129" s="355"/>
      <c r="OAO129" s="355"/>
      <c r="OAP129" s="355"/>
      <c r="OAQ129" s="355"/>
      <c r="OAR129" s="355"/>
      <c r="OAS129" s="355"/>
      <c r="OAT129" s="355"/>
      <c r="OAU129" s="355"/>
      <c r="OAV129" s="355"/>
      <c r="OAW129" s="355"/>
      <c r="OAX129" s="355"/>
      <c r="OAY129" s="355"/>
      <c r="OAZ129" s="355"/>
      <c r="OBA129" s="355"/>
      <c r="OBB129" s="355"/>
      <c r="OBC129" s="355"/>
      <c r="OBD129" s="355"/>
      <c r="OBE129" s="355"/>
      <c r="OBF129" s="355"/>
      <c r="OBG129" s="355"/>
      <c r="OBH129" s="355"/>
      <c r="OBI129" s="355"/>
      <c r="OBJ129" s="355"/>
      <c r="OBK129" s="355"/>
      <c r="OBL129" s="355"/>
      <c r="OBM129" s="355"/>
      <c r="OBN129" s="355"/>
      <c r="OBO129" s="355"/>
      <c r="OBP129" s="355"/>
      <c r="OBQ129" s="355"/>
      <c r="OBR129" s="355"/>
      <c r="OBS129" s="355"/>
      <c r="OBT129" s="355"/>
      <c r="OBU129" s="355"/>
      <c r="OBV129" s="355"/>
      <c r="OBW129" s="355"/>
      <c r="OBX129" s="355"/>
      <c r="OBY129" s="355"/>
      <c r="OBZ129" s="355"/>
      <c r="OCA129" s="355"/>
      <c r="OCB129" s="355"/>
      <c r="OCC129" s="355"/>
      <c r="OCD129" s="355"/>
      <c r="OCE129" s="355"/>
      <c r="OCF129" s="355"/>
      <c r="OCG129" s="355"/>
      <c r="OCH129" s="355"/>
      <c r="OCI129" s="355"/>
      <c r="OCJ129" s="355"/>
      <c r="OCK129" s="355"/>
      <c r="OCL129" s="355"/>
      <c r="OCM129" s="355"/>
      <c r="OCN129" s="355"/>
      <c r="OCO129" s="355"/>
      <c r="OCP129" s="355"/>
      <c r="OCQ129" s="355"/>
      <c r="OCR129" s="355"/>
      <c r="OCS129" s="355"/>
      <c r="OCT129" s="355"/>
      <c r="OCU129" s="355"/>
      <c r="OCV129" s="355"/>
      <c r="OCW129" s="355"/>
      <c r="OCX129" s="355"/>
      <c r="OCY129" s="355"/>
      <c r="OCZ129" s="355"/>
      <c r="ODA129" s="355"/>
      <c r="ODB129" s="355"/>
      <c r="ODC129" s="355"/>
      <c r="ODD129" s="355"/>
      <c r="ODE129" s="355"/>
      <c r="ODF129" s="355"/>
      <c r="ODG129" s="355"/>
      <c r="ODH129" s="355"/>
      <c r="ODI129" s="355"/>
      <c r="ODJ129" s="355"/>
      <c r="ODK129" s="355"/>
      <c r="ODL129" s="355"/>
      <c r="ODM129" s="355"/>
      <c r="ODN129" s="355"/>
      <c r="ODO129" s="355"/>
      <c r="ODP129" s="355"/>
      <c r="ODQ129" s="355"/>
      <c r="ODR129" s="355"/>
      <c r="ODS129" s="355"/>
      <c r="ODT129" s="355"/>
      <c r="ODU129" s="355"/>
      <c r="ODV129" s="355"/>
      <c r="ODW129" s="355"/>
      <c r="ODX129" s="355"/>
      <c r="ODY129" s="355"/>
      <c r="ODZ129" s="355"/>
      <c r="OEA129" s="355"/>
      <c r="OEB129" s="355"/>
      <c r="OEC129" s="355"/>
      <c r="OED129" s="355"/>
      <c r="OEE129" s="355"/>
      <c r="OEF129" s="355"/>
      <c r="OEG129" s="355"/>
      <c r="OEH129" s="355"/>
      <c r="OEI129" s="355"/>
      <c r="OEJ129" s="355"/>
      <c r="OEK129" s="355"/>
      <c r="OEL129" s="355"/>
      <c r="OEM129" s="355"/>
      <c r="OEN129" s="355"/>
      <c r="OEO129" s="355"/>
      <c r="OEP129" s="355"/>
      <c r="OEQ129" s="355"/>
      <c r="OER129" s="355"/>
      <c r="OES129" s="355"/>
      <c r="OET129" s="355"/>
      <c r="OEU129" s="355"/>
      <c r="OEV129" s="355"/>
      <c r="OEW129" s="355"/>
      <c r="OEX129" s="355"/>
      <c r="OEY129" s="355"/>
      <c r="OEZ129" s="355"/>
      <c r="OFA129" s="355"/>
      <c r="OFB129" s="355"/>
      <c r="OFC129" s="355"/>
      <c r="OFD129" s="355"/>
      <c r="OFE129" s="355"/>
      <c r="OFF129" s="355"/>
      <c r="OFG129" s="355"/>
      <c r="OFH129" s="355"/>
      <c r="OFI129" s="355"/>
      <c r="OFJ129" s="355"/>
      <c r="OFK129" s="355"/>
      <c r="OFL129" s="355"/>
      <c r="OFM129" s="355"/>
      <c r="OFN129" s="355"/>
      <c r="OFO129" s="355"/>
      <c r="OFP129" s="355"/>
      <c r="OFQ129" s="355"/>
      <c r="OFR129" s="355"/>
      <c r="OFS129" s="355"/>
      <c r="OFT129" s="355"/>
      <c r="OFU129" s="355"/>
      <c r="OFV129" s="355"/>
      <c r="OFW129" s="355"/>
      <c r="OFX129" s="355"/>
      <c r="OFY129" s="355"/>
      <c r="OFZ129" s="355"/>
      <c r="OGA129" s="355"/>
      <c r="OGB129" s="355"/>
      <c r="OGC129" s="355"/>
      <c r="OGD129" s="355"/>
      <c r="OGE129" s="355"/>
      <c r="OGF129" s="355"/>
      <c r="OGG129" s="355"/>
      <c r="OGH129" s="355"/>
      <c r="OGI129" s="355"/>
      <c r="OGJ129" s="355"/>
      <c r="OGK129" s="355"/>
      <c r="OGL129" s="355"/>
      <c r="OGM129" s="355"/>
      <c r="OGN129" s="355"/>
      <c r="OGO129" s="355"/>
      <c r="OGP129" s="355"/>
      <c r="OGQ129" s="355"/>
      <c r="OGR129" s="355"/>
      <c r="OGS129" s="355"/>
      <c r="OGT129" s="355"/>
      <c r="OGU129" s="355"/>
      <c r="OGV129" s="355"/>
      <c r="OGW129" s="355"/>
      <c r="OGX129" s="355"/>
      <c r="OGY129" s="355"/>
      <c r="OGZ129" s="355"/>
      <c r="OHA129" s="355"/>
      <c r="OHB129" s="355"/>
      <c r="OHC129" s="355"/>
      <c r="OHD129" s="355"/>
      <c r="OHE129" s="355"/>
      <c r="OHF129" s="355"/>
      <c r="OHG129" s="355"/>
      <c r="OHH129" s="355"/>
      <c r="OHI129" s="355"/>
      <c r="OHJ129" s="355"/>
      <c r="OHK129" s="355"/>
      <c r="OHL129" s="355"/>
      <c r="OHM129" s="355"/>
      <c r="OHN129" s="355"/>
      <c r="OHO129" s="355"/>
      <c r="OHP129" s="355"/>
      <c r="OHQ129" s="355"/>
      <c r="OHR129" s="355"/>
      <c r="OHS129" s="355"/>
      <c r="OHT129" s="355"/>
      <c r="OHU129" s="355"/>
      <c r="OHV129" s="355"/>
      <c r="OHW129" s="355"/>
      <c r="OHX129" s="355"/>
      <c r="OHY129" s="355"/>
      <c r="OHZ129" s="355"/>
      <c r="OIA129" s="355"/>
      <c r="OIB129" s="355"/>
      <c r="OIC129" s="355"/>
      <c r="OID129" s="355"/>
      <c r="OIE129" s="355"/>
      <c r="OIF129" s="355"/>
      <c r="OIG129" s="355"/>
      <c r="OIH129" s="355"/>
      <c r="OII129" s="355"/>
      <c r="OIJ129" s="355"/>
      <c r="OIK129" s="355"/>
      <c r="OIL129" s="355"/>
      <c r="OIM129" s="355"/>
      <c r="OIN129" s="355"/>
      <c r="OIO129" s="355"/>
      <c r="OIP129" s="355"/>
      <c r="OIQ129" s="355"/>
      <c r="OIR129" s="355"/>
      <c r="OIS129" s="355"/>
      <c r="OIT129" s="355"/>
      <c r="OIU129" s="355"/>
      <c r="OIV129" s="355"/>
      <c r="OIW129" s="355"/>
      <c r="OIX129" s="355"/>
      <c r="OIY129" s="355"/>
      <c r="OIZ129" s="355"/>
      <c r="OJA129" s="355"/>
      <c r="OJB129" s="355"/>
      <c r="OJC129" s="355"/>
      <c r="OJD129" s="355"/>
      <c r="OJE129" s="355"/>
      <c r="OJF129" s="355"/>
      <c r="OJG129" s="355"/>
      <c r="OJH129" s="355"/>
      <c r="OJI129" s="355"/>
      <c r="OJJ129" s="355"/>
      <c r="OJK129" s="355"/>
      <c r="OJL129" s="355"/>
      <c r="OJM129" s="355"/>
      <c r="OJN129" s="355"/>
      <c r="OJO129" s="355"/>
      <c r="OJP129" s="355"/>
      <c r="OJQ129" s="355"/>
      <c r="OJR129" s="355"/>
      <c r="OJS129" s="355"/>
      <c r="OJT129" s="355"/>
      <c r="OJU129" s="355"/>
      <c r="OJV129" s="355"/>
      <c r="OJW129" s="355"/>
      <c r="OJX129" s="355"/>
      <c r="OJY129" s="355"/>
      <c r="OJZ129" s="355"/>
      <c r="OKA129" s="355"/>
      <c r="OKB129" s="355"/>
      <c r="OKC129" s="355"/>
      <c r="OKD129" s="355"/>
      <c r="OKE129" s="355"/>
      <c r="OKF129" s="355"/>
      <c r="OKG129" s="355"/>
      <c r="OKH129" s="355"/>
      <c r="OKI129" s="355"/>
      <c r="OKJ129" s="355"/>
      <c r="OKK129" s="355"/>
      <c r="OKL129" s="355"/>
      <c r="OKM129" s="355"/>
      <c r="OKN129" s="355"/>
      <c r="OKO129" s="355"/>
      <c r="OKP129" s="355"/>
      <c r="OKQ129" s="355"/>
      <c r="OKR129" s="355"/>
      <c r="OKS129" s="355"/>
      <c r="OKT129" s="355"/>
      <c r="OKU129" s="355"/>
      <c r="OKV129" s="355"/>
      <c r="OKW129" s="355"/>
      <c r="OKX129" s="355"/>
      <c r="OKY129" s="355"/>
      <c r="OKZ129" s="355"/>
      <c r="OLA129" s="355"/>
      <c r="OLB129" s="355"/>
      <c r="OLC129" s="355"/>
      <c r="OLD129" s="355"/>
      <c r="OLE129" s="355"/>
      <c r="OLF129" s="355"/>
      <c r="OLG129" s="355"/>
      <c r="OLH129" s="355"/>
      <c r="OLI129" s="355"/>
      <c r="OLJ129" s="355"/>
      <c r="OLK129" s="355"/>
      <c r="OLL129" s="355"/>
      <c r="OLM129" s="355"/>
      <c r="OLN129" s="355"/>
      <c r="OLO129" s="355"/>
      <c r="OLP129" s="355"/>
      <c r="OLQ129" s="355"/>
      <c r="OLR129" s="355"/>
      <c r="OLS129" s="355"/>
      <c r="OLT129" s="355"/>
      <c r="OLU129" s="355"/>
      <c r="OLV129" s="355"/>
      <c r="OLW129" s="355"/>
      <c r="OLX129" s="355"/>
      <c r="OLY129" s="355"/>
      <c r="OLZ129" s="355"/>
      <c r="OMA129" s="355"/>
      <c r="OMB129" s="355"/>
      <c r="OMC129" s="355"/>
      <c r="OMD129" s="355"/>
      <c r="OME129" s="355"/>
      <c r="OMF129" s="355"/>
      <c r="OMG129" s="355"/>
      <c r="OMH129" s="355"/>
      <c r="OMI129" s="355"/>
      <c r="OMJ129" s="355"/>
      <c r="OMK129" s="355"/>
      <c r="OML129" s="355"/>
      <c r="OMM129" s="355"/>
      <c r="OMN129" s="355"/>
      <c r="OMO129" s="355"/>
      <c r="OMP129" s="355"/>
      <c r="OMQ129" s="355"/>
      <c r="OMR129" s="355"/>
      <c r="OMS129" s="355"/>
      <c r="OMT129" s="355"/>
      <c r="OMU129" s="355"/>
      <c r="OMV129" s="355"/>
      <c r="OMW129" s="355"/>
      <c r="OMX129" s="355"/>
      <c r="OMY129" s="355"/>
      <c r="OMZ129" s="355"/>
      <c r="ONA129" s="355"/>
      <c r="ONB129" s="355"/>
      <c r="ONC129" s="355"/>
      <c r="OND129" s="355"/>
      <c r="ONE129" s="355"/>
      <c r="ONF129" s="355"/>
      <c r="ONG129" s="355"/>
      <c r="ONH129" s="355"/>
      <c r="ONI129" s="355"/>
      <c r="ONJ129" s="355"/>
      <c r="ONK129" s="355"/>
      <c r="ONL129" s="355"/>
      <c r="ONM129" s="355"/>
      <c r="ONN129" s="355"/>
      <c r="ONO129" s="355"/>
      <c r="ONP129" s="355"/>
      <c r="ONQ129" s="355"/>
      <c r="ONR129" s="355"/>
      <c r="ONS129" s="355"/>
      <c r="ONT129" s="355"/>
      <c r="ONU129" s="355"/>
      <c r="ONV129" s="355"/>
      <c r="ONW129" s="355"/>
      <c r="ONX129" s="355"/>
      <c r="ONY129" s="355"/>
      <c r="ONZ129" s="355"/>
      <c r="OOA129" s="355"/>
      <c r="OOB129" s="355"/>
      <c r="OOC129" s="355"/>
      <c r="OOD129" s="355"/>
      <c r="OOE129" s="355"/>
      <c r="OOF129" s="355"/>
      <c r="OOG129" s="355"/>
      <c r="OOH129" s="355"/>
      <c r="OOI129" s="355"/>
      <c r="OOJ129" s="355"/>
      <c r="OOK129" s="355"/>
      <c r="OOL129" s="355"/>
      <c r="OOM129" s="355"/>
      <c r="OON129" s="355"/>
      <c r="OOO129" s="355"/>
      <c r="OOP129" s="355"/>
      <c r="OOQ129" s="355"/>
      <c r="OOR129" s="355"/>
      <c r="OOS129" s="355"/>
      <c r="OOT129" s="355"/>
      <c r="OOU129" s="355"/>
      <c r="OOV129" s="355"/>
      <c r="OOW129" s="355"/>
      <c r="OOX129" s="355"/>
      <c r="OOY129" s="355"/>
      <c r="OOZ129" s="355"/>
      <c r="OPA129" s="355"/>
      <c r="OPB129" s="355"/>
      <c r="OPC129" s="355"/>
      <c r="OPD129" s="355"/>
      <c r="OPE129" s="355"/>
      <c r="OPF129" s="355"/>
      <c r="OPG129" s="355"/>
      <c r="OPH129" s="355"/>
      <c r="OPI129" s="355"/>
      <c r="OPJ129" s="355"/>
      <c r="OPK129" s="355"/>
      <c r="OPL129" s="355"/>
      <c r="OPM129" s="355"/>
      <c r="OPN129" s="355"/>
      <c r="OPO129" s="355"/>
      <c r="OPP129" s="355"/>
      <c r="OPQ129" s="355"/>
      <c r="OPR129" s="355"/>
      <c r="OPS129" s="355"/>
      <c r="OPT129" s="355"/>
      <c r="OPU129" s="355"/>
      <c r="OPV129" s="355"/>
      <c r="OPW129" s="355"/>
      <c r="OPX129" s="355"/>
      <c r="OPY129" s="355"/>
      <c r="OPZ129" s="355"/>
      <c r="OQA129" s="355"/>
      <c r="OQB129" s="355"/>
      <c r="OQC129" s="355"/>
      <c r="OQD129" s="355"/>
      <c r="OQE129" s="355"/>
      <c r="OQF129" s="355"/>
      <c r="OQG129" s="355"/>
      <c r="OQH129" s="355"/>
      <c r="OQI129" s="355"/>
      <c r="OQJ129" s="355"/>
      <c r="OQK129" s="355"/>
      <c r="OQL129" s="355"/>
      <c r="OQM129" s="355"/>
      <c r="OQN129" s="355"/>
      <c r="OQO129" s="355"/>
      <c r="OQP129" s="355"/>
      <c r="OQQ129" s="355"/>
      <c r="OQR129" s="355"/>
      <c r="OQS129" s="355"/>
      <c r="OQT129" s="355"/>
      <c r="OQU129" s="355"/>
      <c r="OQV129" s="355"/>
      <c r="OQW129" s="355"/>
      <c r="OQX129" s="355"/>
      <c r="OQY129" s="355"/>
      <c r="OQZ129" s="355"/>
      <c r="ORA129" s="355"/>
      <c r="ORB129" s="355"/>
      <c r="ORC129" s="355"/>
      <c r="ORD129" s="355"/>
      <c r="ORE129" s="355"/>
      <c r="ORF129" s="355"/>
      <c r="ORG129" s="355"/>
      <c r="ORH129" s="355"/>
      <c r="ORI129" s="355"/>
      <c r="ORJ129" s="355"/>
      <c r="ORK129" s="355"/>
      <c r="ORL129" s="355"/>
      <c r="ORM129" s="355"/>
      <c r="ORN129" s="355"/>
      <c r="ORO129" s="355"/>
      <c r="ORP129" s="355"/>
      <c r="ORQ129" s="355"/>
      <c r="ORR129" s="355"/>
      <c r="ORS129" s="355"/>
      <c r="ORT129" s="355"/>
      <c r="ORU129" s="355"/>
      <c r="ORV129" s="355"/>
      <c r="ORW129" s="355"/>
      <c r="ORX129" s="355"/>
      <c r="ORY129" s="355"/>
      <c r="ORZ129" s="355"/>
      <c r="OSA129" s="355"/>
      <c r="OSB129" s="355"/>
      <c r="OSC129" s="355"/>
      <c r="OSD129" s="355"/>
      <c r="OSE129" s="355"/>
      <c r="OSF129" s="355"/>
      <c r="OSG129" s="355"/>
      <c r="OSH129" s="355"/>
      <c r="OSI129" s="355"/>
      <c r="OSJ129" s="355"/>
      <c r="OSK129" s="355"/>
      <c r="OSL129" s="355"/>
      <c r="OSM129" s="355"/>
      <c r="OSN129" s="355"/>
      <c r="OSO129" s="355"/>
      <c r="OSP129" s="355"/>
      <c r="OSQ129" s="355"/>
      <c r="OSR129" s="355"/>
      <c r="OSS129" s="355"/>
      <c r="OST129" s="355"/>
      <c r="OSU129" s="355"/>
      <c r="OSV129" s="355"/>
      <c r="OSW129" s="355"/>
      <c r="OSX129" s="355"/>
      <c r="OSY129" s="355"/>
      <c r="OSZ129" s="355"/>
      <c r="OTA129" s="355"/>
      <c r="OTB129" s="355"/>
      <c r="OTC129" s="355"/>
      <c r="OTD129" s="355"/>
      <c r="OTE129" s="355"/>
      <c r="OTF129" s="355"/>
      <c r="OTG129" s="355"/>
      <c r="OTH129" s="355"/>
      <c r="OTI129" s="355"/>
      <c r="OTJ129" s="355"/>
      <c r="OTK129" s="355"/>
      <c r="OTL129" s="355"/>
      <c r="OTM129" s="355"/>
      <c r="OTN129" s="355"/>
      <c r="OTO129" s="355"/>
      <c r="OTP129" s="355"/>
      <c r="OTQ129" s="355"/>
      <c r="OTR129" s="355"/>
      <c r="OTS129" s="355"/>
      <c r="OTT129" s="355"/>
      <c r="OTU129" s="355"/>
      <c r="OTV129" s="355"/>
      <c r="OTW129" s="355"/>
      <c r="OTX129" s="355"/>
      <c r="OTY129" s="355"/>
      <c r="OTZ129" s="355"/>
      <c r="OUA129" s="355"/>
      <c r="OUB129" s="355"/>
      <c r="OUC129" s="355"/>
      <c r="OUD129" s="355"/>
      <c r="OUE129" s="355"/>
      <c r="OUF129" s="355"/>
      <c r="OUG129" s="355"/>
      <c r="OUH129" s="355"/>
      <c r="OUI129" s="355"/>
      <c r="OUJ129" s="355"/>
      <c r="OUK129" s="355"/>
      <c r="OUL129" s="355"/>
      <c r="OUM129" s="355"/>
      <c r="OUN129" s="355"/>
      <c r="OUO129" s="355"/>
      <c r="OUP129" s="355"/>
      <c r="OUQ129" s="355"/>
      <c r="OUR129" s="355"/>
      <c r="OUS129" s="355"/>
      <c r="OUT129" s="355"/>
      <c r="OUU129" s="355"/>
      <c r="OUV129" s="355"/>
      <c r="OUW129" s="355"/>
      <c r="OUX129" s="355"/>
      <c r="OUY129" s="355"/>
      <c r="OUZ129" s="355"/>
      <c r="OVA129" s="355"/>
      <c r="OVB129" s="355"/>
      <c r="OVC129" s="355"/>
      <c r="OVD129" s="355"/>
      <c r="OVE129" s="355"/>
      <c r="OVF129" s="355"/>
      <c r="OVG129" s="355"/>
      <c r="OVH129" s="355"/>
      <c r="OVI129" s="355"/>
      <c r="OVJ129" s="355"/>
      <c r="OVK129" s="355"/>
      <c r="OVL129" s="355"/>
      <c r="OVM129" s="355"/>
      <c r="OVN129" s="355"/>
      <c r="OVO129" s="355"/>
      <c r="OVP129" s="355"/>
      <c r="OVQ129" s="355"/>
      <c r="OVR129" s="355"/>
      <c r="OVS129" s="355"/>
      <c r="OVT129" s="355"/>
      <c r="OVU129" s="355"/>
      <c r="OVV129" s="355"/>
      <c r="OVW129" s="355"/>
      <c r="OVX129" s="355"/>
      <c r="OVY129" s="355"/>
      <c r="OVZ129" s="355"/>
      <c r="OWA129" s="355"/>
      <c r="OWB129" s="355"/>
      <c r="OWC129" s="355"/>
      <c r="OWD129" s="355"/>
      <c r="OWE129" s="355"/>
      <c r="OWF129" s="355"/>
      <c r="OWG129" s="355"/>
      <c r="OWH129" s="355"/>
      <c r="OWI129" s="355"/>
      <c r="OWJ129" s="355"/>
      <c r="OWK129" s="355"/>
      <c r="OWL129" s="355"/>
      <c r="OWM129" s="355"/>
      <c r="OWN129" s="355"/>
      <c r="OWO129" s="355"/>
      <c r="OWP129" s="355"/>
      <c r="OWQ129" s="355"/>
      <c r="OWR129" s="355"/>
      <c r="OWS129" s="355"/>
      <c r="OWT129" s="355"/>
      <c r="OWU129" s="355"/>
      <c r="OWV129" s="355"/>
      <c r="OWW129" s="355"/>
      <c r="OWX129" s="355"/>
      <c r="OWY129" s="355"/>
      <c r="OWZ129" s="355"/>
      <c r="OXA129" s="355"/>
      <c r="OXB129" s="355"/>
      <c r="OXC129" s="355"/>
      <c r="OXD129" s="355"/>
      <c r="OXE129" s="355"/>
      <c r="OXF129" s="355"/>
      <c r="OXG129" s="355"/>
      <c r="OXH129" s="355"/>
      <c r="OXI129" s="355"/>
      <c r="OXJ129" s="355"/>
      <c r="OXK129" s="355"/>
      <c r="OXL129" s="355"/>
      <c r="OXM129" s="355"/>
      <c r="OXN129" s="355"/>
      <c r="OXO129" s="355"/>
      <c r="OXP129" s="355"/>
      <c r="OXQ129" s="355"/>
      <c r="OXR129" s="355"/>
      <c r="OXS129" s="355"/>
      <c r="OXT129" s="355"/>
      <c r="OXU129" s="355"/>
      <c r="OXV129" s="355"/>
      <c r="OXW129" s="355"/>
      <c r="OXX129" s="355"/>
      <c r="OXY129" s="355"/>
      <c r="OXZ129" s="355"/>
      <c r="OYA129" s="355"/>
      <c r="OYB129" s="355"/>
      <c r="OYC129" s="355"/>
      <c r="OYD129" s="355"/>
      <c r="OYE129" s="355"/>
      <c r="OYF129" s="355"/>
      <c r="OYG129" s="355"/>
      <c r="OYH129" s="355"/>
      <c r="OYI129" s="355"/>
      <c r="OYJ129" s="355"/>
      <c r="OYK129" s="355"/>
      <c r="OYL129" s="355"/>
      <c r="OYM129" s="355"/>
      <c r="OYN129" s="355"/>
      <c r="OYO129" s="355"/>
      <c r="OYP129" s="355"/>
      <c r="OYQ129" s="355"/>
      <c r="OYR129" s="355"/>
      <c r="OYS129" s="355"/>
      <c r="OYT129" s="355"/>
      <c r="OYU129" s="355"/>
      <c r="OYV129" s="355"/>
      <c r="OYW129" s="355"/>
      <c r="OYX129" s="355"/>
      <c r="OYY129" s="355"/>
      <c r="OYZ129" s="355"/>
      <c r="OZA129" s="355"/>
      <c r="OZB129" s="355"/>
      <c r="OZC129" s="355"/>
      <c r="OZD129" s="355"/>
      <c r="OZE129" s="355"/>
      <c r="OZF129" s="355"/>
      <c r="OZG129" s="355"/>
      <c r="OZH129" s="355"/>
      <c r="OZI129" s="355"/>
      <c r="OZJ129" s="355"/>
      <c r="OZK129" s="355"/>
      <c r="OZL129" s="355"/>
      <c r="OZM129" s="355"/>
      <c r="OZN129" s="355"/>
      <c r="OZO129" s="355"/>
      <c r="OZP129" s="355"/>
      <c r="OZQ129" s="355"/>
      <c r="OZR129" s="355"/>
      <c r="OZS129" s="355"/>
      <c r="OZT129" s="355"/>
      <c r="OZU129" s="355"/>
      <c r="OZV129" s="355"/>
      <c r="OZW129" s="355"/>
      <c r="OZX129" s="355"/>
      <c r="OZY129" s="355"/>
      <c r="OZZ129" s="355"/>
      <c r="PAA129" s="355"/>
      <c r="PAB129" s="355"/>
      <c r="PAC129" s="355"/>
      <c r="PAD129" s="355"/>
      <c r="PAE129" s="355"/>
      <c r="PAF129" s="355"/>
      <c r="PAG129" s="355"/>
      <c r="PAH129" s="355"/>
      <c r="PAI129" s="355"/>
      <c r="PAJ129" s="355"/>
      <c r="PAK129" s="355"/>
      <c r="PAL129" s="355"/>
      <c r="PAM129" s="355"/>
      <c r="PAN129" s="355"/>
      <c r="PAO129" s="355"/>
      <c r="PAP129" s="355"/>
      <c r="PAQ129" s="355"/>
      <c r="PAR129" s="355"/>
      <c r="PAS129" s="355"/>
      <c r="PAT129" s="355"/>
      <c r="PAU129" s="355"/>
      <c r="PAV129" s="355"/>
      <c r="PAW129" s="355"/>
      <c r="PAX129" s="355"/>
      <c r="PAY129" s="355"/>
      <c r="PAZ129" s="355"/>
      <c r="PBA129" s="355"/>
      <c r="PBB129" s="355"/>
      <c r="PBC129" s="355"/>
      <c r="PBD129" s="355"/>
      <c r="PBE129" s="355"/>
      <c r="PBF129" s="355"/>
      <c r="PBG129" s="355"/>
      <c r="PBH129" s="355"/>
      <c r="PBI129" s="355"/>
      <c r="PBJ129" s="355"/>
      <c r="PBK129" s="355"/>
      <c r="PBL129" s="355"/>
      <c r="PBM129" s="355"/>
      <c r="PBN129" s="355"/>
      <c r="PBO129" s="355"/>
      <c r="PBP129" s="355"/>
      <c r="PBQ129" s="355"/>
      <c r="PBR129" s="355"/>
      <c r="PBS129" s="355"/>
      <c r="PBT129" s="355"/>
      <c r="PBU129" s="355"/>
      <c r="PBV129" s="355"/>
      <c r="PBW129" s="355"/>
      <c r="PBX129" s="355"/>
      <c r="PBY129" s="355"/>
      <c r="PBZ129" s="355"/>
      <c r="PCA129" s="355"/>
      <c r="PCB129" s="355"/>
      <c r="PCC129" s="355"/>
      <c r="PCD129" s="355"/>
      <c r="PCE129" s="355"/>
      <c r="PCF129" s="355"/>
      <c r="PCG129" s="355"/>
      <c r="PCH129" s="355"/>
      <c r="PCI129" s="355"/>
      <c r="PCJ129" s="355"/>
      <c r="PCK129" s="355"/>
      <c r="PCL129" s="355"/>
      <c r="PCM129" s="355"/>
      <c r="PCN129" s="355"/>
      <c r="PCO129" s="355"/>
      <c r="PCP129" s="355"/>
      <c r="PCQ129" s="355"/>
      <c r="PCR129" s="355"/>
      <c r="PCS129" s="355"/>
      <c r="PCT129" s="355"/>
      <c r="PCU129" s="355"/>
      <c r="PCV129" s="355"/>
      <c r="PCW129" s="355"/>
      <c r="PCX129" s="355"/>
      <c r="PCY129" s="355"/>
      <c r="PCZ129" s="355"/>
      <c r="PDA129" s="355"/>
      <c r="PDB129" s="355"/>
      <c r="PDC129" s="355"/>
      <c r="PDD129" s="355"/>
      <c r="PDE129" s="355"/>
      <c r="PDF129" s="355"/>
      <c r="PDG129" s="355"/>
      <c r="PDH129" s="355"/>
      <c r="PDI129" s="355"/>
      <c r="PDJ129" s="355"/>
      <c r="PDK129" s="355"/>
      <c r="PDL129" s="355"/>
      <c r="PDM129" s="355"/>
      <c r="PDN129" s="355"/>
      <c r="PDO129" s="355"/>
      <c r="PDP129" s="355"/>
      <c r="PDQ129" s="355"/>
      <c r="PDR129" s="355"/>
      <c r="PDS129" s="355"/>
      <c r="PDT129" s="355"/>
      <c r="PDU129" s="355"/>
      <c r="PDV129" s="355"/>
      <c r="PDW129" s="355"/>
      <c r="PDX129" s="355"/>
      <c r="PDY129" s="355"/>
      <c r="PDZ129" s="355"/>
      <c r="PEA129" s="355"/>
      <c r="PEB129" s="355"/>
      <c r="PEC129" s="355"/>
      <c r="PED129" s="355"/>
      <c r="PEE129" s="355"/>
      <c r="PEF129" s="355"/>
      <c r="PEG129" s="355"/>
      <c r="PEH129" s="355"/>
      <c r="PEI129" s="355"/>
      <c r="PEJ129" s="355"/>
      <c r="PEK129" s="355"/>
      <c r="PEL129" s="355"/>
      <c r="PEM129" s="355"/>
      <c r="PEN129" s="355"/>
      <c r="PEO129" s="355"/>
      <c r="PEP129" s="355"/>
      <c r="PEQ129" s="355"/>
      <c r="PER129" s="355"/>
      <c r="PES129" s="355"/>
      <c r="PET129" s="355"/>
      <c r="PEU129" s="355"/>
      <c r="PEV129" s="355"/>
      <c r="PEW129" s="355"/>
      <c r="PEX129" s="355"/>
      <c r="PEY129" s="355"/>
      <c r="PEZ129" s="355"/>
      <c r="PFA129" s="355"/>
      <c r="PFB129" s="355"/>
      <c r="PFC129" s="355"/>
      <c r="PFD129" s="355"/>
      <c r="PFE129" s="355"/>
      <c r="PFF129" s="355"/>
      <c r="PFG129" s="355"/>
      <c r="PFH129" s="355"/>
      <c r="PFI129" s="355"/>
      <c r="PFJ129" s="355"/>
      <c r="PFK129" s="355"/>
      <c r="PFL129" s="355"/>
      <c r="PFM129" s="355"/>
      <c r="PFN129" s="355"/>
      <c r="PFO129" s="355"/>
      <c r="PFP129" s="355"/>
      <c r="PFQ129" s="355"/>
      <c r="PFR129" s="355"/>
      <c r="PFS129" s="355"/>
      <c r="PFT129" s="355"/>
      <c r="PFU129" s="355"/>
      <c r="PFV129" s="355"/>
      <c r="PFW129" s="355"/>
      <c r="PFX129" s="355"/>
      <c r="PFY129" s="355"/>
      <c r="PFZ129" s="355"/>
      <c r="PGA129" s="355"/>
      <c r="PGB129" s="355"/>
      <c r="PGC129" s="355"/>
      <c r="PGD129" s="355"/>
      <c r="PGE129" s="355"/>
      <c r="PGF129" s="355"/>
      <c r="PGG129" s="355"/>
      <c r="PGH129" s="355"/>
      <c r="PGI129" s="355"/>
      <c r="PGJ129" s="355"/>
      <c r="PGK129" s="355"/>
      <c r="PGL129" s="355"/>
      <c r="PGM129" s="355"/>
      <c r="PGN129" s="355"/>
      <c r="PGO129" s="355"/>
      <c r="PGP129" s="355"/>
      <c r="PGQ129" s="355"/>
      <c r="PGR129" s="355"/>
      <c r="PGS129" s="355"/>
      <c r="PGT129" s="355"/>
      <c r="PGU129" s="355"/>
      <c r="PGV129" s="355"/>
      <c r="PGW129" s="355"/>
      <c r="PGX129" s="355"/>
      <c r="PGY129" s="355"/>
      <c r="PGZ129" s="355"/>
      <c r="PHA129" s="355"/>
      <c r="PHB129" s="355"/>
      <c r="PHC129" s="355"/>
      <c r="PHD129" s="355"/>
      <c r="PHE129" s="355"/>
      <c r="PHF129" s="355"/>
      <c r="PHG129" s="355"/>
      <c r="PHH129" s="355"/>
      <c r="PHI129" s="355"/>
      <c r="PHJ129" s="355"/>
      <c r="PHK129" s="355"/>
      <c r="PHL129" s="355"/>
      <c r="PHM129" s="355"/>
      <c r="PHN129" s="355"/>
      <c r="PHO129" s="355"/>
      <c r="PHP129" s="355"/>
      <c r="PHQ129" s="355"/>
      <c r="PHR129" s="355"/>
      <c r="PHS129" s="355"/>
      <c r="PHT129" s="355"/>
      <c r="PHU129" s="355"/>
      <c r="PHV129" s="355"/>
      <c r="PHW129" s="355"/>
      <c r="PHX129" s="355"/>
      <c r="PHY129" s="355"/>
      <c r="PHZ129" s="355"/>
      <c r="PIA129" s="355"/>
      <c r="PIB129" s="355"/>
      <c r="PIC129" s="355"/>
      <c r="PID129" s="355"/>
      <c r="PIE129" s="355"/>
      <c r="PIF129" s="355"/>
      <c r="PIG129" s="355"/>
      <c r="PIH129" s="355"/>
      <c r="PII129" s="355"/>
      <c r="PIJ129" s="355"/>
      <c r="PIK129" s="355"/>
      <c r="PIL129" s="355"/>
      <c r="PIM129" s="355"/>
      <c r="PIN129" s="355"/>
      <c r="PIO129" s="355"/>
      <c r="PIP129" s="355"/>
      <c r="PIQ129" s="355"/>
      <c r="PIR129" s="355"/>
      <c r="PIS129" s="355"/>
      <c r="PIT129" s="355"/>
      <c r="PIU129" s="355"/>
      <c r="PIV129" s="355"/>
      <c r="PIW129" s="355"/>
      <c r="PIX129" s="355"/>
      <c r="PIY129" s="355"/>
      <c r="PIZ129" s="355"/>
      <c r="PJA129" s="355"/>
      <c r="PJB129" s="355"/>
      <c r="PJC129" s="355"/>
      <c r="PJD129" s="355"/>
      <c r="PJE129" s="355"/>
      <c r="PJF129" s="355"/>
      <c r="PJG129" s="355"/>
      <c r="PJH129" s="355"/>
      <c r="PJI129" s="355"/>
      <c r="PJJ129" s="355"/>
      <c r="PJK129" s="355"/>
      <c r="PJL129" s="355"/>
      <c r="PJM129" s="355"/>
      <c r="PJN129" s="355"/>
      <c r="PJO129" s="355"/>
      <c r="PJP129" s="355"/>
      <c r="PJQ129" s="355"/>
      <c r="PJR129" s="355"/>
      <c r="PJS129" s="355"/>
      <c r="PJT129" s="355"/>
      <c r="PJU129" s="355"/>
      <c r="PJV129" s="355"/>
      <c r="PJW129" s="355"/>
      <c r="PJX129" s="355"/>
      <c r="PJY129" s="355"/>
      <c r="PJZ129" s="355"/>
      <c r="PKA129" s="355"/>
      <c r="PKB129" s="355"/>
      <c r="PKC129" s="355"/>
      <c r="PKD129" s="355"/>
      <c r="PKE129" s="355"/>
      <c r="PKF129" s="355"/>
      <c r="PKG129" s="355"/>
      <c r="PKH129" s="355"/>
      <c r="PKI129" s="355"/>
      <c r="PKJ129" s="355"/>
      <c r="PKK129" s="355"/>
      <c r="PKL129" s="355"/>
      <c r="PKM129" s="355"/>
      <c r="PKN129" s="355"/>
      <c r="PKO129" s="355"/>
      <c r="PKP129" s="355"/>
      <c r="PKQ129" s="355"/>
      <c r="PKR129" s="355"/>
      <c r="PKS129" s="355"/>
      <c r="PKT129" s="355"/>
      <c r="PKU129" s="355"/>
      <c r="PKV129" s="355"/>
      <c r="PKW129" s="355"/>
      <c r="PKX129" s="355"/>
      <c r="PKY129" s="355"/>
      <c r="PKZ129" s="355"/>
      <c r="PLA129" s="355"/>
      <c r="PLB129" s="355"/>
      <c r="PLC129" s="355"/>
      <c r="PLD129" s="355"/>
      <c r="PLE129" s="355"/>
      <c r="PLF129" s="355"/>
      <c r="PLG129" s="355"/>
      <c r="PLH129" s="355"/>
      <c r="PLI129" s="355"/>
      <c r="PLJ129" s="355"/>
      <c r="PLK129" s="355"/>
      <c r="PLL129" s="355"/>
      <c r="PLM129" s="355"/>
      <c r="PLN129" s="355"/>
      <c r="PLO129" s="355"/>
      <c r="PLP129" s="355"/>
      <c r="PLQ129" s="355"/>
      <c r="PLR129" s="355"/>
      <c r="PLS129" s="355"/>
      <c r="PLT129" s="355"/>
      <c r="PLU129" s="355"/>
      <c r="PLV129" s="355"/>
      <c r="PLW129" s="355"/>
      <c r="PLX129" s="355"/>
      <c r="PLY129" s="355"/>
      <c r="PLZ129" s="355"/>
      <c r="PMA129" s="355"/>
      <c r="PMB129" s="355"/>
      <c r="PMC129" s="355"/>
      <c r="PMD129" s="355"/>
      <c r="PME129" s="355"/>
      <c r="PMF129" s="355"/>
      <c r="PMG129" s="355"/>
      <c r="PMH129" s="355"/>
      <c r="PMI129" s="355"/>
      <c r="PMJ129" s="355"/>
      <c r="PMK129" s="355"/>
      <c r="PML129" s="355"/>
      <c r="PMM129" s="355"/>
      <c r="PMN129" s="355"/>
      <c r="PMO129" s="355"/>
      <c r="PMP129" s="355"/>
      <c r="PMQ129" s="355"/>
      <c r="PMR129" s="355"/>
      <c r="PMS129" s="355"/>
      <c r="PMT129" s="355"/>
      <c r="PMU129" s="355"/>
      <c r="PMV129" s="355"/>
      <c r="PMW129" s="355"/>
      <c r="PMX129" s="355"/>
      <c r="PMY129" s="355"/>
      <c r="PMZ129" s="355"/>
      <c r="PNA129" s="355"/>
      <c r="PNB129" s="355"/>
      <c r="PNC129" s="355"/>
      <c r="PND129" s="355"/>
      <c r="PNE129" s="355"/>
      <c r="PNF129" s="355"/>
      <c r="PNG129" s="355"/>
      <c r="PNH129" s="355"/>
      <c r="PNI129" s="355"/>
      <c r="PNJ129" s="355"/>
      <c r="PNK129" s="355"/>
      <c r="PNL129" s="355"/>
      <c r="PNM129" s="355"/>
      <c r="PNN129" s="355"/>
      <c r="PNO129" s="355"/>
      <c r="PNP129" s="355"/>
      <c r="PNQ129" s="355"/>
      <c r="PNR129" s="355"/>
      <c r="PNS129" s="355"/>
      <c r="PNT129" s="355"/>
      <c r="PNU129" s="355"/>
      <c r="PNV129" s="355"/>
      <c r="PNW129" s="355"/>
      <c r="PNX129" s="355"/>
      <c r="PNY129" s="355"/>
      <c r="PNZ129" s="355"/>
      <c r="POA129" s="355"/>
      <c r="POB129" s="355"/>
      <c r="POC129" s="355"/>
      <c r="POD129" s="355"/>
      <c r="POE129" s="355"/>
      <c r="POF129" s="355"/>
      <c r="POG129" s="355"/>
      <c r="POH129" s="355"/>
      <c r="POI129" s="355"/>
      <c r="POJ129" s="355"/>
      <c r="POK129" s="355"/>
      <c r="POL129" s="355"/>
      <c r="POM129" s="355"/>
      <c r="PON129" s="355"/>
      <c r="POO129" s="355"/>
      <c r="POP129" s="355"/>
      <c r="POQ129" s="355"/>
      <c r="POR129" s="355"/>
      <c r="POS129" s="355"/>
      <c r="POT129" s="355"/>
      <c r="POU129" s="355"/>
      <c r="POV129" s="355"/>
      <c r="POW129" s="355"/>
      <c r="POX129" s="355"/>
      <c r="POY129" s="355"/>
      <c r="POZ129" s="355"/>
      <c r="PPA129" s="355"/>
      <c r="PPB129" s="355"/>
      <c r="PPC129" s="355"/>
      <c r="PPD129" s="355"/>
      <c r="PPE129" s="355"/>
      <c r="PPF129" s="355"/>
      <c r="PPG129" s="355"/>
      <c r="PPH129" s="355"/>
      <c r="PPI129" s="355"/>
      <c r="PPJ129" s="355"/>
      <c r="PPK129" s="355"/>
      <c r="PPL129" s="355"/>
      <c r="PPM129" s="355"/>
      <c r="PPN129" s="355"/>
      <c r="PPO129" s="355"/>
      <c r="PPP129" s="355"/>
      <c r="PPQ129" s="355"/>
      <c r="PPR129" s="355"/>
      <c r="PPS129" s="355"/>
      <c r="PPT129" s="355"/>
      <c r="PPU129" s="355"/>
      <c r="PPV129" s="355"/>
      <c r="PPW129" s="355"/>
      <c r="PPX129" s="355"/>
      <c r="PPY129" s="355"/>
      <c r="PPZ129" s="355"/>
      <c r="PQA129" s="355"/>
      <c r="PQB129" s="355"/>
      <c r="PQC129" s="355"/>
      <c r="PQD129" s="355"/>
      <c r="PQE129" s="355"/>
      <c r="PQF129" s="355"/>
      <c r="PQG129" s="355"/>
      <c r="PQH129" s="355"/>
      <c r="PQI129" s="355"/>
      <c r="PQJ129" s="355"/>
      <c r="PQK129" s="355"/>
      <c r="PQL129" s="355"/>
      <c r="PQM129" s="355"/>
      <c r="PQN129" s="355"/>
      <c r="PQO129" s="355"/>
      <c r="PQP129" s="355"/>
      <c r="PQQ129" s="355"/>
      <c r="PQR129" s="355"/>
      <c r="PQS129" s="355"/>
      <c r="PQT129" s="355"/>
      <c r="PQU129" s="355"/>
      <c r="PQV129" s="355"/>
      <c r="PQW129" s="355"/>
      <c r="PQX129" s="355"/>
      <c r="PQY129" s="355"/>
      <c r="PQZ129" s="355"/>
      <c r="PRA129" s="355"/>
      <c r="PRB129" s="355"/>
      <c r="PRC129" s="355"/>
      <c r="PRD129" s="355"/>
      <c r="PRE129" s="355"/>
      <c r="PRF129" s="355"/>
      <c r="PRG129" s="355"/>
      <c r="PRH129" s="355"/>
      <c r="PRI129" s="355"/>
      <c r="PRJ129" s="355"/>
      <c r="PRK129" s="355"/>
      <c r="PRL129" s="355"/>
      <c r="PRM129" s="355"/>
      <c r="PRN129" s="355"/>
      <c r="PRO129" s="355"/>
      <c r="PRP129" s="355"/>
      <c r="PRQ129" s="355"/>
      <c r="PRR129" s="355"/>
      <c r="PRS129" s="355"/>
      <c r="PRT129" s="355"/>
      <c r="PRU129" s="355"/>
      <c r="PRV129" s="355"/>
      <c r="PRW129" s="355"/>
      <c r="PRX129" s="355"/>
      <c r="PRY129" s="355"/>
      <c r="PRZ129" s="355"/>
      <c r="PSA129" s="355"/>
      <c r="PSB129" s="355"/>
      <c r="PSC129" s="355"/>
      <c r="PSD129" s="355"/>
      <c r="PSE129" s="355"/>
      <c r="PSF129" s="355"/>
      <c r="PSG129" s="355"/>
      <c r="PSH129" s="355"/>
      <c r="PSI129" s="355"/>
      <c r="PSJ129" s="355"/>
      <c r="PSK129" s="355"/>
      <c r="PSL129" s="355"/>
      <c r="PSM129" s="355"/>
      <c r="PSN129" s="355"/>
      <c r="PSO129" s="355"/>
      <c r="PSP129" s="355"/>
      <c r="PSQ129" s="355"/>
      <c r="PSR129" s="355"/>
      <c r="PSS129" s="355"/>
      <c r="PST129" s="355"/>
      <c r="PSU129" s="355"/>
      <c r="PSV129" s="355"/>
      <c r="PSW129" s="355"/>
      <c r="PSX129" s="355"/>
      <c r="PSY129" s="355"/>
      <c r="PSZ129" s="355"/>
      <c r="PTA129" s="355"/>
      <c r="PTB129" s="355"/>
      <c r="PTC129" s="355"/>
      <c r="PTD129" s="355"/>
      <c r="PTE129" s="355"/>
      <c r="PTF129" s="355"/>
      <c r="PTG129" s="355"/>
      <c r="PTH129" s="355"/>
      <c r="PTI129" s="355"/>
      <c r="PTJ129" s="355"/>
      <c r="PTK129" s="355"/>
      <c r="PTL129" s="355"/>
      <c r="PTM129" s="355"/>
      <c r="PTN129" s="355"/>
      <c r="PTO129" s="355"/>
      <c r="PTP129" s="355"/>
      <c r="PTQ129" s="355"/>
      <c r="PTR129" s="355"/>
      <c r="PTS129" s="355"/>
      <c r="PTT129" s="355"/>
      <c r="PTU129" s="355"/>
      <c r="PTV129" s="355"/>
      <c r="PTW129" s="355"/>
      <c r="PTX129" s="355"/>
      <c r="PTY129" s="355"/>
      <c r="PTZ129" s="355"/>
      <c r="PUA129" s="355"/>
      <c r="PUB129" s="355"/>
      <c r="PUC129" s="355"/>
      <c r="PUD129" s="355"/>
      <c r="PUE129" s="355"/>
      <c r="PUF129" s="355"/>
      <c r="PUG129" s="355"/>
      <c r="PUH129" s="355"/>
      <c r="PUI129" s="355"/>
      <c r="PUJ129" s="355"/>
      <c r="PUK129" s="355"/>
      <c r="PUL129" s="355"/>
      <c r="PUM129" s="355"/>
      <c r="PUN129" s="355"/>
      <c r="PUO129" s="355"/>
      <c r="PUP129" s="355"/>
      <c r="PUQ129" s="355"/>
      <c r="PUR129" s="355"/>
      <c r="PUS129" s="355"/>
      <c r="PUT129" s="355"/>
      <c r="PUU129" s="355"/>
      <c r="PUV129" s="355"/>
      <c r="PUW129" s="355"/>
      <c r="PUX129" s="355"/>
      <c r="PUY129" s="355"/>
      <c r="PUZ129" s="355"/>
      <c r="PVA129" s="355"/>
      <c r="PVB129" s="355"/>
      <c r="PVC129" s="355"/>
      <c r="PVD129" s="355"/>
      <c r="PVE129" s="355"/>
      <c r="PVF129" s="355"/>
      <c r="PVG129" s="355"/>
      <c r="PVH129" s="355"/>
      <c r="PVI129" s="355"/>
      <c r="PVJ129" s="355"/>
      <c r="PVK129" s="355"/>
      <c r="PVL129" s="355"/>
      <c r="PVM129" s="355"/>
      <c r="PVN129" s="355"/>
      <c r="PVO129" s="355"/>
      <c r="PVP129" s="355"/>
      <c r="PVQ129" s="355"/>
      <c r="PVR129" s="355"/>
      <c r="PVS129" s="355"/>
      <c r="PVT129" s="355"/>
      <c r="PVU129" s="355"/>
      <c r="PVV129" s="355"/>
      <c r="PVW129" s="355"/>
      <c r="PVX129" s="355"/>
      <c r="PVY129" s="355"/>
      <c r="PVZ129" s="355"/>
      <c r="PWA129" s="355"/>
      <c r="PWB129" s="355"/>
      <c r="PWC129" s="355"/>
      <c r="PWD129" s="355"/>
      <c r="PWE129" s="355"/>
      <c r="PWF129" s="355"/>
      <c r="PWG129" s="355"/>
      <c r="PWH129" s="355"/>
      <c r="PWI129" s="355"/>
      <c r="PWJ129" s="355"/>
      <c r="PWK129" s="355"/>
      <c r="PWL129" s="355"/>
      <c r="PWM129" s="355"/>
      <c r="PWN129" s="355"/>
      <c r="PWO129" s="355"/>
      <c r="PWP129" s="355"/>
      <c r="PWQ129" s="355"/>
      <c r="PWR129" s="355"/>
      <c r="PWS129" s="355"/>
      <c r="PWT129" s="355"/>
      <c r="PWU129" s="355"/>
      <c r="PWV129" s="355"/>
      <c r="PWW129" s="355"/>
      <c r="PWX129" s="355"/>
      <c r="PWY129" s="355"/>
      <c r="PWZ129" s="355"/>
      <c r="PXA129" s="355"/>
      <c r="PXB129" s="355"/>
      <c r="PXC129" s="355"/>
      <c r="PXD129" s="355"/>
      <c r="PXE129" s="355"/>
      <c r="PXF129" s="355"/>
      <c r="PXG129" s="355"/>
      <c r="PXH129" s="355"/>
      <c r="PXI129" s="355"/>
      <c r="PXJ129" s="355"/>
      <c r="PXK129" s="355"/>
      <c r="PXL129" s="355"/>
      <c r="PXM129" s="355"/>
      <c r="PXN129" s="355"/>
      <c r="PXO129" s="355"/>
      <c r="PXP129" s="355"/>
      <c r="PXQ129" s="355"/>
      <c r="PXR129" s="355"/>
      <c r="PXS129" s="355"/>
      <c r="PXT129" s="355"/>
      <c r="PXU129" s="355"/>
      <c r="PXV129" s="355"/>
      <c r="PXW129" s="355"/>
      <c r="PXX129" s="355"/>
      <c r="PXY129" s="355"/>
      <c r="PXZ129" s="355"/>
      <c r="PYA129" s="355"/>
      <c r="PYB129" s="355"/>
      <c r="PYC129" s="355"/>
      <c r="PYD129" s="355"/>
      <c r="PYE129" s="355"/>
      <c r="PYF129" s="355"/>
      <c r="PYG129" s="355"/>
      <c r="PYH129" s="355"/>
      <c r="PYI129" s="355"/>
      <c r="PYJ129" s="355"/>
      <c r="PYK129" s="355"/>
      <c r="PYL129" s="355"/>
      <c r="PYM129" s="355"/>
      <c r="PYN129" s="355"/>
      <c r="PYO129" s="355"/>
      <c r="PYP129" s="355"/>
      <c r="PYQ129" s="355"/>
      <c r="PYR129" s="355"/>
      <c r="PYS129" s="355"/>
      <c r="PYT129" s="355"/>
      <c r="PYU129" s="355"/>
      <c r="PYV129" s="355"/>
      <c r="PYW129" s="355"/>
      <c r="PYX129" s="355"/>
      <c r="PYY129" s="355"/>
      <c r="PYZ129" s="355"/>
      <c r="PZA129" s="355"/>
      <c r="PZB129" s="355"/>
      <c r="PZC129" s="355"/>
      <c r="PZD129" s="355"/>
      <c r="PZE129" s="355"/>
      <c r="PZF129" s="355"/>
      <c r="PZG129" s="355"/>
      <c r="PZH129" s="355"/>
      <c r="PZI129" s="355"/>
      <c r="PZJ129" s="355"/>
      <c r="PZK129" s="355"/>
      <c r="PZL129" s="355"/>
      <c r="PZM129" s="355"/>
      <c r="PZN129" s="355"/>
      <c r="PZO129" s="355"/>
      <c r="PZP129" s="355"/>
      <c r="PZQ129" s="355"/>
      <c r="PZR129" s="355"/>
      <c r="PZS129" s="355"/>
      <c r="PZT129" s="355"/>
      <c r="PZU129" s="355"/>
      <c r="PZV129" s="355"/>
      <c r="PZW129" s="355"/>
      <c r="PZX129" s="355"/>
      <c r="PZY129" s="355"/>
      <c r="PZZ129" s="355"/>
      <c r="QAA129" s="355"/>
      <c r="QAB129" s="355"/>
      <c r="QAC129" s="355"/>
      <c r="QAD129" s="355"/>
      <c r="QAE129" s="355"/>
      <c r="QAF129" s="355"/>
      <c r="QAG129" s="355"/>
      <c r="QAH129" s="355"/>
      <c r="QAI129" s="355"/>
      <c r="QAJ129" s="355"/>
      <c r="QAK129" s="355"/>
      <c r="QAL129" s="355"/>
      <c r="QAM129" s="355"/>
      <c r="QAN129" s="355"/>
      <c r="QAO129" s="355"/>
      <c r="QAP129" s="355"/>
      <c r="QAQ129" s="355"/>
      <c r="QAR129" s="355"/>
      <c r="QAS129" s="355"/>
      <c r="QAT129" s="355"/>
      <c r="QAU129" s="355"/>
      <c r="QAV129" s="355"/>
      <c r="QAW129" s="355"/>
      <c r="QAX129" s="355"/>
      <c r="QAY129" s="355"/>
      <c r="QAZ129" s="355"/>
      <c r="QBA129" s="355"/>
      <c r="QBB129" s="355"/>
      <c r="QBC129" s="355"/>
      <c r="QBD129" s="355"/>
      <c r="QBE129" s="355"/>
      <c r="QBF129" s="355"/>
      <c r="QBG129" s="355"/>
      <c r="QBH129" s="355"/>
      <c r="QBI129" s="355"/>
      <c r="QBJ129" s="355"/>
      <c r="QBK129" s="355"/>
      <c r="QBL129" s="355"/>
      <c r="QBM129" s="355"/>
      <c r="QBN129" s="355"/>
      <c r="QBO129" s="355"/>
      <c r="QBP129" s="355"/>
      <c r="QBQ129" s="355"/>
      <c r="QBR129" s="355"/>
      <c r="QBS129" s="355"/>
      <c r="QBT129" s="355"/>
      <c r="QBU129" s="355"/>
      <c r="QBV129" s="355"/>
      <c r="QBW129" s="355"/>
      <c r="QBX129" s="355"/>
      <c r="QBY129" s="355"/>
      <c r="QBZ129" s="355"/>
      <c r="QCA129" s="355"/>
      <c r="QCB129" s="355"/>
      <c r="QCC129" s="355"/>
      <c r="QCD129" s="355"/>
      <c r="QCE129" s="355"/>
      <c r="QCF129" s="355"/>
      <c r="QCG129" s="355"/>
      <c r="QCH129" s="355"/>
      <c r="QCI129" s="355"/>
      <c r="QCJ129" s="355"/>
      <c r="QCK129" s="355"/>
      <c r="QCL129" s="355"/>
      <c r="QCM129" s="355"/>
      <c r="QCN129" s="355"/>
      <c r="QCO129" s="355"/>
      <c r="QCP129" s="355"/>
      <c r="QCQ129" s="355"/>
      <c r="QCR129" s="355"/>
      <c r="QCS129" s="355"/>
      <c r="QCT129" s="355"/>
      <c r="QCU129" s="355"/>
      <c r="QCV129" s="355"/>
      <c r="QCW129" s="355"/>
      <c r="QCX129" s="355"/>
      <c r="QCY129" s="355"/>
      <c r="QCZ129" s="355"/>
      <c r="QDA129" s="355"/>
      <c r="QDB129" s="355"/>
      <c r="QDC129" s="355"/>
      <c r="QDD129" s="355"/>
      <c r="QDE129" s="355"/>
      <c r="QDF129" s="355"/>
      <c r="QDG129" s="355"/>
      <c r="QDH129" s="355"/>
      <c r="QDI129" s="355"/>
      <c r="QDJ129" s="355"/>
      <c r="QDK129" s="355"/>
      <c r="QDL129" s="355"/>
      <c r="QDM129" s="355"/>
      <c r="QDN129" s="355"/>
      <c r="QDO129" s="355"/>
      <c r="QDP129" s="355"/>
      <c r="QDQ129" s="355"/>
      <c r="QDR129" s="355"/>
      <c r="QDS129" s="355"/>
      <c r="QDT129" s="355"/>
      <c r="QDU129" s="355"/>
      <c r="QDV129" s="355"/>
      <c r="QDW129" s="355"/>
      <c r="QDX129" s="355"/>
      <c r="QDY129" s="355"/>
      <c r="QDZ129" s="355"/>
      <c r="QEA129" s="355"/>
      <c r="QEB129" s="355"/>
      <c r="QEC129" s="355"/>
      <c r="QED129" s="355"/>
      <c r="QEE129" s="355"/>
      <c r="QEF129" s="355"/>
      <c r="QEG129" s="355"/>
      <c r="QEH129" s="355"/>
      <c r="QEI129" s="355"/>
      <c r="QEJ129" s="355"/>
      <c r="QEK129" s="355"/>
      <c r="QEL129" s="355"/>
      <c r="QEM129" s="355"/>
      <c r="QEN129" s="355"/>
      <c r="QEO129" s="355"/>
      <c r="QEP129" s="355"/>
      <c r="QEQ129" s="355"/>
      <c r="QER129" s="355"/>
      <c r="QES129" s="355"/>
      <c r="QET129" s="355"/>
      <c r="QEU129" s="355"/>
      <c r="QEV129" s="355"/>
      <c r="QEW129" s="355"/>
      <c r="QEX129" s="355"/>
      <c r="QEY129" s="355"/>
      <c r="QEZ129" s="355"/>
      <c r="QFA129" s="355"/>
      <c r="QFB129" s="355"/>
      <c r="QFC129" s="355"/>
      <c r="QFD129" s="355"/>
      <c r="QFE129" s="355"/>
      <c r="QFF129" s="355"/>
      <c r="QFG129" s="355"/>
      <c r="QFH129" s="355"/>
      <c r="QFI129" s="355"/>
      <c r="QFJ129" s="355"/>
      <c r="QFK129" s="355"/>
      <c r="QFL129" s="355"/>
      <c r="QFM129" s="355"/>
      <c r="QFN129" s="355"/>
      <c r="QFO129" s="355"/>
      <c r="QFP129" s="355"/>
      <c r="QFQ129" s="355"/>
      <c r="QFR129" s="355"/>
      <c r="QFS129" s="355"/>
      <c r="QFT129" s="355"/>
      <c r="QFU129" s="355"/>
      <c r="QFV129" s="355"/>
      <c r="QFW129" s="355"/>
      <c r="QFX129" s="355"/>
      <c r="QFY129" s="355"/>
      <c r="QFZ129" s="355"/>
      <c r="QGA129" s="355"/>
      <c r="QGB129" s="355"/>
      <c r="QGC129" s="355"/>
      <c r="QGD129" s="355"/>
      <c r="QGE129" s="355"/>
      <c r="QGF129" s="355"/>
      <c r="QGG129" s="355"/>
      <c r="QGH129" s="355"/>
      <c r="QGI129" s="355"/>
      <c r="QGJ129" s="355"/>
      <c r="QGK129" s="355"/>
      <c r="QGL129" s="355"/>
      <c r="QGM129" s="355"/>
      <c r="QGN129" s="355"/>
      <c r="QGO129" s="355"/>
      <c r="QGP129" s="355"/>
      <c r="QGQ129" s="355"/>
      <c r="QGR129" s="355"/>
      <c r="QGS129" s="355"/>
      <c r="QGT129" s="355"/>
      <c r="QGU129" s="355"/>
      <c r="QGV129" s="355"/>
      <c r="QGW129" s="355"/>
      <c r="QGX129" s="355"/>
      <c r="QGY129" s="355"/>
      <c r="QGZ129" s="355"/>
      <c r="QHA129" s="355"/>
      <c r="QHB129" s="355"/>
      <c r="QHC129" s="355"/>
      <c r="QHD129" s="355"/>
      <c r="QHE129" s="355"/>
      <c r="QHF129" s="355"/>
      <c r="QHG129" s="355"/>
      <c r="QHH129" s="355"/>
      <c r="QHI129" s="355"/>
      <c r="QHJ129" s="355"/>
      <c r="QHK129" s="355"/>
      <c r="QHL129" s="355"/>
      <c r="QHM129" s="355"/>
      <c r="QHN129" s="355"/>
      <c r="QHO129" s="355"/>
      <c r="QHP129" s="355"/>
      <c r="QHQ129" s="355"/>
      <c r="QHR129" s="355"/>
      <c r="QHS129" s="355"/>
      <c r="QHT129" s="355"/>
      <c r="QHU129" s="355"/>
      <c r="QHV129" s="355"/>
      <c r="QHW129" s="355"/>
      <c r="QHX129" s="355"/>
      <c r="QHY129" s="355"/>
      <c r="QHZ129" s="355"/>
      <c r="QIA129" s="355"/>
      <c r="QIB129" s="355"/>
      <c r="QIC129" s="355"/>
      <c r="QID129" s="355"/>
      <c r="QIE129" s="355"/>
      <c r="QIF129" s="355"/>
      <c r="QIG129" s="355"/>
      <c r="QIH129" s="355"/>
      <c r="QII129" s="355"/>
      <c r="QIJ129" s="355"/>
      <c r="QIK129" s="355"/>
      <c r="QIL129" s="355"/>
      <c r="QIM129" s="355"/>
      <c r="QIN129" s="355"/>
      <c r="QIO129" s="355"/>
      <c r="QIP129" s="355"/>
      <c r="QIQ129" s="355"/>
      <c r="QIR129" s="355"/>
      <c r="QIS129" s="355"/>
      <c r="QIT129" s="355"/>
      <c r="QIU129" s="355"/>
      <c r="QIV129" s="355"/>
      <c r="QIW129" s="355"/>
      <c r="QIX129" s="355"/>
      <c r="QIY129" s="355"/>
      <c r="QIZ129" s="355"/>
      <c r="QJA129" s="355"/>
      <c r="QJB129" s="355"/>
      <c r="QJC129" s="355"/>
      <c r="QJD129" s="355"/>
      <c r="QJE129" s="355"/>
      <c r="QJF129" s="355"/>
      <c r="QJG129" s="355"/>
      <c r="QJH129" s="355"/>
      <c r="QJI129" s="355"/>
      <c r="QJJ129" s="355"/>
      <c r="QJK129" s="355"/>
      <c r="QJL129" s="355"/>
      <c r="QJM129" s="355"/>
      <c r="QJN129" s="355"/>
      <c r="QJO129" s="355"/>
      <c r="QJP129" s="355"/>
      <c r="QJQ129" s="355"/>
      <c r="QJR129" s="355"/>
      <c r="QJS129" s="355"/>
      <c r="QJT129" s="355"/>
      <c r="QJU129" s="355"/>
      <c r="QJV129" s="355"/>
      <c r="QJW129" s="355"/>
      <c r="QJX129" s="355"/>
      <c r="QJY129" s="355"/>
      <c r="QJZ129" s="355"/>
      <c r="QKA129" s="355"/>
      <c r="QKB129" s="355"/>
      <c r="QKC129" s="355"/>
      <c r="QKD129" s="355"/>
      <c r="QKE129" s="355"/>
      <c r="QKF129" s="355"/>
      <c r="QKG129" s="355"/>
      <c r="QKH129" s="355"/>
      <c r="QKI129" s="355"/>
      <c r="QKJ129" s="355"/>
      <c r="QKK129" s="355"/>
      <c r="QKL129" s="355"/>
      <c r="QKM129" s="355"/>
      <c r="QKN129" s="355"/>
      <c r="QKO129" s="355"/>
      <c r="QKP129" s="355"/>
      <c r="QKQ129" s="355"/>
      <c r="QKR129" s="355"/>
      <c r="QKS129" s="355"/>
      <c r="QKT129" s="355"/>
      <c r="QKU129" s="355"/>
      <c r="QKV129" s="355"/>
      <c r="QKW129" s="355"/>
      <c r="QKX129" s="355"/>
      <c r="QKY129" s="355"/>
      <c r="QKZ129" s="355"/>
      <c r="QLA129" s="355"/>
      <c r="QLB129" s="355"/>
      <c r="QLC129" s="355"/>
      <c r="QLD129" s="355"/>
      <c r="QLE129" s="355"/>
      <c r="QLF129" s="355"/>
      <c r="QLG129" s="355"/>
      <c r="QLH129" s="355"/>
      <c r="QLI129" s="355"/>
      <c r="QLJ129" s="355"/>
      <c r="QLK129" s="355"/>
      <c r="QLL129" s="355"/>
      <c r="QLM129" s="355"/>
      <c r="QLN129" s="355"/>
      <c r="QLO129" s="355"/>
      <c r="QLP129" s="355"/>
      <c r="QLQ129" s="355"/>
      <c r="QLR129" s="355"/>
      <c r="QLS129" s="355"/>
      <c r="QLT129" s="355"/>
      <c r="QLU129" s="355"/>
      <c r="QLV129" s="355"/>
      <c r="QLW129" s="355"/>
      <c r="QLX129" s="355"/>
      <c r="QLY129" s="355"/>
      <c r="QLZ129" s="355"/>
      <c r="QMA129" s="355"/>
      <c r="QMB129" s="355"/>
      <c r="QMC129" s="355"/>
      <c r="QMD129" s="355"/>
      <c r="QME129" s="355"/>
      <c r="QMF129" s="355"/>
      <c r="QMG129" s="355"/>
      <c r="QMH129" s="355"/>
      <c r="QMI129" s="355"/>
      <c r="QMJ129" s="355"/>
      <c r="QMK129" s="355"/>
      <c r="QML129" s="355"/>
      <c r="QMM129" s="355"/>
      <c r="QMN129" s="355"/>
      <c r="QMO129" s="355"/>
      <c r="QMP129" s="355"/>
      <c r="QMQ129" s="355"/>
      <c r="QMR129" s="355"/>
      <c r="QMS129" s="355"/>
      <c r="QMT129" s="355"/>
      <c r="QMU129" s="355"/>
      <c r="QMV129" s="355"/>
      <c r="QMW129" s="355"/>
      <c r="QMX129" s="355"/>
      <c r="QMY129" s="355"/>
      <c r="QMZ129" s="355"/>
      <c r="QNA129" s="355"/>
      <c r="QNB129" s="355"/>
      <c r="QNC129" s="355"/>
      <c r="QND129" s="355"/>
      <c r="QNE129" s="355"/>
      <c r="QNF129" s="355"/>
      <c r="QNG129" s="355"/>
      <c r="QNH129" s="355"/>
      <c r="QNI129" s="355"/>
      <c r="QNJ129" s="355"/>
      <c r="QNK129" s="355"/>
      <c r="QNL129" s="355"/>
      <c r="QNM129" s="355"/>
      <c r="QNN129" s="355"/>
      <c r="QNO129" s="355"/>
      <c r="QNP129" s="355"/>
      <c r="QNQ129" s="355"/>
      <c r="QNR129" s="355"/>
      <c r="QNS129" s="355"/>
      <c r="QNT129" s="355"/>
      <c r="QNU129" s="355"/>
      <c r="QNV129" s="355"/>
      <c r="QNW129" s="355"/>
      <c r="QNX129" s="355"/>
      <c r="QNY129" s="355"/>
      <c r="QNZ129" s="355"/>
      <c r="QOA129" s="355"/>
      <c r="QOB129" s="355"/>
      <c r="QOC129" s="355"/>
      <c r="QOD129" s="355"/>
      <c r="QOE129" s="355"/>
      <c r="QOF129" s="355"/>
      <c r="QOG129" s="355"/>
      <c r="QOH129" s="355"/>
      <c r="QOI129" s="355"/>
      <c r="QOJ129" s="355"/>
      <c r="QOK129" s="355"/>
      <c r="QOL129" s="355"/>
      <c r="QOM129" s="355"/>
      <c r="QON129" s="355"/>
      <c r="QOO129" s="355"/>
      <c r="QOP129" s="355"/>
      <c r="QOQ129" s="355"/>
      <c r="QOR129" s="355"/>
      <c r="QOS129" s="355"/>
      <c r="QOT129" s="355"/>
      <c r="QOU129" s="355"/>
      <c r="QOV129" s="355"/>
      <c r="QOW129" s="355"/>
      <c r="QOX129" s="355"/>
      <c r="QOY129" s="355"/>
      <c r="QOZ129" s="355"/>
      <c r="QPA129" s="355"/>
      <c r="QPB129" s="355"/>
      <c r="QPC129" s="355"/>
      <c r="QPD129" s="355"/>
      <c r="QPE129" s="355"/>
      <c r="QPF129" s="355"/>
      <c r="QPG129" s="355"/>
      <c r="QPH129" s="355"/>
      <c r="QPI129" s="355"/>
      <c r="QPJ129" s="355"/>
      <c r="QPK129" s="355"/>
      <c r="QPL129" s="355"/>
      <c r="QPM129" s="355"/>
      <c r="QPN129" s="355"/>
      <c r="QPO129" s="355"/>
      <c r="QPP129" s="355"/>
      <c r="QPQ129" s="355"/>
      <c r="QPR129" s="355"/>
      <c r="QPS129" s="355"/>
      <c r="QPT129" s="355"/>
      <c r="QPU129" s="355"/>
      <c r="QPV129" s="355"/>
      <c r="QPW129" s="355"/>
      <c r="QPX129" s="355"/>
      <c r="QPY129" s="355"/>
      <c r="QPZ129" s="355"/>
      <c r="QQA129" s="355"/>
      <c r="QQB129" s="355"/>
      <c r="QQC129" s="355"/>
      <c r="QQD129" s="355"/>
      <c r="QQE129" s="355"/>
      <c r="QQF129" s="355"/>
      <c r="QQG129" s="355"/>
      <c r="QQH129" s="355"/>
      <c r="QQI129" s="355"/>
      <c r="QQJ129" s="355"/>
      <c r="QQK129" s="355"/>
      <c r="QQL129" s="355"/>
      <c r="QQM129" s="355"/>
      <c r="QQN129" s="355"/>
      <c r="QQO129" s="355"/>
      <c r="QQP129" s="355"/>
      <c r="QQQ129" s="355"/>
      <c r="QQR129" s="355"/>
      <c r="QQS129" s="355"/>
      <c r="QQT129" s="355"/>
      <c r="QQU129" s="355"/>
      <c r="QQV129" s="355"/>
      <c r="QQW129" s="355"/>
      <c r="QQX129" s="355"/>
      <c r="QQY129" s="355"/>
      <c r="QQZ129" s="355"/>
      <c r="QRA129" s="355"/>
      <c r="QRB129" s="355"/>
      <c r="QRC129" s="355"/>
      <c r="QRD129" s="355"/>
      <c r="QRE129" s="355"/>
      <c r="QRF129" s="355"/>
      <c r="QRG129" s="355"/>
      <c r="QRH129" s="355"/>
      <c r="QRI129" s="355"/>
      <c r="QRJ129" s="355"/>
      <c r="QRK129" s="355"/>
      <c r="QRL129" s="355"/>
      <c r="QRM129" s="355"/>
      <c r="QRN129" s="355"/>
      <c r="QRO129" s="355"/>
      <c r="QRP129" s="355"/>
      <c r="QRQ129" s="355"/>
      <c r="QRR129" s="355"/>
      <c r="QRS129" s="355"/>
      <c r="QRT129" s="355"/>
      <c r="QRU129" s="355"/>
      <c r="QRV129" s="355"/>
      <c r="QRW129" s="355"/>
      <c r="QRX129" s="355"/>
      <c r="QRY129" s="355"/>
      <c r="QRZ129" s="355"/>
      <c r="QSA129" s="355"/>
      <c r="QSB129" s="355"/>
      <c r="QSC129" s="355"/>
      <c r="QSD129" s="355"/>
      <c r="QSE129" s="355"/>
      <c r="QSF129" s="355"/>
      <c r="QSG129" s="355"/>
      <c r="QSH129" s="355"/>
      <c r="QSI129" s="355"/>
      <c r="QSJ129" s="355"/>
      <c r="QSK129" s="355"/>
      <c r="QSL129" s="355"/>
      <c r="QSM129" s="355"/>
      <c r="QSN129" s="355"/>
      <c r="QSO129" s="355"/>
      <c r="QSP129" s="355"/>
      <c r="QSQ129" s="355"/>
      <c r="QSR129" s="355"/>
      <c r="QSS129" s="355"/>
      <c r="QST129" s="355"/>
      <c r="QSU129" s="355"/>
      <c r="QSV129" s="355"/>
      <c r="QSW129" s="355"/>
      <c r="QSX129" s="355"/>
      <c r="QSY129" s="355"/>
      <c r="QSZ129" s="355"/>
      <c r="QTA129" s="355"/>
      <c r="QTB129" s="355"/>
      <c r="QTC129" s="355"/>
      <c r="QTD129" s="355"/>
      <c r="QTE129" s="355"/>
      <c r="QTF129" s="355"/>
      <c r="QTG129" s="355"/>
      <c r="QTH129" s="355"/>
      <c r="QTI129" s="355"/>
      <c r="QTJ129" s="355"/>
      <c r="QTK129" s="355"/>
      <c r="QTL129" s="355"/>
      <c r="QTM129" s="355"/>
      <c r="QTN129" s="355"/>
      <c r="QTO129" s="355"/>
      <c r="QTP129" s="355"/>
      <c r="QTQ129" s="355"/>
      <c r="QTR129" s="355"/>
      <c r="QTS129" s="355"/>
      <c r="QTT129" s="355"/>
      <c r="QTU129" s="355"/>
      <c r="QTV129" s="355"/>
      <c r="QTW129" s="355"/>
      <c r="QTX129" s="355"/>
      <c r="QTY129" s="355"/>
      <c r="QTZ129" s="355"/>
      <c r="QUA129" s="355"/>
      <c r="QUB129" s="355"/>
      <c r="QUC129" s="355"/>
      <c r="QUD129" s="355"/>
      <c r="QUE129" s="355"/>
      <c r="QUF129" s="355"/>
      <c r="QUG129" s="355"/>
      <c r="QUH129" s="355"/>
      <c r="QUI129" s="355"/>
      <c r="QUJ129" s="355"/>
      <c r="QUK129" s="355"/>
      <c r="QUL129" s="355"/>
      <c r="QUM129" s="355"/>
      <c r="QUN129" s="355"/>
      <c r="QUO129" s="355"/>
      <c r="QUP129" s="355"/>
      <c r="QUQ129" s="355"/>
      <c r="QUR129" s="355"/>
      <c r="QUS129" s="355"/>
      <c r="QUT129" s="355"/>
      <c r="QUU129" s="355"/>
      <c r="QUV129" s="355"/>
      <c r="QUW129" s="355"/>
      <c r="QUX129" s="355"/>
      <c r="QUY129" s="355"/>
      <c r="QUZ129" s="355"/>
      <c r="QVA129" s="355"/>
      <c r="QVB129" s="355"/>
      <c r="QVC129" s="355"/>
      <c r="QVD129" s="355"/>
      <c r="QVE129" s="355"/>
      <c r="QVF129" s="355"/>
      <c r="QVG129" s="355"/>
      <c r="QVH129" s="355"/>
      <c r="QVI129" s="355"/>
      <c r="QVJ129" s="355"/>
      <c r="QVK129" s="355"/>
      <c r="QVL129" s="355"/>
      <c r="QVM129" s="355"/>
      <c r="QVN129" s="355"/>
      <c r="QVO129" s="355"/>
      <c r="QVP129" s="355"/>
      <c r="QVQ129" s="355"/>
      <c r="QVR129" s="355"/>
      <c r="QVS129" s="355"/>
      <c r="QVT129" s="355"/>
      <c r="QVU129" s="355"/>
      <c r="QVV129" s="355"/>
      <c r="QVW129" s="355"/>
      <c r="QVX129" s="355"/>
      <c r="QVY129" s="355"/>
      <c r="QVZ129" s="355"/>
      <c r="QWA129" s="355"/>
      <c r="QWB129" s="355"/>
      <c r="QWC129" s="355"/>
      <c r="QWD129" s="355"/>
      <c r="QWE129" s="355"/>
      <c r="QWF129" s="355"/>
      <c r="QWG129" s="355"/>
      <c r="QWH129" s="355"/>
      <c r="QWI129" s="355"/>
      <c r="QWJ129" s="355"/>
      <c r="QWK129" s="355"/>
      <c r="QWL129" s="355"/>
      <c r="QWM129" s="355"/>
      <c r="QWN129" s="355"/>
      <c r="QWO129" s="355"/>
      <c r="QWP129" s="355"/>
      <c r="QWQ129" s="355"/>
      <c r="QWR129" s="355"/>
      <c r="QWS129" s="355"/>
      <c r="QWT129" s="355"/>
      <c r="QWU129" s="355"/>
      <c r="QWV129" s="355"/>
      <c r="QWW129" s="355"/>
      <c r="QWX129" s="355"/>
      <c r="QWY129" s="355"/>
      <c r="QWZ129" s="355"/>
      <c r="QXA129" s="355"/>
      <c r="QXB129" s="355"/>
      <c r="QXC129" s="355"/>
      <c r="QXD129" s="355"/>
      <c r="QXE129" s="355"/>
      <c r="QXF129" s="355"/>
      <c r="QXG129" s="355"/>
      <c r="QXH129" s="355"/>
      <c r="QXI129" s="355"/>
      <c r="QXJ129" s="355"/>
      <c r="QXK129" s="355"/>
      <c r="QXL129" s="355"/>
      <c r="QXM129" s="355"/>
      <c r="QXN129" s="355"/>
      <c r="QXO129" s="355"/>
      <c r="QXP129" s="355"/>
      <c r="QXQ129" s="355"/>
      <c r="QXR129" s="355"/>
      <c r="QXS129" s="355"/>
      <c r="QXT129" s="355"/>
      <c r="QXU129" s="355"/>
      <c r="QXV129" s="355"/>
      <c r="QXW129" s="355"/>
      <c r="QXX129" s="355"/>
      <c r="QXY129" s="355"/>
      <c r="QXZ129" s="355"/>
      <c r="QYA129" s="355"/>
      <c r="QYB129" s="355"/>
      <c r="QYC129" s="355"/>
      <c r="QYD129" s="355"/>
      <c r="QYE129" s="355"/>
      <c r="QYF129" s="355"/>
      <c r="QYG129" s="355"/>
      <c r="QYH129" s="355"/>
      <c r="QYI129" s="355"/>
      <c r="QYJ129" s="355"/>
      <c r="QYK129" s="355"/>
      <c r="QYL129" s="355"/>
      <c r="QYM129" s="355"/>
      <c r="QYN129" s="355"/>
      <c r="QYO129" s="355"/>
      <c r="QYP129" s="355"/>
      <c r="QYQ129" s="355"/>
      <c r="QYR129" s="355"/>
      <c r="QYS129" s="355"/>
      <c r="QYT129" s="355"/>
      <c r="QYU129" s="355"/>
      <c r="QYV129" s="355"/>
      <c r="QYW129" s="355"/>
      <c r="QYX129" s="355"/>
      <c r="QYY129" s="355"/>
      <c r="QYZ129" s="355"/>
      <c r="QZA129" s="355"/>
      <c r="QZB129" s="355"/>
      <c r="QZC129" s="355"/>
      <c r="QZD129" s="355"/>
      <c r="QZE129" s="355"/>
      <c r="QZF129" s="355"/>
      <c r="QZG129" s="355"/>
      <c r="QZH129" s="355"/>
      <c r="QZI129" s="355"/>
      <c r="QZJ129" s="355"/>
      <c r="QZK129" s="355"/>
      <c r="QZL129" s="355"/>
      <c r="QZM129" s="355"/>
      <c r="QZN129" s="355"/>
      <c r="QZO129" s="355"/>
      <c r="QZP129" s="355"/>
      <c r="QZQ129" s="355"/>
      <c r="QZR129" s="355"/>
      <c r="QZS129" s="355"/>
      <c r="QZT129" s="355"/>
      <c r="QZU129" s="355"/>
      <c r="QZV129" s="355"/>
      <c r="QZW129" s="355"/>
      <c r="QZX129" s="355"/>
      <c r="QZY129" s="355"/>
      <c r="QZZ129" s="355"/>
      <c r="RAA129" s="355"/>
      <c r="RAB129" s="355"/>
      <c r="RAC129" s="355"/>
      <c r="RAD129" s="355"/>
      <c r="RAE129" s="355"/>
      <c r="RAF129" s="355"/>
      <c r="RAG129" s="355"/>
      <c r="RAH129" s="355"/>
      <c r="RAI129" s="355"/>
      <c r="RAJ129" s="355"/>
      <c r="RAK129" s="355"/>
      <c r="RAL129" s="355"/>
      <c r="RAM129" s="355"/>
      <c r="RAN129" s="355"/>
      <c r="RAO129" s="355"/>
      <c r="RAP129" s="355"/>
      <c r="RAQ129" s="355"/>
      <c r="RAR129" s="355"/>
      <c r="RAS129" s="355"/>
      <c r="RAT129" s="355"/>
      <c r="RAU129" s="355"/>
      <c r="RAV129" s="355"/>
      <c r="RAW129" s="355"/>
      <c r="RAX129" s="355"/>
      <c r="RAY129" s="355"/>
      <c r="RAZ129" s="355"/>
      <c r="RBA129" s="355"/>
      <c r="RBB129" s="355"/>
      <c r="RBC129" s="355"/>
      <c r="RBD129" s="355"/>
      <c r="RBE129" s="355"/>
      <c r="RBF129" s="355"/>
      <c r="RBG129" s="355"/>
      <c r="RBH129" s="355"/>
      <c r="RBI129" s="355"/>
      <c r="RBJ129" s="355"/>
      <c r="RBK129" s="355"/>
      <c r="RBL129" s="355"/>
      <c r="RBM129" s="355"/>
      <c r="RBN129" s="355"/>
      <c r="RBO129" s="355"/>
      <c r="RBP129" s="355"/>
      <c r="RBQ129" s="355"/>
      <c r="RBR129" s="355"/>
      <c r="RBS129" s="355"/>
      <c r="RBT129" s="355"/>
      <c r="RBU129" s="355"/>
      <c r="RBV129" s="355"/>
      <c r="RBW129" s="355"/>
      <c r="RBX129" s="355"/>
      <c r="RBY129" s="355"/>
      <c r="RBZ129" s="355"/>
      <c r="RCA129" s="355"/>
      <c r="RCB129" s="355"/>
      <c r="RCC129" s="355"/>
      <c r="RCD129" s="355"/>
      <c r="RCE129" s="355"/>
      <c r="RCF129" s="355"/>
      <c r="RCG129" s="355"/>
      <c r="RCH129" s="355"/>
      <c r="RCI129" s="355"/>
      <c r="RCJ129" s="355"/>
      <c r="RCK129" s="355"/>
      <c r="RCL129" s="355"/>
      <c r="RCM129" s="355"/>
      <c r="RCN129" s="355"/>
      <c r="RCO129" s="355"/>
      <c r="RCP129" s="355"/>
      <c r="RCQ129" s="355"/>
      <c r="RCR129" s="355"/>
      <c r="RCS129" s="355"/>
      <c r="RCT129" s="355"/>
      <c r="RCU129" s="355"/>
      <c r="RCV129" s="355"/>
      <c r="RCW129" s="355"/>
      <c r="RCX129" s="355"/>
      <c r="RCY129" s="355"/>
      <c r="RCZ129" s="355"/>
      <c r="RDA129" s="355"/>
      <c r="RDB129" s="355"/>
      <c r="RDC129" s="355"/>
      <c r="RDD129" s="355"/>
      <c r="RDE129" s="355"/>
      <c r="RDF129" s="355"/>
      <c r="RDG129" s="355"/>
      <c r="RDH129" s="355"/>
      <c r="RDI129" s="355"/>
      <c r="RDJ129" s="355"/>
      <c r="RDK129" s="355"/>
      <c r="RDL129" s="355"/>
      <c r="RDM129" s="355"/>
      <c r="RDN129" s="355"/>
      <c r="RDO129" s="355"/>
      <c r="RDP129" s="355"/>
      <c r="RDQ129" s="355"/>
      <c r="RDR129" s="355"/>
      <c r="RDS129" s="355"/>
      <c r="RDT129" s="355"/>
      <c r="RDU129" s="355"/>
      <c r="RDV129" s="355"/>
      <c r="RDW129" s="355"/>
      <c r="RDX129" s="355"/>
      <c r="RDY129" s="355"/>
      <c r="RDZ129" s="355"/>
      <c r="REA129" s="355"/>
      <c r="REB129" s="355"/>
      <c r="REC129" s="355"/>
      <c r="RED129" s="355"/>
      <c r="REE129" s="355"/>
      <c r="REF129" s="355"/>
      <c r="REG129" s="355"/>
      <c r="REH129" s="355"/>
      <c r="REI129" s="355"/>
      <c r="REJ129" s="355"/>
      <c r="REK129" s="355"/>
      <c r="REL129" s="355"/>
      <c r="REM129" s="355"/>
      <c r="REN129" s="355"/>
      <c r="REO129" s="355"/>
      <c r="REP129" s="355"/>
      <c r="REQ129" s="355"/>
      <c r="RER129" s="355"/>
      <c r="RES129" s="355"/>
      <c r="RET129" s="355"/>
      <c r="REU129" s="355"/>
      <c r="REV129" s="355"/>
      <c r="REW129" s="355"/>
      <c r="REX129" s="355"/>
      <c r="REY129" s="355"/>
      <c r="REZ129" s="355"/>
      <c r="RFA129" s="355"/>
      <c r="RFB129" s="355"/>
      <c r="RFC129" s="355"/>
      <c r="RFD129" s="355"/>
      <c r="RFE129" s="355"/>
      <c r="RFF129" s="355"/>
      <c r="RFG129" s="355"/>
      <c r="RFH129" s="355"/>
      <c r="RFI129" s="355"/>
      <c r="RFJ129" s="355"/>
      <c r="RFK129" s="355"/>
      <c r="RFL129" s="355"/>
      <c r="RFM129" s="355"/>
      <c r="RFN129" s="355"/>
      <c r="RFO129" s="355"/>
      <c r="RFP129" s="355"/>
      <c r="RFQ129" s="355"/>
      <c r="RFR129" s="355"/>
      <c r="RFS129" s="355"/>
      <c r="RFT129" s="355"/>
      <c r="RFU129" s="355"/>
      <c r="RFV129" s="355"/>
      <c r="RFW129" s="355"/>
      <c r="RFX129" s="355"/>
      <c r="RFY129" s="355"/>
      <c r="RFZ129" s="355"/>
      <c r="RGA129" s="355"/>
      <c r="RGB129" s="355"/>
      <c r="RGC129" s="355"/>
      <c r="RGD129" s="355"/>
      <c r="RGE129" s="355"/>
      <c r="RGF129" s="355"/>
      <c r="RGG129" s="355"/>
      <c r="RGH129" s="355"/>
      <c r="RGI129" s="355"/>
      <c r="RGJ129" s="355"/>
      <c r="RGK129" s="355"/>
      <c r="RGL129" s="355"/>
      <c r="RGM129" s="355"/>
      <c r="RGN129" s="355"/>
      <c r="RGO129" s="355"/>
      <c r="RGP129" s="355"/>
      <c r="RGQ129" s="355"/>
      <c r="RGR129" s="355"/>
      <c r="RGS129" s="355"/>
      <c r="RGT129" s="355"/>
      <c r="RGU129" s="355"/>
      <c r="RGV129" s="355"/>
      <c r="RGW129" s="355"/>
      <c r="RGX129" s="355"/>
      <c r="RGY129" s="355"/>
      <c r="RGZ129" s="355"/>
      <c r="RHA129" s="355"/>
      <c r="RHB129" s="355"/>
      <c r="RHC129" s="355"/>
      <c r="RHD129" s="355"/>
      <c r="RHE129" s="355"/>
      <c r="RHF129" s="355"/>
      <c r="RHG129" s="355"/>
      <c r="RHH129" s="355"/>
      <c r="RHI129" s="355"/>
      <c r="RHJ129" s="355"/>
      <c r="RHK129" s="355"/>
      <c r="RHL129" s="355"/>
      <c r="RHM129" s="355"/>
      <c r="RHN129" s="355"/>
      <c r="RHO129" s="355"/>
      <c r="RHP129" s="355"/>
      <c r="RHQ129" s="355"/>
      <c r="RHR129" s="355"/>
      <c r="RHS129" s="355"/>
      <c r="RHT129" s="355"/>
      <c r="RHU129" s="355"/>
      <c r="RHV129" s="355"/>
      <c r="RHW129" s="355"/>
      <c r="RHX129" s="355"/>
      <c r="RHY129" s="355"/>
      <c r="RHZ129" s="355"/>
      <c r="RIA129" s="355"/>
      <c r="RIB129" s="355"/>
      <c r="RIC129" s="355"/>
      <c r="RID129" s="355"/>
      <c r="RIE129" s="355"/>
      <c r="RIF129" s="355"/>
      <c r="RIG129" s="355"/>
      <c r="RIH129" s="355"/>
      <c r="RII129" s="355"/>
      <c r="RIJ129" s="355"/>
      <c r="RIK129" s="355"/>
      <c r="RIL129" s="355"/>
      <c r="RIM129" s="355"/>
      <c r="RIN129" s="355"/>
      <c r="RIO129" s="355"/>
      <c r="RIP129" s="355"/>
      <c r="RIQ129" s="355"/>
      <c r="RIR129" s="355"/>
      <c r="RIS129" s="355"/>
      <c r="RIT129" s="355"/>
      <c r="RIU129" s="355"/>
      <c r="RIV129" s="355"/>
      <c r="RIW129" s="355"/>
      <c r="RIX129" s="355"/>
      <c r="RIY129" s="355"/>
      <c r="RIZ129" s="355"/>
      <c r="RJA129" s="355"/>
      <c r="RJB129" s="355"/>
      <c r="RJC129" s="355"/>
      <c r="RJD129" s="355"/>
      <c r="RJE129" s="355"/>
      <c r="RJF129" s="355"/>
      <c r="RJG129" s="355"/>
      <c r="RJH129" s="355"/>
      <c r="RJI129" s="355"/>
      <c r="RJJ129" s="355"/>
      <c r="RJK129" s="355"/>
      <c r="RJL129" s="355"/>
      <c r="RJM129" s="355"/>
      <c r="RJN129" s="355"/>
      <c r="RJO129" s="355"/>
      <c r="RJP129" s="355"/>
      <c r="RJQ129" s="355"/>
      <c r="RJR129" s="355"/>
      <c r="RJS129" s="355"/>
      <c r="RJT129" s="355"/>
      <c r="RJU129" s="355"/>
      <c r="RJV129" s="355"/>
      <c r="RJW129" s="355"/>
      <c r="RJX129" s="355"/>
      <c r="RJY129" s="355"/>
      <c r="RJZ129" s="355"/>
      <c r="RKA129" s="355"/>
      <c r="RKB129" s="355"/>
      <c r="RKC129" s="355"/>
      <c r="RKD129" s="355"/>
      <c r="RKE129" s="355"/>
      <c r="RKF129" s="355"/>
      <c r="RKG129" s="355"/>
      <c r="RKH129" s="355"/>
      <c r="RKI129" s="355"/>
      <c r="RKJ129" s="355"/>
      <c r="RKK129" s="355"/>
      <c r="RKL129" s="355"/>
      <c r="RKM129" s="355"/>
      <c r="RKN129" s="355"/>
      <c r="RKO129" s="355"/>
      <c r="RKP129" s="355"/>
      <c r="RKQ129" s="355"/>
      <c r="RKR129" s="355"/>
      <c r="RKS129" s="355"/>
      <c r="RKT129" s="355"/>
      <c r="RKU129" s="355"/>
      <c r="RKV129" s="355"/>
      <c r="RKW129" s="355"/>
      <c r="RKX129" s="355"/>
      <c r="RKY129" s="355"/>
      <c r="RKZ129" s="355"/>
      <c r="RLA129" s="355"/>
      <c r="RLB129" s="355"/>
      <c r="RLC129" s="355"/>
      <c r="RLD129" s="355"/>
      <c r="RLE129" s="355"/>
      <c r="RLF129" s="355"/>
      <c r="RLG129" s="355"/>
      <c r="RLH129" s="355"/>
      <c r="RLI129" s="355"/>
      <c r="RLJ129" s="355"/>
      <c r="RLK129" s="355"/>
      <c r="RLL129" s="355"/>
      <c r="RLM129" s="355"/>
      <c r="RLN129" s="355"/>
      <c r="RLO129" s="355"/>
      <c r="RLP129" s="355"/>
      <c r="RLQ129" s="355"/>
      <c r="RLR129" s="355"/>
      <c r="RLS129" s="355"/>
      <c r="RLT129" s="355"/>
      <c r="RLU129" s="355"/>
      <c r="RLV129" s="355"/>
      <c r="RLW129" s="355"/>
      <c r="RLX129" s="355"/>
      <c r="RLY129" s="355"/>
      <c r="RLZ129" s="355"/>
      <c r="RMA129" s="355"/>
      <c r="RMB129" s="355"/>
      <c r="RMC129" s="355"/>
      <c r="RMD129" s="355"/>
      <c r="RME129" s="355"/>
      <c r="RMF129" s="355"/>
      <c r="RMG129" s="355"/>
      <c r="RMH129" s="355"/>
      <c r="RMI129" s="355"/>
      <c r="RMJ129" s="355"/>
      <c r="RMK129" s="355"/>
      <c r="RML129" s="355"/>
      <c r="RMM129" s="355"/>
      <c r="RMN129" s="355"/>
      <c r="RMO129" s="355"/>
      <c r="RMP129" s="355"/>
      <c r="RMQ129" s="355"/>
      <c r="RMR129" s="355"/>
      <c r="RMS129" s="355"/>
      <c r="RMT129" s="355"/>
      <c r="RMU129" s="355"/>
      <c r="RMV129" s="355"/>
      <c r="RMW129" s="355"/>
      <c r="RMX129" s="355"/>
      <c r="RMY129" s="355"/>
      <c r="RMZ129" s="355"/>
      <c r="RNA129" s="355"/>
      <c r="RNB129" s="355"/>
      <c r="RNC129" s="355"/>
      <c r="RND129" s="355"/>
      <c r="RNE129" s="355"/>
      <c r="RNF129" s="355"/>
      <c r="RNG129" s="355"/>
      <c r="RNH129" s="355"/>
      <c r="RNI129" s="355"/>
      <c r="RNJ129" s="355"/>
      <c r="RNK129" s="355"/>
      <c r="RNL129" s="355"/>
      <c r="RNM129" s="355"/>
      <c r="RNN129" s="355"/>
      <c r="RNO129" s="355"/>
      <c r="RNP129" s="355"/>
      <c r="RNQ129" s="355"/>
      <c r="RNR129" s="355"/>
      <c r="RNS129" s="355"/>
      <c r="RNT129" s="355"/>
      <c r="RNU129" s="355"/>
      <c r="RNV129" s="355"/>
      <c r="RNW129" s="355"/>
      <c r="RNX129" s="355"/>
      <c r="RNY129" s="355"/>
      <c r="RNZ129" s="355"/>
      <c r="ROA129" s="355"/>
      <c r="ROB129" s="355"/>
      <c r="ROC129" s="355"/>
      <c r="ROD129" s="355"/>
      <c r="ROE129" s="355"/>
      <c r="ROF129" s="355"/>
      <c r="ROG129" s="355"/>
      <c r="ROH129" s="355"/>
      <c r="ROI129" s="355"/>
      <c r="ROJ129" s="355"/>
      <c r="ROK129" s="355"/>
      <c r="ROL129" s="355"/>
      <c r="ROM129" s="355"/>
      <c r="RON129" s="355"/>
      <c r="ROO129" s="355"/>
      <c r="ROP129" s="355"/>
      <c r="ROQ129" s="355"/>
      <c r="ROR129" s="355"/>
      <c r="ROS129" s="355"/>
      <c r="ROT129" s="355"/>
      <c r="ROU129" s="355"/>
      <c r="ROV129" s="355"/>
      <c r="ROW129" s="355"/>
      <c r="ROX129" s="355"/>
      <c r="ROY129" s="355"/>
      <c r="ROZ129" s="355"/>
      <c r="RPA129" s="355"/>
      <c r="RPB129" s="355"/>
      <c r="RPC129" s="355"/>
      <c r="RPD129" s="355"/>
      <c r="RPE129" s="355"/>
      <c r="RPF129" s="355"/>
      <c r="RPG129" s="355"/>
      <c r="RPH129" s="355"/>
      <c r="RPI129" s="355"/>
      <c r="RPJ129" s="355"/>
      <c r="RPK129" s="355"/>
      <c r="RPL129" s="355"/>
      <c r="RPM129" s="355"/>
      <c r="RPN129" s="355"/>
      <c r="RPO129" s="355"/>
      <c r="RPP129" s="355"/>
      <c r="RPQ129" s="355"/>
      <c r="RPR129" s="355"/>
      <c r="RPS129" s="355"/>
      <c r="RPT129" s="355"/>
      <c r="RPU129" s="355"/>
      <c r="RPV129" s="355"/>
      <c r="RPW129" s="355"/>
      <c r="RPX129" s="355"/>
      <c r="RPY129" s="355"/>
      <c r="RPZ129" s="355"/>
      <c r="RQA129" s="355"/>
      <c r="RQB129" s="355"/>
      <c r="RQC129" s="355"/>
      <c r="RQD129" s="355"/>
      <c r="RQE129" s="355"/>
      <c r="RQF129" s="355"/>
      <c r="RQG129" s="355"/>
      <c r="RQH129" s="355"/>
      <c r="RQI129" s="355"/>
      <c r="RQJ129" s="355"/>
      <c r="RQK129" s="355"/>
      <c r="RQL129" s="355"/>
      <c r="RQM129" s="355"/>
      <c r="RQN129" s="355"/>
      <c r="RQO129" s="355"/>
      <c r="RQP129" s="355"/>
      <c r="RQQ129" s="355"/>
      <c r="RQR129" s="355"/>
      <c r="RQS129" s="355"/>
      <c r="RQT129" s="355"/>
      <c r="RQU129" s="355"/>
      <c r="RQV129" s="355"/>
      <c r="RQW129" s="355"/>
      <c r="RQX129" s="355"/>
      <c r="RQY129" s="355"/>
      <c r="RQZ129" s="355"/>
      <c r="RRA129" s="355"/>
      <c r="RRB129" s="355"/>
      <c r="RRC129" s="355"/>
      <c r="RRD129" s="355"/>
      <c r="RRE129" s="355"/>
      <c r="RRF129" s="355"/>
      <c r="RRG129" s="355"/>
      <c r="RRH129" s="355"/>
      <c r="RRI129" s="355"/>
      <c r="RRJ129" s="355"/>
      <c r="RRK129" s="355"/>
      <c r="RRL129" s="355"/>
      <c r="RRM129" s="355"/>
      <c r="RRN129" s="355"/>
      <c r="RRO129" s="355"/>
      <c r="RRP129" s="355"/>
      <c r="RRQ129" s="355"/>
      <c r="RRR129" s="355"/>
      <c r="RRS129" s="355"/>
      <c r="RRT129" s="355"/>
      <c r="RRU129" s="355"/>
      <c r="RRV129" s="355"/>
      <c r="RRW129" s="355"/>
      <c r="RRX129" s="355"/>
      <c r="RRY129" s="355"/>
      <c r="RRZ129" s="355"/>
      <c r="RSA129" s="355"/>
      <c r="RSB129" s="355"/>
      <c r="RSC129" s="355"/>
      <c r="RSD129" s="355"/>
      <c r="RSE129" s="355"/>
      <c r="RSF129" s="355"/>
      <c r="RSG129" s="355"/>
      <c r="RSH129" s="355"/>
      <c r="RSI129" s="355"/>
      <c r="RSJ129" s="355"/>
      <c r="RSK129" s="355"/>
      <c r="RSL129" s="355"/>
      <c r="RSM129" s="355"/>
      <c r="RSN129" s="355"/>
      <c r="RSO129" s="355"/>
      <c r="RSP129" s="355"/>
      <c r="RSQ129" s="355"/>
      <c r="RSR129" s="355"/>
      <c r="RSS129" s="355"/>
      <c r="RST129" s="355"/>
      <c r="RSU129" s="355"/>
      <c r="RSV129" s="355"/>
      <c r="RSW129" s="355"/>
      <c r="RSX129" s="355"/>
      <c r="RSY129" s="355"/>
      <c r="RSZ129" s="355"/>
      <c r="RTA129" s="355"/>
      <c r="RTB129" s="355"/>
      <c r="RTC129" s="355"/>
      <c r="RTD129" s="355"/>
      <c r="RTE129" s="355"/>
      <c r="RTF129" s="355"/>
      <c r="RTG129" s="355"/>
      <c r="RTH129" s="355"/>
      <c r="RTI129" s="355"/>
      <c r="RTJ129" s="355"/>
      <c r="RTK129" s="355"/>
      <c r="RTL129" s="355"/>
      <c r="RTM129" s="355"/>
      <c r="RTN129" s="355"/>
      <c r="RTO129" s="355"/>
      <c r="RTP129" s="355"/>
      <c r="RTQ129" s="355"/>
      <c r="RTR129" s="355"/>
      <c r="RTS129" s="355"/>
      <c r="RTT129" s="355"/>
      <c r="RTU129" s="355"/>
      <c r="RTV129" s="355"/>
      <c r="RTW129" s="355"/>
      <c r="RTX129" s="355"/>
      <c r="RTY129" s="355"/>
      <c r="RTZ129" s="355"/>
      <c r="RUA129" s="355"/>
      <c r="RUB129" s="355"/>
      <c r="RUC129" s="355"/>
      <c r="RUD129" s="355"/>
      <c r="RUE129" s="355"/>
      <c r="RUF129" s="355"/>
      <c r="RUG129" s="355"/>
      <c r="RUH129" s="355"/>
      <c r="RUI129" s="355"/>
      <c r="RUJ129" s="355"/>
      <c r="RUK129" s="355"/>
      <c r="RUL129" s="355"/>
      <c r="RUM129" s="355"/>
      <c r="RUN129" s="355"/>
      <c r="RUO129" s="355"/>
      <c r="RUP129" s="355"/>
      <c r="RUQ129" s="355"/>
      <c r="RUR129" s="355"/>
      <c r="RUS129" s="355"/>
      <c r="RUT129" s="355"/>
      <c r="RUU129" s="355"/>
      <c r="RUV129" s="355"/>
      <c r="RUW129" s="355"/>
      <c r="RUX129" s="355"/>
      <c r="RUY129" s="355"/>
      <c r="RUZ129" s="355"/>
      <c r="RVA129" s="355"/>
      <c r="RVB129" s="355"/>
      <c r="RVC129" s="355"/>
      <c r="RVD129" s="355"/>
      <c r="RVE129" s="355"/>
      <c r="RVF129" s="355"/>
      <c r="RVG129" s="355"/>
      <c r="RVH129" s="355"/>
      <c r="RVI129" s="355"/>
      <c r="RVJ129" s="355"/>
      <c r="RVK129" s="355"/>
      <c r="RVL129" s="355"/>
      <c r="RVM129" s="355"/>
      <c r="RVN129" s="355"/>
      <c r="RVO129" s="355"/>
      <c r="RVP129" s="355"/>
      <c r="RVQ129" s="355"/>
      <c r="RVR129" s="355"/>
      <c r="RVS129" s="355"/>
      <c r="RVT129" s="355"/>
      <c r="RVU129" s="355"/>
      <c r="RVV129" s="355"/>
      <c r="RVW129" s="355"/>
      <c r="RVX129" s="355"/>
      <c r="RVY129" s="355"/>
      <c r="RVZ129" s="355"/>
      <c r="RWA129" s="355"/>
      <c r="RWB129" s="355"/>
      <c r="RWC129" s="355"/>
      <c r="RWD129" s="355"/>
      <c r="RWE129" s="355"/>
      <c r="RWF129" s="355"/>
      <c r="RWG129" s="355"/>
      <c r="RWH129" s="355"/>
      <c r="RWI129" s="355"/>
      <c r="RWJ129" s="355"/>
      <c r="RWK129" s="355"/>
      <c r="RWL129" s="355"/>
      <c r="RWM129" s="355"/>
      <c r="RWN129" s="355"/>
      <c r="RWO129" s="355"/>
      <c r="RWP129" s="355"/>
      <c r="RWQ129" s="355"/>
      <c r="RWR129" s="355"/>
      <c r="RWS129" s="355"/>
      <c r="RWT129" s="355"/>
      <c r="RWU129" s="355"/>
      <c r="RWV129" s="355"/>
      <c r="RWW129" s="355"/>
      <c r="RWX129" s="355"/>
      <c r="RWY129" s="355"/>
      <c r="RWZ129" s="355"/>
      <c r="RXA129" s="355"/>
      <c r="RXB129" s="355"/>
      <c r="RXC129" s="355"/>
      <c r="RXD129" s="355"/>
      <c r="RXE129" s="355"/>
      <c r="RXF129" s="355"/>
      <c r="RXG129" s="355"/>
      <c r="RXH129" s="355"/>
      <c r="RXI129" s="355"/>
      <c r="RXJ129" s="355"/>
      <c r="RXK129" s="355"/>
      <c r="RXL129" s="355"/>
      <c r="RXM129" s="355"/>
      <c r="RXN129" s="355"/>
      <c r="RXO129" s="355"/>
      <c r="RXP129" s="355"/>
      <c r="RXQ129" s="355"/>
      <c r="RXR129" s="355"/>
      <c r="RXS129" s="355"/>
      <c r="RXT129" s="355"/>
      <c r="RXU129" s="355"/>
      <c r="RXV129" s="355"/>
      <c r="RXW129" s="355"/>
      <c r="RXX129" s="355"/>
      <c r="RXY129" s="355"/>
      <c r="RXZ129" s="355"/>
      <c r="RYA129" s="355"/>
      <c r="RYB129" s="355"/>
      <c r="RYC129" s="355"/>
      <c r="RYD129" s="355"/>
      <c r="RYE129" s="355"/>
      <c r="RYF129" s="355"/>
      <c r="RYG129" s="355"/>
      <c r="RYH129" s="355"/>
      <c r="RYI129" s="355"/>
      <c r="RYJ129" s="355"/>
      <c r="RYK129" s="355"/>
      <c r="RYL129" s="355"/>
      <c r="RYM129" s="355"/>
      <c r="RYN129" s="355"/>
      <c r="RYO129" s="355"/>
      <c r="RYP129" s="355"/>
      <c r="RYQ129" s="355"/>
      <c r="RYR129" s="355"/>
      <c r="RYS129" s="355"/>
      <c r="RYT129" s="355"/>
      <c r="RYU129" s="355"/>
      <c r="RYV129" s="355"/>
      <c r="RYW129" s="355"/>
      <c r="RYX129" s="355"/>
      <c r="RYY129" s="355"/>
      <c r="RYZ129" s="355"/>
      <c r="RZA129" s="355"/>
      <c r="RZB129" s="355"/>
      <c r="RZC129" s="355"/>
      <c r="RZD129" s="355"/>
      <c r="RZE129" s="355"/>
      <c r="RZF129" s="355"/>
      <c r="RZG129" s="355"/>
      <c r="RZH129" s="355"/>
      <c r="RZI129" s="355"/>
      <c r="RZJ129" s="355"/>
      <c r="RZK129" s="355"/>
      <c r="RZL129" s="355"/>
      <c r="RZM129" s="355"/>
      <c r="RZN129" s="355"/>
      <c r="RZO129" s="355"/>
      <c r="RZP129" s="355"/>
      <c r="RZQ129" s="355"/>
      <c r="RZR129" s="355"/>
      <c r="RZS129" s="355"/>
      <c r="RZT129" s="355"/>
      <c r="RZU129" s="355"/>
      <c r="RZV129" s="355"/>
      <c r="RZW129" s="355"/>
      <c r="RZX129" s="355"/>
      <c r="RZY129" s="355"/>
      <c r="RZZ129" s="355"/>
      <c r="SAA129" s="355"/>
      <c r="SAB129" s="355"/>
      <c r="SAC129" s="355"/>
      <c r="SAD129" s="355"/>
      <c r="SAE129" s="355"/>
      <c r="SAF129" s="355"/>
      <c r="SAG129" s="355"/>
      <c r="SAH129" s="355"/>
      <c r="SAI129" s="355"/>
      <c r="SAJ129" s="355"/>
      <c r="SAK129" s="355"/>
      <c r="SAL129" s="355"/>
      <c r="SAM129" s="355"/>
      <c r="SAN129" s="355"/>
      <c r="SAO129" s="355"/>
      <c r="SAP129" s="355"/>
      <c r="SAQ129" s="355"/>
      <c r="SAR129" s="355"/>
      <c r="SAS129" s="355"/>
      <c r="SAT129" s="355"/>
      <c r="SAU129" s="355"/>
      <c r="SAV129" s="355"/>
      <c r="SAW129" s="355"/>
      <c r="SAX129" s="355"/>
      <c r="SAY129" s="355"/>
      <c r="SAZ129" s="355"/>
      <c r="SBA129" s="355"/>
      <c r="SBB129" s="355"/>
      <c r="SBC129" s="355"/>
      <c r="SBD129" s="355"/>
      <c r="SBE129" s="355"/>
      <c r="SBF129" s="355"/>
      <c r="SBG129" s="355"/>
      <c r="SBH129" s="355"/>
      <c r="SBI129" s="355"/>
      <c r="SBJ129" s="355"/>
      <c r="SBK129" s="355"/>
      <c r="SBL129" s="355"/>
      <c r="SBM129" s="355"/>
      <c r="SBN129" s="355"/>
      <c r="SBO129" s="355"/>
      <c r="SBP129" s="355"/>
      <c r="SBQ129" s="355"/>
      <c r="SBR129" s="355"/>
      <c r="SBS129" s="355"/>
      <c r="SBT129" s="355"/>
      <c r="SBU129" s="355"/>
      <c r="SBV129" s="355"/>
      <c r="SBW129" s="355"/>
      <c r="SBX129" s="355"/>
      <c r="SBY129" s="355"/>
      <c r="SBZ129" s="355"/>
      <c r="SCA129" s="355"/>
      <c r="SCB129" s="355"/>
      <c r="SCC129" s="355"/>
      <c r="SCD129" s="355"/>
      <c r="SCE129" s="355"/>
      <c r="SCF129" s="355"/>
      <c r="SCG129" s="355"/>
      <c r="SCH129" s="355"/>
      <c r="SCI129" s="355"/>
      <c r="SCJ129" s="355"/>
      <c r="SCK129" s="355"/>
      <c r="SCL129" s="355"/>
      <c r="SCM129" s="355"/>
      <c r="SCN129" s="355"/>
      <c r="SCO129" s="355"/>
      <c r="SCP129" s="355"/>
      <c r="SCQ129" s="355"/>
      <c r="SCR129" s="355"/>
      <c r="SCS129" s="355"/>
      <c r="SCT129" s="355"/>
      <c r="SCU129" s="355"/>
      <c r="SCV129" s="355"/>
      <c r="SCW129" s="355"/>
      <c r="SCX129" s="355"/>
      <c r="SCY129" s="355"/>
      <c r="SCZ129" s="355"/>
      <c r="SDA129" s="355"/>
      <c r="SDB129" s="355"/>
      <c r="SDC129" s="355"/>
      <c r="SDD129" s="355"/>
      <c r="SDE129" s="355"/>
      <c r="SDF129" s="355"/>
      <c r="SDG129" s="355"/>
      <c r="SDH129" s="355"/>
      <c r="SDI129" s="355"/>
      <c r="SDJ129" s="355"/>
      <c r="SDK129" s="355"/>
      <c r="SDL129" s="355"/>
      <c r="SDM129" s="355"/>
      <c r="SDN129" s="355"/>
      <c r="SDO129" s="355"/>
      <c r="SDP129" s="355"/>
      <c r="SDQ129" s="355"/>
      <c r="SDR129" s="355"/>
      <c r="SDS129" s="355"/>
      <c r="SDT129" s="355"/>
      <c r="SDU129" s="355"/>
      <c r="SDV129" s="355"/>
      <c r="SDW129" s="355"/>
      <c r="SDX129" s="355"/>
      <c r="SDY129" s="355"/>
      <c r="SDZ129" s="355"/>
      <c r="SEA129" s="355"/>
      <c r="SEB129" s="355"/>
      <c r="SEC129" s="355"/>
      <c r="SED129" s="355"/>
      <c r="SEE129" s="355"/>
      <c r="SEF129" s="355"/>
      <c r="SEG129" s="355"/>
      <c r="SEH129" s="355"/>
      <c r="SEI129" s="355"/>
      <c r="SEJ129" s="355"/>
      <c r="SEK129" s="355"/>
      <c r="SEL129" s="355"/>
      <c r="SEM129" s="355"/>
      <c r="SEN129" s="355"/>
      <c r="SEO129" s="355"/>
      <c r="SEP129" s="355"/>
      <c r="SEQ129" s="355"/>
      <c r="SER129" s="355"/>
      <c r="SES129" s="355"/>
      <c r="SET129" s="355"/>
      <c r="SEU129" s="355"/>
      <c r="SEV129" s="355"/>
      <c r="SEW129" s="355"/>
      <c r="SEX129" s="355"/>
      <c r="SEY129" s="355"/>
      <c r="SEZ129" s="355"/>
      <c r="SFA129" s="355"/>
      <c r="SFB129" s="355"/>
      <c r="SFC129" s="355"/>
      <c r="SFD129" s="355"/>
      <c r="SFE129" s="355"/>
      <c r="SFF129" s="355"/>
      <c r="SFG129" s="355"/>
      <c r="SFH129" s="355"/>
      <c r="SFI129" s="355"/>
      <c r="SFJ129" s="355"/>
      <c r="SFK129" s="355"/>
      <c r="SFL129" s="355"/>
      <c r="SFM129" s="355"/>
      <c r="SFN129" s="355"/>
      <c r="SFO129" s="355"/>
      <c r="SFP129" s="355"/>
      <c r="SFQ129" s="355"/>
      <c r="SFR129" s="355"/>
      <c r="SFS129" s="355"/>
      <c r="SFT129" s="355"/>
      <c r="SFU129" s="355"/>
      <c r="SFV129" s="355"/>
      <c r="SFW129" s="355"/>
      <c r="SFX129" s="355"/>
      <c r="SFY129" s="355"/>
      <c r="SFZ129" s="355"/>
      <c r="SGA129" s="355"/>
      <c r="SGB129" s="355"/>
      <c r="SGC129" s="355"/>
      <c r="SGD129" s="355"/>
      <c r="SGE129" s="355"/>
      <c r="SGF129" s="355"/>
      <c r="SGG129" s="355"/>
      <c r="SGH129" s="355"/>
      <c r="SGI129" s="355"/>
      <c r="SGJ129" s="355"/>
      <c r="SGK129" s="355"/>
      <c r="SGL129" s="355"/>
      <c r="SGM129" s="355"/>
      <c r="SGN129" s="355"/>
      <c r="SGO129" s="355"/>
      <c r="SGP129" s="355"/>
      <c r="SGQ129" s="355"/>
      <c r="SGR129" s="355"/>
      <c r="SGS129" s="355"/>
      <c r="SGT129" s="355"/>
      <c r="SGU129" s="355"/>
      <c r="SGV129" s="355"/>
      <c r="SGW129" s="355"/>
      <c r="SGX129" s="355"/>
      <c r="SGY129" s="355"/>
      <c r="SGZ129" s="355"/>
      <c r="SHA129" s="355"/>
      <c r="SHB129" s="355"/>
      <c r="SHC129" s="355"/>
      <c r="SHD129" s="355"/>
      <c r="SHE129" s="355"/>
      <c r="SHF129" s="355"/>
      <c r="SHG129" s="355"/>
      <c r="SHH129" s="355"/>
      <c r="SHI129" s="355"/>
      <c r="SHJ129" s="355"/>
      <c r="SHK129" s="355"/>
      <c r="SHL129" s="355"/>
      <c r="SHM129" s="355"/>
      <c r="SHN129" s="355"/>
      <c r="SHO129" s="355"/>
      <c r="SHP129" s="355"/>
      <c r="SHQ129" s="355"/>
      <c r="SHR129" s="355"/>
      <c r="SHS129" s="355"/>
      <c r="SHT129" s="355"/>
      <c r="SHU129" s="355"/>
      <c r="SHV129" s="355"/>
      <c r="SHW129" s="355"/>
      <c r="SHX129" s="355"/>
      <c r="SHY129" s="355"/>
      <c r="SHZ129" s="355"/>
      <c r="SIA129" s="355"/>
      <c r="SIB129" s="355"/>
      <c r="SIC129" s="355"/>
      <c r="SID129" s="355"/>
      <c r="SIE129" s="355"/>
      <c r="SIF129" s="355"/>
      <c r="SIG129" s="355"/>
      <c r="SIH129" s="355"/>
      <c r="SII129" s="355"/>
      <c r="SIJ129" s="355"/>
      <c r="SIK129" s="355"/>
      <c r="SIL129" s="355"/>
      <c r="SIM129" s="355"/>
      <c r="SIN129" s="355"/>
      <c r="SIO129" s="355"/>
      <c r="SIP129" s="355"/>
      <c r="SIQ129" s="355"/>
      <c r="SIR129" s="355"/>
      <c r="SIS129" s="355"/>
      <c r="SIT129" s="355"/>
      <c r="SIU129" s="355"/>
      <c r="SIV129" s="355"/>
      <c r="SIW129" s="355"/>
      <c r="SIX129" s="355"/>
      <c r="SIY129" s="355"/>
      <c r="SIZ129" s="355"/>
      <c r="SJA129" s="355"/>
      <c r="SJB129" s="355"/>
      <c r="SJC129" s="355"/>
      <c r="SJD129" s="355"/>
      <c r="SJE129" s="355"/>
      <c r="SJF129" s="355"/>
      <c r="SJG129" s="355"/>
      <c r="SJH129" s="355"/>
      <c r="SJI129" s="355"/>
      <c r="SJJ129" s="355"/>
      <c r="SJK129" s="355"/>
      <c r="SJL129" s="355"/>
      <c r="SJM129" s="355"/>
      <c r="SJN129" s="355"/>
      <c r="SJO129" s="355"/>
      <c r="SJP129" s="355"/>
      <c r="SJQ129" s="355"/>
      <c r="SJR129" s="355"/>
      <c r="SJS129" s="355"/>
      <c r="SJT129" s="355"/>
      <c r="SJU129" s="355"/>
      <c r="SJV129" s="355"/>
      <c r="SJW129" s="355"/>
      <c r="SJX129" s="355"/>
      <c r="SJY129" s="355"/>
      <c r="SJZ129" s="355"/>
      <c r="SKA129" s="355"/>
      <c r="SKB129" s="355"/>
      <c r="SKC129" s="355"/>
      <c r="SKD129" s="355"/>
      <c r="SKE129" s="355"/>
      <c r="SKF129" s="355"/>
      <c r="SKG129" s="355"/>
      <c r="SKH129" s="355"/>
      <c r="SKI129" s="355"/>
      <c r="SKJ129" s="355"/>
      <c r="SKK129" s="355"/>
      <c r="SKL129" s="355"/>
      <c r="SKM129" s="355"/>
      <c r="SKN129" s="355"/>
      <c r="SKO129" s="355"/>
      <c r="SKP129" s="355"/>
      <c r="SKQ129" s="355"/>
      <c r="SKR129" s="355"/>
      <c r="SKS129" s="355"/>
      <c r="SKT129" s="355"/>
      <c r="SKU129" s="355"/>
      <c r="SKV129" s="355"/>
      <c r="SKW129" s="355"/>
      <c r="SKX129" s="355"/>
      <c r="SKY129" s="355"/>
      <c r="SKZ129" s="355"/>
      <c r="SLA129" s="355"/>
      <c r="SLB129" s="355"/>
      <c r="SLC129" s="355"/>
      <c r="SLD129" s="355"/>
      <c r="SLE129" s="355"/>
      <c r="SLF129" s="355"/>
      <c r="SLG129" s="355"/>
      <c r="SLH129" s="355"/>
      <c r="SLI129" s="355"/>
      <c r="SLJ129" s="355"/>
      <c r="SLK129" s="355"/>
      <c r="SLL129" s="355"/>
      <c r="SLM129" s="355"/>
      <c r="SLN129" s="355"/>
      <c r="SLO129" s="355"/>
      <c r="SLP129" s="355"/>
      <c r="SLQ129" s="355"/>
      <c r="SLR129" s="355"/>
      <c r="SLS129" s="355"/>
      <c r="SLT129" s="355"/>
      <c r="SLU129" s="355"/>
      <c r="SLV129" s="355"/>
      <c r="SLW129" s="355"/>
      <c r="SLX129" s="355"/>
      <c r="SLY129" s="355"/>
      <c r="SLZ129" s="355"/>
      <c r="SMA129" s="355"/>
      <c r="SMB129" s="355"/>
      <c r="SMC129" s="355"/>
      <c r="SMD129" s="355"/>
      <c r="SME129" s="355"/>
      <c r="SMF129" s="355"/>
      <c r="SMG129" s="355"/>
      <c r="SMH129" s="355"/>
      <c r="SMI129" s="355"/>
      <c r="SMJ129" s="355"/>
      <c r="SMK129" s="355"/>
      <c r="SML129" s="355"/>
      <c r="SMM129" s="355"/>
      <c r="SMN129" s="355"/>
      <c r="SMO129" s="355"/>
      <c r="SMP129" s="355"/>
      <c r="SMQ129" s="355"/>
      <c r="SMR129" s="355"/>
      <c r="SMS129" s="355"/>
      <c r="SMT129" s="355"/>
      <c r="SMU129" s="355"/>
      <c r="SMV129" s="355"/>
      <c r="SMW129" s="355"/>
      <c r="SMX129" s="355"/>
      <c r="SMY129" s="355"/>
      <c r="SMZ129" s="355"/>
      <c r="SNA129" s="355"/>
      <c r="SNB129" s="355"/>
      <c r="SNC129" s="355"/>
      <c r="SND129" s="355"/>
      <c r="SNE129" s="355"/>
      <c r="SNF129" s="355"/>
      <c r="SNG129" s="355"/>
      <c r="SNH129" s="355"/>
      <c r="SNI129" s="355"/>
      <c r="SNJ129" s="355"/>
      <c r="SNK129" s="355"/>
      <c r="SNL129" s="355"/>
      <c r="SNM129" s="355"/>
      <c r="SNN129" s="355"/>
      <c r="SNO129" s="355"/>
      <c r="SNP129" s="355"/>
      <c r="SNQ129" s="355"/>
      <c r="SNR129" s="355"/>
      <c r="SNS129" s="355"/>
      <c r="SNT129" s="355"/>
      <c r="SNU129" s="355"/>
      <c r="SNV129" s="355"/>
      <c r="SNW129" s="355"/>
      <c r="SNX129" s="355"/>
      <c r="SNY129" s="355"/>
      <c r="SNZ129" s="355"/>
      <c r="SOA129" s="355"/>
      <c r="SOB129" s="355"/>
      <c r="SOC129" s="355"/>
      <c r="SOD129" s="355"/>
      <c r="SOE129" s="355"/>
      <c r="SOF129" s="355"/>
      <c r="SOG129" s="355"/>
      <c r="SOH129" s="355"/>
      <c r="SOI129" s="355"/>
      <c r="SOJ129" s="355"/>
      <c r="SOK129" s="355"/>
      <c r="SOL129" s="355"/>
      <c r="SOM129" s="355"/>
      <c r="SON129" s="355"/>
      <c r="SOO129" s="355"/>
      <c r="SOP129" s="355"/>
      <c r="SOQ129" s="355"/>
      <c r="SOR129" s="355"/>
      <c r="SOS129" s="355"/>
      <c r="SOT129" s="355"/>
      <c r="SOU129" s="355"/>
      <c r="SOV129" s="355"/>
      <c r="SOW129" s="355"/>
      <c r="SOX129" s="355"/>
      <c r="SOY129" s="355"/>
      <c r="SOZ129" s="355"/>
      <c r="SPA129" s="355"/>
      <c r="SPB129" s="355"/>
      <c r="SPC129" s="355"/>
      <c r="SPD129" s="355"/>
      <c r="SPE129" s="355"/>
      <c r="SPF129" s="355"/>
      <c r="SPG129" s="355"/>
      <c r="SPH129" s="355"/>
      <c r="SPI129" s="355"/>
      <c r="SPJ129" s="355"/>
      <c r="SPK129" s="355"/>
      <c r="SPL129" s="355"/>
      <c r="SPM129" s="355"/>
      <c r="SPN129" s="355"/>
      <c r="SPO129" s="355"/>
      <c r="SPP129" s="355"/>
      <c r="SPQ129" s="355"/>
      <c r="SPR129" s="355"/>
      <c r="SPS129" s="355"/>
      <c r="SPT129" s="355"/>
      <c r="SPU129" s="355"/>
      <c r="SPV129" s="355"/>
      <c r="SPW129" s="355"/>
      <c r="SPX129" s="355"/>
      <c r="SPY129" s="355"/>
      <c r="SPZ129" s="355"/>
      <c r="SQA129" s="355"/>
      <c r="SQB129" s="355"/>
      <c r="SQC129" s="355"/>
      <c r="SQD129" s="355"/>
      <c r="SQE129" s="355"/>
      <c r="SQF129" s="355"/>
      <c r="SQG129" s="355"/>
      <c r="SQH129" s="355"/>
      <c r="SQI129" s="355"/>
      <c r="SQJ129" s="355"/>
      <c r="SQK129" s="355"/>
      <c r="SQL129" s="355"/>
      <c r="SQM129" s="355"/>
      <c r="SQN129" s="355"/>
      <c r="SQO129" s="355"/>
      <c r="SQP129" s="355"/>
      <c r="SQQ129" s="355"/>
      <c r="SQR129" s="355"/>
      <c r="SQS129" s="355"/>
      <c r="SQT129" s="355"/>
      <c r="SQU129" s="355"/>
      <c r="SQV129" s="355"/>
      <c r="SQW129" s="355"/>
      <c r="SQX129" s="355"/>
      <c r="SQY129" s="355"/>
      <c r="SQZ129" s="355"/>
      <c r="SRA129" s="355"/>
      <c r="SRB129" s="355"/>
      <c r="SRC129" s="355"/>
      <c r="SRD129" s="355"/>
      <c r="SRE129" s="355"/>
      <c r="SRF129" s="355"/>
      <c r="SRG129" s="355"/>
      <c r="SRH129" s="355"/>
      <c r="SRI129" s="355"/>
      <c r="SRJ129" s="355"/>
      <c r="SRK129" s="355"/>
      <c r="SRL129" s="355"/>
      <c r="SRM129" s="355"/>
      <c r="SRN129" s="355"/>
      <c r="SRO129" s="355"/>
      <c r="SRP129" s="355"/>
      <c r="SRQ129" s="355"/>
      <c r="SRR129" s="355"/>
      <c r="SRS129" s="355"/>
      <c r="SRT129" s="355"/>
      <c r="SRU129" s="355"/>
      <c r="SRV129" s="355"/>
      <c r="SRW129" s="355"/>
      <c r="SRX129" s="355"/>
      <c r="SRY129" s="355"/>
      <c r="SRZ129" s="355"/>
      <c r="SSA129" s="355"/>
      <c r="SSB129" s="355"/>
      <c r="SSC129" s="355"/>
      <c r="SSD129" s="355"/>
      <c r="SSE129" s="355"/>
      <c r="SSF129" s="355"/>
      <c r="SSG129" s="355"/>
      <c r="SSH129" s="355"/>
      <c r="SSI129" s="355"/>
      <c r="SSJ129" s="355"/>
      <c r="SSK129" s="355"/>
      <c r="SSL129" s="355"/>
      <c r="SSM129" s="355"/>
      <c r="SSN129" s="355"/>
      <c r="SSO129" s="355"/>
      <c r="SSP129" s="355"/>
      <c r="SSQ129" s="355"/>
      <c r="SSR129" s="355"/>
      <c r="SSS129" s="355"/>
      <c r="SST129" s="355"/>
      <c r="SSU129" s="355"/>
      <c r="SSV129" s="355"/>
      <c r="SSW129" s="355"/>
      <c r="SSX129" s="355"/>
      <c r="SSY129" s="355"/>
      <c r="SSZ129" s="355"/>
      <c r="STA129" s="355"/>
      <c r="STB129" s="355"/>
      <c r="STC129" s="355"/>
      <c r="STD129" s="355"/>
      <c r="STE129" s="355"/>
      <c r="STF129" s="355"/>
      <c r="STG129" s="355"/>
      <c r="STH129" s="355"/>
      <c r="STI129" s="355"/>
      <c r="STJ129" s="355"/>
      <c r="STK129" s="355"/>
      <c r="STL129" s="355"/>
      <c r="STM129" s="355"/>
      <c r="STN129" s="355"/>
      <c r="STO129" s="355"/>
      <c r="STP129" s="355"/>
      <c r="STQ129" s="355"/>
      <c r="STR129" s="355"/>
      <c r="STS129" s="355"/>
      <c r="STT129" s="355"/>
      <c r="STU129" s="355"/>
      <c r="STV129" s="355"/>
      <c r="STW129" s="355"/>
      <c r="STX129" s="355"/>
      <c r="STY129" s="355"/>
      <c r="STZ129" s="355"/>
      <c r="SUA129" s="355"/>
      <c r="SUB129" s="355"/>
      <c r="SUC129" s="355"/>
      <c r="SUD129" s="355"/>
      <c r="SUE129" s="355"/>
      <c r="SUF129" s="355"/>
      <c r="SUG129" s="355"/>
      <c r="SUH129" s="355"/>
      <c r="SUI129" s="355"/>
      <c r="SUJ129" s="355"/>
      <c r="SUK129" s="355"/>
      <c r="SUL129" s="355"/>
      <c r="SUM129" s="355"/>
      <c r="SUN129" s="355"/>
      <c r="SUO129" s="355"/>
      <c r="SUP129" s="355"/>
      <c r="SUQ129" s="355"/>
      <c r="SUR129" s="355"/>
      <c r="SUS129" s="355"/>
      <c r="SUT129" s="355"/>
      <c r="SUU129" s="355"/>
      <c r="SUV129" s="355"/>
      <c r="SUW129" s="355"/>
      <c r="SUX129" s="355"/>
      <c r="SUY129" s="355"/>
      <c r="SUZ129" s="355"/>
      <c r="SVA129" s="355"/>
      <c r="SVB129" s="355"/>
      <c r="SVC129" s="355"/>
      <c r="SVD129" s="355"/>
      <c r="SVE129" s="355"/>
      <c r="SVF129" s="355"/>
      <c r="SVG129" s="355"/>
      <c r="SVH129" s="355"/>
      <c r="SVI129" s="355"/>
      <c r="SVJ129" s="355"/>
      <c r="SVK129" s="355"/>
      <c r="SVL129" s="355"/>
      <c r="SVM129" s="355"/>
      <c r="SVN129" s="355"/>
      <c r="SVO129" s="355"/>
      <c r="SVP129" s="355"/>
      <c r="SVQ129" s="355"/>
      <c r="SVR129" s="355"/>
      <c r="SVS129" s="355"/>
      <c r="SVT129" s="355"/>
      <c r="SVU129" s="355"/>
      <c r="SVV129" s="355"/>
      <c r="SVW129" s="355"/>
      <c r="SVX129" s="355"/>
      <c r="SVY129" s="355"/>
      <c r="SVZ129" s="355"/>
      <c r="SWA129" s="355"/>
      <c r="SWB129" s="355"/>
      <c r="SWC129" s="355"/>
      <c r="SWD129" s="355"/>
      <c r="SWE129" s="355"/>
      <c r="SWF129" s="355"/>
      <c r="SWG129" s="355"/>
      <c r="SWH129" s="355"/>
      <c r="SWI129" s="355"/>
      <c r="SWJ129" s="355"/>
      <c r="SWK129" s="355"/>
      <c r="SWL129" s="355"/>
      <c r="SWM129" s="355"/>
      <c r="SWN129" s="355"/>
      <c r="SWO129" s="355"/>
      <c r="SWP129" s="355"/>
      <c r="SWQ129" s="355"/>
      <c r="SWR129" s="355"/>
      <c r="SWS129" s="355"/>
      <c r="SWT129" s="355"/>
      <c r="SWU129" s="355"/>
      <c r="SWV129" s="355"/>
      <c r="SWW129" s="355"/>
      <c r="SWX129" s="355"/>
      <c r="SWY129" s="355"/>
      <c r="SWZ129" s="355"/>
      <c r="SXA129" s="355"/>
      <c r="SXB129" s="355"/>
      <c r="SXC129" s="355"/>
      <c r="SXD129" s="355"/>
      <c r="SXE129" s="355"/>
      <c r="SXF129" s="355"/>
      <c r="SXG129" s="355"/>
      <c r="SXH129" s="355"/>
      <c r="SXI129" s="355"/>
      <c r="SXJ129" s="355"/>
      <c r="SXK129" s="355"/>
      <c r="SXL129" s="355"/>
      <c r="SXM129" s="355"/>
      <c r="SXN129" s="355"/>
      <c r="SXO129" s="355"/>
      <c r="SXP129" s="355"/>
      <c r="SXQ129" s="355"/>
      <c r="SXR129" s="355"/>
      <c r="SXS129" s="355"/>
      <c r="SXT129" s="355"/>
      <c r="SXU129" s="355"/>
      <c r="SXV129" s="355"/>
      <c r="SXW129" s="355"/>
      <c r="SXX129" s="355"/>
      <c r="SXY129" s="355"/>
      <c r="SXZ129" s="355"/>
      <c r="SYA129" s="355"/>
      <c r="SYB129" s="355"/>
      <c r="SYC129" s="355"/>
      <c r="SYD129" s="355"/>
      <c r="SYE129" s="355"/>
      <c r="SYF129" s="355"/>
      <c r="SYG129" s="355"/>
      <c r="SYH129" s="355"/>
      <c r="SYI129" s="355"/>
      <c r="SYJ129" s="355"/>
      <c r="SYK129" s="355"/>
      <c r="SYL129" s="355"/>
      <c r="SYM129" s="355"/>
      <c r="SYN129" s="355"/>
      <c r="SYO129" s="355"/>
      <c r="SYP129" s="355"/>
      <c r="SYQ129" s="355"/>
      <c r="SYR129" s="355"/>
      <c r="SYS129" s="355"/>
      <c r="SYT129" s="355"/>
      <c r="SYU129" s="355"/>
      <c r="SYV129" s="355"/>
      <c r="SYW129" s="355"/>
      <c r="SYX129" s="355"/>
      <c r="SYY129" s="355"/>
      <c r="SYZ129" s="355"/>
      <c r="SZA129" s="355"/>
      <c r="SZB129" s="355"/>
      <c r="SZC129" s="355"/>
      <c r="SZD129" s="355"/>
      <c r="SZE129" s="355"/>
      <c r="SZF129" s="355"/>
      <c r="SZG129" s="355"/>
      <c r="SZH129" s="355"/>
      <c r="SZI129" s="355"/>
      <c r="SZJ129" s="355"/>
      <c r="SZK129" s="355"/>
      <c r="SZL129" s="355"/>
      <c r="SZM129" s="355"/>
      <c r="SZN129" s="355"/>
      <c r="SZO129" s="355"/>
      <c r="SZP129" s="355"/>
      <c r="SZQ129" s="355"/>
      <c r="SZR129" s="355"/>
      <c r="SZS129" s="355"/>
      <c r="SZT129" s="355"/>
      <c r="SZU129" s="355"/>
      <c r="SZV129" s="355"/>
      <c r="SZW129" s="355"/>
      <c r="SZX129" s="355"/>
      <c r="SZY129" s="355"/>
      <c r="SZZ129" s="355"/>
      <c r="TAA129" s="355"/>
      <c r="TAB129" s="355"/>
      <c r="TAC129" s="355"/>
      <c r="TAD129" s="355"/>
      <c r="TAE129" s="355"/>
      <c r="TAF129" s="355"/>
      <c r="TAG129" s="355"/>
      <c r="TAH129" s="355"/>
      <c r="TAI129" s="355"/>
      <c r="TAJ129" s="355"/>
      <c r="TAK129" s="355"/>
      <c r="TAL129" s="355"/>
      <c r="TAM129" s="355"/>
      <c r="TAN129" s="355"/>
      <c r="TAO129" s="355"/>
      <c r="TAP129" s="355"/>
      <c r="TAQ129" s="355"/>
      <c r="TAR129" s="355"/>
      <c r="TAS129" s="355"/>
      <c r="TAT129" s="355"/>
      <c r="TAU129" s="355"/>
      <c r="TAV129" s="355"/>
      <c r="TAW129" s="355"/>
      <c r="TAX129" s="355"/>
      <c r="TAY129" s="355"/>
      <c r="TAZ129" s="355"/>
      <c r="TBA129" s="355"/>
      <c r="TBB129" s="355"/>
      <c r="TBC129" s="355"/>
      <c r="TBD129" s="355"/>
      <c r="TBE129" s="355"/>
      <c r="TBF129" s="355"/>
      <c r="TBG129" s="355"/>
      <c r="TBH129" s="355"/>
      <c r="TBI129" s="355"/>
      <c r="TBJ129" s="355"/>
      <c r="TBK129" s="355"/>
      <c r="TBL129" s="355"/>
      <c r="TBM129" s="355"/>
      <c r="TBN129" s="355"/>
      <c r="TBO129" s="355"/>
      <c r="TBP129" s="355"/>
      <c r="TBQ129" s="355"/>
      <c r="TBR129" s="355"/>
      <c r="TBS129" s="355"/>
      <c r="TBT129" s="355"/>
      <c r="TBU129" s="355"/>
      <c r="TBV129" s="355"/>
      <c r="TBW129" s="355"/>
      <c r="TBX129" s="355"/>
      <c r="TBY129" s="355"/>
      <c r="TBZ129" s="355"/>
      <c r="TCA129" s="355"/>
      <c r="TCB129" s="355"/>
      <c r="TCC129" s="355"/>
      <c r="TCD129" s="355"/>
      <c r="TCE129" s="355"/>
      <c r="TCF129" s="355"/>
      <c r="TCG129" s="355"/>
      <c r="TCH129" s="355"/>
      <c r="TCI129" s="355"/>
      <c r="TCJ129" s="355"/>
      <c r="TCK129" s="355"/>
      <c r="TCL129" s="355"/>
      <c r="TCM129" s="355"/>
      <c r="TCN129" s="355"/>
      <c r="TCO129" s="355"/>
      <c r="TCP129" s="355"/>
      <c r="TCQ129" s="355"/>
      <c r="TCR129" s="355"/>
      <c r="TCS129" s="355"/>
      <c r="TCT129" s="355"/>
      <c r="TCU129" s="355"/>
      <c r="TCV129" s="355"/>
      <c r="TCW129" s="355"/>
      <c r="TCX129" s="355"/>
      <c r="TCY129" s="355"/>
      <c r="TCZ129" s="355"/>
      <c r="TDA129" s="355"/>
      <c r="TDB129" s="355"/>
      <c r="TDC129" s="355"/>
      <c r="TDD129" s="355"/>
      <c r="TDE129" s="355"/>
      <c r="TDF129" s="355"/>
      <c r="TDG129" s="355"/>
      <c r="TDH129" s="355"/>
      <c r="TDI129" s="355"/>
      <c r="TDJ129" s="355"/>
      <c r="TDK129" s="355"/>
      <c r="TDL129" s="355"/>
      <c r="TDM129" s="355"/>
      <c r="TDN129" s="355"/>
      <c r="TDO129" s="355"/>
      <c r="TDP129" s="355"/>
      <c r="TDQ129" s="355"/>
      <c r="TDR129" s="355"/>
      <c r="TDS129" s="355"/>
      <c r="TDT129" s="355"/>
      <c r="TDU129" s="355"/>
      <c r="TDV129" s="355"/>
      <c r="TDW129" s="355"/>
      <c r="TDX129" s="355"/>
      <c r="TDY129" s="355"/>
      <c r="TDZ129" s="355"/>
      <c r="TEA129" s="355"/>
      <c r="TEB129" s="355"/>
      <c r="TEC129" s="355"/>
      <c r="TED129" s="355"/>
      <c r="TEE129" s="355"/>
      <c r="TEF129" s="355"/>
      <c r="TEG129" s="355"/>
      <c r="TEH129" s="355"/>
      <c r="TEI129" s="355"/>
      <c r="TEJ129" s="355"/>
      <c r="TEK129" s="355"/>
      <c r="TEL129" s="355"/>
      <c r="TEM129" s="355"/>
      <c r="TEN129" s="355"/>
      <c r="TEO129" s="355"/>
      <c r="TEP129" s="355"/>
      <c r="TEQ129" s="355"/>
      <c r="TER129" s="355"/>
      <c r="TES129" s="355"/>
      <c r="TET129" s="355"/>
      <c r="TEU129" s="355"/>
      <c r="TEV129" s="355"/>
      <c r="TEW129" s="355"/>
      <c r="TEX129" s="355"/>
      <c r="TEY129" s="355"/>
      <c r="TEZ129" s="355"/>
      <c r="TFA129" s="355"/>
      <c r="TFB129" s="355"/>
      <c r="TFC129" s="355"/>
      <c r="TFD129" s="355"/>
      <c r="TFE129" s="355"/>
      <c r="TFF129" s="355"/>
      <c r="TFG129" s="355"/>
      <c r="TFH129" s="355"/>
      <c r="TFI129" s="355"/>
      <c r="TFJ129" s="355"/>
      <c r="TFK129" s="355"/>
      <c r="TFL129" s="355"/>
      <c r="TFM129" s="355"/>
      <c r="TFN129" s="355"/>
      <c r="TFO129" s="355"/>
      <c r="TFP129" s="355"/>
      <c r="TFQ129" s="355"/>
      <c r="TFR129" s="355"/>
      <c r="TFS129" s="355"/>
      <c r="TFT129" s="355"/>
      <c r="TFU129" s="355"/>
      <c r="TFV129" s="355"/>
      <c r="TFW129" s="355"/>
      <c r="TFX129" s="355"/>
      <c r="TFY129" s="355"/>
      <c r="TFZ129" s="355"/>
      <c r="TGA129" s="355"/>
      <c r="TGB129" s="355"/>
      <c r="TGC129" s="355"/>
      <c r="TGD129" s="355"/>
      <c r="TGE129" s="355"/>
      <c r="TGF129" s="355"/>
      <c r="TGG129" s="355"/>
      <c r="TGH129" s="355"/>
      <c r="TGI129" s="355"/>
      <c r="TGJ129" s="355"/>
      <c r="TGK129" s="355"/>
      <c r="TGL129" s="355"/>
      <c r="TGM129" s="355"/>
      <c r="TGN129" s="355"/>
      <c r="TGO129" s="355"/>
      <c r="TGP129" s="355"/>
      <c r="TGQ129" s="355"/>
      <c r="TGR129" s="355"/>
      <c r="TGS129" s="355"/>
      <c r="TGT129" s="355"/>
      <c r="TGU129" s="355"/>
      <c r="TGV129" s="355"/>
      <c r="TGW129" s="355"/>
      <c r="TGX129" s="355"/>
      <c r="TGY129" s="355"/>
      <c r="TGZ129" s="355"/>
      <c r="THA129" s="355"/>
      <c r="THB129" s="355"/>
      <c r="THC129" s="355"/>
      <c r="THD129" s="355"/>
      <c r="THE129" s="355"/>
      <c r="THF129" s="355"/>
      <c r="THG129" s="355"/>
      <c r="THH129" s="355"/>
      <c r="THI129" s="355"/>
      <c r="THJ129" s="355"/>
      <c r="THK129" s="355"/>
      <c r="THL129" s="355"/>
      <c r="THM129" s="355"/>
      <c r="THN129" s="355"/>
      <c r="THO129" s="355"/>
      <c r="THP129" s="355"/>
      <c r="THQ129" s="355"/>
      <c r="THR129" s="355"/>
      <c r="THS129" s="355"/>
      <c r="THT129" s="355"/>
      <c r="THU129" s="355"/>
      <c r="THV129" s="355"/>
      <c r="THW129" s="355"/>
      <c r="THX129" s="355"/>
      <c r="THY129" s="355"/>
      <c r="THZ129" s="355"/>
      <c r="TIA129" s="355"/>
      <c r="TIB129" s="355"/>
      <c r="TIC129" s="355"/>
      <c r="TID129" s="355"/>
      <c r="TIE129" s="355"/>
      <c r="TIF129" s="355"/>
      <c r="TIG129" s="355"/>
      <c r="TIH129" s="355"/>
      <c r="TII129" s="355"/>
      <c r="TIJ129" s="355"/>
      <c r="TIK129" s="355"/>
      <c r="TIL129" s="355"/>
      <c r="TIM129" s="355"/>
      <c r="TIN129" s="355"/>
      <c r="TIO129" s="355"/>
      <c r="TIP129" s="355"/>
      <c r="TIQ129" s="355"/>
      <c r="TIR129" s="355"/>
      <c r="TIS129" s="355"/>
      <c r="TIT129" s="355"/>
      <c r="TIU129" s="355"/>
      <c r="TIV129" s="355"/>
      <c r="TIW129" s="355"/>
      <c r="TIX129" s="355"/>
      <c r="TIY129" s="355"/>
      <c r="TIZ129" s="355"/>
      <c r="TJA129" s="355"/>
      <c r="TJB129" s="355"/>
      <c r="TJC129" s="355"/>
      <c r="TJD129" s="355"/>
      <c r="TJE129" s="355"/>
      <c r="TJF129" s="355"/>
      <c r="TJG129" s="355"/>
      <c r="TJH129" s="355"/>
      <c r="TJI129" s="355"/>
      <c r="TJJ129" s="355"/>
      <c r="TJK129" s="355"/>
      <c r="TJL129" s="355"/>
      <c r="TJM129" s="355"/>
      <c r="TJN129" s="355"/>
      <c r="TJO129" s="355"/>
      <c r="TJP129" s="355"/>
      <c r="TJQ129" s="355"/>
      <c r="TJR129" s="355"/>
      <c r="TJS129" s="355"/>
      <c r="TJT129" s="355"/>
      <c r="TJU129" s="355"/>
      <c r="TJV129" s="355"/>
      <c r="TJW129" s="355"/>
      <c r="TJX129" s="355"/>
      <c r="TJY129" s="355"/>
      <c r="TJZ129" s="355"/>
      <c r="TKA129" s="355"/>
      <c r="TKB129" s="355"/>
      <c r="TKC129" s="355"/>
      <c r="TKD129" s="355"/>
      <c r="TKE129" s="355"/>
      <c r="TKF129" s="355"/>
      <c r="TKG129" s="355"/>
      <c r="TKH129" s="355"/>
      <c r="TKI129" s="355"/>
      <c r="TKJ129" s="355"/>
      <c r="TKK129" s="355"/>
      <c r="TKL129" s="355"/>
      <c r="TKM129" s="355"/>
      <c r="TKN129" s="355"/>
      <c r="TKO129" s="355"/>
      <c r="TKP129" s="355"/>
      <c r="TKQ129" s="355"/>
      <c r="TKR129" s="355"/>
      <c r="TKS129" s="355"/>
      <c r="TKT129" s="355"/>
      <c r="TKU129" s="355"/>
      <c r="TKV129" s="355"/>
      <c r="TKW129" s="355"/>
      <c r="TKX129" s="355"/>
      <c r="TKY129" s="355"/>
      <c r="TKZ129" s="355"/>
      <c r="TLA129" s="355"/>
      <c r="TLB129" s="355"/>
      <c r="TLC129" s="355"/>
      <c r="TLD129" s="355"/>
      <c r="TLE129" s="355"/>
      <c r="TLF129" s="355"/>
      <c r="TLG129" s="355"/>
      <c r="TLH129" s="355"/>
      <c r="TLI129" s="355"/>
      <c r="TLJ129" s="355"/>
      <c r="TLK129" s="355"/>
      <c r="TLL129" s="355"/>
      <c r="TLM129" s="355"/>
      <c r="TLN129" s="355"/>
      <c r="TLO129" s="355"/>
      <c r="TLP129" s="355"/>
      <c r="TLQ129" s="355"/>
      <c r="TLR129" s="355"/>
      <c r="TLS129" s="355"/>
      <c r="TLT129" s="355"/>
      <c r="TLU129" s="355"/>
      <c r="TLV129" s="355"/>
      <c r="TLW129" s="355"/>
      <c r="TLX129" s="355"/>
      <c r="TLY129" s="355"/>
      <c r="TLZ129" s="355"/>
      <c r="TMA129" s="355"/>
      <c r="TMB129" s="355"/>
      <c r="TMC129" s="355"/>
      <c r="TMD129" s="355"/>
      <c r="TME129" s="355"/>
      <c r="TMF129" s="355"/>
      <c r="TMG129" s="355"/>
      <c r="TMH129" s="355"/>
      <c r="TMI129" s="355"/>
      <c r="TMJ129" s="355"/>
      <c r="TMK129" s="355"/>
      <c r="TML129" s="355"/>
      <c r="TMM129" s="355"/>
      <c r="TMN129" s="355"/>
      <c r="TMO129" s="355"/>
      <c r="TMP129" s="355"/>
      <c r="TMQ129" s="355"/>
      <c r="TMR129" s="355"/>
      <c r="TMS129" s="355"/>
      <c r="TMT129" s="355"/>
      <c r="TMU129" s="355"/>
      <c r="TMV129" s="355"/>
      <c r="TMW129" s="355"/>
      <c r="TMX129" s="355"/>
      <c r="TMY129" s="355"/>
      <c r="TMZ129" s="355"/>
      <c r="TNA129" s="355"/>
      <c r="TNB129" s="355"/>
      <c r="TNC129" s="355"/>
      <c r="TND129" s="355"/>
      <c r="TNE129" s="355"/>
      <c r="TNF129" s="355"/>
      <c r="TNG129" s="355"/>
      <c r="TNH129" s="355"/>
      <c r="TNI129" s="355"/>
      <c r="TNJ129" s="355"/>
      <c r="TNK129" s="355"/>
      <c r="TNL129" s="355"/>
      <c r="TNM129" s="355"/>
      <c r="TNN129" s="355"/>
      <c r="TNO129" s="355"/>
      <c r="TNP129" s="355"/>
      <c r="TNQ129" s="355"/>
      <c r="TNR129" s="355"/>
      <c r="TNS129" s="355"/>
      <c r="TNT129" s="355"/>
      <c r="TNU129" s="355"/>
      <c r="TNV129" s="355"/>
      <c r="TNW129" s="355"/>
      <c r="TNX129" s="355"/>
      <c r="TNY129" s="355"/>
      <c r="TNZ129" s="355"/>
      <c r="TOA129" s="355"/>
      <c r="TOB129" s="355"/>
      <c r="TOC129" s="355"/>
      <c r="TOD129" s="355"/>
      <c r="TOE129" s="355"/>
      <c r="TOF129" s="355"/>
      <c r="TOG129" s="355"/>
      <c r="TOH129" s="355"/>
      <c r="TOI129" s="355"/>
      <c r="TOJ129" s="355"/>
      <c r="TOK129" s="355"/>
      <c r="TOL129" s="355"/>
      <c r="TOM129" s="355"/>
      <c r="TON129" s="355"/>
      <c r="TOO129" s="355"/>
      <c r="TOP129" s="355"/>
      <c r="TOQ129" s="355"/>
      <c r="TOR129" s="355"/>
      <c r="TOS129" s="355"/>
      <c r="TOT129" s="355"/>
      <c r="TOU129" s="355"/>
      <c r="TOV129" s="355"/>
      <c r="TOW129" s="355"/>
      <c r="TOX129" s="355"/>
      <c r="TOY129" s="355"/>
      <c r="TOZ129" s="355"/>
      <c r="TPA129" s="355"/>
      <c r="TPB129" s="355"/>
      <c r="TPC129" s="355"/>
      <c r="TPD129" s="355"/>
      <c r="TPE129" s="355"/>
      <c r="TPF129" s="355"/>
      <c r="TPG129" s="355"/>
      <c r="TPH129" s="355"/>
      <c r="TPI129" s="355"/>
      <c r="TPJ129" s="355"/>
      <c r="TPK129" s="355"/>
      <c r="TPL129" s="355"/>
      <c r="TPM129" s="355"/>
      <c r="TPN129" s="355"/>
      <c r="TPO129" s="355"/>
      <c r="TPP129" s="355"/>
      <c r="TPQ129" s="355"/>
      <c r="TPR129" s="355"/>
      <c r="TPS129" s="355"/>
      <c r="TPT129" s="355"/>
      <c r="TPU129" s="355"/>
      <c r="TPV129" s="355"/>
      <c r="TPW129" s="355"/>
      <c r="TPX129" s="355"/>
      <c r="TPY129" s="355"/>
      <c r="TPZ129" s="355"/>
      <c r="TQA129" s="355"/>
      <c r="TQB129" s="355"/>
      <c r="TQC129" s="355"/>
      <c r="TQD129" s="355"/>
      <c r="TQE129" s="355"/>
      <c r="TQF129" s="355"/>
      <c r="TQG129" s="355"/>
      <c r="TQH129" s="355"/>
      <c r="TQI129" s="355"/>
      <c r="TQJ129" s="355"/>
      <c r="TQK129" s="355"/>
      <c r="TQL129" s="355"/>
      <c r="TQM129" s="355"/>
      <c r="TQN129" s="355"/>
      <c r="TQO129" s="355"/>
      <c r="TQP129" s="355"/>
      <c r="TQQ129" s="355"/>
      <c r="TQR129" s="355"/>
      <c r="TQS129" s="355"/>
      <c r="TQT129" s="355"/>
      <c r="TQU129" s="355"/>
      <c r="TQV129" s="355"/>
      <c r="TQW129" s="355"/>
      <c r="TQX129" s="355"/>
      <c r="TQY129" s="355"/>
      <c r="TQZ129" s="355"/>
      <c r="TRA129" s="355"/>
      <c r="TRB129" s="355"/>
      <c r="TRC129" s="355"/>
      <c r="TRD129" s="355"/>
      <c r="TRE129" s="355"/>
      <c r="TRF129" s="355"/>
      <c r="TRG129" s="355"/>
      <c r="TRH129" s="355"/>
      <c r="TRI129" s="355"/>
      <c r="TRJ129" s="355"/>
      <c r="TRK129" s="355"/>
      <c r="TRL129" s="355"/>
      <c r="TRM129" s="355"/>
      <c r="TRN129" s="355"/>
      <c r="TRO129" s="355"/>
      <c r="TRP129" s="355"/>
      <c r="TRQ129" s="355"/>
      <c r="TRR129" s="355"/>
      <c r="TRS129" s="355"/>
      <c r="TRT129" s="355"/>
      <c r="TRU129" s="355"/>
      <c r="TRV129" s="355"/>
      <c r="TRW129" s="355"/>
      <c r="TRX129" s="355"/>
      <c r="TRY129" s="355"/>
      <c r="TRZ129" s="355"/>
      <c r="TSA129" s="355"/>
      <c r="TSB129" s="355"/>
      <c r="TSC129" s="355"/>
      <c r="TSD129" s="355"/>
      <c r="TSE129" s="355"/>
      <c r="TSF129" s="355"/>
      <c r="TSG129" s="355"/>
      <c r="TSH129" s="355"/>
      <c r="TSI129" s="355"/>
      <c r="TSJ129" s="355"/>
      <c r="TSK129" s="355"/>
      <c r="TSL129" s="355"/>
      <c r="TSM129" s="355"/>
      <c r="TSN129" s="355"/>
      <c r="TSO129" s="355"/>
      <c r="TSP129" s="355"/>
      <c r="TSQ129" s="355"/>
      <c r="TSR129" s="355"/>
      <c r="TSS129" s="355"/>
      <c r="TST129" s="355"/>
      <c r="TSU129" s="355"/>
      <c r="TSV129" s="355"/>
      <c r="TSW129" s="355"/>
      <c r="TSX129" s="355"/>
      <c r="TSY129" s="355"/>
      <c r="TSZ129" s="355"/>
      <c r="TTA129" s="355"/>
      <c r="TTB129" s="355"/>
      <c r="TTC129" s="355"/>
      <c r="TTD129" s="355"/>
      <c r="TTE129" s="355"/>
      <c r="TTF129" s="355"/>
      <c r="TTG129" s="355"/>
      <c r="TTH129" s="355"/>
      <c r="TTI129" s="355"/>
      <c r="TTJ129" s="355"/>
      <c r="TTK129" s="355"/>
      <c r="TTL129" s="355"/>
      <c r="TTM129" s="355"/>
      <c r="TTN129" s="355"/>
      <c r="TTO129" s="355"/>
      <c r="TTP129" s="355"/>
      <c r="TTQ129" s="355"/>
      <c r="TTR129" s="355"/>
      <c r="TTS129" s="355"/>
      <c r="TTT129" s="355"/>
      <c r="TTU129" s="355"/>
      <c r="TTV129" s="355"/>
      <c r="TTW129" s="355"/>
      <c r="TTX129" s="355"/>
      <c r="TTY129" s="355"/>
      <c r="TTZ129" s="355"/>
      <c r="TUA129" s="355"/>
      <c r="TUB129" s="355"/>
      <c r="TUC129" s="355"/>
      <c r="TUD129" s="355"/>
      <c r="TUE129" s="355"/>
      <c r="TUF129" s="355"/>
      <c r="TUG129" s="355"/>
      <c r="TUH129" s="355"/>
      <c r="TUI129" s="355"/>
      <c r="TUJ129" s="355"/>
      <c r="TUK129" s="355"/>
      <c r="TUL129" s="355"/>
      <c r="TUM129" s="355"/>
      <c r="TUN129" s="355"/>
      <c r="TUO129" s="355"/>
      <c r="TUP129" s="355"/>
      <c r="TUQ129" s="355"/>
      <c r="TUR129" s="355"/>
      <c r="TUS129" s="355"/>
      <c r="TUT129" s="355"/>
      <c r="TUU129" s="355"/>
      <c r="TUV129" s="355"/>
      <c r="TUW129" s="355"/>
      <c r="TUX129" s="355"/>
      <c r="TUY129" s="355"/>
      <c r="TUZ129" s="355"/>
      <c r="TVA129" s="355"/>
      <c r="TVB129" s="355"/>
      <c r="TVC129" s="355"/>
      <c r="TVD129" s="355"/>
      <c r="TVE129" s="355"/>
      <c r="TVF129" s="355"/>
      <c r="TVG129" s="355"/>
      <c r="TVH129" s="355"/>
      <c r="TVI129" s="355"/>
      <c r="TVJ129" s="355"/>
      <c r="TVK129" s="355"/>
      <c r="TVL129" s="355"/>
      <c r="TVM129" s="355"/>
      <c r="TVN129" s="355"/>
      <c r="TVO129" s="355"/>
      <c r="TVP129" s="355"/>
      <c r="TVQ129" s="355"/>
      <c r="TVR129" s="355"/>
      <c r="TVS129" s="355"/>
      <c r="TVT129" s="355"/>
      <c r="TVU129" s="355"/>
      <c r="TVV129" s="355"/>
      <c r="TVW129" s="355"/>
      <c r="TVX129" s="355"/>
      <c r="TVY129" s="355"/>
      <c r="TVZ129" s="355"/>
      <c r="TWA129" s="355"/>
      <c r="TWB129" s="355"/>
      <c r="TWC129" s="355"/>
      <c r="TWD129" s="355"/>
      <c r="TWE129" s="355"/>
      <c r="TWF129" s="355"/>
      <c r="TWG129" s="355"/>
      <c r="TWH129" s="355"/>
      <c r="TWI129" s="355"/>
      <c r="TWJ129" s="355"/>
      <c r="TWK129" s="355"/>
      <c r="TWL129" s="355"/>
      <c r="TWM129" s="355"/>
      <c r="TWN129" s="355"/>
      <c r="TWO129" s="355"/>
      <c r="TWP129" s="355"/>
      <c r="TWQ129" s="355"/>
      <c r="TWR129" s="355"/>
      <c r="TWS129" s="355"/>
      <c r="TWT129" s="355"/>
      <c r="TWU129" s="355"/>
      <c r="TWV129" s="355"/>
      <c r="TWW129" s="355"/>
      <c r="TWX129" s="355"/>
      <c r="TWY129" s="355"/>
      <c r="TWZ129" s="355"/>
      <c r="TXA129" s="355"/>
      <c r="TXB129" s="355"/>
      <c r="TXC129" s="355"/>
      <c r="TXD129" s="355"/>
      <c r="TXE129" s="355"/>
      <c r="TXF129" s="355"/>
      <c r="TXG129" s="355"/>
      <c r="TXH129" s="355"/>
      <c r="TXI129" s="355"/>
      <c r="TXJ129" s="355"/>
      <c r="TXK129" s="355"/>
      <c r="TXL129" s="355"/>
      <c r="TXM129" s="355"/>
      <c r="TXN129" s="355"/>
      <c r="TXO129" s="355"/>
      <c r="TXP129" s="355"/>
      <c r="TXQ129" s="355"/>
      <c r="TXR129" s="355"/>
      <c r="TXS129" s="355"/>
      <c r="TXT129" s="355"/>
      <c r="TXU129" s="355"/>
      <c r="TXV129" s="355"/>
      <c r="TXW129" s="355"/>
      <c r="TXX129" s="355"/>
      <c r="TXY129" s="355"/>
      <c r="TXZ129" s="355"/>
      <c r="TYA129" s="355"/>
      <c r="TYB129" s="355"/>
      <c r="TYC129" s="355"/>
      <c r="TYD129" s="355"/>
      <c r="TYE129" s="355"/>
      <c r="TYF129" s="355"/>
      <c r="TYG129" s="355"/>
      <c r="TYH129" s="355"/>
      <c r="TYI129" s="355"/>
      <c r="TYJ129" s="355"/>
      <c r="TYK129" s="355"/>
      <c r="TYL129" s="355"/>
      <c r="TYM129" s="355"/>
      <c r="TYN129" s="355"/>
      <c r="TYO129" s="355"/>
      <c r="TYP129" s="355"/>
      <c r="TYQ129" s="355"/>
      <c r="TYR129" s="355"/>
      <c r="TYS129" s="355"/>
      <c r="TYT129" s="355"/>
      <c r="TYU129" s="355"/>
      <c r="TYV129" s="355"/>
      <c r="TYW129" s="355"/>
      <c r="TYX129" s="355"/>
      <c r="TYY129" s="355"/>
      <c r="TYZ129" s="355"/>
      <c r="TZA129" s="355"/>
      <c r="TZB129" s="355"/>
      <c r="TZC129" s="355"/>
      <c r="TZD129" s="355"/>
      <c r="TZE129" s="355"/>
      <c r="TZF129" s="355"/>
      <c r="TZG129" s="355"/>
      <c r="TZH129" s="355"/>
      <c r="TZI129" s="355"/>
      <c r="TZJ129" s="355"/>
      <c r="TZK129" s="355"/>
      <c r="TZL129" s="355"/>
      <c r="TZM129" s="355"/>
      <c r="TZN129" s="355"/>
      <c r="TZO129" s="355"/>
      <c r="TZP129" s="355"/>
      <c r="TZQ129" s="355"/>
      <c r="TZR129" s="355"/>
      <c r="TZS129" s="355"/>
      <c r="TZT129" s="355"/>
      <c r="TZU129" s="355"/>
      <c r="TZV129" s="355"/>
      <c r="TZW129" s="355"/>
      <c r="TZX129" s="355"/>
      <c r="TZY129" s="355"/>
      <c r="TZZ129" s="355"/>
      <c r="UAA129" s="355"/>
      <c r="UAB129" s="355"/>
      <c r="UAC129" s="355"/>
      <c r="UAD129" s="355"/>
      <c r="UAE129" s="355"/>
      <c r="UAF129" s="355"/>
      <c r="UAG129" s="355"/>
      <c r="UAH129" s="355"/>
      <c r="UAI129" s="355"/>
      <c r="UAJ129" s="355"/>
      <c r="UAK129" s="355"/>
      <c r="UAL129" s="355"/>
      <c r="UAM129" s="355"/>
      <c r="UAN129" s="355"/>
      <c r="UAO129" s="355"/>
      <c r="UAP129" s="355"/>
      <c r="UAQ129" s="355"/>
      <c r="UAR129" s="355"/>
      <c r="UAS129" s="355"/>
      <c r="UAT129" s="355"/>
      <c r="UAU129" s="355"/>
      <c r="UAV129" s="355"/>
      <c r="UAW129" s="355"/>
      <c r="UAX129" s="355"/>
      <c r="UAY129" s="355"/>
      <c r="UAZ129" s="355"/>
      <c r="UBA129" s="355"/>
      <c r="UBB129" s="355"/>
      <c r="UBC129" s="355"/>
      <c r="UBD129" s="355"/>
      <c r="UBE129" s="355"/>
      <c r="UBF129" s="355"/>
      <c r="UBG129" s="355"/>
      <c r="UBH129" s="355"/>
      <c r="UBI129" s="355"/>
      <c r="UBJ129" s="355"/>
      <c r="UBK129" s="355"/>
      <c r="UBL129" s="355"/>
      <c r="UBM129" s="355"/>
      <c r="UBN129" s="355"/>
      <c r="UBO129" s="355"/>
      <c r="UBP129" s="355"/>
      <c r="UBQ129" s="355"/>
      <c r="UBR129" s="355"/>
      <c r="UBS129" s="355"/>
      <c r="UBT129" s="355"/>
      <c r="UBU129" s="355"/>
      <c r="UBV129" s="355"/>
      <c r="UBW129" s="355"/>
      <c r="UBX129" s="355"/>
      <c r="UBY129" s="355"/>
      <c r="UBZ129" s="355"/>
      <c r="UCA129" s="355"/>
      <c r="UCB129" s="355"/>
      <c r="UCC129" s="355"/>
      <c r="UCD129" s="355"/>
      <c r="UCE129" s="355"/>
      <c r="UCF129" s="355"/>
      <c r="UCG129" s="355"/>
      <c r="UCH129" s="355"/>
      <c r="UCI129" s="355"/>
      <c r="UCJ129" s="355"/>
      <c r="UCK129" s="355"/>
      <c r="UCL129" s="355"/>
      <c r="UCM129" s="355"/>
      <c r="UCN129" s="355"/>
      <c r="UCO129" s="355"/>
      <c r="UCP129" s="355"/>
      <c r="UCQ129" s="355"/>
      <c r="UCR129" s="355"/>
      <c r="UCS129" s="355"/>
      <c r="UCT129" s="355"/>
      <c r="UCU129" s="355"/>
      <c r="UCV129" s="355"/>
      <c r="UCW129" s="355"/>
      <c r="UCX129" s="355"/>
      <c r="UCY129" s="355"/>
      <c r="UCZ129" s="355"/>
      <c r="UDA129" s="355"/>
      <c r="UDB129" s="355"/>
      <c r="UDC129" s="355"/>
      <c r="UDD129" s="355"/>
      <c r="UDE129" s="355"/>
      <c r="UDF129" s="355"/>
      <c r="UDG129" s="355"/>
      <c r="UDH129" s="355"/>
      <c r="UDI129" s="355"/>
      <c r="UDJ129" s="355"/>
      <c r="UDK129" s="355"/>
      <c r="UDL129" s="355"/>
      <c r="UDM129" s="355"/>
      <c r="UDN129" s="355"/>
      <c r="UDO129" s="355"/>
      <c r="UDP129" s="355"/>
      <c r="UDQ129" s="355"/>
      <c r="UDR129" s="355"/>
      <c r="UDS129" s="355"/>
      <c r="UDT129" s="355"/>
      <c r="UDU129" s="355"/>
      <c r="UDV129" s="355"/>
      <c r="UDW129" s="355"/>
      <c r="UDX129" s="355"/>
      <c r="UDY129" s="355"/>
      <c r="UDZ129" s="355"/>
      <c r="UEA129" s="355"/>
      <c r="UEB129" s="355"/>
      <c r="UEC129" s="355"/>
      <c r="UED129" s="355"/>
      <c r="UEE129" s="355"/>
      <c r="UEF129" s="355"/>
      <c r="UEG129" s="355"/>
      <c r="UEH129" s="355"/>
      <c r="UEI129" s="355"/>
      <c r="UEJ129" s="355"/>
      <c r="UEK129" s="355"/>
      <c r="UEL129" s="355"/>
      <c r="UEM129" s="355"/>
      <c r="UEN129" s="355"/>
      <c r="UEO129" s="355"/>
      <c r="UEP129" s="355"/>
      <c r="UEQ129" s="355"/>
      <c r="UER129" s="355"/>
      <c r="UES129" s="355"/>
      <c r="UET129" s="355"/>
      <c r="UEU129" s="355"/>
      <c r="UEV129" s="355"/>
      <c r="UEW129" s="355"/>
      <c r="UEX129" s="355"/>
      <c r="UEY129" s="355"/>
      <c r="UEZ129" s="355"/>
      <c r="UFA129" s="355"/>
      <c r="UFB129" s="355"/>
      <c r="UFC129" s="355"/>
      <c r="UFD129" s="355"/>
      <c r="UFE129" s="355"/>
      <c r="UFF129" s="355"/>
      <c r="UFG129" s="355"/>
      <c r="UFH129" s="355"/>
      <c r="UFI129" s="355"/>
      <c r="UFJ129" s="355"/>
      <c r="UFK129" s="355"/>
      <c r="UFL129" s="355"/>
      <c r="UFM129" s="355"/>
      <c r="UFN129" s="355"/>
      <c r="UFO129" s="355"/>
      <c r="UFP129" s="355"/>
      <c r="UFQ129" s="355"/>
      <c r="UFR129" s="355"/>
      <c r="UFS129" s="355"/>
      <c r="UFT129" s="355"/>
      <c r="UFU129" s="355"/>
      <c r="UFV129" s="355"/>
      <c r="UFW129" s="355"/>
      <c r="UFX129" s="355"/>
      <c r="UFY129" s="355"/>
      <c r="UFZ129" s="355"/>
      <c r="UGA129" s="355"/>
      <c r="UGB129" s="355"/>
      <c r="UGC129" s="355"/>
      <c r="UGD129" s="355"/>
      <c r="UGE129" s="355"/>
      <c r="UGF129" s="355"/>
      <c r="UGG129" s="355"/>
      <c r="UGH129" s="355"/>
      <c r="UGI129" s="355"/>
      <c r="UGJ129" s="355"/>
      <c r="UGK129" s="355"/>
      <c r="UGL129" s="355"/>
      <c r="UGM129" s="355"/>
      <c r="UGN129" s="355"/>
      <c r="UGO129" s="355"/>
      <c r="UGP129" s="355"/>
      <c r="UGQ129" s="355"/>
      <c r="UGR129" s="355"/>
      <c r="UGS129" s="355"/>
      <c r="UGT129" s="355"/>
      <c r="UGU129" s="355"/>
      <c r="UGV129" s="355"/>
      <c r="UGW129" s="355"/>
      <c r="UGX129" s="355"/>
      <c r="UGY129" s="355"/>
      <c r="UGZ129" s="355"/>
      <c r="UHA129" s="355"/>
      <c r="UHB129" s="355"/>
      <c r="UHC129" s="355"/>
      <c r="UHD129" s="355"/>
      <c r="UHE129" s="355"/>
      <c r="UHF129" s="355"/>
      <c r="UHG129" s="355"/>
      <c r="UHH129" s="355"/>
      <c r="UHI129" s="355"/>
      <c r="UHJ129" s="355"/>
      <c r="UHK129" s="355"/>
      <c r="UHL129" s="355"/>
      <c r="UHM129" s="355"/>
      <c r="UHN129" s="355"/>
      <c r="UHO129" s="355"/>
      <c r="UHP129" s="355"/>
      <c r="UHQ129" s="355"/>
      <c r="UHR129" s="355"/>
      <c r="UHS129" s="355"/>
      <c r="UHT129" s="355"/>
      <c r="UHU129" s="355"/>
      <c r="UHV129" s="355"/>
      <c r="UHW129" s="355"/>
      <c r="UHX129" s="355"/>
      <c r="UHY129" s="355"/>
      <c r="UHZ129" s="355"/>
      <c r="UIA129" s="355"/>
      <c r="UIB129" s="355"/>
      <c r="UIC129" s="355"/>
      <c r="UID129" s="355"/>
      <c r="UIE129" s="355"/>
      <c r="UIF129" s="355"/>
      <c r="UIG129" s="355"/>
      <c r="UIH129" s="355"/>
      <c r="UII129" s="355"/>
      <c r="UIJ129" s="355"/>
      <c r="UIK129" s="355"/>
      <c r="UIL129" s="355"/>
      <c r="UIM129" s="355"/>
      <c r="UIN129" s="355"/>
      <c r="UIO129" s="355"/>
      <c r="UIP129" s="355"/>
      <c r="UIQ129" s="355"/>
      <c r="UIR129" s="355"/>
      <c r="UIS129" s="355"/>
      <c r="UIT129" s="355"/>
      <c r="UIU129" s="355"/>
      <c r="UIV129" s="355"/>
      <c r="UIW129" s="355"/>
      <c r="UIX129" s="355"/>
      <c r="UIY129" s="355"/>
      <c r="UIZ129" s="355"/>
      <c r="UJA129" s="355"/>
      <c r="UJB129" s="355"/>
      <c r="UJC129" s="355"/>
      <c r="UJD129" s="355"/>
      <c r="UJE129" s="355"/>
      <c r="UJF129" s="355"/>
      <c r="UJG129" s="355"/>
      <c r="UJH129" s="355"/>
      <c r="UJI129" s="355"/>
      <c r="UJJ129" s="355"/>
      <c r="UJK129" s="355"/>
      <c r="UJL129" s="355"/>
      <c r="UJM129" s="355"/>
      <c r="UJN129" s="355"/>
      <c r="UJO129" s="355"/>
      <c r="UJP129" s="355"/>
      <c r="UJQ129" s="355"/>
      <c r="UJR129" s="355"/>
      <c r="UJS129" s="355"/>
      <c r="UJT129" s="355"/>
      <c r="UJU129" s="355"/>
      <c r="UJV129" s="355"/>
      <c r="UJW129" s="355"/>
      <c r="UJX129" s="355"/>
      <c r="UJY129" s="355"/>
      <c r="UJZ129" s="355"/>
      <c r="UKA129" s="355"/>
      <c r="UKB129" s="355"/>
      <c r="UKC129" s="355"/>
      <c r="UKD129" s="355"/>
      <c r="UKE129" s="355"/>
      <c r="UKF129" s="355"/>
      <c r="UKG129" s="355"/>
      <c r="UKH129" s="355"/>
      <c r="UKI129" s="355"/>
      <c r="UKJ129" s="355"/>
      <c r="UKK129" s="355"/>
      <c r="UKL129" s="355"/>
      <c r="UKM129" s="355"/>
      <c r="UKN129" s="355"/>
      <c r="UKO129" s="355"/>
      <c r="UKP129" s="355"/>
      <c r="UKQ129" s="355"/>
      <c r="UKR129" s="355"/>
      <c r="UKS129" s="355"/>
      <c r="UKT129" s="355"/>
      <c r="UKU129" s="355"/>
      <c r="UKV129" s="355"/>
      <c r="UKW129" s="355"/>
      <c r="UKX129" s="355"/>
      <c r="UKY129" s="355"/>
      <c r="UKZ129" s="355"/>
      <c r="ULA129" s="355"/>
      <c r="ULB129" s="355"/>
      <c r="ULC129" s="355"/>
      <c r="ULD129" s="355"/>
      <c r="ULE129" s="355"/>
      <c r="ULF129" s="355"/>
      <c r="ULG129" s="355"/>
      <c r="ULH129" s="355"/>
      <c r="ULI129" s="355"/>
      <c r="ULJ129" s="355"/>
      <c r="ULK129" s="355"/>
      <c r="ULL129" s="355"/>
      <c r="ULM129" s="355"/>
      <c r="ULN129" s="355"/>
      <c r="ULO129" s="355"/>
      <c r="ULP129" s="355"/>
      <c r="ULQ129" s="355"/>
      <c r="ULR129" s="355"/>
      <c r="ULS129" s="355"/>
      <c r="ULT129" s="355"/>
      <c r="ULU129" s="355"/>
      <c r="ULV129" s="355"/>
      <c r="ULW129" s="355"/>
      <c r="ULX129" s="355"/>
      <c r="ULY129" s="355"/>
      <c r="ULZ129" s="355"/>
      <c r="UMA129" s="355"/>
      <c r="UMB129" s="355"/>
      <c r="UMC129" s="355"/>
      <c r="UMD129" s="355"/>
      <c r="UME129" s="355"/>
      <c r="UMF129" s="355"/>
      <c r="UMG129" s="355"/>
      <c r="UMH129" s="355"/>
      <c r="UMI129" s="355"/>
      <c r="UMJ129" s="355"/>
      <c r="UMK129" s="355"/>
      <c r="UML129" s="355"/>
      <c r="UMM129" s="355"/>
      <c r="UMN129" s="355"/>
      <c r="UMO129" s="355"/>
      <c r="UMP129" s="355"/>
      <c r="UMQ129" s="355"/>
      <c r="UMR129" s="355"/>
      <c r="UMS129" s="355"/>
      <c r="UMT129" s="355"/>
      <c r="UMU129" s="355"/>
      <c r="UMV129" s="355"/>
      <c r="UMW129" s="355"/>
      <c r="UMX129" s="355"/>
      <c r="UMY129" s="355"/>
      <c r="UMZ129" s="355"/>
      <c r="UNA129" s="355"/>
      <c r="UNB129" s="355"/>
      <c r="UNC129" s="355"/>
      <c r="UND129" s="355"/>
      <c r="UNE129" s="355"/>
      <c r="UNF129" s="355"/>
      <c r="UNG129" s="355"/>
      <c r="UNH129" s="355"/>
      <c r="UNI129" s="355"/>
      <c r="UNJ129" s="355"/>
      <c r="UNK129" s="355"/>
      <c r="UNL129" s="355"/>
      <c r="UNM129" s="355"/>
      <c r="UNN129" s="355"/>
      <c r="UNO129" s="355"/>
      <c r="UNP129" s="355"/>
      <c r="UNQ129" s="355"/>
      <c r="UNR129" s="355"/>
      <c r="UNS129" s="355"/>
      <c r="UNT129" s="355"/>
      <c r="UNU129" s="355"/>
      <c r="UNV129" s="355"/>
      <c r="UNW129" s="355"/>
      <c r="UNX129" s="355"/>
      <c r="UNY129" s="355"/>
      <c r="UNZ129" s="355"/>
      <c r="UOA129" s="355"/>
      <c r="UOB129" s="355"/>
      <c r="UOC129" s="355"/>
      <c r="UOD129" s="355"/>
      <c r="UOE129" s="355"/>
      <c r="UOF129" s="355"/>
      <c r="UOG129" s="355"/>
      <c r="UOH129" s="355"/>
      <c r="UOI129" s="355"/>
      <c r="UOJ129" s="355"/>
      <c r="UOK129" s="355"/>
      <c r="UOL129" s="355"/>
      <c r="UOM129" s="355"/>
      <c r="UON129" s="355"/>
      <c r="UOO129" s="355"/>
      <c r="UOP129" s="355"/>
      <c r="UOQ129" s="355"/>
      <c r="UOR129" s="355"/>
      <c r="UOS129" s="355"/>
      <c r="UOT129" s="355"/>
      <c r="UOU129" s="355"/>
      <c r="UOV129" s="355"/>
      <c r="UOW129" s="355"/>
      <c r="UOX129" s="355"/>
      <c r="UOY129" s="355"/>
      <c r="UOZ129" s="355"/>
      <c r="UPA129" s="355"/>
      <c r="UPB129" s="355"/>
      <c r="UPC129" s="355"/>
      <c r="UPD129" s="355"/>
      <c r="UPE129" s="355"/>
      <c r="UPF129" s="355"/>
      <c r="UPG129" s="355"/>
      <c r="UPH129" s="355"/>
      <c r="UPI129" s="355"/>
      <c r="UPJ129" s="355"/>
      <c r="UPK129" s="355"/>
      <c r="UPL129" s="355"/>
      <c r="UPM129" s="355"/>
      <c r="UPN129" s="355"/>
      <c r="UPO129" s="355"/>
      <c r="UPP129" s="355"/>
      <c r="UPQ129" s="355"/>
      <c r="UPR129" s="355"/>
      <c r="UPS129" s="355"/>
      <c r="UPT129" s="355"/>
      <c r="UPU129" s="355"/>
      <c r="UPV129" s="355"/>
      <c r="UPW129" s="355"/>
      <c r="UPX129" s="355"/>
      <c r="UPY129" s="355"/>
      <c r="UPZ129" s="355"/>
      <c r="UQA129" s="355"/>
      <c r="UQB129" s="355"/>
      <c r="UQC129" s="355"/>
      <c r="UQD129" s="355"/>
      <c r="UQE129" s="355"/>
      <c r="UQF129" s="355"/>
      <c r="UQG129" s="355"/>
      <c r="UQH129" s="355"/>
      <c r="UQI129" s="355"/>
      <c r="UQJ129" s="355"/>
      <c r="UQK129" s="355"/>
      <c r="UQL129" s="355"/>
      <c r="UQM129" s="355"/>
      <c r="UQN129" s="355"/>
      <c r="UQO129" s="355"/>
      <c r="UQP129" s="355"/>
      <c r="UQQ129" s="355"/>
      <c r="UQR129" s="355"/>
      <c r="UQS129" s="355"/>
      <c r="UQT129" s="355"/>
      <c r="UQU129" s="355"/>
      <c r="UQV129" s="355"/>
      <c r="UQW129" s="355"/>
      <c r="UQX129" s="355"/>
      <c r="UQY129" s="355"/>
      <c r="UQZ129" s="355"/>
      <c r="URA129" s="355"/>
      <c r="URB129" s="355"/>
      <c r="URC129" s="355"/>
      <c r="URD129" s="355"/>
      <c r="URE129" s="355"/>
      <c r="URF129" s="355"/>
      <c r="URG129" s="355"/>
      <c r="URH129" s="355"/>
      <c r="URI129" s="355"/>
      <c r="URJ129" s="355"/>
      <c r="URK129" s="355"/>
      <c r="URL129" s="355"/>
      <c r="URM129" s="355"/>
      <c r="URN129" s="355"/>
      <c r="URO129" s="355"/>
      <c r="URP129" s="355"/>
      <c r="URQ129" s="355"/>
      <c r="URR129" s="355"/>
      <c r="URS129" s="355"/>
      <c r="URT129" s="355"/>
      <c r="URU129" s="355"/>
      <c r="URV129" s="355"/>
      <c r="URW129" s="355"/>
      <c r="URX129" s="355"/>
      <c r="URY129" s="355"/>
      <c r="URZ129" s="355"/>
      <c r="USA129" s="355"/>
      <c r="USB129" s="355"/>
      <c r="USC129" s="355"/>
      <c r="USD129" s="355"/>
      <c r="USE129" s="355"/>
      <c r="USF129" s="355"/>
      <c r="USG129" s="355"/>
      <c r="USH129" s="355"/>
      <c r="USI129" s="355"/>
      <c r="USJ129" s="355"/>
      <c r="USK129" s="355"/>
      <c r="USL129" s="355"/>
      <c r="USM129" s="355"/>
      <c r="USN129" s="355"/>
      <c r="USO129" s="355"/>
      <c r="USP129" s="355"/>
      <c r="USQ129" s="355"/>
      <c r="USR129" s="355"/>
      <c r="USS129" s="355"/>
      <c r="UST129" s="355"/>
      <c r="USU129" s="355"/>
      <c r="USV129" s="355"/>
      <c r="USW129" s="355"/>
      <c r="USX129" s="355"/>
      <c r="USY129" s="355"/>
      <c r="USZ129" s="355"/>
      <c r="UTA129" s="355"/>
      <c r="UTB129" s="355"/>
      <c r="UTC129" s="355"/>
      <c r="UTD129" s="355"/>
      <c r="UTE129" s="355"/>
      <c r="UTF129" s="355"/>
      <c r="UTG129" s="355"/>
      <c r="UTH129" s="355"/>
      <c r="UTI129" s="355"/>
      <c r="UTJ129" s="355"/>
      <c r="UTK129" s="355"/>
      <c r="UTL129" s="355"/>
      <c r="UTM129" s="355"/>
      <c r="UTN129" s="355"/>
      <c r="UTO129" s="355"/>
      <c r="UTP129" s="355"/>
      <c r="UTQ129" s="355"/>
      <c r="UTR129" s="355"/>
      <c r="UTS129" s="355"/>
      <c r="UTT129" s="355"/>
      <c r="UTU129" s="355"/>
      <c r="UTV129" s="355"/>
      <c r="UTW129" s="355"/>
      <c r="UTX129" s="355"/>
      <c r="UTY129" s="355"/>
      <c r="UTZ129" s="355"/>
      <c r="UUA129" s="355"/>
      <c r="UUB129" s="355"/>
      <c r="UUC129" s="355"/>
      <c r="UUD129" s="355"/>
      <c r="UUE129" s="355"/>
      <c r="UUF129" s="355"/>
      <c r="UUG129" s="355"/>
      <c r="UUH129" s="355"/>
      <c r="UUI129" s="355"/>
      <c r="UUJ129" s="355"/>
      <c r="UUK129" s="355"/>
      <c r="UUL129" s="355"/>
      <c r="UUM129" s="355"/>
      <c r="UUN129" s="355"/>
      <c r="UUO129" s="355"/>
      <c r="UUP129" s="355"/>
      <c r="UUQ129" s="355"/>
      <c r="UUR129" s="355"/>
      <c r="UUS129" s="355"/>
      <c r="UUT129" s="355"/>
      <c r="UUU129" s="355"/>
      <c r="UUV129" s="355"/>
      <c r="UUW129" s="355"/>
      <c r="UUX129" s="355"/>
      <c r="UUY129" s="355"/>
      <c r="UUZ129" s="355"/>
      <c r="UVA129" s="355"/>
      <c r="UVB129" s="355"/>
      <c r="UVC129" s="355"/>
      <c r="UVD129" s="355"/>
      <c r="UVE129" s="355"/>
      <c r="UVF129" s="355"/>
      <c r="UVG129" s="355"/>
      <c r="UVH129" s="355"/>
      <c r="UVI129" s="355"/>
      <c r="UVJ129" s="355"/>
      <c r="UVK129" s="355"/>
      <c r="UVL129" s="355"/>
      <c r="UVM129" s="355"/>
      <c r="UVN129" s="355"/>
      <c r="UVO129" s="355"/>
      <c r="UVP129" s="355"/>
      <c r="UVQ129" s="355"/>
      <c r="UVR129" s="355"/>
      <c r="UVS129" s="355"/>
      <c r="UVT129" s="355"/>
      <c r="UVU129" s="355"/>
      <c r="UVV129" s="355"/>
      <c r="UVW129" s="355"/>
      <c r="UVX129" s="355"/>
      <c r="UVY129" s="355"/>
      <c r="UVZ129" s="355"/>
      <c r="UWA129" s="355"/>
      <c r="UWB129" s="355"/>
      <c r="UWC129" s="355"/>
      <c r="UWD129" s="355"/>
      <c r="UWE129" s="355"/>
      <c r="UWF129" s="355"/>
      <c r="UWG129" s="355"/>
      <c r="UWH129" s="355"/>
      <c r="UWI129" s="355"/>
      <c r="UWJ129" s="355"/>
      <c r="UWK129" s="355"/>
      <c r="UWL129" s="355"/>
      <c r="UWM129" s="355"/>
      <c r="UWN129" s="355"/>
      <c r="UWO129" s="355"/>
      <c r="UWP129" s="355"/>
      <c r="UWQ129" s="355"/>
      <c r="UWR129" s="355"/>
      <c r="UWS129" s="355"/>
      <c r="UWT129" s="355"/>
      <c r="UWU129" s="355"/>
      <c r="UWV129" s="355"/>
      <c r="UWW129" s="355"/>
      <c r="UWX129" s="355"/>
      <c r="UWY129" s="355"/>
      <c r="UWZ129" s="355"/>
      <c r="UXA129" s="355"/>
      <c r="UXB129" s="355"/>
      <c r="UXC129" s="355"/>
      <c r="UXD129" s="355"/>
      <c r="UXE129" s="355"/>
      <c r="UXF129" s="355"/>
      <c r="UXG129" s="355"/>
      <c r="UXH129" s="355"/>
      <c r="UXI129" s="355"/>
      <c r="UXJ129" s="355"/>
      <c r="UXK129" s="355"/>
      <c r="UXL129" s="355"/>
      <c r="UXM129" s="355"/>
      <c r="UXN129" s="355"/>
      <c r="UXO129" s="355"/>
      <c r="UXP129" s="355"/>
      <c r="UXQ129" s="355"/>
      <c r="UXR129" s="355"/>
      <c r="UXS129" s="355"/>
      <c r="UXT129" s="355"/>
      <c r="UXU129" s="355"/>
      <c r="UXV129" s="355"/>
      <c r="UXW129" s="355"/>
      <c r="UXX129" s="355"/>
      <c r="UXY129" s="355"/>
      <c r="UXZ129" s="355"/>
      <c r="UYA129" s="355"/>
      <c r="UYB129" s="355"/>
      <c r="UYC129" s="355"/>
      <c r="UYD129" s="355"/>
      <c r="UYE129" s="355"/>
      <c r="UYF129" s="355"/>
      <c r="UYG129" s="355"/>
      <c r="UYH129" s="355"/>
      <c r="UYI129" s="355"/>
      <c r="UYJ129" s="355"/>
      <c r="UYK129" s="355"/>
      <c r="UYL129" s="355"/>
      <c r="UYM129" s="355"/>
      <c r="UYN129" s="355"/>
      <c r="UYO129" s="355"/>
      <c r="UYP129" s="355"/>
      <c r="UYQ129" s="355"/>
      <c r="UYR129" s="355"/>
      <c r="UYS129" s="355"/>
      <c r="UYT129" s="355"/>
      <c r="UYU129" s="355"/>
      <c r="UYV129" s="355"/>
      <c r="UYW129" s="355"/>
      <c r="UYX129" s="355"/>
      <c r="UYY129" s="355"/>
      <c r="UYZ129" s="355"/>
      <c r="UZA129" s="355"/>
      <c r="UZB129" s="355"/>
      <c r="UZC129" s="355"/>
      <c r="UZD129" s="355"/>
      <c r="UZE129" s="355"/>
      <c r="UZF129" s="355"/>
      <c r="UZG129" s="355"/>
      <c r="UZH129" s="355"/>
      <c r="UZI129" s="355"/>
      <c r="UZJ129" s="355"/>
      <c r="UZK129" s="355"/>
      <c r="UZL129" s="355"/>
      <c r="UZM129" s="355"/>
      <c r="UZN129" s="355"/>
      <c r="UZO129" s="355"/>
      <c r="UZP129" s="355"/>
      <c r="UZQ129" s="355"/>
      <c r="UZR129" s="355"/>
      <c r="UZS129" s="355"/>
      <c r="UZT129" s="355"/>
      <c r="UZU129" s="355"/>
      <c r="UZV129" s="355"/>
      <c r="UZW129" s="355"/>
      <c r="UZX129" s="355"/>
      <c r="UZY129" s="355"/>
      <c r="UZZ129" s="355"/>
      <c r="VAA129" s="355"/>
      <c r="VAB129" s="355"/>
      <c r="VAC129" s="355"/>
      <c r="VAD129" s="355"/>
      <c r="VAE129" s="355"/>
      <c r="VAF129" s="355"/>
      <c r="VAG129" s="355"/>
      <c r="VAH129" s="355"/>
      <c r="VAI129" s="355"/>
      <c r="VAJ129" s="355"/>
      <c r="VAK129" s="355"/>
      <c r="VAL129" s="355"/>
      <c r="VAM129" s="355"/>
      <c r="VAN129" s="355"/>
      <c r="VAO129" s="355"/>
      <c r="VAP129" s="355"/>
      <c r="VAQ129" s="355"/>
      <c r="VAR129" s="355"/>
      <c r="VAS129" s="355"/>
      <c r="VAT129" s="355"/>
      <c r="VAU129" s="355"/>
      <c r="VAV129" s="355"/>
      <c r="VAW129" s="355"/>
      <c r="VAX129" s="355"/>
      <c r="VAY129" s="355"/>
      <c r="VAZ129" s="355"/>
      <c r="VBA129" s="355"/>
      <c r="VBB129" s="355"/>
      <c r="VBC129" s="355"/>
      <c r="VBD129" s="355"/>
      <c r="VBE129" s="355"/>
      <c r="VBF129" s="355"/>
      <c r="VBG129" s="355"/>
      <c r="VBH129" s="355"/>
      <c r="VBI129" s="355"/>
      <c r="VBJ129" s="355"/>
      <c r="VBK129" s="355"/>
      <c r="VBL129" s="355"/>
      <c r="VBM129" s="355"/>
      <c r="VBN129" s="355"/>
      <c r="VBO129" s="355"/>
      <c r="VBP129" s="355"/>
      <c r="VBQ129" s="355"/>
      <c r="VBR129" s="355"/>
      <c r="VBS129" s="355"/>
      <c r="VBT129" s="355"/>
      <c r="VBU129" s="355"/>
      <c r="VBV129" s="355"/>
      <c r="VBW129" s="355"/>
      <c r="VBX129" s="355"/>
      <c r="VBY129" s="355"/>
      <c r="VBZ129" s="355"/>
      <c r="VCA129" s="355"/>
      <c r="VCB129" s="355"/>
      <c r="VCC129" s="355"/>
      <c r="VCD129" s="355"/>
      <c r="VCE129" s="355"/>
      <c r="VCF129" s="355"/>
      <c r="VCG129" s="355"/>
      <c r="VCH129" s="355"/>
      <c r="VCI129" s="355"/>
      <c r="VCJ129" s="355"/>
      <c r="VCK129" s="355"/>
      <c r="VCL129" s="355"/>
      <c r="VCM129" s="355"/>
      <c r="VCN129" s="355"/>
      <c r="VCO129" s="355"/>
      <c r="VCP129" s="355"/>
      <c r="VCQ129" s="355"/>
      <c r="VCR129" s="355"/>
      <c r="VCS129" s="355"/>
      <c r="VCT129" s="355"/>
      <c r="VCU129" s="355"/>
      <c r="VCV129" s="355"/>
      <c r="VCW129" s="355"/>
      <c r="VCX129" s="355"/>
      <c r="VCY129" s="355"/>
      <c r="VCZ129" s="355"/>
      <c r="VDA129" s="355"/>
      <c r="VDB129" s="355"/>
      <c r="VDC129" s="355"/>
      <c r="VDD129" s="355"/>
      <c r="VDE129" s="355"/>
      <c r="VDF129" s="355"/>
      <c r="VDG129" s="355"/>
      <c r="VDH129" s="355"/>
      <c r="VDI129" s="355"/>
      <c r="VDJ129" s="355"/>
      <c r="VDK129" s="355"/>
      <c r="VDL129" s="355"/>
      <c r="VDM129" s="355"/>
      <c r="VDN129" s="355"/>
      <c r="VDO129" s="355"/>
      <c r="VDP129" s="355"/>
      <c r="VDQ129" s="355"/>
      <c r="VDR129" s="355"/>
      <c r="VDS129" s="355"/>
      <c r="VDT129" s="355"/>
      <c r="VDU129" s="355"/>
      <c r="VDV129" s="355"/>
      <c r="VDW129" s="355"/>
      <c r="VDX129" s="355"/>
      <c r="VDY129" s="355"/>
      <c r="VDZ129" s="355"/>
      <c r="VEA129" s="355"/>
      <c r="VEB129" s="355"/>
      <c r="VEC129" s="355"/>
      <c r="VED129" s="355"/>
      <c r="VEE129" s="355"/>
      <c r="VEF129" s="355"/>
      <c r="VEG129" s="355"/>
      <c r="VEH129" s="355"/>
      <c r="VEI129" s="355"/>
      <c r="VEJ129" s="355"/>
      <c r="VEK129" s="355"/>
      <c r="VEL129" s="355"/>
      <c r="VEM129" s="355"/>
      <c r="VEN129" s="355"/>
      <c r="VEO129" s="355"/>
      <c r="VEP129" s="355"/>
      <c r="VEQ129" s="355"/>
      <c r="VER129" s="355"/>
      <c r="VES129" s="355"/>
      <c r="VET129" s="355"/>
      <c r="VEU129" s="355"/>
      <c r="VEV129" s="355"/>
      <c r="VEW129" s="355"/>
      <c r="VEX129" s="355"/>
      <c r="VEY129" s="355"/>
      <c r="VEZ129" s="355"/>
      <c r="VFA129" s="355"/>
      <c r="VFB129" s="355"/>
      <c r="VFC129" s="355"/>
      <c r="VFD129" s="355"/>
      <c r="VFE129" s="355"/>
      <c r="VFF129" s="355"/>
      <c r="VFG129" s="355"/>
      <c r="VFH129" s="355"/>
      <c r="VFI129" s="355"/>
      <c r="VFJ129" s="355"/>
      <c r="VFK129" s="355"/>
      <c r="VFL129" s="355"/>
      <c r="VFM129" s="355"/>
      <c r="VFN129" s="355"/>
      <c r="VFO129" s="355"/>
      <c r="VFP129" s="355"/>
      <c r="VFQ129" s="355"/>
      <c r="VFR129" s="355"/>
      <c r="VFS129" s="355"/>
      <c r="VFT129" s="355"/>
      <c r="VFU129" s="355"/>
      <c r="VFV129" s="355"/>
      <c r="VFW129" s="355"/>
      <c r="VFX129" s="355"/>
      <c r="VFY129" s="355"/>
      <c r="VFZ129" s="355"/>
      <c r="VGA129" s="355"/>
      <c r="VGB129" s="355"/>
      <c r="VGC129" s="355"/>
      <c r="VGD129" s="355"/>
      <c r="VGE129" s="355"/>
      <c r="VGF129" s="355"/>
      <c r="VGG129" s="355"/>
      <c r="VGH129" s="355"/>
      <c r="VGI129" s="355"/>
      <c r="VGJ129" s="355"/>
      <c r="VGK129" s="355"/>
      <c r="VGL129" s="355"/>
      <c r="VGM129" s="355"/>
      <c r="VGN129" s="355"/>
      <c r="VGO129" s="355"/>
      <c r="VGP129" s="355"/>
      <c r="VGQ129" s="355"/>
      <c r="VGR129" s="355"/>
      <c r="VGS129" s="355"/>
      <c r="VGT129" s="355"/>
      <c r="VGU129" s="355"/>
      <c r="VGV129" s="355"/>
      <c r="VGW129" s="355"/>
      <c r="VGX129" s="355"/>
      <c r="VGY129" s="355"/>
      <c r="VGZ129" s="355"/>
      <c r="VHA129" s="355"/>
      <c r="VHB129" s="355"/>
      <c r="VHC129" s="355"/>
      <c r="VHD129" s="355"/>
      <c r="VHE129" s="355"/>
      <c r="VHF129" s="355"/>
      <c r="VHG129" s="355"/>
      <c r="VHH129" s="355"/>
      <c r="VHI129" s="355"/>
      <c r="VHJ129" s="355"/>
      <c r="VHK129" s="355"/>
      <c r="VHL129" s="355"/>
      <c r="VHM129" s="355"/>
      <c r="VHN129" s="355"/>
      <c r="VHO129" s="355"/>
      <c r="VHP129" s="355"/>
      <c r="VHQ129" s="355"/>
      <c r="VHR129" s="355"/>
      <c r="VHS129" s="355"/>
      <c r="VHT129" s="355"/>
      <c r="VHU129" s="355"/>
      <c r="VHV129" s="355"/>
      <c r="VHW129" s="355"/>
      <c r="VHX129" s="355"/>
      <c r="VHY129" s="355"/>
      <c r="VHZ129" s="355"/>
      <c r="VIA129" s="355"/>
      <c r="VIB129" s="355"/>
      <c r="VIC129" s="355"/>
      <c r="VID129" s="355"/>
      <c r="VIE129" s="355"/>
      <c r="VIF129" s="355"/>
      <c r="VIG129" s="355"/>
      <c r="VIH129" s="355"/>
      <c r="VII129" s="355"/>
      <c r="VIJ129" s="355"/>
      <c r="VIK129" s="355"/>
      <c r="VIL129" s="355"/>
      <c r="VIM129" s="355"/>
      <c r="VIN129" s="355"/>
      <c r="VIO129" s="355"/>
      <c r="VIP129" s="355"/>
      <c r="VIQ129" s="355"/>
      <c r="VIR129" s="355"/>
      <c r="VIS129" s="355"/>
      <c r="VIT129" s="355"/>
      <c r="VIU129" s="355"/>
      <c r="VIV129" s="355"/>
      <c r="VIW129" s="355"/>
      <c r="VIX129" s="355"/>
      <c r="VIY129" s="355"/>
      <c r="VIZ129" s="355"/>
      <c r="VJA129" s="355"/>
      <c r="VJB129" s="355"/>
      <c r="VJC129" s="355"/>
      <c r="VJD129" s="355"/>
      <c r="VJE129" s="355"/>
      <c r="VJF129" s="355"/>
      <c r="VJG129" s="355"/>
      <c r="VJH129" s="355"/>
      <c r="VJI129" s="355"/>
      <c r="VJJ129" s="355"/>
      <c r="VJK129" s="355"/>
      <c r="VJL129" s="355"/>
      <c r="VJM129" s="355"/>
      <c r="VJN129" s="355"/>
      <c r="VJO129" s="355"/>
      <c r="VJP129" s="355"/>
      <c r="VJQ129" s="355"/>
      <c r="VJR129" s="355"/>
      <c r="VJS129" s="355"/>
      <c r="VJT129" s="355"/>
      <c r="VJU129" s="355"/>
      <c r="VJV129" s="355"/>
      <c r="VJW129" s="355"/>
      <c r="VJX129" s="355"/>
      <c r="VJY129" s="355"/>
      <c r="VJZ129" s="355"/>
      <c r="VKA129" s="355"/>
      <c r="VKB129" s="355"/>
      <c r="VKC129" s="355"/>
      <c r="VKD129" s="355"/>
      <c r="VKE129" s="355"/>
      <c r="VKF129" s="355"/>
      <c r="VKG129" s="355"/>
      <c r="VKH129" s="355"/>
      <c r="VKI129" s="355"/>
      <c r="VKJ129" s="355"/>
      <c r="VKK129" s="355"/>
      <c r="VKL129" s="355"/>
      <c r="VKM129" s="355"/>
      <c r="VKN129" s="355"/>
      <c r="VKO129" s="355"/>
      <c r="VKP129" s="355"/>
      <c r="VKQ129" s="355"/>
      <c r="VKR129" s="355"/>
      <c r="VKS129" s="355"/>
      <c r="VKT129" s="355"/>
      <c r="VKU129" s="355"/>
      <c r="VKV129" s="355"/>
      <c r="VKW129" s="355"/>
      <c r="VKX129" s="355"/>
      <c r="VKY129" s="355"/>
      <c r="VKZ129" s="355"/>
      <c r="VLA129" s="355"/>
      <c r="VLB129" s="355"/>
      <c r="VLC129" s="355"/>
      <c r="VLD129" s="355"/>
      <c r="VLE129" s="355"/>
      <c r="VLF129" s="355"/>
      <c r="VLG129" s="355"/>
      <c r="VLH129" s="355"/>
      <c r="VLI129" s="355"/>
      <c r="VLJ129" s="355"/>
      <c r="VLK129" s="355"/>
      <c r="VLL129" s="355"/>
      <c r="VLM129" s="355"/>
      <c r="VLN129" s="355"/>
      <c r="VLO129" s="355"/>
      <c r="VLP129" s="355"/>
      <c r="VLQ129" s="355"/>
      <c r="VLR129" s="355"/>
      <c r="VLS129" s="355"/>
      <c r="VLT129" s="355"/>
      <c r="VLU129" s="355"/>
      <c r="VLV129" s="355"/>
      <c r="VLW129" s="355"/>
      <c r="VLX129" s="355"/>
      <c r="VLY129" s="355"/>
      <c r="VLZ129" s="355"/>
      <c r="VMA129" s="355"/>
      <c r="VMB129" s="355"/>
      <c r="VMC129" s="355"/>
      <c r="VMD129" s="355"/>
      <c r="VME129" s="355"/>
      <c r="VMF129" s="355"/>
      <c r="VMG129" s="355"/>
      <c r="VMH129" s="355"/>
      <c r="VMI129" s="355"/>
      <c r="VMJ129" s="355"/>
      <c r="VMK129" s="355"/>
      <c r="VML129" s="355"/>
      <c r="VMM129" s="355"/>
      <c r="VMN129" s="355"/>
      <c r="VMO129" s="355"/>
      <c r="VMP129" s="355"/>
      <c r="VMQ129" s="355"/>
      <c r="VMR129" s="355"/>
      <c r="VMS129" s="355"/>
      <c r="VMT129" s="355"/>
      <c r="VMU129" s="355"/>
      <c r="VMV129" s="355"/>
      <c r="VMW129" s="355"/>
      <c r="VMX129" s="355"/>
      <c r="VMY129" s="355"/>
      <c r="VMZ129" s="355"/>
      <c r="VNA129" s="355"/>
      <c r="VNB129" s="355"/>
      <c r="VNC129" s="355"/>
      <c r="VND129" s="355"/>
      <c r="VNE129" s="355"/>
      <c r="VNF129" s="355"/>
      <c r="VNG129" s="355"/>
      <c r="VNH129" s="355"/>
      <c r="VNI129" s="355"/>
      <c r="VNJ129" s="355"/>
      <c r="VNK129" s="355"/>
      <c r="VNL129" s="355"/>
      <c r="VNM129" s="355"/>
      <c r="VNN129" s="355"/>
      <c r="VNO129" s="355"/>
      <c r="VNP129" s="355"/>
      <c r="VNQ129" s="355"/>
      <c r="VNR129" s="355"/>
      <c r="VNS129" s="355"/>
      <c r="VNT129" s="355"/>
      <c r="VNU129" s="355"/>
      <c r="VNV129" s="355"/>
      <c r="VNW129" s="355"/>
      <c r="VNX129" s="355"/>
      <c r="VNY129" s="355"/>
      <c r="VNZ129" s="355"/>
      <c r="VOA129" s="355"/>
      <c r="VOB129" s="355"/>
      <c r="VOC129" s="355"/>
      <c r="VOD129" s="355"/>
      <c r="VOE129" s="355"/>
      <c r="VOF129" s="355"/>
      <c r="VOG129" s="355"/>
      <c r="VOH129" s="355"/>
      <c r="VOI129" s="355"/>
      <c r="VOJ129" s="355"/>
      <c r="VOK129" s="355"/>
      <c r="VOL129" s="355"/>
      <c r="VOM129" s="355"/>
      <c r="VON129" s="355"/>
      <c r="VOO129" s="355"/>
      <c r="VOP129" s="355"/>
      <c r="VOQ129" s="355"/>
      <c r="VOR129" s="355"/>
      <c r="VOS129" s="355"/>
      <c r="VOT129" s="355"/>
      <c r="VOU129" s="355"/>
      <c r="VOV129" s="355"/>
      <c r="VOW129" s="355"/>
      <c r="VOX129" s="355"/>
      <c r="VOY129" s="355"/>
      <c r="VOZ129" s="355"/>
      <c r="VPA129" s="355"/>
      <c r="VPB129" s="355"/>
      <c r="VPC129" s="355"/>
      <c r="VPD129" s="355"/>
      <c r="VPE129" s="355"/>
      <c r="VPF129" s="355"/>
      <c r="VPG129" s="355"/>
      <c r="VPH129" s="355"/>
      <c r="VPI129" s="355"/>
      <c r="VPJ129" s="355"/>
      <c r="VPK129" s="355"/>
      <c r="VPL129" s="355"/>
      <c r="VPM129" s="355"/>
      <c r="VPN129" s="355"/>
      <c r="VPO129" s="355"/>
      <c r="VPP129" s="355"/>
      <c r="VPQ129" s="355"/>
      <c r="VPR129" s="355"/>
      <c r="VPS129" s="355"/>
      <c r="VPT129" s="355"/>
      <c r="VPU129" s="355"/>
      <c r="VPV129" s="355"/>
      <c r="VPW129" s="355"/>
      <c r="VPX129" s="355"/>
      <c r="VPY129" s="355"/>
      <c r="VPZ129" s="355"/>
      <c r="VQA129" s="355"/>
      <c r="VQB129" s="355"/>
      <c r="VQC129" s="355"/>
      <c r="VQD129" s="355"/>
      <c r="VQE129" s="355"/>
      <c r="VQF129" s="355"/>
      <c r="VQG129" s="355"/>
      <c r="VQH129" s="355"/>
      <c r="VQI129" s="355"/>
      <c r="VQJ129" s="355"/>
      <c r="VQK129" s="355"/>
      <c r="VQL129" s="355"/>
      <c r="VQM129" s="355"/>
      <c r="VQN129" s="355"/>
      <c r="VQO129" s="355"/>
      <c r="VQP129" s="355"/>
      <c r="VQQ129" s="355"/>
      <c r="VQR129" s="355"/>
      <c r="VQS129" s="355"/>
      <c r="VQT129" s="355"/>
      <c r="VQU129" s="355"/>
      <c r="VQV129" s="355"/>
      <c r="VQW129" s="355"/>
      <c r="VQX129" s="355"/>
      <c r="VQY129" s="355"/>
      <c r="VQZ129" s="355"/>
      <c r="VRA129" s="355"/>
      <c r="VRB129" s="355"/>
      <c r="VRC129" s="355"/>
      <c r="VRD129" s="355"/>
      <c r="VRE129" s="355"/>
      <c r="VRF129" s="355"/>
      <c r="VRG129" s="355"/>
      <c r="VRH129" s="355"/>
      <c r="VRI129" s="355"/>
      <c r="VRJ129" s="355"/>
      <c r="VRK129" s="355"/>
      <c r="VRL129" s="355"/>
      <c r="VRM129" s="355"/>
      <c r="VRN129" s="355"/>
      <c r="VRO129" s="355"/>
      <c r="VRP129" s="355"/>
      <c r="VRQ129" s="355"/>
      <c r="VRR129" s="355"/>
      <c r="VRS129" s="355"/>
      <c r="VRT129" s="355"/>
      <c r="VRU129" s="355"/>
      <c r="VRV129" s="355"/>
      <c r="VRW129" s="355"/>
      <c r="VRX129" s="355"/>
      <c r="VRY129" s="355"/>
      <c r="VRZ129" s="355"/>
      <c r="VSA129" s="355"/>
      <c r="VSB129" s="355"/>
      <c r="VSC129" s="355"/>
      <c r="VSD129" s="355"/>
      <c r="VSE129" s="355"/>
      <c r="VSF129" s="355"/>
      <c r="VSG129" s="355"/>
      <c r="VSH129" s="355"/>
      <c r="VSI129" s="355"/>
      <c r="VSJ129" s="355"/>
      <c r="VSK129" s="355"/>
      <c r="VSL129" s="355"/>
      <c r="VSM129" s="355"/>
      <c r="VSN129" s="355"/>
      <c r="VSO129" s="355"/>
      <c r="VSP129" s="355"/>
      <c r="VSQ129" s="355"/>
      <c r="VSR129" s="355"/>
      <c r="VSS129" s="355"/>
      <c r="VST129" s="355"/>
      <c r="VSU129" s="355"/>
      <c r="VSV129" s="355"/>
      <c r="VSW129" s="355"/>
      <c r="VSX129" s="355"/>
      <c r="VSY129" s="355"/>
      <c r="VSZ129" s="355"/>
      <c r="VTA129" s="355"/>
      <c r="VTB129" s="355"/>
      <c r="VTC129" s="355"/>
      <c r="VTD129" s="355"/>
      <c r="VTE129" s="355"/>
      <c r="VTF129" s="355"/>
      <c r="VTG129" s="355"/>
      <c r="VTH129" s="355"/>
      <c r="VTI129" s="355"/>
      <c r="VTJ129" s="355"/>
      <c r="VTK129" s="355"/>
      <c r="VTL129" s="355"/>
      <c r="VTM129" s="355"/>
      <c r="VTN129" s="355"/>
      <c r="VTO129" s="355"/>
      <c r="VTP129" s="355"/>
      <c r="VTQ129" s="355"/>
      <c r="VTR129" s="355"/>
      <c r="VTS129" s="355"/>
      <c r="VTT129" s="355"/>
      <c r="VTU129" s="355"/>
      <c r="VTV129" s="355"/>
      <c r="VTW129" s="355"/>
      <c r="VTX129" s="355"/>
      <c r="VTY129" s="355"/>
      <c r="VTZ129" s="355"/>
      <c r="VUA129" s="355"/>
      <c r="VUB129" s="355"/>
      <c r="VUC129" s="355"/>
      <c r="VUD129" s="355"/>
      <c r="VUE129" s="355"/>
      <c r="VUF129" s="355"/>
      <c r="VUG129" s="355"/>
      <c r="VUH129" s="355"/>
      <c r="VUI129" s="355"/>
      <c r="VUJ129" s="355"/>
      <c r="VUK129" s="355"/>
      <c r="VUL129" s="355"/>
      <c r="VUM129" s="355"/>
      <c r="VUN129" s="355"/>
      <c r="VUO129" s="355"/>
      <c r="VUP129" s="355"/>
      <c r="VUQ129" s="355"/>
      <c r="VUR129" s="355"/>
      <c r="VUS129" s="355"/>
      <c r="VUT129" s="355"/>
      <c r="VUU129" s="355"/>
      <c r="VUV129" s="355"/>
      <c r="VUW129" s="355"/>
      <c r="VUX129" s="355"/>
      <c r="VUY129" s="355"/>
      <c r="VUZ129" s="355"/>
      <c r="VVA129" s="355"/>
      <c r="VVB129" s="355"/>
      <c r="VVC129" s="355"/>
      <c r="VVD129" s="355"/>
      <c r="VVE129" s="355"/>
      <c r="VVF129" s="355"/>
      <c r="VVG129" s="355"/>
      <c r="VVH129" s="355"/>
      <c r="VVI129" s="355"/>
      <c r="VVJ129" s="355"/>
      <c r="VVK129" s="355"/>
      <c r="VVL129" s="355"/>
      <c r="VVM129" s="355"/>
      <c r="VVN129" s="355"/>
      <c r="VVO129" s="355"/>
      <c r="VVP129" s="355"/>
      <c r="VVQ129" s="355"/>
      <c r="VVR129" s="355"/>
      <c r="VVS129" s="355"/>
      <c r="VVT129" s="355"/>
      <c r="VVU129" s="355"/>
      <c r="VVV129" s="355"/>
      <c r="VVW129" s="355"/>
      <c r="VVX129" s="355"/>
      <c r="VVY129" s="355"/>
      <c r="VVZ129" s="355"/>
      <c r="VWA129" s="355"/>
      <c r="VWB129" s="355"/>
      <c r="VWC129" s="355"/>
      <c r="VWD129" s="355"/>
      <c r="VWE129" s="355"/>
      <c r="VWF129" s="355"/>
      <c r="VWG129" s="355"/>
      <c r="VWH129" s="355"/>
      <c r="VWI129" s="355"/>
      <c r="VWJ129" s="355"/>
      <c r="VWK129" s="355"/>
      <c r="VWL129" s="355"/>
      <c r="VWM129" s="355"/>
      <c r="VWN129" s="355"/>
      <c r="VWO129" s="355"/>
      <c r="VWP129" s="355"/>
      <c r="VWQ129" s="355"/>
      <c r="VWR129" s="355"/>
      <c r="VWS129" s="355"/>
      <c r="VWT129" s="355"/>
      <c r="VWU129" s="355"/>
      <c r="VWV129" s="355"/>
      <c r="VWW129" s="355"/>
      <c r="VWX129" s="355"/>
      <c r="VWY129" s="355"/>
      <c r="VWZ129" s="355"/>
      <c r="VXA129" s="355"/>
      <c r="VXB129" s="355"/>
      <c r="VXC129" s="355"/>
      <c r="VXD129" s="355"/>
      <c r="VXE129" s="355"/>
      <c r="VXF129" s="355"/>
      <c r="VXG129" s="355"/>
      <c r="VXH129" s="355"/>
      <c r="VXI129" s="355"/>
      <c r="VXJ129" s="355"/>
      <c r="VXK129" s="355"/>
      <c r="VXL129" s="355"/>
      <c r="VXM129" s="355"/>
      <c r="VXN129" s="355"/>
      <c r="VXO129" s="355"/>
      <c r="VXP129" s="355"/>
      <c r="VXQ129" s="355"/>
      <c r="VXR129" s="355"/>
      <c r="VXS129" s="355"/>
      <c r="VXT129" s="355"/>
      <c r="VXU129" s="355"/>
      <c r="VXV129" s="355"/>
      <c r="VXW129" s="355"/>
      <c r="VXX129" s="355"/>
      <c r="VXY129" s="355"/>
      <c r="VXZ129" s="355"/>
      <c r="VYA129" s="355"/>
      <c r="VYB129" s="355"/>
      <c r="VYC129" s="355"/>
      <c r="VYD129" s="355"/>
      <c r="VYE129" s="355"/>
      <c r="VYF129" s="355"/>
      <c r="VYG129" s="355"/>
      <c r="VYH129" s="355"/>
      <c r="VYI129" s="355"/>
      <c r="VYJ129" s="355"/>
      <c r="VYK129" s="355"/>
      <c r="VYL129" s="355"/>
      <c r="VYM129" s="355"/>
      <c r="VYN129" s="355"/>
      <c r="VYO129" s="355"/>
      <c r="VYP129" s="355"/>
      <c r="VYQ129" s="355"/>
      <c r="VYR129" s="355"/>
      <c r="VYS129" s="355"/>
      <c r="VYT129" s="355"/>
      <c r="VYU129" s="355"/>
      <c r="VYV129" s="355"/>
      <c r="VYW129" s="355"/>
      <c r="VYX129" s="355"/>
      <c r="VYY129" s="355"/>
      <c r="VYZ129" s="355"/>
      <c r="VZA129" s="355"/>
      <c r="VZB129" s="355"/>
      <c r="VZC129" s="355"/>
      <c r="VZD129" s="355"/>
      <c r="VZE129" s="355"/>
      <c r="VZF129" s="355"/>
      <c r="VZG129" s="355"/>
      <c r="VZH129" s="355"/>
      <c r="VZI129" s="355"/>
      <c r="VZJ129" s="355"/>
      <c r="VZK129" s="355"/>
      <c r="VZL129" s="355"/>
      <c r="VZM129" s="355"/>
      <c r="VZN129" s="355"/>
      <c r="VZO129" s="355"/>
      <c r="VZP129" s="355"/>
      <c r="VZQ129" s="355"/>
      <c r="VZR129" s="355"/>
      <c r="VZS129" s="355"/>
      <c r="VZT129" s="355"/>
      <c r="VZU129" s="355"/>
      <c r="VZV129" s="355"/>
      <c r="VZW129" s="355"/>
      <c r="VZX129" s="355"/>
      <c r="VZY129" s="355"/>
      <c r="VZZ129" s="355"/>
      <c r="WAA129" s="355"/>
      <c r="WAB129" s="355"/>
      <c r="WAC129" s="355"/>
      <c r="WAD129" s="355"/>
      <c r="WAE129" s="355"/>
      <c r="WAF129" s="355"/>
      <c r="WAG129" s="355"/>
      <c r="WAH129" s="355"/>
      <c r="WAI129" s="355"/>
      <c r="WAJ129" s="355"/>
      <c r="WAK129" s="355"/>
      <c r="WAL129" s="355"/>
      <c r="WAM129" s="355"/>
      <c r="WAN129" s="355"/>
      <c r="WAO129" s="355"/>
      <c r="WAP129" s="355"/>
      <c r="WAQ129" s="355"/>
      <c r="WAR129" s="355"/>
      <c r="WAS129" s="355"/>
      <c r="WAT129" s="355"/>
      <c r="WAU129" s="355"/>
      <c r="WAV129" s="355"/>
      <c r="WAW129" s="355"/>
      <c r="WAX129" s="355"/>
      <c r="WAY129" s="355"/>
      <c r="WAZ129" s="355"/>
      <c r="WBA129" s="355"/>
      <c r="WBB129" s="355"/>
      <c r="WBC129" s="355"/>
      <c r="WBD129" s="355"/>
      <c r="WBE129" s="355"/>
      <c r="WBF129" s="355"/>
      <c r="WBG129" s="355"/>
      <c r="WBH129" s="355"/>
      <c r="WBI129" s="355"/>
      <c r="WBJ129" s="355"/>
      <c r="WBK129" s="355"/>
      <c r="WBL129" s="355"/>
      <c r="WBM129" s="355"/>
      <c r="WBN129" s="355"/>
      <c r="WBO129" s="355"/>
      <c r="WBP129" s="355"/>
      <c r="WBQ129" s="355"/>
      <c r="WBR129" s="355"/>
      <c r="WBS129" s="355"/>
      <c r="WBT129" s="355"/>
      <c r="WBU129" s="355"/>
      <c r="WBV129" s="355"/>
      <c r="WBW129" s="355"/>
      <c r="WBX129" s="355"/>
      <c r="WBY129" s="355"/>
      <c r="WBZ129" s="355"/>
      <c r="WCA129" s="355"/>
      <c r="WCB129" s="355"/>
      <c r="WCC129" s="355"/>
      <c r="WCD129" s="355"/>
      <c r="WCE129" s="355"/>
      <c r="WCF129" s="355"/>
      <c r="WCG129" s="355"/>
      <c r="WCH129" s="355"/>
      <c r="WCI129" s="355"/>
      <c r="WCJ129" s="355"/>
      <c r="WCK129" s="355"/>
      <c r="WCL129" s="355"/>
      <c r="WCM129" s="355"/>
      <c r="WCN129" s="355"/>
      <c r="WCO129" s="355"/>
      <c r="WCP129" s="355"/>
      <c r="WCQ129" s="355"/>
      <c r="WCR129" s="355"/>
      <c r="WCS129" s="355"/>
      <c r="WCT129" s="355"/>
      <c r="WCU129" s="355"/>
      <c r="WCV129" s="355"/>
      <c r="WCW129" s="355"/>
      <c r="WCX129" s="355"/>
      <c r="WCY129" s="355"/>
      <c r="WCZ129" s="355"/>
      <c r="WDA129" s="355"/>
      <c r="WDB129" s="355"/>
      <c r="WDC129" s="355"/>
      <c r="WDD129" s="355"/>
      <c r="WDE129" s="355"/>
      <c r="WDF129" s="355"/>
      <c r="WDG129" s="355"/>
      <c r="WDH129" s="355"/>
      <c r="WDI129" s="355"/>
      <c r="WDJ129" s="355"/>
      <c r="WDK129" s="355"/>
      <c r="WDL129" s="355"/>
      <c r="WDM129" s="355"/>
      <c r="WDN129" s="355"/>
      <c r="WDO129" s="355"/>
      <c r="WDP129" s="355"/>
      <c r="WDQ129" s="355"/>
      <c r="WDR129" s="355"/>
      <c r="WDS129" s="355"/>
      <c r="WDT129" s="355"/>
      <c r="WDU129" s="355"/>
      <c r="WDV129" s="355"/>
      <c r="WDW129" s="355"/>
      <c r="WDX129" s="355"/>
      <c r="WDY129" s="355"/>
      <c r="WDZ129" s="355"/>
      <c r="WEA129" s="355"/>
      <c r="WEB129" s="355"/>
      <c r="WEC129" s="355"/>
      <c r="WED129" s="355"/>
      <c r="WEE129" s="355"/>
      <c r="WEF129" s="355"/>
      <c r="WEG129" s="355"/>
      <c r="WEH129" s="355"/>
      <c r="WEI129" s="355"/>
      <c r="WEJ129" s="355"/>
      <c r="WEK129" s="355"/>
      <c r="WEL129" s="355"/>
      <c r="WEM129" s="355"/>
      <c r="WEN129" s="355"/>
      <c r="WEO129" s="355"/>
      <c r="WEP129" s="355"/>
      <c r="WEQ129" s="355"/>
      <c r="WER129" s="355"/>
      <c r="WES129" s="355"/>
      <c r="WET129" s="355"/>
      <c r="WEU129" s="355"/>
      <c r="WEV129" s="355"/>
      <c r="WEW129" s="355"/>
      <c r="WEX129" s="355"/>
      <c r="WEY129" s="355"/>
      <c r="WEZ129" s="355"/>
      <c r="WFA129" s="355"/>
      <c r="WFB129" s="355"/>
      <c r="WFC129" s="355"/>
      <c r="WFD129" s="355"/>
      <c r="WFE129" s="355"/>
      <c r="WFF129" s="355"/>
      <c r="WFG129" s="355"/>
      <c r="WFH129" s="355"/>
      <c r="WFI129" s="355"/>
      <c r="WFJ129" s="355"/>
      <c r="WFK129" s="355"/>
      <c r="WFL129" s="355"/>
      <c r="WFM129" s="355"/>
      <c r="WFN129" s="355"/>
      <c r="WFO129" s="355"/>
      <c r="WFP129" s="355"/>
      <c r="WFQ129" s="355"/>
      <c r="WFR129" s="355"/>
      <c r="WFS129" s="355"/>
      <c r="WFT129" s="355"/>
      <c r="WFU129" s="355"/>
      <c r="WFV129" s="355"/>
      <c r="WFW129" s="355"/>
      <c r="WFX129" s="355"/>
      <c r="WFY129" s="355"/>
      <c r="WFZ129" s="355"/>
      <c r="WGA129" s="355"/>
      <c r="WGB129" s="355"/>
      <c r="WGC129" s="355"/>
      <c r="WGD129" s="355"/>
      <c r="WGE129" s="355"/>
      <c r="WGF129" s="355"/>
      <c r="WGG129" s="355"/>
      <c r="WGH129" s="355"/>
      <c r="WGI129" s="355"/>
      <c r="WGJ129" s="355"/>
      <c r="WGK129" s="355"/>
      <c r="WGL129" s="355"/>
      <c r="WGM129" s="355"/>
      <c r="WGN129" s="355"/>
      <c r="WGO129" s="355"/>
      <c r="WGP129" s="355"/>
      <c r="WGQ129" s="355"/>
      <c r="WGR129" s="355"/>
      <c r="WGS129" s="355"/>
      <c r="WGT129" s="355"/>
      <c r="WGU129" s="355"/>
      <c r="WGV129" s="355"/>
      <c r="WGW129" s="355"/>
      <c r="WGX129" s="355"/>
      <c r="WGY129" s="355"/>
      <c r="WGZ129" s="355"/>
      <c r="WHA129" s="355"/>
      <c r="WHB129" s="355"/>
      <c r="WHC129" s="355"/>
      <c r="WHD129" s="355"/>
      <c r="WHE129" s="355"/>
      <c r="WHF129" s="355"/>
      <c r="WHG129" s="355"/>
      <c r="WHH129" s="355"/>
      <c r="WHI129" s="355"/>
      <c r="WHJ129" s="355"/>
      <c r="WHK129" s="355"/>
      <c r="WHL129" s="355"/>
      <c r="WHM129" s="355"/>
      <c r="WHN129" s="355"/>
      <c r="WHO129" s="355"/>
      <c r="WHP129" s="355"/>
      <c r="WHQ129" s="355"/>
      <c r="WHR129" s="355"/>
      <c r="WHS129" s="355"/>
      <c r="WHT129" s="355"/>
      <c r="WHU129" s="355"/>
      <c r="WHV129" s="355"/>
      <c r="WHW129" s="355"/>
      <c r="WHX129" s="355"/>
      <c r="WHY129" s="355"/>
      <c r="WHZ129" s="355"/>
      <c r="WIA129" s="355"/>
      <c r="WIB129" s="355"/>
      <c r="WIC129" s="355"/>
      <c r="WID129" s="355"/>
      <c r="WIE129" s="355"/>
      <c r="WIF129" s="355"/>
      <c r="WIG129" s="355"/>
      <c r="WIH129" s="355"/>
      <c r="WII129" s="355"/>
      <c r="WIJ129" s="355"/>
      <c r="WIK129" s="355"/>
      <c r="WIL129" s="355"/>
      <c r="WIM129" s="355"/>
      <c r="WIN129" s="355"/>
      <c r="WIO129" s="355"/>
      <c r="WIP129" s="355"/>
      <c r="WIQ129" s="355"/>
      <c r="WIR129" s="355"/>
      <c r="WIS129" s="355"/>
      <c r="WIT129" s="355"/>
      <c r="WIU129" s="355"/>
      <c r="WIV129" s="355"/>
      <c r="WIW129" s="355"/>
      <c r="WIX129" s="355"/>
      <c r="WIY129" s="355"/>
      <c r="WIZ129" s="355"/>
      <c r="WJA129" s="355"/>
      <c r="WJB129" s="355"/>
      <c r="WJC129" s="355"/>
      <c r="WJD129" s="355"/>
      <c r="WJE129" s="355"/>
      <c r="WJF129" s="355"/>
      <c r="WJG129" s="355"/>
      <c r="WJH129" s="355"/>
      <c r="WJI129" s="355"/>
      <c r="WJJ129" s="355"/>
      <c r="WJK129" s="355"/>
      <c r="WJL129" s="355"/>
      <c r="WJM129" s="355"/>
      <c r="WJN129" s="355"/>
      <c r="WJO129" s="355"/>
      <c r="WJP129" s="355"/>
      <c r="WJQ129" s="355"/>
      <c r="WJR129" s="355"/>
      <c r="WJS129" s="355"/>
      <c r="WJT129" s="355"/>
      <c r="WJU129" s="355"/>
      <c r="WJV129" s="355"/>
      <c r="WJW129" s="355"/>
      <c r="WJX129" s="355"/>
      <c r="WJY129" s="355"/>
      <c r="WJZ129" s="355"/>
      <c r="WKA129" s="355"/>
      <c r="WKB129" s="355"/>
      <c r="WKC129" s="355"/>
      <c r="WKD129" s="355"/>
      <c r="WKE129" s="355"/>
      <c r="WKF129" s="355"/>
      <c r="WKG129" s="355"/>
      <c r="WKH129" s="355"/>
      <c r="WKI129" s="355"/>
      <c r="WKJ129" s="355"/>
      <c r="WKK129" s="355"/>
      <c r="WKL129" s="355"/>
      <c r="WKM129" s="355"/>
      <c r="WKN129" s="355"/>
      <c r="WKO129" s="355"/>
      <c r="WKP129" s="355"/>
      <c r="WKQ129" s="355"/>
      <c r="WKR129" s="355"/>
      <c r="WKS129" s="355"/>
      <c r="WKT129" s="355"/>
      <c r="WKU129" s="355"/>
      <c r="WKV129" s="355"/>
      <c r="WKW129" s="355"/>
      <c r="WKX129" s="355"/>
      <c r="WKY129" s="355"/>
      <c r="WKZ129" s="355"/>
      <c r="WLA129" s="355"/>
      <c r="WLB129" s="355"/>
      <c r="WLC129" s="355"/>
      <c r="WLD129" s="355"/>
      <c r="WLE129" s="355"/>
      <c r="WLF129" s="355"/>
      <c r="WLG129" s="355"/>
      <c r="WLH129" s="355"/>
      <c r="WLI129" s="355"/>
      <c r="WLJ129" s="355"/>
      <c r="WLK129" s="355"/>
      <c r="WLL129" s="355"/>
      <c r="WLM129" s="355"/>
      <c r="WLN129" s="355"/>
      <c r="WLO129" s="355"/>
      <c r="WLP129" s="355"/>
      <c r="WLQ129" s="355"/>
      <c r="WLR129" s="355"/>
      <c r="WLS129" s="355"/>
      <c r="WLT129" s="355"/>
      <c r="WLU129" s="355"/>
      <c r="WLV129" s="355"/>
      <c r="WLW129" s="355"/>
      <c r="WLX129" s="355"/>
      <c r="WLY129" s="355"/>
      <c r="WLZ129" s="355"/>
      <c r="WMA129" s="355"/>
      <c r="WMB129" s="355"/>
      <c r="WMC129" s="355"/>
      <c r="WMD129" s="355"/>
      <c r="WME129" s="355"/>
      <c r="WMF129" s="355"/>
      <c r="WMG129" s="355"/>
      <c r="WMH129" s="355"/>
      <c r="WMI129" s="355"/>
      <c r="WMJ129" s="355"/>
      <c r="WMK129" s="355"/>
      <c r="WML129" s="355"/>
      <c r="WMM129" s="355"/>
      <c r="WMN129" s="355"/>
      <c r="WMO129" s="355"/>
      <c r="WMP129" s="355"/>
      <c r="WMQ129" s="355"/>
      <c r="WMR129" s="355"/>
      <c r="WMS129" s="355"/>
      <c r="WMT129" s="355"/>
      <c r="WMU129" s="355"/>
      <c r="WMV129" s="355"/>
      <c r="WMW129" s="355"/>
      <c r="WMX129" s="355"/>
      <c r="WMY129" s="355"/>
      <c r="WMZ129" s="355"/>
      <c r="WNA129" s="355"/>
      <c r="WNB129" s="355"/>
      <c r="WNC129" s="355"/>
      <c r="WND129" s="355"/>
      <c r="WNE129" s="355"/>
      <c r="WNF129" s="355"/>
      <c r="WNG129" s="355"/>
      <c r="WNH129" s="355"/>
      <c r="WNI129" s="355"/>
      <c r="WNJ129" s="355"/>
      <c r="WNK129" s="355"/>
      <c r="WNL129" s="355"/>
      <c r="WNM129" s="355"/>
      <c r="WNN129" s="355"/>
      <c r="WNO129" s="355"/>
      <c r="WNP129" s="355"/>
      <c r="WNQ129" s="355"/>
      <c r="WNR129" s="355"/>
      <c r="WNS129" s="355"/>
      <c r="WNT129" s="355"/>
      <c r="WNU129" s="355"/>
      <c r="WNV129" s="355"/>
      <c r="WNW129" s="355"/>
      <c r="WNX129" s="355"/>
      <c r="WNY129" s="355"/>
      <c r="WNZ129" s="355"/>
      <c r="WOA129" s="355"/>
      <c r="WOB129" s="355"/>
      <c r="WOC129" s="355"/>
      <c r="WOD129" s="355"/>
      <c r="WOE129" s="355"/>
      <c r="WOF129" s="355"/>
      <c r="WOG129" s="355"/>
      <c r="WOH129" s="355"/>
      <c r="WOI129" s="355"/>
      <c r="WOJ129" s="355"/>
      <c r="WOK129" s="355"/>
      <c r="WOL129" s="355"/>
      <c r="WOM129" s="355"/>
      <c r="WON129" s="355"/>
      <c r="WOO129" s="355"/>
      <c r="WOP129" s="355"/>
      <c r="WOQ129" s="355"/>
      <c r="WOR129" s="355"/>
      <c r="WOS129" s="355"/>
      <c r="WOT129" s="355"/>
      <c r="WOU129" s="355"/>
      <c r="WOV129" s="355"/>
      <c r="WOW129" s="355"/>
      <c r="WOX129" s="355"/>
      <c r="WOY129" s="355"/>
      <c r="WOZ129" s="355"/>
      <c r="WPA129" s="355"/>
      <c r="WPB129" s="355"/>
      <c r="WPC129" s="355"/>
      <c r="WPD129" s="355"/>
      <c r="WPE129" s="355"/>
      <c r="WPF129" s="355"/>
      <c r="WPG129" s="355"/>
      <c r="WPH129" s="355"/>
      <c r="WPI129" s="355"/>
      <c r="WPJ129" s="355"/>
      <c r="WPK129" s="355"/>
      <c r="WPL129" s="355"/>
      <c r="WPM129" s="355"/>
      <c r="WPN129" s="355"/>
      <c r="WPO129" s="355"/>
      <c r="WPP129" s="355"/>
      <c r="WPQ129" s="355"/>
      <c r="WPR129" s="355"/>
      <c r="WPS129" s="355"/>
      <c r="WPT129" s="355"/>
      <c r="WPU129" s="355"/>
      <c r="WPV129" s="355"/>
      <c r="WPW129" s="355"/>
      <c r="WPX129" s="355"/>
      <c r="WPY129" s="355"/>
      <c r="WPZ129" s="355"/>
      <c r="WQA129" s="355"/>
      <c r="WQB129" s="355"/>
      <c r="WQC129" s="355"/>
      <c r="WQD129" s="355"/>
      <c r="WQE129" s="355"/>
      <c r="WQF129" s="355"/>
      <c r="WQG129" s="355"/>
      <c r="WQH129" s="355"/>
      <c r="WQI129" s="355"/>
      <c r="WQJ129" s="355"/>
      <c r="WQK129" s="355"/>
      <c r="WQL129" s="355"/>
      <c r="WQM129" s="355"/>
      <c r="WQN129" s="355"/>
      <c r="WQO129" s="355"/>
      <c r="WQP129" s="355"/>
      <c r="WQQ129" s="355"/>
      <c r="WQR129" s="355"/>
      <c r="WQS129" s="355"/>
      <c r="WQT129" s="355"/>
      <c r="WQU129" s="355"/>
      <c r="WQV129" s="355"/>
      <c r="WQW129" s="355"/>
      <c r="WQX129" s="355"/>
      <c r="WQY129" s="355"/>
      <c r="WQZ129" s="355"/>
      <c r="WRA129" s="355"/>
      <c r="WRB129" s="355"/>
      <c r="WRC129" s="355"/>
      <c r="WRD129" s="355"/>
      <c r="WRE129" s="355"/>
      <c r="WRF129" s="355"/>
      <c r="WRG129" s="355"/>
      <c r="WRH129" s="355"/>
      <c r="WRI129" s="355"/>
      <c r="WRJ129" s="355"/>
      <c r="WRK129" s="355"/>
      <c r="WRL129" s="355"/>
      <c r="WRM129" s="355"/>
      <c r="WRN129" s="355"/>
      <c r="WRO129" s="355"/>
      <c r="WRP129" s="355"/>
      <c r="WRQ129" s="355"/>
      <c r="WRR129" s="355"/>
      <c r="WRS129" s="355"/>
      <c r="WRT129" s="355"/>
      <c r="WRU129" s="355"/>
      <c r="WRV129" s="355"/>
      <c r="WRW129" s="355"/>
      <c r="WRX129" s="355"/>
      <c r="WRY129" s="355"/>
      <c r="WRZ129" s="355"/>
      <c r="WSA129" s="355"/>
      <c r="WSB129" s="355"/>
      <c r="WSC129" s="355"/>
      <c r="WSD129" s="355"/>
      <c r="WSE129" s="355"/>
      <c r="WSF129" s="355"/>
      <c r="WSG129" s="355"/>
      <c r="WSH129" s="355"/>
      <c r="WSI129" s="355"/>
      <c r="WSJ129" s="355"/>
      <c r="WSK129" s="355"/>
      <c r="WSL129" s="355"/>
      <c r="WSM129" s="355"/>
      <c r="WSN129" s="355"/>
      <c r="WSO129" s="355"/>
      <c r="WSP129" s="355"/>
      <c r="WSQ129" s="355"/>
      <c r="WSR129" s="355"/>
      <c r="WSS129" s="355"/>
      <c r="WST129" s="355"/>
      <c r="WSU129" s="355"/>
      <c r="WSV129" s="355"/>
      <c r="WSW129" s="355"/>
      <c r="WSX129" s="355"/>
      <c r="WSY129" s="355"/>
      <c r="WSZ129" s="355"/>
      <c r="WTA129" s="355"/>
      <c r="WTB129" s="355"/>
      <c r="WTC129" s="355"/>
      <c r="WTD129" s="355"/>
      <c r="WTE129" s="355"/>
      <c r="WTF129" s="355"/>
      <c r="WTG129" s="355"/>
      <c r="WTH129" s="355"/>
      <c r="WTI129" s="355"/>
      <c r="WTJ129" s="355"/>
      <c r="WTK129" s="355"/>
      <c r="WTL129" s="355"/>
      <c r="WTM129" s="355"/>
      <c r="WTN129" s="355"/>
      <c r="WTO129" s="355"/>
      <c r="WTP129" s="355"/>
      <c r="WTQ129" s="355"/>
      <c r="WTR129" s="355"/>
      <c r="WTS129" s="355"/>
      <c r="WTT129" s="355"/>
      <c r="WTU129" s="355"/>
      <c r="WTV129" s="355"/>
      <c r="WTW129" s="355"/>
      <c r="WTX129" s="355"/>
      <c r="WTY129" s="355"/>
      <c r="WTZ129" s="355"/>
      <c r="WUA129" s="355"/>
      <c r="WUB129" s="355"/>
      <c r="WUC129" s="355"/>
      <c r="WUD129" s="355"/>
      <c r="WUE129" s="355"/>
      <c r="WUF129" s="355"/>
      <c r="WUG129" s="355"/>
      <c r="WUH129" s="355"/>
      <c r="WUI129" s="355"/>
      <c r="WUJ129" s="355"/>
      <c r="WUK129" s="355"/>
      <c r="WUL129" s="355"/>
      <c r="WUM129" s="355"/>
      <c r="WUN129" s="355"/>
      <c r="WUO129" s="355"/>
      <c r="WUP129" s="355"/>
      <c r="WUQ129" s="355"/>
      <c r="WUR129" s="355"/>
      <c r="WUS129" s="355"/>
      <c r="WUT129" s="355"/>
      <c r="WUU129" s="355"/>
      <c r="WUV129" s="355"/>
      <c r="WUW129" s="355"/>
      <c r="WUX129" s="355"/>
      <c r="WUY129" s="355"/>
      <c r="WUZ129" s="355"/>
      <c r="WVA129" s="355"/>
      <c r="WVB129" s="355"/>
      <c r="WVC129" s="355"/>
      <c r="WVD129" s="355"/>
      <c r="WVE129" s="355"/>
      <c r="WVF129" s="355"/>
      <c r="WVG129" s="355"/>
      <c r="WVH129" s="355"/>
      <c r="WVI129" s="355"/>
      <c r="WVJ129" s="355"/>
      <c r="WVK129" s="355"/>
      <c r="WVL129" s="355"/>
      <c r="WVM129" s="355"/>
      <c r="WVN129" s="355"/>
      <c r="WVO129" s="355"/>
      <c r="WVP129" s="355"/>
      <c r="WVQ129" s="355"/>
      <c r="WVR129" s="355"/>
      <c r="WVS129" s="355"/>
      <c r="WVT129" s="355"/>
      <c r="WVU129" s="355"/>
      <c r="WVV129" s="355"/>
      <c r="WVW129" s="355"/>
      <c r="WVX129" s="355"/>
      <c r="WVY129" s="355"/>
      <c r="WVZ129" s="355"/>
      <c r="WWA129" s="355"/>
      <c r="WWB129" s="355"/>
      <c r="WWC129" s="355"/>
      <c r="WWD129" s="355"/>
      <c r="WWE129" s="355"/>
      <c r="WWF129" s="355"/>
      <c r="WWG129" s="355"/>
      <c r="WWH129" s="355"/>
      <c r="WWI129" s="355"/>
      <c r="WWJ129" s="355"/>
      <c r="WWK129" s="355"/>
      <c r="WWL129" s="355"/>
      <c r="WWM129" s="355"/>
      <c r="WWN129" s="355"/>
      <c r="WWO129" s="355"/>
      <c r="WWP129" s="355"/>
      <c r="WWQ129" s="355"/>
      <c r="WWR129" s="355"/>
      <c r="WWS129" s="355"/>
      <c r="WWT129" s="355"/>
      <c r="WWU129" s="355"/>
      <c r="WWV129" s="355"/>
      <c r="WWW129" s="355"/>
      <c r="WWX129" s="355"/>
      <c r="WWY129" s="355"/>
      <c r="WWZ129" s="355"/>
      <c r="WXA129" s="355"/>
      <c r="WXB129" s="355"/>
      <c r="WXC129" s="355"/>
      <c r="WXD129" s="355"/>
      <c r="WXE129" s="355"/>
      <c r="WXF129" s="355"/>
      <c r="WXG129" s="355"/>
      <c r="WXH129" s="355"/>
      <c r="WXI129" s="355"/>
      <c r="WXJ129" s="355"/>
      <c r="WXK129" s="355"/>
      <c r="WXL129" s="355"/>
      <c r="WXM129" s="355"/>
      <c r="WXN129" s="355"/>
      <c r="WXO129" s="355"/>
      <c r="WXP129" s="355"/>
      <c r="WXQ129" s="355"/>
      <c r="WXR129" s="355"/>
      <c r="WXS129" s="355"/>
      <c r="WXT129" s="355"/>
      <c r="WXU129" s="355"/>
      <c r="WXV129" s="355"/>
      <c r="WXW129" s="355"/>
      <c r="WXX129" s="355"/>
      <c r="WXY129" s="355"/>
      <c r="WXZ129" s="355"/>
      <c r="WYA129" s="355"/>
      <c r="WYB129" s="355"/>
      <c r="WYC129" s="355"/>
      <c r="WYD129" s="355"/>
      <c r="WYE129" s="355"/>
      <c r="WYF129" s="355"/>
      <c r="WYG129" s="355"/>
      <c r="WYH129" s="355"/>
      <c r="WYI129" s="355"/>
      <c r="WYJ129" s="355"/>
      <c r="WYK129" s="355"/>
      <c r="WYL129" s="355"/>
      <c r="WYM129" s="355"/>
      <c r="WYN129" s="355"/>
      <c r="WYO129" s="355"/>
      <c r="WYP129" s="355"/>
      <c r="WYQ129" s="355"/>
      <c r="WYR129" s="355"/>
      <c r="WYS129" s="355"/>
      <c r="WYT129" s="355"/>
      <c r="WYU129" s="355"/>
      <c r="WYV129" s="355"/>
      <c r="WYW129" s="355"/>
      <c r="WYX129" s="355"/>
      <c r="WYY129" s="355"/>
      <c r="WYZ129" s="355"/>
      <c r="WZA129" s="355"/>
      <c r="WZB129" s="355"/>
      <c r="WZC129" s="355"/>
      <c r="WZD129" s="355"/>
      <c r="WZE129" s="355"/>
      <c r="WZF129" s="355"/>
      <c r="WZG129" s="355"/>
      <c r="WZH129" s="355"/>
      <c r="WZI129" s="355"/>
      <c r="WZJ129" s="355"/>
      <c r="WZK129" s="355"/>
      <c r="WZL129" s="355"/>
      <c r="WZM129" s="355"/>
      <c r="WZN129" s="355"/>
      <c r="WZO129" s="355"/>
      <c r="WZP129" s="355"/>
      <c r="WZQ129" s="355"/>
      <c r="WZR129" s="355"/>
      <c r="WZS129" s="355"/>
      <c r="WZT129" s="355"/>
      <c r="WZU129" s="355"/>
      <c r="WZV129" s="355"/>
      <c r="WZW129" s="355"/>
      <c r="WZX129" s="355"/>
      <c r="WZY129" s="355"/>
      <c r="WZZ129" s="355"/>
      <c r="XAA129" s="355"/>
      <c r="XAB129" s="355"/>
      <c r="XAC129" s="355"/>
      <c r="XAD129" s="355"/>
      <c r="XAE129" s="355"/>
      <c r="XAF129" s="355"/>
      <c r="XAG129" s="355"/>
      <c r="XAH129" s="355"/>
      <c r="XAI129" s="355"/>
      <c r="XAJ129" s="355"/>
      <c r="XAK129" s="355"/>
      <c r="XAL129" s="355"/>
      <c r="XAM129" s="355"/>
      <c r="XAN129" s="355"/>
      <c r="XAO129" s="355"/>
      <c r="XAP129" s="355"/>
      <c r="XAQ129" s="355"/>
      <c r="XAR129" s="355"/>
      <c r="XAS129" s="355"/>
      <c r="XAT129" s="355"/>
      <c r="XAU129" s="355"/>
      <c r="XAV129" s="355"/>
      <c r="XAW129" s="355"/>
      <c r="XAX129" s="355"/>
      <c r="XAY129" s="355"/>
      <c r="XAZ129" s="355"/>
      <c r="XBA129" s="355"/>
      <c r="XBB129" s="355"/>
      <c r="XBC129" s="355"/>
      <c r="XBD129" s="355"/>
      <c r="XBE129" s="355"/>
      <c r="XBF129" s="355"/>
      <c r="XBG129" s="355"/>
      <c r="XBH129" s="355"/>
      <c r="XBI129" s="355"/>
      <c r="XBJ129" s="355"/>
      <c r="XBK129" s="355"/>
      <c r="XBL129" s="355"/>
      <c r="XBM129" s="355"/>
      <c r="XBN129" s="355"/>
      <c r="XBO129" s="355"/>
      <c r="XBP129" s="355"/>
      <c r="XBQ129" s="355"/>
      <c r="XBR129" s="355"/>
      <c r="XBS129" s="355"/>
      <c r="XBT129" s="355"/>
      <c r="XBU129" s="355"/>
      <c r="XBV129" s="355"/>
      <c r="XBW129" s="355"/>
      <c r="XBX129" s="355"/>
      <c r="XBY129" s="355"/>
      <c r="XBZ129" s="355"/>
      <c r="XCA129" s="355"/>
      <c r="XCB129" s="355"/>
      <c r="XCC129" s="355"/>
      <c r="XCD129" s="355"/>
      <c r="XCE129" s="355"/>
      <c r="XCF129" s="355"/>
      <c r="XCG129" s="355"/>
      <c r="XCH129" s="355"/>
      <c r="XCI129" s="355"/>
      <c r="XCJ129" s="355"/>
      <c r="XCK129" s="355"/>
      <c r="XCL129" s="355"/>
      <c r="XCM129" s="355"/>
      <c r="XCN129" s="355"/>
      <c r="XCO129" s="355"/>
      <c r="XCP129" s="355"/>
      <c r="XCQ129" s="355"/>
      <c r="XCR129" s="355"/>
      <c r="XCS129" s="355"/>
      <c r="XCT129" s="355"/>
      <c r="XCU129" s="355"/>
      <c r="XCV129" s="355"/>
      <c r="XCW129" s="355"/>
      <c r="XCX129" s="355"/>
      <c r="XCY129" s="355"/>
      <c r="XCZ129" s="355"/>
      <c r="XDA129" s="355"/>
      <c r="XDB129" s="355"/>
      <c r="XDC129" s="355"/>
      <c r="XDD129" s="355"/>
      <c r="XDE129" s="355"/>
      <c r="XDF129" s="355"/>
      <c r="XDG129" s="355"/>
      <c r="XDH129" s="355"/>
      <c r="XDI129" s="355"/>
      <c r="XDJ129" s="355"/>
      <c r="XDK129" s="355"/>
      <c r="XDL129" s="355"/>
      <c r="XDM129" s="355"/>
      <c r="XDN129" s="355"/>
      <c r="XDO129" s="355"/>
      <c r="XDP129" s="355"/>
      <c r="XDQ129" s="355"/>
      <c r="XDR129" s="355"/>
      <c r="XDS129" s="355"/>
      <c r="XDT129" s="355"/>
      <c r="XDU129" s="355"/>
      <c r="XDV129" s="355"/>
      <c r="XDW129" s="355"/>
      <c r="XDX129" s="355"/>
      <c r="XDY129" s="355"/>
      <c r="XDZ129" s="355"/>
      <c r="XEA129" s="355"/>
      <c r="XEB129" s="355"/>
      <c r="XEC129" s="355"/>
      <c r="XED129" s="355"/>
      <c r="XEE129" s="355"/>
      <c r="XEF129" s="355"/>
      <c r="XEG129" s="355"/>
      <c r="XEH129" s="355"/>
      <c r="XEI129" s="355"/>
      <c r="XEJ129" s="355"/>
      <c r="XEK129" s="355"/>
      <c r="XEL129" s="355"/>
      <c r="XEM129" s="355"/>
      <c r="XEN129" s="355"/>
      <c r="XEO129" s="355"/>
      <c r="XEP129" s="355"/>
      <c r="XEQ129" s="355"/>
      <c r="XER129" s="355"/>
      <c r="XES129" s="355"/>
      <c r="XET129" s="355"/>
      <c r="XEU129" s="355"/>
      <c r="XEV129" s="355"/>
      <c r="XEW129" s="355"/>
      <c r="XEX129" s="355"/>
      <c r="XEY129" s="355"/>
      <c r="XEZ129" s="355"/>
      <c r="XFA129" s="355"/>
      <c r="XFB129" s="355"/>
      <c r="XFC129" s="355"/>
      <c r="XFD129" s="355"/>
    </row>
    <row r="130" spans="1:16384" s="281" customFormat="1" ht="76.5" hidden="1">
      <c r="A130" s="372"/>
      <c r="B130" s="215" t="s">
        <v>3590</v>
      </c>
      <c r="C130" s="338" t="s">
        <v>3517</v>
      </c>
      <c r="D130" s="338" t="s">
        <v>3517</v>
      </c>
      <c r="E130" s="338" t="s">
        <v>361</v>
      </c>
      <c r="F130" s="338" t="s">
        <v>454</v>
      </c>
      <c r="G130" s="374">
        <v>44135</v>
      </c>
      <c r="H130" s="374">
        <v>44149</v>
      </c>
      <c r="I130" s="374">
        <v>44093</v>
      </c>
      <c r="J130" s="334">
        <v>44086</v>
      </c>
      <c r="K130" s="338" t="s">
        <v>1115</v>
      </c>
      <c r="L130" s="280" t="s">
        <v>1244</v>
      </c>
      <c r="M130" s="336" t="str">
        <f>VLOOKUP(D130,'PDM NB Portfolio Online'!F:U,16,0)</f>
        <v>Zeying ZY7 Song</v>
      </c>
      <c r="N130"/>
      <c r="O130"/>
      <c r="P130"/>
      <c r="Q130"/>
      <c r="R130"/>
      <c r="S130"/>
      <c r="T130"/>
      <c r="U130"/>
      <c r="V130"/>
      <c r="W130"/>
      <c r="X130"/>
      <c r="Z130" s="375" t="s">
        <v>1250</v>
      </c>
      <c r="AA130" s="228" t="s">
        <v>1221</v>
      </c>
      <c r="AB130" s="228" t="s">
        <v>3191</v>
      </c>
      <c r="AC130" s="228" t="s">
        <v>1237</v>
      </c>
      <c r="AD130" s="228" t="s">
        <v>3192</v>
      </c>
      <c r="AE130" s="325" t="s">
        <v>3193</v>
      </c>
      <c r="AF130" s="228" t="s">
        <v>3277</v>
      </c>
      <c r="AG130" s="228" t="s">
        <v>3195</v>
      </c>
      <c r="AH130" s="376" t="s">
        <v>3662</v>
      </c>
      <c r="AI130" s="250" t="s">
        <v>3518</v>
      </c>
      <c r="AJ130" s="250" t="s">
        <v>3519</v>
      </c>
      <c r="AK130" s="377" t="s">
        <v>3520</v>
      </c>
      <c r="AL130" s="377" t="s">
        <v>1225</v>
      </c>
      <c r="AM130" s="377" t="s">
        <v>1222</v>
      </c>
      <c r="AN130" s="377"/>
      <c r="AO130" s="377" t="s">
        <v>1222</v>
      </c>
      <c r="AP130" s="377" t="s">
        <v>1223</v>
      </c>
      <c r="AQ130" s="377" t="s">
        <v>1240</v>
      </c>
      <c r="AR130" s="377" t="s">
        <v>1224</v>
      </c>
      <c r="AS130" s="377" t="s">
        <v>1247</v>
      </c>
    </row>
    <row r="131" spans="1:16384" s="122" customFormat="1" ht="45" hidden="1">
      <c r="A131" s="266"/>
      <c r="B131" s="108" t="s">
        <v>3540</v>
      </c>
      <c r="C131" s="108" t="s">
        <v>3541</v>
      </c>
      <c r="D131" s="108" t="s">
        <v>3536</v>
      </c>
      <c r="E131" s="172" t="s">
        <v>331</v>
      </c>
      <c r="F131" s="108" t="s">
        <v>3491</v>
      </c>
      <c r="G131" s="126">
        <v>44130</v>
      </c>
      <c r="H131" s="186" t="s">
        <v>1052</v>
      </c>
      <c r="I131" s="477">
        <v>44008</v>
      </c>
      <c r="J131" s="126">
        <f>I131-7</f>
        <v>44001</v>
      </c>
      <c r="K131" s="108" t="s">
        <v>351</v>
      </c>
      <c r="L131" s="108" t="s">
        <v>1220</v>
      </c>
      <c r="M131" s="257" t="str">
        <f>VLOOKUP(D131,'PDM NB Portfolio Online'!F:U,16,0)</f>
        <v>Zeying ZY7 Song</v>
      </c>
      <c r="N131"/>
      <c r="O131"/>
      <c r="P131"/>
      <c r="Q131"/>
      <c r="R131"/>
      <c r="S131"/>
      <c r="T131"/>
      <c r="U131"/>
      <c r="V131"/>
      <c r="W131"/>
      <c r="X131"/>
      <c r="Z131" s="228" t="s">
        <v>1221</v>
      </c>
      <c r="AA131" s="285" t="s">
        <v>1237</v>
      </c>
      <c r="AB131" s="228" t="s">
        <v>3192</v>
      </c>
      <c r="AC131" s="228" t="s">
        <v>3277</v>
      </c>
      <c r="AD131" s="376" t="s">
        <v>3662</v>
      </c>
      <c r="AE131" s="263" t="s">
        <v>1235</v>
      </c>
      <c r="AQ131" s="122" t="s">
        <v>317</v>
      </c>
    </row>
    <row r="132" spans="1:16384" s="122" customFormat="1" ht="45" hidden="1">
      <c r="A132" s="266"/>
      <c r="B132" s="478" t="s">
        <v>3538</v>
      </c>
      <c r="C132" s="108" t="s">
        <v>3539</v>
      </c>
      <c r="D132" s="108" t="s">
        <v>3537</v>
      </c>
      <c r="E132" s="172" t="s">
        <v>331</v>
      </c>
      <c r="F132" s="108" t="s">
        <v>3491</v>
      </c>
      <c r="G132" s="126">
        <v>44130</v>
      </c>
      <c r="H132" s="186" t="s">
        <v>1052</v>
      </c>
      <c r="I132" s="126">
        <v>44016</v>
      </c>
      <c r="J132" s="126">
        <f>I132-7</f>
        <v>44009</v>
      </c>
      <c r="K132" s="108" t="s">
        <v>351</v>
      </c>
      <c r="L132" s="108" t="s">
        <v>1220</v>
      </c>
      <c r="M132" s="257" t="str">
        <f>VLOOKUP(D132,'PDM NB Portfolio Online'!F:U,16,0)</f>
        <v>Zeying ZY7 Song</v>
      </c>
      <c r="N132"/>
      <c r="O132"/>
      <c r="P132"/>
      <c r="Q132"/>
      <c r="R132"/>
      <c r="S132"/>
      <c r="T132"/>
      <c r="U132"/>
      <c r="V132"/>
      <c r="W132"/>
      <c r="X132"/>
      <c r="Z132" s="228" t="s">
        <v>1221</v>
      </c>
      <c r="AA132" s="285" t="s">
        <v>1237</v>
      </c>
      <c r="AB132" s="228" t="s">
        <v>3192</v>
      </c>
      <c r="AC132" s="228" t="s">
        <v>3277</v>
      </c>
      <c r="AD132" s="376" t="s">
        <v>3662</v>
      </c>
      <c r="AE132" s="263" t="s">
        <v>1235</v>
      </c>
      <c r="AQ132" s="122" t="s">
        <v>317</v>
      </c>
    </row>
    <row r="133" spans="1:16384" s="122" customFormat="1" ht="76.5" hidden="1">
      <c r="A133" s="266"/>
      <c r="B133" s="108" t="s">
        <v>2982</v>
      </c>
      <c r="C133" s="108" t="s">
        <v>2983</v>
      </c>
      <c r="D133" s="108" t="s">
        <v>2984</v>
      </c>
      <c r="E133" s="172" t="s">
        <v>331</v>
      </c>
      <c r="F133" s="127" t="s">
        <v>340</v>
      </c>
      <c r="G133" s="126">
        <v>44152</v>
      </c>
      <c r="H133" s="126">
        <v>44152</v>
      </c>
      <c r="I133" s="126">
        <v>44123</v>
      </c>
      <c r="J133" s="126">
        <v>44116</v>
      </c>
      <c r="K133" s="108" t="s">
        <v>1115</v>
      </c>
      <c r="L133" s="127" t="s">
        <v>1249</v>
      </c>
      <c r="M133" s="257" t="str">
        <f>VLOOKUP(D133,'PDM NB Portfolio Online'!F:U,16,0)</f>
        <v>Guangsheng GS5 Xu</v>
      </c>
      <c r="N133"/>
      <c r="O133"/>
      <c r="P133"/>
      <c r="Q133"/>
      <c r="R133"/>
      <c r="S133"/>
      <c r="T133"/>
      <c r="U133"/>
      <c r="V133"/>
      <c r="W133"/>
      <c r="X133"/>
      <c r="AB133" s="375" t="s">
        <v>1250</v>
      </c>
      <c r="AF133" s="237" t="s">
        <v>1221</v>
      </c>
      <c r="AG133" s="237" t="s">
        <v>3191</v>
      </c>
      <c r="AH133" s="237" t="s">
        <v>1237</v>
      </c>
      <c r="AI133" s="237" t="s">
        <v>3192</v>
      </c>
      <c r="AJ133" s="276" t="s">
        <v>3579</v>
      </c>
      <c r="AK133" s="276" t="s">
        <v>3578</v>
      </c>
      <c r="AL133" s="244" t="s">
        <v>3577</v>
      </c>
      <c r="AM133" s="244" t="s">
        <v>3675</v>
      </c>
      <c r="AN133" s="108" t="s">
        <v>3217</v>
      </c>
      <c r="AO133" s="244" t="s">
        <v>3576</v>
      </c>
      <c r="AP133" s="244" t="s">
        <v>3423</v>
      </c>
      <c r="AQ133" s="244" t="s">
        <v>1223</v>
      </c>
      <c r="AR133" s="244" t="s">
        <v>1226</v>
      </c>
      <c r="AS133" s="244" t="s">
        <v>1224</v>
      </c>
      <c r="AT133" s="244" t="s">
        <v>2170</v>
      </c>
    </row>
    <row r="134" spans="1:16384" s="285" customFormat="1" ht="63.75" hidden="1">
      <c r="A134" s="266"/>
      <c r="B134" s="300" t="s">
        <v>3428</v>
      </c>
      <c r="C134" s="505" t="s">
        <v>3430</v>
      </c>
      <c r="D134" s="505" t="s">
        <v>3430</v>
      </c>
      <c r="E134" s="505" t="s">
        <v>361</v>
      </c>
      <c r="F134" s="255" t="s">
        <v>620</v>
      </c>
      <c r="G134" s="91">
        <v>44165</v>
      </c>
      <c r="H134" s="299" t="s">
        <v>977</v>
      </c>
      <c r="I134" s="304">
        <v>44120</v>
      </c>
      <c r="J134" s="539">
        <f>I134-7</f>
        <v>44113</v>
      </c>
      <c r="K134" s="300" t="s">
        <v>1066</v>
      </c>
      <c r="L134" s="507" t="s">
        <v>1244</v>
      </c>
      <c r="M134" s="508" t="str">
        <f>VLOOKUP(D134,'PDM NB Portfolio Online'!F:U,16,0)</f>
        <v>Siyu SY5 Feng</v>
      </c>
      <c r="N134"/>
      <c r="O134"/>
      <c r="P134"/>
      <c r="Q134"/>
      <c r="R134"/>
      <c r="S134"/>
      <c r="T134"/>
      <c r="U134"/>
      <c r="V134"/>
      <c r="W134"/>
      <c r="X134"/>
      <c r="Y134"/>
      <c r="Z134"/>
      <c r="AA134" s="267"/>
      <c r="AB134" s="237" t="s">
        <v>1245</v>
      </c>
      <c r="AC134" s="237" t="s">
        <v>3191</v>
      </c>
      <c r="AD134" s="237" t="s">
        <v>3191</v>
      </c>
      <c r="AG134" s="237" t="s">
        <v>3191</v>
      </c>
      <c r="AH134" s="237" t="s">
        <v>1237</v>
      </c>
      <c r="AI134" s="277" t="s">
        <v>3193</v>
      </c>
      <c r="AJ134" s="263" t="s">
        <v>3277</v>
      </c>
      <c r="AK134" s="228" t="s">
        <v>3215</v>
      </c>
      <c r="AL134" s="263" t="s">
        <v>3676</v>
      </c>
      <c r="AM134" s="228" t="s">
        <v>3217</v>
      </c>
      <c r="AN134" s="285" t="s">
        <v>320</v>
      </c>
      <c r="AO134" s="285" t="s">
        <v>319</v>
      </c>
      <c r="AS134" s="285" t="s">
        <v>317</v>
      </c>
    </row>
    <row r="135" spans="1:16384" s="536" customFormat="1" ht="63.75" hidden="1">
      <c r="A135" s="529"/>
      <c r="B135" s="530" t="s">
        <v>3592</v>
      </c>
      <c r="C135" s="531" t="s">
        <v>3598</v>
      </c>
      <c r="D135" s="531" t="s">
        <v>3598</v>
      </c>
      <c r="E135" s="532" t="s">
        <v>349</v>
      </c>
      <c r="F135" s="531" t="s">
        <v>3603</v>
      </c>
      <c r="G135" s="533">
        <v>44134</v>
      </c>
      <c r="H135" s="533">
        <v>44134</v>
      </c>
      <c r="I135" s="534">
        <v>44095</v>
      </c>
      <c r="J135" s="534">
        <f>I135-7</f>
        <v>44088</v>
      </c>
      <c r="K135" s="534" t="s">
        <v>334</v>
      </c>
      <c r="L135" s="125" t="s">
        <v>1244</v>
      </c>
      <c r="M135" s="535" t="str">
        <f>VLOOKUP(D135,'PDM NB Portfolio Online'!F:U,16,0)</f>
        <v>Peng Peng11 Zhang</v>
      </c>
      <c r="N135"/>
      <c r="O135"/>
      <c r="P135"/>
      <c r="Q135"/>
      <c r="R135"/>
      <c r="S135"/>
      <c r="T135"/>
      <c r="U135"/>
      <c r="V135"/>
      <c r="W135"/>
      <c r="X135"/>
      <c r="Y135"/>
      <c r="Z135"/>
      <c r="AA135"/>
      <c r="AC135" s="536" t="s">
        <v>2912</v>
      </c>
      <c r="AD135" s="356" t="s">
        <v>1221</v>
      </c>
      <c r="AE135" s="356" t="s">
        <v>3191</v>
      </c>
      <c r="AF135" s="356" t="s">
        <v>1237</v>
      </c>
      <c r="AG135" s="356" t="s">
        <v>3721</v>
      </c>
      <c r="AH135" s="356" t="s">
        <v>3722</v>
      </c>
      <c r="AI135" s="356" t="s">
        <v>3723</v>
      </c>
      <c r="AJ135" s="356" t="s">
        <v>3724</v>
      </c>
      <c r="AK135" s="356" t="s">
        <v>3725</v>
      </c>
      <c r="AL135" s="356" t="s">
        <v>3634</v>
      </c>
      <c r="AM135" s="537" t="s">
        <v>3205</v>
      </c>
      <c r="AO135" s="537" t="s">
        <v>3206</v>
      </c>
      <c r="AP135" s="537" t="s">
        <v>3207</v>
      </c>
      <c r="AQ135" s="538" t="s">
        <v>3208</v>
      </c>
    </row>
    <row r="136" spans="1:16384" s="285" customFormat="1" ht="76.5" hidden="1">
      <c r="A136" s="504"/>
      <c r="B136" s="263" t="s">
        <v>3650</v>
      </c>
      <c r="C136" s="263" t="s">
        <v>3651</v>
      </c>
      <c r="D136" s="263" t="s">
        <v>3651</v>
      </c>
      <c r="E136" s="505" t="s">
        <v>349</v>
      </c>
      <c r="F136" s="285" t="s">
        <v>1110</v>
      </c>
      <c r="G136" s="506">
        <v>44123</v>
      </c>
      <c r="H136" s="506">
        <v>44123</v>
      </c>
      <c r="I136" s="506">
        <v>44074</v>
      </c>
      <c r="J136" s="506">
        <f t="shared" ref="J136" si="4">I136-7</f>
        <v>44067</v>
      </c>
      <c r="K136" s="506" t="s">
        <v>334</v>
      </c>
      <c r="L136" s="125" t="s">
        <v>1244</v>
      </c>
      <c r="M136" s="508" t="str">
        <f>VLOOKUP(D136,'PDM NB Portfolio Online'!F:U,16,0)</f>
        <v>Guangsheng GS5 Xu</v>
      </c>
      <c r="AD136" s="285" t="s">
        <v>1245</v>
      </c>
      <c r="AE136" s="237" t="s">
        <v>3191</v>
      </c>
      <c r="AF136" s="237" t="s">
        <v>3191</v>
      </c>
      <c r="AG136" s="237" t="s">
        <v>3658</v>
      </c>
      <c r="AH136" s="263" t="s">
        <v>3657</v>
      </c>
      <c r="AI136" s="263" t="s">
        <v>3659</v>
      </c>
      <c r="AJ136" s="242" t="s">
        <v>3660</v>
      </c>
      <c r="AK136" s="242" t="s">
        <v>3670</v>
      </c>
      <c r="AL136" s="242" t="s">
        <v>1222</v>
      </c>
      <c r="AM136" s="242" t="s">
        <v>3661</v>
      </c>
      <c r="AN136" s="242"/>
      <c r="AO136" s="242" t="s">
        <v>3207</v>
      </c>
      <c r="AP136" s="290" t="s">
        <v>3208</v>
      </c>
    </row>
    <row r="137" spans="1:16384" ht="63.75">
      <c r="B137" s="300" t="s">
        <v>3362</v>
      </c>
      <c r="C137" s="53" t="s">
        <v>3312</v>
      </c>
      <c r="D137" s="53" t="s">
        <v>3312</v>
      </c>
      <c r="E137" s="53" t="s">
        <v>361</v>
      </c>
      <c r="F137" s="86" t="s">
        <v>460</v>
      </c>
      <c r="G137" s="47">
        <v>44204</v>
      </c>
      <c r="H137" s="47">
        <v>44218</v>
      </c>
      <c r="I137" s="47">
        <v>44190</v>
      </c>
      <c r="J137" s="110">
        <v>44183</v>
      </c>
      <c r="K137" s="301" t="s">
        <v>1115</v>
      </c>
      <c r="L137" s="351" t="s">
        <v>1249</v>
      </c>
      <c r="M137" s="508" t="str">
        <f>VLOOKUP(D137,'PDM NB Portfolio Online'!F:U,16,0)</f>
        <v>TBD</v>
      </c>
      <c r="AL137" s="277" t="s">
        <v>3218</v>
      </c>
      <c r="AO137" s="228" t="s">
        <v>3210</v>
      </c>
      <c r="AP137" s="228" t="s">
        <v>3210</v>
      </c>
      <c r="AQ137" s="228" t="s">
        <v>3211</v>
      </c>
      <c r="AR137" s="228" t="s">
        <v>3212</v>
      </c>
      <c r="AS137" s="228" t="s">
        <v>3213</v>
      </c>
      <c r="AT137" s="228" t="s">
        <v>3732</v>
      </c>
      <c r="AU137" s="228" t="s">
        <v>3731</v>
      </c>
      <c r="AV137" s="228" t="s">
        <v>3730</v>
      </c>
      <c r="AW137" s="228" t="s">
        <v>3729</v>
      </c>
      <c r="AX137" s="228" t="s">
        <v>3728</v>
      </c>
      <c r="AY137" s="228" t="s">
        <v>3727</v>
      </c>
      <c r="AZ137" s="250" t="s">
        <v>3205</v>
      </c>
      <c r="BA137" s="250" t="s">
        <v>3206</v>
      </c>
      <c r="BB137" s="250" t="s">
        <v>1224</v>
      </c>
      <c r="BC137" s="251" t="s">
        <v>3208</v>
      </c>
    </row>
    <row r="138" spans="1:16384" ht="63.75">
      <c r="B138" s="300" t="s">
        <v>3363</v>
      </c>
      <c r="C138" s="53" t="s">
        <v>3313</v>
      </c>
      <c r="D138" s="53" t="s">
        <v>3313</v>
      </c>
      <c r="E138" s="53" t="s">
        <v>361</v>
      </c>
      <c r="F138" s="86" t="s">
        <v>460</v>
      </c>
      <c r="G138" s="47">
        <v>44204</v>
      </c>
      <c r="H138" s="47">
        <v>44218</v>
      </c>
      <c r="I138" s="47">
        <v>44190</v>
      </c>
      <c r="J138" s="110">
        <v>44183</v>
      </c>
      <c r="K138" s="301" t="s">
        <v>1115</v>
      </c>
      <c r="L138" s="351" t="s">
        <v>1249</v>
      </c>
      <c r="M138" s="508" t="str">
        <f>VLOOKUP(D138,'PDM NB Portfolio Online'!F:U,16,0)</f>
        <v>TBD</v>
      </c>
      <c r="AL138" s="277" t="s">
        <v>3218</v>
      </c>
      <c r="AM138" s="48"/>
      <c r="AN138" s="48"/>
      <c r="AO138" s="228" t="s">
        <v>3210</v>
      </c>
      <c r="AP138" s="228" t="s">
        <v>3210</v>
      </c>
      <c r="AQ138" s="228" t="s">
        <v>3211</v>
      </c>
      <c r="AR138" s="228" t="s">
        <v>3212</v>
      </c>
      <c r="AS138" s="228" t="s">
        <v>3213</v>
      </c>
      <c r="AT138" s="228" t="s">
        <v>3732</v>
      </c>
      <c r="AU138" s="228" t="s">
        <v>3731</v>
      </c>
      <c r="AV138" s="228" t="s">
        <v>3730</v>
      </c>
      <c r="AW138" s="228" t="s">
        <v>3729</v>
      </c>
      <c r="AX138" s="228" t="s">
        <v>3728</v>
      </c>
      <c r="AY138" s="228" t="s">
        <v>3727</v>
      </c>
      <c r="AZ138" s="250" t="s">
        <v>3205</v>
      </c>
      <c r="BA138" s="250" t="s">
        <v>3206</v>
      </c>
      <c r="BB138" s="250" t="s">
        <v>1224</v>
      </c>
      <c r="BC138" s="251" t="s">
        <v>3208</v>
      </c>
    </row>
    <row r="139" spans="1:16384" ht="63.75">
      <c r="B139" s="300" t="s">
        <v>3364</v>
      </c>
      <c r="C139" s="53" t="s">
        <v>3314</v>
      </c>
      <c r="D139" s="53" t="s">
        <v>3314</v>
      </c>
      <c r="E139" s="53" t="s">
        <v>361</v>
      </c>
      <c r="F139" s="86" t="s">
        <v>460</v>
      </c>
      <c r="G139" s="47">
        <v>44204</v>
      </c>
      <c r="H139" s="47">
        <v>44218</v>
      </c>
      <c r="I139" s="47">
        <v>44190</v>
      </c>
      <c r="J139" s="110">
        <v>44183</v>
      </c>
      <c r="K139" s="397" t="s">
        <v>1115</v>
      </c>
      <c r="L139" s="351" t="s">
        <v>1249</v>
      </c>
      <c r="M139" s="508" t="str">
        <f>VLOOKUP(D139,'PDM NB Portfolio Online'!F:U,16,0)</f>
        <v>TBD</v>
      </c>
      <c r="AL139" s="277" t="s">
        <v>3218</v>
      </c>
      <c r="AM139" s="48"/>
      <c r="AN139" s="48"/>
      <c r="AO139" s="228" t="s">
        <v>3210</v>
      </c>
      <c r="AP139" s="228" t="s">
        <v>3210</v>
      </c>
      <c r="AQ139" s="228" t="s">
        <v>3211</v>
      </c>
      <c r="AR139" s="228" t="s">
        <v>3212</v>
      </c>
      <c r="AS139" s="228" t="s">
        <v>3213</v>
      </c>
      <c r="AT139" s="228" t="s">
        <v>3732</v>
      </c>
      <c r="AU139" s="228" t="s">
        <v>3731</v>
      </c>
      <c r="AV139" s="228" t="s">
        <v>3730</v>
      </c>
      <c r="AW139" s="228" t="s">
        <v>3729</v>
      </c>
      <c r="AX139" s="228" t="s">
        <v>3728</v>
      </c>
      <c r="AY139" s="228" t="s">
        <v>3727</v>
      </c>
      <c r="AZ139" s="250" t="s">
        <v>3205</v>
      </c>
      <c r="BA139" s="250" t="s">
        <v>3206</v>
      </c>
      <c r="BB139" s="250" t="s">
        <v>1224</v>
      </c>
      <c r="BC139" s="251" t="s">
        <v>3208</v>
      </c>
    </row>
    <row r="140" spans="1:16384" ht="63.75">
      <c r="B140" s="300" t="s">
        <v>3365</v>
      </c>
      <c r="C140" s="53" t="s">
        <v>3315</v>
      </c>
      <c r="D140" s="53" t="s">
        <v>3315</v>
      </c>
      <c r="E140" s="53" t="s">
        <v>361</v>
      </c>
      <c r="F140" s="86" t="s">
        <v>460</v>
      </c>
      <c r="G140" s="47">
        <v>44204</v>
      </c>
      <c r="H140" s="47">
        <v>44218</v>
      </c>
      <c r="I140" s="47">
        <v>44190</v>
      </c>
      <c r="J140" s="110">
        <v>44183</v>
      </c>
      <c r="K140" s="301" t="s">
        <v>1115</v>
      </c>
      <c r="L140" s="351" t="s">
        <v>1249</v>
      </c>
      <c r="M140" s="508" t="str">
        <f>VLOOKUP(D140,'PDM NB Portfolio Online'!F:U,16,0)</f>
        <v>TBD</v>
      </c>
      <c r="AL140" s="277" t="s">
        <v>3218</v>
      </c>
      <c r="AM140" s="48"/>
      <c r="AN140" s="48"/>
      <c r="AO140" s="228" t="s">
        <v>3210</v>
      </c>
      <c r="AP140" s="228" t="s">
        <v>3210</v>
      </c>
      <c r="AQ140" s="228" t="s">
        <v>3211</v>
      </c>
      <c r="AR140" s="228" t="s">
        <v>3212</v>
      </c>
      <c r="AS140" s="228" t="s">
        <v>3213</v>
      </c>
      <c r="AT140" s="228" t="s">
        <v>3732</v>
      </c>
      <c r="AU140" s="228" t="s">
        <v>3731</v>
      </c>
      <c r="AV140" s="228" t="s">
        <v>3730</v>
      </c>
      <c r="AW140" s="228" t="s">
        <v>3729</v>
      </c>
      <c r="AX140" s="228" t="s">
        <v>3728</v>
      </c>
      <c r="AY140" s="228" t="s">
        <v>3727</v>
      </c>
      <c r="AZ140" s="250" t="s">
        <v>3205</v>
      </c>
      <c r="BA140" s="250" t="s">
        <v>1240</v>
      </c>
      <c r="BB140" s="250" t="s">
        <v>1224</v>
      </c>
      <c r="BC140" s="251" t="s">
        <v>3208</v>
      </c>
    </row>
    <row r="141" spans="1:16384">
      <c r="B141" s="300" t="s">
        <v>3295</v>
      </c>
      <c r="C141" s="53" t="s">
        <v>3317</v>
      </c>
      <c r="D141" s="53" t="s">
        <v>3317</v>
      </c>
      <c r="E141" s="53" t="s">
        <v>361</v>
      </c>
      <c r="F141" s="86" t="s">
        <v>460</v>
      </c>
      <c r="G141" s="47">
        <v>44227</v>
      </c>
      <c r="H141" s="47">
        <v>44241</v>
      </c>
      <c r="I141" s="47">
        <v>44185</v>
      </c>
      <c r="J141" s="110">
        <v>44178</v>
      </c>
      <c r="K141" s="301" t="s">
        <v>1115</v>
      </c>
      <c r="L141" s="351" t="s">
        <v>1249</v>
      </c>
      <c r="M141" s="508" t="str">
        <f>VLOOKUP(D141,'PDM NB Portfolio Online'!F:U,16,0)</f>
        <v>TBD</v>
      </c>
    </row>
    <row r="142" spans="1:16384" ht="63.75">
      <c r="B142" s="300" t="s">
        <v>3366</v>
      </c>
      <c r="C142" s="53" t="s">
        <v>3318</v>
      </c>
      <c r="D142" s="53" t="s">
        <v>3318</v>
      </c>
      <c r="E142" s="53" t="s">
        <v>361</v>
      </c>
      <c r="F142" s="86" t="s">
        <v>460</v>
      </c>
      <c r="G142" s="47">
        <v>44204</v>
      </c>
      <c r="H142" s="47">
        <v>44218</v>
      </c>
      <c r="I142" s="47">
        <v>44190</v>
      </c>
      <c r="J142" s="110">
        <v>44183</v>
      </c>
      <c r="K142" s="301" t="s">
        <v>1115</v>
      </c>
      <c r="L142" s="351" t="s">
        <v>1249</v>
      </c>
      <c r="M142" s="508" t="str">
        <f>VLOOKUP(D142,'PDM NB Portfolio Online'!F:U,16,0)</f>
        <v>TBD</v>
      </c>
      <c r="AL142" s="277" t="s">
        <v>3218</v>
      </c>
      <c r="AM142" s="48"/>
      <c r="AN142" s="48"/>
      <c r="AO142" s="228" t="s">
        <v>3210</v>
      </c>
      <c r="AP142" s="228" t="s">
        <v>3210</v>
      </c>
      <c r="AQ142" s="228" t="s">
        <v>3211</v>
      </c>
      <c r="AR142" s="228" t="s">
        <v>3212</v>
      </c>
      <c r="AS142" s="228" t="s">
        <v>3213</v>
      </c>
      <c r="AT142" s="228" t="s">
        <v>3732</v>
      </c>
      <c r="AU142" s="228" t="s">
        <v>3731</v>
      </c>
      <c r="AV142" s="228" t="s">
        <v>3730</v>
      </c>
      <c r="AW142" s="228" t="s">
        <v>3729</v>
      </c>
      <c r="AX142" s="228" t="s">
        <v>3728</v>
      </c>
      <c r="AY142" s="228" t="s">
        <v>3727</v>
      </c>
      <c r="AZ142" s="250" t="s">
        <v>3205</v>
      </c>
      <c r="BA142" s="250" t="s">
        <v>1240</v>
      </c>
      <c r="BB142" s="250" t="s">
        <v>1224</v>
      </c>
      <c r="BC142" s="251" t="s">
        <v>3208</v>
      </c>
    </row>
    <row r="143" spans="1:16384" ht="63.75">
      <c r="B143" s="300" t="s">
        <v>3367</v>
      </c>
      <c r="C143" s="53" t="s">
        <v>3319</v>
      </c>
      <c r="D143" s="53" t="s">
        <v>3319</v>
      </c>
      <c r="E143" s="53" t="s">
        <v>361</v>
      </c>
      <c r="F143" s="86" t="s">
        <v>460</v>
      </c>
      <c r="G143" s="47">
        <v>44204</v>
      </c>
      <c r="H143" s="47">
        <v>44218</v>
      </c>
      <c r="I143" s="47">
        <v>44190</v>
      </c>
      <c r="J143" s="110">
        <v>44183</v>
      </c>
      <c r="K143" s="301" t="s">
        <v>1115</v>
      </c>
      <c r="L143" s="351" t="s">
        <v>1249</v>
      </c>
      <c r="M143" s="508" t="str">
        <f>VLOOKUP(D143,'PDM NB Portfolio Online'!F:U,16,0)</f>
        <v>TBD</v>
      </c>
      <c r="AL143" s="277" t="s">
        <v>3218</v>
      </c>
      <c r="AM143" s="48"/>
      <c r="AN143" s="48"/>
      <c r="AO143" s="228" t="s">
        <v>3210</v>
      </c>
      <c r="AP143" s="228" t="s">
        <v>3210</v>
      </c>
      <c r="AQ143" s="228" t="s">
        <v>3211</v>
      </c>
      <c r="AR143" s="228" t="s">
        <v>3212</v>
      </c>
      <c r="AS143" s="228" t="s">
        <v>3213</v>
      </c>
      <c r="AT143" s="228" t="s">
        <v>3732</v>
      </c>
      <c r="AU143" s="228" t="s">
        <v>3731</v>
      </c>
      <c r="AV143" s="228" t="s">
        <v>3730</v>
      </c>
      <c r="AW143" s="228" t="s">
        <v>3729</v>
      </c>
      <c r="AX143" s="228" t="s">
        <v>3728</v>
      </c>
      <c r="AY143" s="228" t="s">
        <v>3727</v>
      </c>
      <c r="AZ143" s="250" t="s">
        <v>3205</v>
      </c>
      <c r="BA143" s="250" t="s">
        <v>1240</v>
      </c>
      <c r="BB143" s="250" t="s">
        <v>1224</v>
      </c>
      <c r="BC143" s="251" t="s">
        <v>3208</v>
      </c>
    </row>
    <row r="144" spans="1:16384" ht="63.75" hidden="1">
      <c r="B144" s="331" t="s">
        <v>3492</v>
      </c>
      <c r="C144" s="86" t="s">
        <v>3494</v>
      </c>
      <c r="D144" s="86" t="s">
        <v>3494</v>
      </c>
      <c r="E144" s="53" t="s">
        <v>331</v>
      </c>
      <c r="F144" s="86" t="s">
        <v>3491</v>
      </c>
      <c r="G144" s="222">
        <v>44208</v>
      </c>
      <c r="H144" s="393" t="s">
        <v>977</v>
      </c>
      <c r="I144" s="222">
        <v>44180</v>
      </c>
      <c r="J144" s="78">
        <v>44173</v>
      </c>
      <c r="K144" s="400" t="s">
        <v>1066</v>
      </c>
      <c r="L144" s="351" t="s">
        <v>1249</v>
      </c>
      <c r="M144" s="508" t="str">
        <f>VLOOKUP(D144,'PDM NB Portfolio Online'!F:U,16,0)</f>
        <v>TBD</v>
      </c>
      <c r="AJ144" s="277" t="s">
        <v>3218</v>
      </c>
      <c r="AK144" s="46"/>
      <c r="AL144" s="46"/>
      <c r="AM144" s="277" t="s">
        <v>1221</v>
      </c>
      <c r="AN144" s="281"/>
      <c r="AO144" s="228" t="s">
        <v>3210</v>
      </c>
      <c r="AP144" s="228" t="s">
        <v>3211</v>
      </c>
      <c r="AQ144" s="228" t="s">
        <v>3212</v>
      </c>
      <c r="AR144" s="228" t="s">
        <v>3213</v>
      </c>
      <c r="AS144" s="228" t="s">
        <v>3214</v>
      </c>
      <c r="AT144" s="228" t="s">
        <v>3215</v>
      </c>
      <c r="AU144" s="228" t="s">
        <v>1233</v>
      </c>
      <c r="AV144" s="228" t="s">
        <v>3216</v>
      </c>
      <c r="AW144" s="228" t="s">
        <v>3196</v>
      </c>
      <c r="AX144" s="228" t="s">
        <v>319</v>
      </c>
      <c r="AY144" s="355"/>
      <c r="AZ144" s="355"/>
      <c r="BA144" s="355"/>
      <c r="BB144" s="355" t="s">
        <v>317</v>
      </c>
    </row>
    <row r="145" spans="2:63" ht="63.75">
      <c r="B145" s="300" t="s">
        <v>3435</v>
      </c>
      <c r="C145" s="53" t="s">
        <v>3304</v>
      </c>
      <c r="D145" s="53" t="s">
        <v>3304</v>
      </c>
      <c r="E145" s="53" t="s">
        <v>361</v>
      </c>
      <c r="F145" s="86" t="s">
        <v>504</v>
      </c>
      <c r="G145" s="47">
        <v>44211</v>
      </c>
      <c r="H145" s="47">
        <v>44225</v>
      </c>
      <c r="I145" s="47">
        <v>44169</v>
      </c>
      <c r="J145" s="110">
        <v>44162</v>
      </c>
      <c r="K145" s="301" t="s">
        <v>1115</v>
      </c>
      <c r="L145" s="351" t="s">
        <v>1249</v>
      </c>
      <c r="M145" s="508" t="str">
        <f>VLOOKUP(D145,'PDM NB Portfolio Online'!F:U,16,0)</f>
        <v>TBD</v>
      </c>
      <c r="AI145" s="228" t="s">
        <v>3190</v>
      </c>
      <c r="AJ145" s="228"/>
      <c r="AK145" s="228" t="s">
        <v>3210</v>
      </c>
      <c r="AL145" s="228" t="s">
        <v>3210</v>
      </c>
      <c r="AM145" s="228" t="s">
        <v>3211</v>
      </c>
      <c r="AO145" s="228" t="s">
        <v>3212</v>
      </c>
      <c r="AP145" s="228" t="s">
        <v>3213</v>
      </c>
      <c r="AQ145" s="228" t="s">
        <v>3214</v>
      </c>
      <c r="AR145" s="228" t="s">
        <v>3215</v>
      </c>
      <c r="AS145" s="228" t="s">
        <v>1233</v>
      </c>
      <c r="AT145" s="228" t="s">
        <v>3216</v>
      </c>
      <c r="AU145" s="228" t="s">
        <v>3734</v>
      </c>
      <c r="AV145" s="228" t="s">
        <v>3733</v>
      </c>
      <c r="AW145" s="250" t="s">
        <v>1227</v>
      </c>
      <c r="AX145" s="250" t="s">
        <v>3203</v>
      </c>
      <c r="AY145" s="250" t="s">
        <v>3204</v>
      </c>
      <c r="AZ145" s="250" t="s">
        <v>3204</v>
      </c>
      <c r="BA145" s="250" t="s">
        <v>3205</v>
      </c>
      <c r="BB145" s="250" t="s">
        <v>1240</v>
      </c>
      <c r="BC145" s="250" t="s">
        <v>1224</v>
      </c>
      <c r="BD145" s="251" t="s">
        <v>3208</v>
      </c>
    </row>
    <row r="146" spans="2:63" ht="63.75">
      <c r="B146" s="300" t="s">
        <v>3436</v>
      </c>
      <c r="C146" s="53" t="s">
        <v>3305</v>
      </c>
      <c r="D146" s="53" t="s">
        <v>3305</v>
      </c>
      <c r="E146" s="53" t="s">
        <v>361</v>
      </c>
      <c r="F146" s="86" t="s">
        <v>504</v>
      </c>
      <c r="G146" s="47">
        <v>44211</v>
      </c>
      <c r="H146" s="47">
        <v>44225</v>
      </c>
      <c r="I146" s="47">
        <v>44169</v>
      </c>
      <c r="J146" s="110">
        <v>44162</v>
      </c>
      <c r="K146" s="301" t="s">
        <v>1115</v>
      </c>
      <c r="L146" s="351" t="s">
        <v>1249</v>
      </c>
      <c r="M146" s="508" t="str">
        <f>VLOOKUP(D146,'PDM NB Portfolio Online'!F:U,16,0)</f>
        <v>TBD</v>
      </c>
      <c r="AI146" s="228" t="s">
        <v>3190</v>
      </c>
      <c r="AJ146" s="228"/>
      <c r="AK146" s="228" t="s">
        <v>3210</v>
      </c>
      <c r="AL146" s="228" t="s">
        <v>3210</v>
      </c>
      <c r="AM146" s="228" t="s">
        <v>3211</v>
      </c>
      <c r="AN146" s="48"/>
      <c r="AO146" s="228" t="s">
        <v>3212</v>
      </c>
      <c r="AP146" s="228" t="s">
        <v>3213</v>
      </c>
      <c r="AQ146" s="228" t="s">
        <v>3214</v>
      </c>
      <c r="AR146" s="228" t="s">
        <v>3215</v>
      </c>
      <c r="AS146" s="228" t="s">
        <v>1233</v>
      </c>
      <c r="AT146" s="228" t="s">
        <v>3216</v>
      </c>
      <c r="AU146" s="228" t="s">
        <v>3734</v>
      </c>
      <c r="AV146" s="228" t="s">
        <v>3733</v>
      </c>
      <c r="AW146" s="250" t="s">
        <v>1227</v>
      </c>
      <c r="AX146" s="250" t="s">
        <v>3203</v>
      </c>
      <c r="AY146" s="250" t="s">
        <v>3204</v>
      </c>
      <c r="AZ146" s="250" t="s">
        <v>3204</v>
      </c>
      <c r="BA146" s="250" t="s">
        <v>3205</v>
      </c>
      <c r="BB146" s="250" t="s">
        <v>1240</v>
      </c>
      <c r="BC146" s="250" t="s">
        <v>1224</v>
      </c>
      <c r="BD146" s="251" t="s">
        <v>318</v>
      </c>
      <c r="BE146" s="48"/>
      <c r="BF146" s="48"/>
      <c r="BG146" s="48"/>
      <c r="BH146" s="48"/>
      <c r="BI146" s="48"/>
      <c r="BJ146" s="48"/>
      <c r="BK146" s="48"/>
    </row>
    <row r="147" spans="2:63" ht="63.75">
      <c r="B147" s="300" t="s">
        <v>3437</v>
      </c>
      <c r="C147" s="53" t="s">
        <v>3306</v>
      </c>
      <c r="D147" s="53" t="s">
        <v>3306</v>
      </c>
      <c r="E147" s="53" t="s">
        <v>361</v>
      </c>
      <c r="F147" s="53" t="s">
        <v>504</v>
      </c>
      <c r="G147" s="47">
        <v>44218</v>
      </c>
      <c r="H147" s="47">
        <v>44225</v>
      </c>
      <c r="I147" s="47">
        <v>44169</v>
      </c>
      <c r="J147" s="110">
        <v>44162</v>
      </c>
      <c r="K147" s="301" t="s">
        <v>1115</v>
      </c>
      <c r="L147" s="351" t="s">
        <v>1249</v>
      </c>
      <c r="M147" s="508" t="str">
        <f>VLOOKUP(D147,'PDM NB Portfolio Online'!F:U,16,0)</f>
        <v>TBD</v>
      </c>
      <c r="AI147" s="228" t="s">
        <v>3190</v>
      </c>
      <c r="AJ147" s="228"/>
      <c r="AK147" s="228" t="s">
        <v>3210</v>
      </c>
      <c r="AL147" s="228" t="s">
        <v>3210</v>
      </c>
      <c r="AM147" s="228" t="s">
        <v>3211</v>
      </c>
      <c r="AN147" s="48"/>
      <c r="AO147" s="228" t="s">
        <v>3212</v>
      </c>
      <c r="AP147" s="228" t="s">
        <v>3213</v>
      </c>
      <c r="AQ147" s="228" t="s">
        <v>3214</v>
      </c>
      <c r="AR147" s="228" t="s">
        <v>3215</v>
      </c>
      <c r="AS147" s="228" t="s">
        <v>1233</v>
      </c>
      <c r="AT147" s="228" t="s">
        <v>3216</v>
      </c>
      <c r="AU147" s="228" t="s">
        <v>3734</v>
      </c>
      <c r="AV147" s="228" t="s">
        <v>3733</v>
      </c>
      <c r="AW147" s="250" t="s">
        <v>1227</v>
      </c>
      <c r="AX147" s="250" t="s">
        <v>3203</v>
      </c>
      <c r="AY147" s="250" t="s">
        <v>3204</v>
      </c>
      <c r="AZ147" s="250" t="s">
        <v>3204</v>
      </c>
      <c r="BA147" s="250" t="s">
        <v>3205</v>
      </c>
      <c r="BB147" s="250" t="s">
        <v>1226</v>
      </c>
      <c r="BC147" s="250" t="s">
        <v>3442</v>
      </c>
      <c r="BD147" s="251" t="s">
        <v>318</v>
      </c>
    </row>
    <row r="148" spans="2:63" ht="63.75">
      <c r="B148" s="300" t="s">
        <v>3347</v>
      </c>
      <c r="C148" s="53" t="s">
        <v>3356</v>
      </c>
      <c r="D148" s="53" t="s">
        <v>3356</v>
      </c>
      <c r="E148" s="53" t="s">
        <v>361</v>
      </c>
      <c r="F148" s="86" t="s">
        <v>451</v>
      </c>
      <c r="G148" s="47">
        <v>44225</v>
      </c>
      <c r="H148" s="47">
        <v>44239</v>
      </c>
      <c r="I148" s="47">
        <v>44183</v>
      </c>
      <c r="J148" s="110">
        <v>44176</v>
      </c>
      <c r="K148" s="400" t="s">
        <v>1115</v>
      </c>
      <c r="L148" s="351" t="s">
        <v>1249</v>
      </c>
      <c r="M148" s="508" t="str">
        <f>VLOOKUP(D148,'PDM NB Portfolio Online'!F:U,16,0)</f>
        <v>TBD</v>
      </c>
      <c r="AK148" s="228" t="s">
        <v>3190</v>
      </c>
      <c r="AL148" s="228"/>
      <c r="AM148" s="228" t="s">
        <v>3210</v>
      </c>
      <c r="AO148" s="228" t="s">
        <v>3210</v>
      </c>
      <c r="AP148" s="228" t="s">
        <v>3211</v>
      </c>
      <c r="AQ148" s="228" t="s">
        <v>3212</v>
      </c>
      <c r="AR148" s="228" t="s">
        <v>3213</v>
      </c>
      <c r="AS148" s="228" t="s">
        <v>3214</v>
      </c>
      <c r="AT148" s="228" t="s">
        <v>3215</v>
      </c>
      <c r="AU148" s="228" t="s">
        <v>1233</v>
      </c>
      <c r="AV148" s="228" t="s">
        <v>3216</v>
      </c>
      <c r="AW148" s="228" t="s">
        <v>3734</v>
      </c>
      <c r="AX148" s="228" t="s">
        <v>3733</v>
      </c>
      <c r="AY148" s="250" t="s">
        <v>1227</v>
      </c>
      <c r="AZ148" s="250" t="s">
        <v>3203</v>
      </c>
      <c r="BA148" s="250" t="s">
        <v>3204</v>
      </c>
      <c r="BB148" s="250" t="s">
        <v>3204</v>
      </c>
      <c r="BC148" s="250" t="s">
        <v>3205</v>
      </c>
      <c r="BD148" s="250" t="s">
        <v>1240</v>
      </c>
      <c r="BE148" s="250" t="s">
        <v>1224</v>
      </c>
      <c r="BF148" s="251" t="s">
        <v>318</v>
      </c>
    </row>
    <row r="149" spans="2:63" ht="63.75">
      <c r="B149" s="300" t="s">
        <v>3349</v>
      </c>
      <c r="C149" s="53" t="s">
        <v>3358</v>
      </c>
      <c r="D149" s="53" t="s">
        <v>3358</v>
      </c>
      <c r="E149" s="53" t="s">
        <v>361</v>
      </c>
      <c r="F149" s="86" t="s">
        <v>451</v>
      </c>
      <c r="G149" s="47">
        <v>44225</v>
      </c>
      <c r="H149" s="47">
        <v>44239</v>
      </c>
      <c r="I149" s="47">
        <v>44183</v>
      </c>
      <c r="J149" s="110">
        <v>44176</v>
      </c>
      <c r="K149" s="399" t="s">
        <v>1115</v>
      </c>
      <c r="L149" s="351" t="s">
        <v>1249</v>
      </c>
      <c r="M149" s="508" t="str">
        <f>VLOOKUP(D149,'PDM NB Portfolio Online'!F:U,16,0)</f>
        <v>TBD</v>
      </c>
      <c r="AK149" s="228" t="s">
        <v>3190</v>
      </c>
      <c r="AL149" s="228"/>
      <c r="AM149" s="228" t="s">
        <v>3210</v>
      </c>
      <c r="AN149" s="48"/>
      <c r="AO149" s="228" t="s">
        <v>3210</v>
      </c>
      <c r="AP149" s="228" t="s">
        <v>3211</v>
      </c>
      <c r="AQ149" s="228" t="s">
        <v>3212</v>
      </c>
      <c r="AR149" s="228" t="s">
        <v>3213</v>
      </c>
      <c r="AS149" s="228" t="s">
        <v>3214</v>
      </c>
      <c r="AT149" s="228" t="s">
        <v>3215</v>
      </c>
      <c r="AU149" s="228" t="s">
        <v>1233</v>
      </c>
      <c r="AV149" s="228" t="s">
        <v>3216</v>
      </c>
      <c r="AW149" s="228" t="s">
        <v>3734</v>
      </c>
      <c r="AX149" s="228" t="s">
        <v>3733</v>
      </c>
      <c r="AY149" s="250" t="s">
        <v>1227</v>
      </c>
      <c r="AZ149" s="250" t="s">
        <v>3203</v>
      </c>
      <c r="BA149" s="250" t="s">
        <v>3204</v>
      </c>
      <c r="BB149" s="250" t="s">
        <v>3204</v>
      </c>
      <c r="BC149" s="250" t="s">
        <v>3205</v>
      </c>
      <c r="BD149" s="250" t="s">
        <v>1240</v>
      </c>
      <c r="BE149" s="250" t="s">
        <v>1224</v>
      </c>
      <c r="BF149" s="251" t="s">
        <v>318</v>
      </c>
    </row>
    <row r="150" spans="2:63" ht="76.5" hidden="1">
      <c r="B150" s="122" t="s">
        <v>3595</v>
      </c>
      <c r="C150" s="122" t="s">
        <v>3627</v>
      </c>
      <c r="D150" s="122" t="s">
        <v>3601</v>
      </c>
      <c r="E150" s="172" t="s">
        <v>349</v>
      </c>
      <c r="F150" s="122" t="s">
        <v>3603</v>
      </c>
      <c r="G150" s="503">
        <v>44211</v>
      </c>
      <c r="H150" s="503">
        <v>44211</v>
      </c>
      <c r="I150" s="222">
        <v>44169</v>
      </c>
      <c r="J150" s="222">
        <v>44162</v>
      </c>
      <c r="K150" s="222" t="s">
        <v>334</v>
      </c>
      <c r="L150" s="351" t="s">
        <v>1249</v>
      </c>
      <c r="M150" s="508" t="str">
        <f>VLOOKUP(D150,'PDM NB Portfolio Online'!F:U,16,0)</f>
        <v>TBD</v>
      </c>
      <c r="AI150" s="228" t="s">
        <v>3190</v>
      </c>
      <c r="AJ150" s="228"/>
      <c r="AK150" s="228" t="s">
        <v>3210</v>
      </c>
      <c r="AL150" s="228" t="s">
        <v>3210</v>
      </c>
      <c r="AM150" s="228" t="s">
        <v>3211</v>
      </c>
      <c r="AN150" s="48"/>
      <c r="AO150" s="228" t="s">
        <v>3212</v>
      </c>
      <c r="AP150" s="228" t="s">
        <v>3213</v>
      </c>
      <c r="AQ150" s="228" t="s">
        <v>3214</v>
      </c>
      <c r="AR150" s="228" t="s">
        <v>3215</v>
      </c>
      <c r="AS150" s="228" t="s">
        <v>3737</v>
      </c>
      <c r="AT150" s="228" t="s">
        <v>3246</v>
      </c>
      <c r="AU150" s="250" t="s">
        <v>3736</v>
      </c>
      <c r="AV150" s="250" t="s">
        <v>3735</v>
      </c>
      <c r="AW150" s="250" t="s">
        <v>3204</v>
      </c>
      <c r="AX150" s="250" t="s">
        <v>3204</v>
      </c>
      <c r="AY150" s="250" t="s">
        <v>3205</v>
      </c>
      <c r="AZ150" s="250" t="s">
        <v>1240</v>
      </c>
      <c r="BA150" s="250" t="s">
        <v>1224</v>
      </c>
      <c r="BB150" s="251" t="s">
        <v>3208</v>
      </c>
    </row>
    <row r="151" spans="2:63" ht="76.5" hidden="1">
      <c r="B151" s="122" t="s">
        <v>3596</v>
      </c>
      <c r="C151" s="122" t="s">
        <v>3602</v>
      </c>
      <c r="D151" s="122" t="s">
        <v>3602</v>
      </c>
      <c r="E151" s="172" t="s">
        <v>349</v>
      </c>
      <c r="F151" s="122" t="s">
        <v>3603</v>
      </c>
      <c r="G151" s="503">
        <v>44211</v>
      </c>
      <c r="H151" s="503">
        <v>44211</v>
      </c>
      <c r="I151" s="222">
        <v>44169</v>
      </c>
      <c r="J151" s="222">
        <v>44162</v>
      </c>
      <c r="K151" s="222" t="s">
        <v>334</v>
      </c>
      <c r="L151" s="351" t="s">
        <v>1249</v>
      </c>
      <c r="M151" s="508" t="str">
        <f>VLOOKUP(D151,'PDM NB Portfolio Online'!F:U,16,0)</f>
        <v>TBD</v>
      </c>
      <c r="AI151" s="228" t="s">
        <v>3190</v>
      </c>
      <c r="AJ151" s="228"/>
      <c r="AK151" s="228" t="s">
        <v>3210</v>
      </c>
      <c r="AL151" s="228" t="s">
        <v>3210</v>
      </c>
      <c r="AM151" s="228" t="s">
        <v>3211</v>
      </c>
      <c r="AN151" s="48"/>
      <c r="AO151" s="228" t="s">
        <v>3212</v>
      </c>
      <c r="AP151" s="228" t="s">
        <v>3213</v>
      </c>
      <c r="AQ151" s="228" t="s">
        <v>3214</v>
      </c>
      <c r="AR151" s="228" t="s">
        <v>3215</v>
      </c>
      <c r="AS151" s="228" t="s">
        <v>3737</v>
      </c>
      <c r="AT151" s="228" t="s">
        <v>3246</v>
      </c>
      <c r="AU151" s="250" t="s">
        <v>3736</v>
      </c>
      <c r="AV151" s="250" t="s">
        <v>3735</v>
      </c>
      <c r="AW151" s="250" t="s">
        <v>3204</v>
      </c>
      <c r="AX151" s="250" t="s">
        <v>3204</v>
      </c>
      <c r="AY151" s="250" t="s">
        <v>3205</v>
      </c>
      <c r="AZ151" s="250" t="s">
        <v>1240</v>
      </c>
      <c r="BA151" s="250" t="s">
        <v>1224</v>
      </c>
      <c r="BB151" s="251" t="s">
        <v>3208</v>
      </c>
    </row>
    <row r="152" spans="2:63" ht="63.75">
      <c r="B152" s="86" t="s">
        <v>3677</v>
      </c>
      <c r="C152" s="86" t="s">
        <v>3679</v>
      </c>
      <c r="D152" s="86" t="s">
        <v>3679</v>
      </c>
      <c r="E152" s="53" t="s">
        <v>361</v>
      </c>
      <c r="F152" s="86" t="s">
        <v>467</v>
      </c>
      <c r="G152" s="47">
        <v>44207</v>
      </c>
      <c r="H152" s="47">
        <v>44221</v>
      </c>
      <c r="I152" s="47">
        <v>44165</v>
      </c>
      <c r="J152" s="78">
        <v>44158</v>
      </c>
      <c r="K152" s="255" t="s">
        <v>334</v>
      </c>
      <c r="L152" s="351" t="s">
        <v>1249</v>
      </c>
      <c r="M152" s="508" t="str">
        <f>VLOOKUP(D152,'PDM NB Portfolio Online'!F:U,16,0)</f>
        <v>TBD</v>
      </c>
      <c r="AI152" s="228" t="s">
        <v>3190</v>
      </c>
      <c r="AJ152" s="228"/>
      <c r="AK152" s="228" t="s">
        <v>3210</v>
      </c>
      <c r="AL152" s="228" t="s">
        <v>3210</v>
      </c>
      <c r="AM152" s="228" t="s">
        <v>3211</v>
      </c>
      <c r="AN152" s="48"/>
      <c r="AO152" s="228" t="s">
        <v>3212</v>
      </c>
      <c r="AP152" s="228" t="s">
        <v>3213</v>
      </c>
      <c r="AQ152" s="228" t="s">
        <v>3214</v>
      </c>
      <c r="AR152" s="228" t="s">
        <v>3215</v>
      </c>
      <c r="AS152" s="228" t="s">
        <v>1233</v>
      </c>
      <c r="AT152" s="228" t="s">
        <v>3216</v>
      </c>
      <c r="AU152" s="228" t="s">
        <v>3734</v>
      </c>
      <c r="AV152" s="228" t="s">
        <v>3733</v>
      </c>
      <c r="AW152" s="250" t="s">
        <v>1227</v>
      </c>
      <c r="AX152" s="250" t="s">
        <v>3203</v>
      </c>
      <c r="AY152" s="250" t="s">
        <v>3204</v>
      </c>
      <c r="AZ152" s="250" t="s">
        <v>3204</v>
      </c>
      <c r="BA152" s="250" t="s">
        <v>3205</v>
      </c>
      <c r="BB152" s="250" t="s">
        <v>1240</v>
      </c>
      <c r="BC152" s="250" t="s">
        <v>3738</v>
      </c>
      <c r="BD152" s="251" t="s">
        <v>318</v>
      </c>
    </row>
    <row r="153" spans="2:63" ht="63.75">
      <c r="B153" s="253" t="s">
        <v>3696</v>
      </c>
      <c r="C153" s="86" t="s">
        <v>3699</v>
      </c>
      <c r="D153" s="86" t="s">
        <v>3699</v>
      </c>
      <c r="E153" s="53" t="s">
        <v>361</v>
      </c>
      <c r="F153" s="86" t="s">
        <v>579</v>
      </c>
      <c r="G153" s="47">
        <v>44225</v>
      </c>
      <c r="H153" s="47">
        <v>44239</v>
      </c>
      <c r="I153" s="47">
        <v>44183</v>
      </c>
      <c r="J153" s="83">
        <v>44176</v>
      </c>
      <c r="K153" s="253" t="s">
        <v>1115</v>
      </c>
      <c r="L153" s="351" t="s">
        <v>1249</v>
      </c>
      <c r="M153" s="508" t="str">
        <f>VLOOKUP(D153,'PDM NB Portfolio Online'!F:U,16,0)</f>
        <v>TBD</v>
      </c>
      <c r="AK153" s="228" t="s">
        <v>3190</v>
      </c>
      <c r="AL153" s="228"/>
      <c r="AM153" s="228" t="s">
        <v>3210</v>
      </c>
      <c r="AN153" s="48"/>
      <c r="AO153" s="228" t="s">
        <v>3210</v>
      </c>
      <c r="AP153" s="228" t="s">
        <v>3211</v>
      </c>
      <c r="AQ153" s="228" t="s">
        <v>3212</v>
      </c>
      <c r="AR153" s="228" t="s">
        <v>3213</v>
      </c>
      <c r="AS153" s="228" t="s">
        <v>3214</v>
      </c>
      <c r="AT153" s="228" t="s">
        <v>3215</v>
      </c>
      <c r="AU153" s="228" t="s">
        <v>1233</v>
      </c>
      <c r="AV153" s="228" t="s">
        <v>3216</v>
      </c>
      <c r="AW153" s="228" t="s">
        <v>3734</v>
      </c>
      <c r="AX153" s="228" t="s">
        <v>3733</v>
      </c>
      <c r="AY153" s="250" t="s">
        <v>1227</v>
      </c>
      <c r="AZ153" s="250" t="s">
        <v>3203</v>
      </c>
      <c r="BA153" s="250" t="s">
        <v>3204</v>
      </c>
      <c r="BB153" s="250" t="s">
        <v>3204</v>
      </c>
      <c r="BC153" s="250" t="s">
        <v>3205</v>
      </c>
      <c r="BD153" s="250" t="s">
        <v>1240</v>
      </c>
      <c r="BE153" s="250" t="s">
        <v>1224</v>
      </c>
      <c r="BF153" s="251" t="s">
        <v>318</v>
      </c>
    </row>
    <row r="154" spans="2:63" ht="63.75">
      <c r="B154" s="253" t="s">
        <v>3697</v>
      </c>
      <c r="C154" s="86" t="s">
        <v>3700</v>
      </c>
      <c r="D154" s="86" t="s">
        <v>3700</v>
      </c>
      <c r="E154" s="53" t="s">
        <v>361</v>
      </c>
      <c r="F154" s="86" t="s">
        <v>579</v>
      </c>
      <c r="G154" s="47">
        <v>44225</v>
      </c>
      <c r="H154" s="47">
        <v>44239</v>
      </c>
      <c r="I154" s="47">
        <v>44183</v>
      </c>
      <c r="J154" s="83">
        <v>44176</v>
      </c>
      <c r="K154" s="253" t="s">
        <v>1115</v>
      </c>
      <c r="L154" s="351" t="s">
        <v>1249</v>
      </c>
      <c r="M154" s="508" t="str">
        <f>VLOOKUP(D154,'PDM NB Portfolio Online'!F:U,16,0)</f>
        <v>TBD</v>
      </c>
      <c r="AK154" s="228" t="s">
        <v>3190</v>
      </c>
      <c r="AL154" s="228"/>
      <c r="AM154" s="228" t="s">
        <v>3210</v>
      </c>
      <c r="AN154" s="48"/>
      <c r="AO154" s="228" t="s">
        <v>3210</v>
      </c>
      <c r="AP154" s="228" t="s">
        <v>3211</v>
      </c>
      <c r="AQ154" s="228" t="s">
        <v>3212</v>
      </c>
      <c r="AR154" s="228" t="s">
        <v>3213</v>
      </c>
      <c r="AS154" s="228" t="s">
        <v>3214</v>
      </c>
      <c r="AT154" s="228" t="s">
        <v>3215</v>
      </c>
      <c r="AU154" s="228" t="s">
        <v>1233</v>
      </c>
      <c r="AV154" s="228" t="s">
        <v>3216</v>
      </c>
      <c r="AW154" s="228" t="s">
        <v>3734</v>
      </c>
      <c r="AX154" s="228" t="s">
        <v>3733</v>
      </c>
      <c r="AY154" s="250" t="s">
        <v>1227</v>
      </c>
      <c r="AZ154" s="250" t="s">
        <v>3203</v>
      </c>
      <c r="BA154" s="250" t="s">
        <v>3204</v>
      </c>
      <c r="BB154" s="250" t="s">
        <v>3204</v>
      </c>
      <c r="BC154" s="250" t="s">
        <v>3205</v>
      </c>
      <c r="BD154" s="250" t="s">
        <v>1240</v>
      </c>
      <c r="BE154" s="250" t="s">
        <v>1224</v>
      </c>
      <c r="BF154" s="251" t="s">
        <v>318</v>
      </c>
    </row>
    <row r="192" spans="34:34">
      <c r="AH192" t="s">
        <v>3621</v>
      </c>
    </row>
  </sheetData>
  <autoFilter ref="A1:XFD154">
    <filterColumn colId="4">
      <filters>
        <filter val="Consumer"/>
      </filters>
    </filterColumn>
    <filterColumn colId="6">
      <filters>
        <dateGroupItem year="2021" dateTimeGrouping="year"/>
      </filters>
    </filterColumn>
  </autoFilter>
  <sortState ref="A2:CZ12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XFB458"/>
  <sheetViews>
    <sheetView workbookViewId="0">
      <selection activeCell="E62" sqref="E62"/>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61" t="s">
        <v>314</v>
      </c>
      <c r="B1" s="561" t="s">
        <v>1253</v>
      </c>
      <c r="C1" s="561" t="s">
        <v>1254</v>
      </c>
      <c r="D1" s="561" t="s">
        <v>1255</v>
      </c>
      <c r="E1" s="561" t="s">
        <v>1256</v>
      </c>
      <c r="F1" s="559" t="s">
        <v>1192</v>
      </c>
      <c r="G1" s="559" t="s">
        <v>1193</v>
      </c>
      <c r="H1" s="559" t="s">
        <v>1194</v>
      </c>
      <c r="I1" s="559" t="s">
        <v>1195</v>
      </c>
      <c r="J1" s="559" t="s">
        <v>316</v>
      </c>
      <c r="K1" s="564" t="s">
        <v>1257</v>
      </c>
      <c r="L1" s="564" t="s">
        <v>1258</v>
      </c>
      <c r="M1" s="564" t="s">
        <v>1259</v>
      </c>
      <c r="N1" s="564" t="s">
        <v>1260</v>
      </c>
      <c r="O1" s="559" t="s">
        <v>1261</v>
      </c>
      <c r="P1" s="566" t="s">
        <v>323</v>
      </c>
      <c r="Q1" s="563" t="s">
        <v>1262</v>
      </c>
    </row>
    <row r="2" spans="1:17" s="1" customFormat="1">
      <c r="A2" s="562"/>
      <c r="B2" s="562"/>
      <c r="C2" s="562"/>
      <c r="D2" s="562"/>
      <c r="E2" s="562"/>
      <c r="F2" s="560"/>
      <c r="G2" s="560"/>
      <c r="H2" s="560"/>
      <c r="I2" s="560"/>
      <c r="J2" s="560"/>
      <c r="K2" s="565"/>
      <c r="L2" s="565"/>
      <c r="M2" s="565"/>
      <c r="N2" s="565"/>
      <c r="O2" s="560"/>
      <c r="P2" s="567"/>
      <c r="Q2" s="563"/>
    </row>
    <row r="3" spans="1:17">
      <c r="C3" t="s">
        <v>1263</v>
      </c>
      <c r="D3" t="s">
        <v>1460</v>
      </c>
      <c r="E3" t="s">
        <v>1264</v>
      </c>
      <c r="F3" t="s">
        <v>329</v>
      </c>
      <c r="I3" t="s">
        <v>340</v>
      </c>
      <c r="J3" t="s">
        <v>333</v>
      </c>
      <c r="K3" s="24">
        <v>42214</v>
      </c>
      <c r="M3" s="24">
        <v>42199</v>
      </c>
      <c r="Q3" s="24" t="e">
        <v>#N/A</v>
      </c>
    </row>
    <row r="4" spans="1:17">
      <c r="C4" t="s">
        <v>1265</v>
      </c>
      <c r="D4" t="s">
        <v>1461</v>
      </c>
      <c r="E4" t="s">
        <v>1266</v>
      </c>
      <c r="F4" t="s">
        <v>329</v>
      </c>
      <c r="I4" t="s">
        <v>355</v>
      </c>
      <c r="J4" t="s">
        <v>333</v>
      </c>
      <c r="K4" s="24">
        <v>42311</v>
      </c>
      <c r="M4" s="24">
        <v>42283</v>
      </c>
      <c r="Q4" s="24">
        <v>43008</v>
      </c>
    </row>
    <row r="5" spans="1:17">
      <c r="C5" t="s">
        <v>1462</v>
      </c>
      <c r="D5" t="s">
        <v>1267</v>
      </c>
      <c r="E5" t="s">
        <v>1268</v>
      </c>
      <c r="F5" t="s">
        <v>329</v>
      </c>
      <c r="I5" t="s">
        <v>535</v>
      </c>
      <c r="J5" t="s">
        <v>333</v>
      </c>
      <c r="K5" s="24">
        <v>42325</v>
      </c>
      <c r="M5" s="24">
        <v>42297</v>
      </c>
      <c r="O5" t="s">
        <v>334</v>
      </c>
      <c r="Q5" s="24">
        <v>43190</v>
      </c>
    </row>
    <row r="6" spans="1:17">
      <c r="C6" t="s">
        <v>1463</v>
      </c>
      <c r="D6" t="s">
        <v>1269</v>
      </c>
      <c r="E6" t="s">
        <v>1270</v>
      </c>
      <c r="F6" t="s">
        <v>329</v>
      </c>
      <c r="I6" t="s">
        <v>535</v>
      </c>
      <c r="J6" t="s">
        <v>333</v>
      </c>
      <c r="K6" s="24">
        <v>42304</v>
      </c>
      <c r="M6" s="24">
        <v>42269</v>
      </c>
      <c r="O6" t="s">
        <v>334</v>
      </c>
      <c r="Q6" s="24">
        <v>43190</v>
      </c>
    </row>
    <row r="7" spans="1:17">
      <c r="C7" t="s">
        <v>1464</v>
      </c>
      <c r="D7" t="s">
        <v>1465</v>
      </c>
      <c r="E7" t="s">
        <v>1271</v>
      </c>
      <c r="F7" t="s">
        <v>329</v>
      </c>
      <c r="I7" t="s">
        <v>1466</v>
      </c>
      <c r="J7" t="s">
        <v>333</v>
      </c>
      <c r="K7" s="24">
        <v>42283</v>
      </c>
      <c r="M7" s="24">
        <v>42227</v>
      </c>
      <c r="Q7" s="24" t="e">
        <v>#N/A</v>
      </c>
    </row>
    <row r="8" spans="1:17">
      <c r="C8" t="s">
        <v>1272</v>
      </c>
      <c r="D8" t="s">
        <v>1467</v>
      </c>
      <c r="E8" t="s">
        <v>1273</v>
      </c>
      <c r="F8" t="s">
        <v>329</v>
      </c>
      <c r="I8" t="s">
        <v>1274</v>
      </c>
      <c r="J8" t="s">
        <v>333</v>
      </c>
      <c r="K8" s="24">
        <v>42339</v>
      </c>
      <c r="M8" s="24">
        <v>42304</v>
      </c>
      <c r="Q8" s="24">
        <v>42977</v>
      </c>
    </row>
    <row r="9" spans="1:17">
      <c r="C9" t="s">
        <v>1275</v>
      </c>
      <c r="D9" t="s">
        <v>1276</v>
      </c>
      <c r="E9" t="s">
        <v>1277</v>
      </c>
      <c r="F9" t="s">
        <v>375</v>
      </c>
      <c r="G9" t="s">
        <v>330</v>
      </c>
      <c r="I9" t="s">
        <v>376</v>
      </c>
      <c r="J9" t="s">
        <v>333</v>
      </c>
      <c r="K9" s="24">
        <v>42311</v>
      </c>
      <c r="M9" s="24">
        <v>42271</v>
      </c>
      <c r="Q9" s="24">
        <v>43100</v>
      </c>
    </row>
    <row r="10" spans="1:17">
      <c r="C10" t="s">
        <v>1278</v>
      </c>
      <c r="D10" t="s">
        <v>1279</v>
      </c>
      <c r="E10" t="s">
        <v>1280</v>
      </c>
      <c r="F10" t="s">
        <v>375</v>
      </c>
      <c r="G10" t="s">
        <v>330</v>
      </c>
      <c r="I10" t="s">
        <v>376</v>
      </c>
      <c r="J10" t="s">
        <v>333</v>
      </c>
      <c r="K10" s="24">
        <v>42311</v>
      </c>
      <c r="M10" s="24">
        <v>42271</v>
      </c>
      <c r="Q10" s="24">
        <v>43100</v>
      </c>
    </row>
    <row r="11" spans="1:17">
      <c r="C11" t="s">
        <v>1281</v>
      </c>
      <c r="D11" t="s">
        <v>1282</v>
      </c>
      <c r="E11" t="s">
        <v>1283</v>
      </c>
      <c r="F11" t="s">
        <v>375</v>
      </c>
      <c r="G11" t="s">
        <v>330</v>
      </c>
      <c r="I11" t="s">
        <v>1284</v>
      </c>
      <c r="J11" t="s">
        <v>333</v>
      </c>
      <c r="K11" s="24">
        <v>42318</v>
      </c>
      <c r="M11" s="24">
        <v>42290</v>
      </c>
      <c r="Q11" s="24">
        <v>42735</v>
      </c>
    </row>
    <row r="12" spans="1:17">
      <c r="C12" t="s">
        <v>1285</v>
      </c>
      <c r="D12" t="s">
        <v>1286</v>
      </c>
      <c r="E12" t="s">
        <v>1287</v>
      </c>
      <c r="F12" t="s">
        <v>375</v>
      </c>
      <c r="G12" t="s">
        <v>330</v>
      </c>
      <c r="I12" t="s">
        <v>1284</v>
      </c>
      <c r="J12" t="s">
        <v>333</v>
      </c>
      <c r="K12" s="24">
        <v>42318</v>
      </c>
      <c r="M12" s="24">
        <v>42290</v>
      </c>
      <c r="Q12" s="24">
        <v>42735</v>
      </c>
    </row>
    <row r="13" spans="1:17">
      <c r="C13" t="s">
        <v>1288</v>
      </c>
      <c r="D13" t="s">
        <v>1289</v>
      </c>
      <c r="E13" s="48" t="s">
        <v>1289</v>
      </c>
      <c r="F13" t="s">
        <v>359</v>
      </c>
      <c r="I13" t="s">
        <v>1290</v>
      </c>
      <c r="J13" t="s">
        <v>333</v>
      </c>
      <c r="K13" s="24">
        <v>42254</v>
      </c>
      <c r="M13" s="24">
        <v>42212</v>
      </c>
      <c r="Q13" s="24">
        <v>42674</v>
      </c>
    </row>
    <row r="14" spans="1:17">
      <c r="C14" t="s">
        <v>1291</v>
      </c>
      <c r="D14" t="s">
        <v>1292</v>
      </c>
      <c r="E14" s="48" t="s">
        <v>1292</v>
      </c>
      <c r="F14" t="s">
        <v>359</v>
      </c>
      <c r="I14" t="s">
        <v>579</v>
      </c>
      <c r="J14" t="s">
        <v>333</v>
      </c>
      <c r="K14" s="24">
        <v>42261</v>
      </c>
      <c r="M14" s="24">
        <v>42219</v>
      </c>
      <c r="Q14" s="24">
        <v>42521</v>
      </c>
    </row>
    <row r="15" spans="1:17">
      <c r="C15" t="s">
        <v>1293</v>
      </c>
      <c r="D15" t="s">
        <v>1294</v>
      </c>
      <c r="E15" s="48" t="s">
        <v>1294</v>
      </c>
      <c r="F15" t="s">
        <v>359</v>
      </c>
      <c r="I15" t="s">
        <v>1290</v>
      </c>
      <c r="J15" t="s">
        <v>333</v>
      </c>
      <c r="K15" s="24">
        <v>42254</v>
      </c>
      <c r="M15" s="24">
        <v>42212</v>
      </c>
      <c r="Q15" s="24">
        <v>42674</v>
      </c>
    </row>
    <row r="16" spans="1:17">
      <c r="C16" t="s">
        <v>1295</v>
      </c>
      <c r="D16" t="s">
        <v>1296</v>
      </c>
      <c r="E16" s="48" t="s">
        <v>1296</v>
      </c>
      <c r="F16" t="s">
        <v>359</v>
      </c>
      <c r="I16" t="s">
        <v>579</v>
      </c>
      <c r="J16" t="s">
        <v>333</v>
      </c>
      <c r="K16" s="24">
        <v>42261</v>
      </c>
      <c r="M16" s="24">
        <v>42219</v>
      </c>
      <c r="Q16" s="24">
        <v>42643</v>
      </c>
    </row>
    <row r="17" spans="3:17">
      <c r="C17" t="s">
        <v>1297</v>
      </c>
      <c r="D17" t="s">
        <v>1298</v>
      </c>
      <c r="E17" s="48" t="s">
        <v>1298</v>
      </c>
      <c r="F17" t="s">
        <v>359</v>
      </c>
      <c r="I17" t="s">
        <v>579</v>
      </c>
      <c r="J17" t="s">
        <v>333</v>
      </c>
      <c r="K17" s="24">
        <v>42277</v>
      </c>
      <c r="M17" s="24">
        <v>42235</v>
      </c>
      <c r="Q17" s="24">
        <v>42735</v>
      </c>
    </row>
    <row r="18" spans="3:17">
      <c r="C18" t="s">
        <v>1299</v>
      </c>
      <c r="D18" t="s">
        <v>1300</v>
      </c>
      <c r="E18" s="48" t="s">
        <v>1300</v>
      </c>
      <c r="F18" t="s">
        <v>359</v>
      </c>
      <c r="I18" t="s">
        <v>451</v>
      </c>
      <c r="J18" t="s">
        <v>333</v>
      </c>
      <c r="K18" s="24">
        <v>42244</v>
      </c>
      <c r="M18" s="24">
        <v>42139</v>
      </c>
      <c r="Q18" s="24">
        <v>42551</v>
      </c>
    </row>
    <row r="19" spans="3:17">
      <c r="C19" t="s">
        <v>1301</v>
      </c>
      <c r="D19" t="s">
        <v>1302</v>
      </c>
      <c r="E19" s="48" t="s">
        <v>1302</v>
      </c>
      <c r="F19" t="s">
        <v>359</v>
      </c>
      <c r="I19" t="s">
        <v>460</v>
      </c>
      <c r="J19" t="s">
        <v>333</v>
      </c>
      <c r="K19" s="24">
        <v>42261</v>
      </c>
      <c r="M19" s="24">
        <v>42226</v>
      </c>
      <c r="Q19" s="24">
        <v>42735</v>
      </c>
    </row>
    <row r="20" spans="3:17">
      <c r="C20" t="s">
        <v>1303</v>
      </c>
      <c r="D20" t="s">
        <v>1304</v>
      </c>
      <c r="E20" s="48" t="s">
        <v>1304</v>
      </c>
      <c r="F20" t="s">
        <v>359</v>
      </c>
      <c r="I20" t="s">
        <v>460</v>
      </c>
      <c r="J20" t="s">
        <v>333</v>
      </c>
      <c r="K20" s="24">
        <v>42271</v>
      </c>
      <c r="M20" s="24">
        <v>42236</v>
      </c>
      <c r="Q20" s="24">
        <v>42582</v>
      </c>
    </row>
    <row r="21" spans="3:17">
      <c r="C21" t="s">
        <v>1305</v>
      </c>
      <c r="D21" t="s">
        <v>1306</v>
      </c>
      <c r="E21" s="48" t="s">
        <v>1306</v>
      </c>
      <c r="F21" t="s">
        <v>359</v>
      </c>
      <c r="I21" t="s">
        <v>460</v>
      </c>
      <c r="J21" t="s">
        <v>333</v>
      </c>
      <c r="K21" s="24">
        <v>42261</v>
      </c>
      <c r="M21" s="24">
        <v>42226</v>
      </c>
      <c r="Q21" s="24">
        <v>42674</v>
      </c>
    </row>
    <row r="22" spans="3:17">
      <c r="C22" t="s">
        <v>1307</v>
      </c>
      <c r="D22" t="s">
        <v>1308</v>
      </c>
      <c r="E22" s="48" t="s">
        <v>1308</v>
      </c>
      <c r="F22" t="s">
        <v>359</v>
      </c>
      <c r="I22" t="s">
        <v>460</v>
      </c>
      <c r="J22" t="s">
        <v>333</v>
      </c>
      <c r="K22" s="24">
        <v>42271</v>
      </c>
      <c r="M22" s="24">
        <v>42229</v>
      </c>
      <c r="Q22" s="24">
        <v>42551</v>
      </c>
    </row>
    <row r="23" spans="3:17">
      <c r="C23" t="s">
        <v>1468</v>
      </c>
      <c r="D23" t="s">
        <v>1309</v>
      </c>
      <c r="E23" s="48" t="s">
        <v>1309</v>
      </c>
      <c r="F23" t="s">
        <v>359</v>
      </c>
      <c r="I23" t="s">
        <v>1114</v>
      </c>
      <c r="J23" t="s">
        <v>333</v>
      </c>
      <c r="K23" s="24">
        <v>42296</v>
      </c>
      <c r="M23" s="24">
        <v>42240</v>
      </c>
      <c r="Q23" s="24" t="e">
        <v>#N/A</v>
      </c>
    </row>
    <row r="24" spans="3:17">
      <c r="C24" t="s">
        <v>1469</v>
      </c>
      <c r="D24" t="s">
        <v>1310</v>
      </c>
      <c r="E24" s="48" t="s">
        <v>1310</v>
      </c>
      <c r="F24" t="s">
        <v>359</v>
      </c>
      <c r="I24" t="s">
        <v>1114</v>
      </c>
      <c r="J24" t="s">
        <v>333</v>
      </c>
      <c r="K24" s="24">
        <v>42305</v>
      </c>
      <c r="M24" s="24">
        <v>42237</v>
      </c>
      <c r="Q24" s="24">
        <v>42735</v>
      </c>
    </row>
    <row r="25" spans="3:17">
      <c r="C25" t="s">
        <v>1470</v>
      </c>
      <c r="D25" t="s">
        <v>1311</v>
      </c>
      <c r="E25" s="48" t="s">
        <v>1311</v>
      </c>
      <c r="F25" t="s">
        <v>359</v>
      </c>
      <c r="I25" t="s">
        <v>1114</v>
      </c>
      <c r="J25" t="s">
        <v>333</v>
      </c>
      <c r="K25" s="24">
        <v>42290</v>
      </c>
      <c r="M25" s="24">
        <v>42237</v>
      </c>
      <c r="Q25" s="24">
        <v>42735</v>
      </c>
    </row>
    <row r="26" spans="3:17">
      <c r="C26" t="s">
        <v>1471</v>
      </c>
      <c r="D26" t="s">
        <v>1312</v>
      </c>
      <c r="E26" s="48" t="s">
        <v>1312</v>
      </c>
      <c r="F26" t="s">
        <v>359</v>
      </c>
      <c r="I26" t="s">
        <v>362</v>
      </c>
      <c r="J26" t="s">
        <v>333</v>
      </c>
      <c r="K26" s="24">
        <v>42277</v>
      </c>
      <c r="M26" s="24">
        <v>42234</v>
      </c>
      <c r="Q26" s="24">
        <v>42704</v>
      </c>
    </row>
    <row r="27" spans="3:17">
      <c r="C27" t="s">
        <v>1472</v>
      </c>
      <c r="D27" t="s">
        <v>1313</v>
      </c>
      <c r="E27" s="48" t="s">
        <v>1313</v>
      </c>
      <c r="F27" t="s">
        <v>359</v>
      </c>
      <c r="I27" t="s">
        <v>362</v>
      </c>
      <c r="J27" t="s">
        <v>333</v>
      </c>
      <c r="K27" s="24">
        <v>42248</v>
      </c>
      <c r="M27" s="24">
        <v>42209</v>
      </c>
      <c r="Q27" s="24">
        <v>42674</v>
      </c>
    </row>
    <row r="28" spans="3:17">
      <c r="C28" t="s">
        <v>1314</v>
      </c>
      <c r="D28" t="s">
        <v>1315</v>
      </c>
      <c r="E28" s="48" t="s">
        <v>1315</v>
      </c>
      <c r="F28" t="s">
        <v>359</v>
      </c>
      <c r="I28" t="s">
        <v>1316</v>
      </c>
      <c r="J28" t="s">
        <v>333</v>
      </c>
      <c r="K28" s="24">
        <v>42248</v>
      </c>
      <c r="M28" s="24">
        <v>42205</v>
      </c>
      <c r="Q28" s="24">
        <v>42674</v>
      </c>
    </row>
    <row r="29" spans="3:17">
      <c r="C29" t="s">
        <v>1473</v>
      </c>
      <c r="D29" t="s">
        <v>1317</v>
      </c>
      <c r="E29" s="48" t="s">
        <v>1317</v>
      </c>
      <c r="F29" t="s">
        <v>359</v>
      </c>
      <c r="I29" t="s">
        <v>1316</v>
      </c>
      <c r="J29" t="s">
        <v>333</v>
      </c>
      <c r="K29" s="24">
        <v>42271</v>
      </c>
      <c r="M29" s="24">
        <v>42240</v>
      </c>
      <c r="Q29" s="24" t="e">
        <v>#N/A</v>
      </c>
    </row>
    <row r="30" spans="3:17">
      <c r="C30" t="s">
        <v>1318</v>
      </c>
      <c r="D30" t="s">
        <v>1319</v>
      </c>
      <c r="E30" s="48" t="s">
        <v>1319</v>
      </c>
      <c r="F30" t="s">
        <v>359</v>
      </c>
      <c r="I30" t="s">
        <v>362</v>
      </c>
      <c r="J30" t="s">
        <v>333</v>
      </c>
      <c r="K30" s="24">
        <v>42275</v>
      </c>
      <c r="M30" s="24">
        <v>42250</v>
      </c>
      <c r="Q30" s="24">
        <v>42735</v>
      </c>
    </row>
    <row r="31" spans="3:17">
      <c r="C31" t="s">
        <v>1320</v>
      </c>
      <c r="D31" t="s">
        <v>1321</v>
      </c>
      <c r="E31" s="48" t="s">
        <v>1321</v>
      </c>
      <c r="F31" t="s">
        <v>359</v>
      </c>
      <c r="I31" t="s">
        <v>362</v>
      </c>
      <c r="J31" t="s">
        <v>333</v>
      </c>
      <c r="K31" s="24">
        <v>42191</v>
      </c>
      <c r="M31" s="24">
        <v>42149</v>
      </c>
      <c r="Q31" s="24">
        <v>42521</v>
      </c>
    </row>
    <row r="32" spans="3:17">
      <c r="C32" t="s">
        <v>1322</v>
      </c>
      <c r="D32" t="s">
        <v>1323</v>
      </c>
      <c r="E32" s="48" t="s">
        <v>1323</v>
      </c>
      <c r="F32" t="s">
        <v>359</v>
      </c>
      <c r="I32" t="s">
        <v>362</v>
      </c>
      <c r="J32" t="s">
        <v>333</v>
      </c>
      <c r="K32" s="24">
        <v>42303</v>
      </c>
      <c r="M32" s="24">
        <v>42254</v>
      </c>
      <c r="Q32" s="24">
        <v>42735</v>
      </c>
    </row>
    <row r="33" spans="3:17">
      <c r="C33" t="s">
        <v>1324</v>
      </c>
      <c r="D33" t="s">
        <v>1325</v>
      </c>
      <c r="E33" s="48" t="s">
        <v>1325</v>
      </c>
      <c r="F33" t="s">
        <v>359</v>
      </c>
      <c r="I33" t="s">
        <v>362</v>
      </c>
      <c r="J33" t="s">
        <v>333</v>
      </c>
      <c r="K33" s="24">
        <v>42254</v>
      </c>
      <c r="M33" s="24">
        <v>42226</v>
      </c>
      <c r="Q33" s="24">
        <v>42735</v>
      </c>
    </row>
    <row r="34" spans="3:17">
      <c r="C34" t="s">
        <v>1326</v>
      </c>
      <c r="D34" t="s">
        <v>1327</v>
      </c>
      <c r="E34" s="48" t="s">
        <v>1327</v>
      </c>
      <c r="F34" t="s">
        <v>359</v>
      </c>
      <c r="I34" t="s">
        <v>1114</v>
      </c>
      <c r="J34" t="s">
        <v>333</v>
      </c>
      <c r="K34" s="24">
        <v>42234</v>
      </c>
      <c r="M34" s="24">
        <v>42193</v>
      </c>
      <c r="Q34" s="24">
        <v>42613</v>
      </c>
    </row>
    <row r="35" spans="3:17">
      <c r="C35" t="s">
        <v>1474</v>
      </c>
      <c r="D35" t="s">
        <v>1328</v>
      </c>
      <c r="E35" s="48" t="s">
        <v>1328</v>
      </c>
      <c r="F35" t="s">
        <v>359</v>
      </c>
      <c r="I35" t="s">
        <v>1316</v>
      </c>
      <c r="J35" t="s">
        <v>333</v>
      </c>
      <c r="K35" s="24">
        <v>42272</v>
      </c>
      <c r="M35" s="24">
        <v>42231</v>
      </c>
      <c r="Q35" s="24" t="e">
        <v>#N/A</v>
      </c>
    </row>
    <row r="36" spans="3:17">
      <c r="C36" t="s">
        <v>1475</v>
      </c>
      <c r="D36" t="s">
        <v>1329</v>
      </c>
      <c r="E36" s="48" t="s">
        <v>1329</v>
      </c>
      <c r="F36" t="s">
        <v>359</v>
      </c>
      <c r="I36" t="s">
        <v>1316</v>
      </c>
      <c r="J36" t="s">
        <v>333</v>
      </c>
      <c r="K36" s="24">
        <v>42271</v>
      </c>
      <c r="M36" s="24">
        <v>42240</v>
      </c>
      <c r="Q36" s="24" t="e">
        <v>#N/A</v>
      </c>
    </row>
    <row r="37" spans="3:17">
      <c r="C37" t="s">
        <v>1330</v>
      </c>
      <c r="D37" t="s">
        <v>1331</v>
      </c>
      <c r="E37" s="48" t="s">
        <v>1331</v>
      </c>
      <c r="F37" t="s">
        <v>359</v>
      </c>
      <c r="I37" t="s">
        <v>451</v>
      </c>
      <c r="J37" t="s">
        <v>333</v>
      </c>
      <c r="K37" s="24">
        <v>42247</v>
      </c>
      <c r="M37" s="24">
        <v>42209</v>
      </c>
      <c r="Q37" s="24">
        <v>42551</v>
      </c>
    </row>
    <row r="38" spans="3:17">
      <c r="C38" t="s">
        <v>1332</v>
      </c>
      <c r="D38" t="s">
        <v>1333</v>
      </c>
      <c r="E38" s="48" t="s">
        <v>1333</v>
      </c>
      <c r="F38" t="s">
        <v>359</v>
      </c>
      <c r="I38" t="s">
        <v>451</v>
      </c>
      <c r="J38" t="s">
        <v>333</v>
      </c>
      <c r="K38" s="24">
        <v>42247</v>
      </c>
      <c r="M38" s="24">
        <v>42209</v>
      </c>
      <c r="Q38" s="24">
        <v>42551</v>
      </c>
    </row>
    <row r="39" spans="3:17">
      <c r="C39" t="s">
        <v>1334</v>
      </c>
      <c r="D39" t="s">
        <v>1335</v>
      </c>
      <c r="E39" s="48" t="s">
        <v>1335</v>
      </c>
      <c r="F39" t="s">
        <v>359</v>
      </c>
      <c r="I39" t="s">
        <v>362</v>
      </c>
      <c r="J39" t="s">
        <v>333</v>
      </c>
      <c r="K39" s="24">
        <v>42254</v>
      </c>
      <c r="M39" s="24">
        <v>42209</v>
      </c>
      <c r="Q39" s="24">
        <v>42704</v>
      </c>
    </row>
    <row r="40" spans="3:17">
      <c r="C40" t="s">
        <v>1336</v>
      </c>
      <c r="D40" t="s">
        <v>1337</v>
      </c>
      <c r="E40" s="48" t="s">
        <v>1337</v>
      </c>
      <c r="F40" t="s">
        <v>359</v>
      </c>
      <c r="I40" t="s">
        <v>1114</v>
      </c>
      <c r="J40" t="s">
        <v>333</v>
      </c>
      <c r="K40" s="24">
        <v>42289</v>
      </c>
      <c r="M40" s="24">
        <v>42255</v>
      </c>
      <c r="Q40" s="24">
        <v>42674</v>
      </c>
    </row>
    <row r="41" spans="3:17">
      <c r="C41" t="s">
        <v>1338</v>
      </c>
      <c r="D41" t="s">
        <v>1339</v>
      </c>
      <c r="E41" s="48" t="s">
        <v>1339</v>
      </c>
      <c r="F41" t="s">
        <v>359</v>
      </c>
      <c r="I41" t="s">
        <v>1114</v>
      </c>
      <c r="J41" t="s">
        <v>333</v>
      </c>
      <c r="K41" s="24">
        <v>42279</v>
      </c>
      <c r="M41" s="24">
        <v>42256</v>
      </c>
      <c r="Q41" s="24">
        <v>42825</v>
      </c>
    </row>
    <row r="42" spans="3:17">
      <c r="C42" t="s">
        <v>1340</v>
      </c>
      <c r="D42" t="s">
        <v>1341</v>
      </c>
      <c r="E42" s="48" t="s">
        <v>1341</v>
      </c>
      <c r="F42" t="s">
        <v>359</v>
      </c>
      <c r="I42" t="s">
        <v>1114</v>
      </c>
      <c r="J42" t="s">
        <v>333</v>
      </c>
      <c r="K42" s="24">
        <v>42279</v>
      </c>
      <c r="M42" s="24">
        <v>42256</v>
      </c>
      <c r="Q42" s="24">
        <v>42735</v>
      </c>
    </row>
    <row r="43" spans="3:17">
      <c r="C43" t="s">
        <v>1476</v>
      </c>
      <c r="D43" t="s">
        <v>1342</v>
      </c>
      <c r="E43" s="48" t="s">
        <v>1342</v>
      </c>
      <c r="F43" t="s">
        <v>359</v>
      </c>
      <c r="I43" t="s">
        <v>1114</v>
      </c>
      <c r="J43" t="s">
        <v>333</v>
      </c>
      <c r="K43" s="24">
        <v>42286</v>
      </c>
      <c r="M43" s="24">
        <v>42256</v>
      </c>
      <c r="Q43" s="24">
        <v>42735</v>
      </c>
    </row>
    <row r="44" spans="3:17">
      <c r="C44" t="s">
        <v>1343</v>
      </c>
      <c r="D44" t="s">
        <v>1344</v>
      </c>
      <c r="E44" s="48" t="s">
        <v>1344</v>
      </c>
      <c r="F44" t="s">
        <v>359</v>
      </c>
      <c r="I44" t="s">
        <v>1316</v>
      </c>
      <c r="J44" t="s">
        <v>333</v>
      </c>
      <c r="K44" s="24">
        <v>42275</v>
      </c>
      <c r="M44" s="24">
        <v>42233</v>
      </c>
      <c r="Q44" s="24">
        <v>42643</v>
      </c>
    </row>
    <row r="45" spans="3:17">
      <c r="C45" t="s">
        <v>1345</v>
      </c>
      <c r="D45" t="s">
        <v>1346</v>
      </c>
      <c r="E45" s="48" t="s">
        <v>1346</v>
      </c>
      <c r="F45" t="s">
        <v>359</v>
      </c>
      <c r="I45" t="s">
        <v>1316</v>
      </c>
      <c r="J45" t="s">
        <v>333</v>
      </c>
      <c r="K45" s="24">
        <v>42261</v>
      </c>
      <c r="M45" s="24">
        <v>42219</v>
      </c>
      <c r="Q45" s="24">
        <v>42582</v>
      </c>
    </row>
    <row r="46" spans="3:17">
      <c r="C46" t="s">
        <v>1477</v>
      </c>
      <c r="D46" t="s">
        <v>1347</v>
      </c>
      <c r="E46" s="48" t="s">
        <v>1347</v>
      </c>
      <c r="F46" t="s">
        <v>359</v>
      </c>
      <c r="I46" t="s">
        <v>1316</v>
      </c>
      <c r="J46" t="s">
        <v>333</v>
      </c>
      <c r="K46" s="24">
        <v>42272</v>
      </c>
      <c r="M46" s="24">
        <v>42240</v>
      </c>
      <c r="Q46" s="24" t="e">
        <v>#N/A</v>
      </c>
    </row>
    <row r="47" spans="3:17">
      <c r="C47" t="s">
        <v>1348</v>
      </c>
      <c r="D47" t="s">
        <v>1349</v>
      </c>
      <c r="E47" s="48" t="s">
        <v>1349</v>
      </c>
      <c r="F47" t="s">
        <v>359</v>
      </c>
      <c r="I47" t="s">
        <v>1290</v>
      </c>
      <c r="J47" t="s">
        <v>333</v>
      </c>
      <c r="K47" s="24">
        <v>42215</v>
      </c>
      <c r="M47" s="24">
        <v>42174</v>
      </c>
      <c r="Q47" s="24">
        <v>42825</v>
      </c>
    </row>
    <row r="48" spans="3:17">
      <c r="C48" t="s">
        <v>1350</v>
      </c>
      <c r="D48" t="s">
        <v>1351</v>
      </c>
      <c r="E48" s="48" t="s">
        <v>1351</v>
      </c>
      <c r="F48" t="s">
        <v>359</v>
      </c>
      <c r="I48" t="s">
        <v>460</v>
      </c>
      <c r="J48" t="s">
        <v>333</v>
      </c>
      <c r="K48" s="24">
        <v>42194</v>
      </c>
      <c r="M48" s="24">
        <v>42167</v>
      </c>
      <c r="Q48" s="24">
        <v>42674</v>
      </c>
    </row>
    <row r="49" spans="3:17">
      <c r="C49" t="s">
        <v>1478</v>
      </c>
      <c r="D49" t="s">
        <v>1352</v>
      </c>
      <c r="E49" s="48" t="s">
        <v>1352</v>
      </c>
      <c r="F49" t="s">
        <v>359</v>
      </c>
      <c r="I49" t="s">
        <v>1353</v>
      </c>
      <c r="J49" t="s">
        <v>333</v>
      </c>
      <c r="K49" s="24">
        <v>42247</v>
      </c>
      <c r="M49" s="24">
        <v>42205</v>
      </c>
      <c r="Q49" s="24" t="e">
        <v>#N/A</v>
      </c>
    </row>
    <row r="50" spans="3:17">
      <c r="C50" t="s">
        <v>1354</v>
      </c>
      <c r="D50" t="s">
        <v>1355</v>
      </c>
      <c r="E50" s="48" t="s">
        <v>1355</v>
      </c>
      <c r="F50" t="s">
        <v>359</v>
      </c>
      <c r="I50" t="s">
        <v>1353</v>
      </c>
      <c r="J50" t="s">
        <v>333</v>
      </c>
      <c r="K50" s="24">
        <v>42247</v>
      </c>
      <c r="M50" s="24">
        <v>42205</v>
      </c>
      <c r="Q50" s="24" t="e">
        <v>#N/A</v>
      </c>
    </row>
    <row r="51" spans="3:17">
      <c r="C51" t="s">
        <v>1479</v>
      </c>
      <c r="D51" t="s">
        <v>1356</v>
      </c>
      <c r="E51" s="48" t="s">
        <v>1356</v>
      </c>
      <c r="F51" t="s">
        <v>359</v>
      </c>
      <c r="I51" t="s">
        <v>1357</v>
      </c>
      <c r="J51" t="s">
        <v>333</v>
      </c>
      <c r="K51" s="24">
        <v>42261</v>
      </c>
      <c r="M51" s="24">
        <v>42219</v>
      </c>
      <c r="Q51" s="24" t="e">
        <v>#N/A</v>
      </c>
    </row>
    <row r="52" spans="3:17">
      <c r="C52" t="s">
        <v>1358</v>
      </c>
      <c r="D52" t="s">
        <v>1359</v>
      </c>
      <c r="E52" s="48" t="s">
        <v>1359</v>
      </c>
      <c r="F52" t="s">
        <v>359</v>
      </c>
      <c r="I52" t="s">
        <v>1353</v>
      </c>
      <c r="J52" t="s">
        <v>333</v>
      </c>
      <c r="K52" s="24">
        <v>42247</v>
      </c>
      <c r="M52" s="24">
        <v>42205</v>
      </c>
      <c r="Q52" s="24">
        <v>42551</v>
      </c>
    </row>
    <row r="53" spans="3:17">
      <c r="C53" t="s">
        <v>1480</v>
      </c>
      <c r="D53" t="s">
        <v>1360</v>
      </c>
      <c r="E53" s="48" t="s">
        <v>1360</v>
      </c>
      <c r="F53" t="s">
        <v>359</v>
      </c>
      <c r="I53" t="s">
        <v>1353</v>
      </c>
      <c r="J53" t="s">
        <v>333</v>
      </c>
      <c r="K53" s="24">
        <v>42247</v>
      </c>
      <c r="M53" s="24">
        <v>42205</v>
      </c>
      <c r="Q53" s="24" t="e">
        <v>#N/A</v>
      </c>
    </row>
    <row r="54" spans="3:17">
      <c r="C54" t="s">
        <v>1481</v>
      </c>
      <c r="D54" t="s">
        <v>1361</v>
      </c>
      <c r="E54" s="48" t="s">
        <v>1361</v>
      </c>
      <c r="F54" t="s">
        <v>359</v>
      </c>
      <c r="I54" t="s">
        <v>451</v>
      </c>
      <c r="J54" t="s">
        <v>333</v>
      </c>
      <c r="K54" s="24">
        <v>42349</v>
      </c>
      <c r="M54" s="24">
        <v>42317</v>
      </c>
      <c r="Q54" s="24">
        <v>42825</v>
      </c>
    </row>
    <row r="55" spans="3:17">
      <c r="C55" t="s">
        <v>1362</v>
      </c>
      <c r="D55" t="s">
        <v>1363</v>
      </c>
      <c r="E55" s="48" t="s">
        <v>1363</v>
      </c>
      <c r="F55" t="s">
        <v>359</v>
      </c>
      <c r="I55" t="s">
        <v>362</v>
      </c>
      <c r="J55" t="s">
        <v>333</v>
      </c>
      <c r="K55" s="24">
        <v>42234</v>
      </c>
      <c r="M55" s="24">
        <v>42201</v>
      </c>
      <c r="Q55" s="24">
        <v>42643</v>
      </c>
    </row>
    <row r="56" spans="3:17">
      <c r="C56" t="s">
        <v>1364</v>
      </c>
      <c r="D56" t="s">
        <v>1365</v>
      </c>
      <c r="E56" s="48" t="s">
        <v>1365</v>
      </c>
      <c r="F56" t="s">
        <v>359</v>
      </c>
      <c r="I56" t="s">
        <v>1290</v>
      </c>
      <c r="J56" t="s">
        <v>333</v>
      </c>
      <c r="K56" s="24">
        <v>42270</v>
      </c>
      <c r="M56" s="24">
        <v>42228</v>
      </c>
      <c r="Q56" s="24">
        <v>42735</v>
      </c>
    </row>
    <row r="57" spans="3:17">
      <c r="C57" t="s">
        <v>1482</v>
      </c>
      <c r="D57" t="s">
        <v>1366</v>
      </c>
      <c r="E57" s="48" t="s">
        <v>1366</v>
      </c>
      <c r="F57" t="s">
        <v>359</v>
      </c>
      <c r="I57" t="s">
        <v>1357</v>
      </c>
      <c r="J57" t="s">
        <v>333</v>
      </c>
      <c r="K57" s="24">
        <v>42269</v>
      </c>
      <c r="M57" s="24">
        <v>42227</v>
      </c>
      <c r="Q57" s="24">
        <v>43039</v>
      </c>
    </row>
    <row r="58" spans="3:17">
      <c r="C58" t="s">
        <v>1367</v>
      </c>
      <c r="D58" t="s">
        <v>1368</v>
      </c>
      <c r="E58" s="48" t="s">
        <v>1368</v>
      </c>
      <c r="F58" t="s">
        <v>359</v>
      </c>
      <c r="I58" t="s">
        <v>460</v>
      </c>
      <c r="J58" t="s">
        <v>333</v>
      </c>
      <c r="K58" s="24">
        <v>42314</v>
      </c>
      <c r="M58" s="24">
        <v>42272</v>
      </c>
      <c r="Q58" s="24">
        <v>42674</v>
      </c>
    </row>
    <row r="59" spans="3:17">
      <c r="C59" t="s">
        <v>1369</v>
      </c>
      <c r="D59" t="s">
        <v>1370</v>
      </c>
      <c r="F59" t="s">
        <v>329</v>
      </c>
      <c r="I59" t="s">
        <v>1371</v>
      </c>
      <c r="J59" t="s">
        <v>1372</v>
      </c>
      <c r="K59" s="24">
        <v>42262</v>
      </c>
      <c r="M59" s="24">
        <v>42262</v>
      </c>
      <c r="Q59" s="24" t="e">
        <v>#N/A</v>
      </c>
    </row>
    <row r="60" spans="3:17">
      <c r="C60" t="s">
        <v>1373</v>
      </c>
      <c r="D60" t="s">
        <v>1374</v>
      </c>
      <c r="F60" t="s">
        <v>329</v>
      </c>
      <c r="I60" t="s">
        <v>340</v>
      </c>
      <c r="J60" t="s">
        <v>333</v>
      </c>
      <c r="K60" s="24">
        <v>42304</v>
      </c>
      <c r="M60" s="24">
        <v>42290</v>
      </c>
      <c r="Q60" s="24" t="e">
        <v>#N/A</v>
      </c>
    </row>
    <row r="61" spans="3:17">
      <c r="C61" t="s">
        <v>1375</v>
      </c>
      <c r="D61" t="s">
        <v>1376</v>
      </c>
      <c r="E61" s="48" t="s">
        <v>1376</v>
      </c>
      <c r="F61" t="s">
        <v>359</v>
      </c>
      <c r="I61" t="s">
        <v>460</v>
      </c>
      <c r="J61" t="s">
        <v>333</v>
      </c>
      <c r="K61" s="24">
        <v>42331</v>
      </c>
      <c r="M61" s="24">
        <v>42293</v>
      </c>
      <c r="Q61" s="24">
        <v>42825</v>
      </c>
    </row>
    <row r="62" spans="3:17">
      <c r="C62" t="s">
        <v>1377</v>
      </c>
      <c r="D62" t="s">
        <v>1483</v>
      </c>
      <c r="F62" t="s">
        <v>329</v>
      </c>
      <c r="I62" t="s">
        <v>355</v>
      </c>
      <c r="J62" t="s">
        <v>333</v>
      </c>
      <c r="K62" s="24">
        <v>42375</v>
      </c>
      <c r="M62" s="24">
        <v>42325</v>
      </c>
      <c r="Q62" s="24">
        <v>43039</v>
      </c>
    </row>
    <row r="63" spans="3:17">
      <c r="C63" t="s">
        <v>1378</v>
      </c>
      <c r="D63" t="s">
        <v>1484</v>
      </c>
      <c r="F63" t="s">
        <v>329</v>
      </c>
      <c r="I63" t="s">
        <v>340</v>
      </c>
      <c r="J63" t="s">
        <v>333</v>
      </c>
      <c r="K63" s="24">
        <v>42409</v>
      </c>
      <c r="M63" s="24">
        <v>42360</v>
      </c>
      <c r="Q63" s="24">
        <v>42977</v>
      </c>
    </row>
    <row r="64" spans="3:17">
      <c r="C64" t="s">
        <v>1379</v>
      </c>
      <c r="D64" t="s">
        <v>1485</v>
      </c>
      <c r="E64" t="s">
        <v>1380</v>
      </c>
      <c r="F64" t="s">
        <v>329</v>
      </c>
      <c r="I64" t="s">
        <v>1486</v>
      </c>
      <c r="J64" t="s">
        <v>333</v>
      </c>
      <c r="K64" s="24">
        <v>42395</v>
      </c>
      <c r="M64" s="24">
        <v>42353</v>
      </c>
      <c r="Q64" s="24">
        <v>42977</v>
      </c>
    </row>
    <row r="65" spans="3:17">
      <c r="C65" t="s">
        <v>1487</v>
      </c>
      <c r="D65" t="s">
        <v>1488</v>
      </c>
      <c r="E65" t="s">
        <v>1381</v>
      </c>
      <c r="F65" t="s">
        <v>329</v>
      </c>
      <c r="I65" t="s">
        <v>1486</v>
      </c>
      <c r="J65" t="s">
        <v>333</v>
      </c>
      <c r="K65" s="24">
        <v>42395</v>
      </c>
      <c r="M65" s="24">
        <v>42353</v>
      </c>
      <c r="Q65" s="24">
        <v>42977</v>
      </c>
    </row>
    <row r="66" spans="3:17">
      <c r="C66" t="s">
        <v>1382</v>
      </c>
      <c r="D66" t="s">
        <v>1489</v>
      </c>
      <c r="E66" t="s">
        <v>1383</v>
      </c>
      <c r="F66" t="s">
        <v>329</v>
      </c>
      <c r="I66" t="s">
        <v>344</v>
      </c>
      <c r="J66" t="s">
        <v>333</v>
      </c>
      <c r="K66" s="24">
        <v>42395</v>
      </c>
      <c r="M66" s="24">
        <v>42353</v>
      </c>
      <c r="Q66" s="24">
        <v>42977</v>
      </c>
    </row>
    <row r="67" spans="3:17">
      <c r="C67" t="s">
        <v>1384</v>
      </c>
      <c r="D67" t="s">
        <v>1490</v>
      </c>
      <c r="E67" t="s">
        <v>1385</v>
      </c>
      <c r="F67" t="s">
        <v>329</v>
      </c>
      <c r="I67" t="s">
        <v>344</v>
      </c>
      <c r="J67" t="s">
        <v>333</v>
      </c>
      <c r="K67" s="24">
        <v>42437</v>
      </c>
      <c r="M67" s="24">
        <v>42353</v>
      </c>
      <c r="Q67" s="24">
        <v>42977</v>
      </c>
    </row>
    <row r="68" spans="3:17">
      <c r="C68" t="s">
        <v>1491</v>
      </c>
      <c r="D68" t="s">
        <v>1386</v>
      </c>
      <c r="F68" t="s">
        <v>329</v>
      </c>
      <c r="I68" t="s">
        <v>1396</v>
      </c>
      <c r="J68" t="s">
        <v>333</v>
      </c>
      <c r="K68" s="24">
        <v>42416</v>
      </c>
      <c r="M68" s="24">
        <v>42353</v>
      </c>
      <c r="Q68" s="24">
        <v>42977</v>
      </c>
    </row>
    <row r="69" spans="3:17">
      <c r="C69" t="s">
        <v>1387</v>
      </c>
      <c r="D69" t="s">
        <v>1492</v>
      </c>
      <c r="E69" t="s">
        <v>1388</v>
      </c>
      <c r="F69" t="s">
        <v>329</v>
      </c>
      <c r="I69" t="s">
        <v>401</v>
      </c>
      <c r="J69" t="s">
        <v>333</v>
      </c>
      <c r="K69" s="24">
        <v>42423</v>
      </c>
      <c r="M69" s="24">
        <v>42373</v>
      </c>
      <c r="Q69" s="24">
        <v>43100</v>
      </c>
    </row>
    <row r="70" spans="3:17">
      <c r="C70" t="s">
        <v>1387</v>
      </c>
      <c r="D70" t="s">
        <v>1493</v>
      </c>
      <c r="E70" t="s">
        <v>1389</v>
      </c>
      <c r="F70" t="s">
        <v>329</v>
      </c>
      <c r="I70" t="s">
        <v>401</v>
      </c>
      <c r="J70" t="s">
        <v>333</v>
      </c>
      <c r="K70" s="24">
        <v>42451</v>
      </c>
      <c r="M70" s="24">
        <v>42401</v>
      </c>
      <c r="Q70" s="24">
        <v>43100</v>
      </c>
    </row>
    <row r="71" spans="3:17">
      <c r="C71" t="s">
        <v>1390</v>
      </c>
      <c r="D71" t="s">
        <v>1494</v>
      </c>
      <c r="E71" t="s">
        <v>1391</v>
      </c>
      <c r="F71" t="s">
        <v>329</v>
      </c>
      <c r="I71" t="s">
        <v>371</v>
      </c>
      <c r="J71" t="s">
        <v>333</v>
      </c>
      <c r="K71" s="24">
        <v>42444</v>
      </c>
      <c r="M71" s="24">
        <v>42402</v>
      </c>
      <c r="O71" t="s">
        <v>334</v>
      </c>
      <c r="Q71" s="24">
        <v>43190</v>
      </c>
    </row>
    <row r="72" spans="3:17">
      <c r="C72" t="s">
        <v>1392</v>
      </c>
      <c r="D72" t="s">
        <v>1495</v>
      </c>
      <c r="E72" t="s">
        <v>1393</v>
      </c>
      <c r="F72" t="s">
        <v>329</v>
      </c>
      <c r="I72" t="s">
        <v>371</v>
      </c>
      <c r="J72" t="s">
        <v>333</v>
      </c>
      <c r="K72" s="24">
        <v>42395</v>
      </c>
      <c r="M72" s="24">
        <v>42353</v>
      </c>
      <c r="Q72" s="24">
        <v>42977</v>
      </c>
    </row>
    <row r="73" spans="3:17">
      <c r="C73" t="s">
        <v>1394</v>
      </c>
      <c r="D73" t="s">
        <v>1496</v>
      </c>
      <c r="E73" t="s">
        <v>1395</v>
      </c>
      <c r="F73" t="s">
        <v>329</v>
      </c>
      <c r="I73" t="s">
        <v>1396</v>
      </c>
      <c r="J73" t="s">
        <v>333</v>
      </c>
      <c r="K73" s="24">
        <v>42416</v>
      </c>
      <c r="M73" s="24">
        <v>42381</v>
      </c>
      <c r="O73" t="s">
        <v>334</v>
      </c>
      <c r="Q73" s="24">
        <v>43343</v>
      </c>
    </row>
    <row r="74" spans="3:17">
      <c r="C74" t="s">
        <v>1397</v>
      </c>
      <c r="D74" t="s">
        <v>1497</v>
      </c>
      <c r="E74" t="s">
        <v>1398</v>
      </c>
      <c r="F74" t="s">
        <v>329</v>
      </c>
      <c r="I74" t="s">
        <v>1466</v>
      </c>
      <c r="J74" t="s">
        <v>333</v>
      </c>
      <c r="K74" s="24">
        <v>42402</v>
      </c>
      <c r="M74" s="24">
        <v>42353</v>
      </c>
      <c r="O74" t="s">
        <v>334</v>
      </c>
      <c r="Q74" s="24">
        <v>43159</v>
      </c>
    </row>
    <row r="75" spans="3:17">
      <c r="C75" t="s">
        <v>1399</v>
      </c>
      <c r="D75" t="s">
        <v>1400</v>
      </c>
      <c r="E75" s="48" t="s">
        <v>1400</v>
      </c>
      <c r="F75" t="s">
        <v>359</v>
      </c>
      <c r="I75" t="s">
        <v>1316</v>
      </c>
      <c r="J75" t="s">
        <v>333</v>
      </c>
      <c r="K75" s="24">
        <v>42460</v>
      </c>
      <c r="M75" s="24">
        <v>42362</v>
      </c>
      <c r="Q75" s="24">
        <v>42735</v>
      </c>
    </row>
    <row r="76" spans="3:17">
      <c r="C76" t="s">
        <v>1401</v>
      </c>
      <c r="D76" t="s">
        <v>1402</v>
      </c>
      <c r="E76" s="48" t="s">
        <v>1402</v>
      </c>
      <c r="F76" t="s">
        <v>359</v>
      </c>
      <c r="I76" t="s">
        <v>451</v>
      </c>
      <c r="J76" t="s">
        <v>333</v>
      </c>
      <c r="K76" s="24">
        <v>42384</v>
      </c>
      <c r="M76" s="24">
        <v>42347</v>
      </c>
      <c r="Q76" s="24">
        <v>42825</v>
      </c>
    </row>
    <row r="77" spans="3:17">
      <c r="C77" t="s">
        <v>1474</v>
      </c>
      <c r="D77" t="s">
        <v>1498</v>
      </c>
      <c r="E77" s="48" t="s">
        <v>1498</v>
      </c>
      <c r="F77" t="s">
        <v>359</v>
      </c>
      <c r="I77" t="s">
        <v>1316</v>
      </c>
      <c r="J77" t="s">
        <v>333</v>
      </c>
      <c r="K77" s="24">
        <v>42458</v>
      </c>
      <c r="M77" s="24">
        <v>42345</v>
      </c>
      <c r="Q77" s="24" t="e">
        <v>#N/A</v>
      </c>
    </row>
    <row r="78" spans="3:17">
      <c r="C78" t="s">
        <v>1482</v>
      </c>
      <c r="D78" t="s">
        <v>1366</v>
      </c>
      <c r="E78" s="48" t="s">
        <v>1366</v>
      </c>
      <c r="F78" t="s">
        <v>359</v>
      </c>
      <c r="I78" t="s">
        <v>1357</v>
      </c>
      <c r="J78" t="s">
        <v>333</v>
      </c>
      <c r="K78" s="24">
        <v>42396</v>
      </c>
      <c r="M78" s="24">
        <v>42359</v>
      </c>
      <c r="Q78" s="24">
        <v>43039</v>
      </c>
    </row>
    <row r="79" spans="3:17">
      <c r="C79" t="s">
        <v>1499</v>
      </c>
      <c r="D79" t="s">
        <v>1500</v>
      </c>
      <c r="E79" s="48" t="s">
        <v>1500</v>
      </c>
      <c r="F79" t="s">
        <v>359</v>
      </c>
      <c r="I79" t="s">
        <v>362</v>
      </c>
      <c r="J79" t="s">
        <v>333</v>
      </c>
      <c r="K79" s="24">
        <v>42396</v>
      </c>
      <c r="M79" s="24">
        <v>42361</v>
      </c>
      <c r="Q79" s="24" t="e">
        <v>#N/A</v>
      </c>
    </row>
    <row r="80" spans="3:17">
      <c r="C80" t="s">
        <v>1501</v>
      </c>
      <c r="D80" t="s">
        <v>1502</v>
      </c>
      <c r="E80" s="48" t="s">
        <v>1502</v>
      </c>
      <c r="F80" t="s">
        <v>359</v>
      </c>
      <c r="I80" t="s">
        <v>362</v>
      </c>
      <c r="J80" t="s">
        <v>333</v>
      </c>
      <c r="K80" s="24">
        <v>42429</v>
      </c>
      <c r="M80" s="24">
        <v>42376</v>
      </c>
      <c r="Q80" s="24" t="e">
        <v>#N/A</v>
      </c>
    </row>
    <row r="81" spans="3:17">
      <c r="C81" t="s">
        <v>1503</v>
      </c>
      <c r="D81" t="s">
        <v>1504</v>
      </c>
      <c r="E81" s="48" t="s">
        <v>1504</v>
      </c>
      <c r="F81" t="s">
        <v>359</v>
      </c>
      <c r="I81" t="s">
        <v>1316</v>
      </c>
      <c r="J81" t="s">
        <v>333</v>
      </c>
      <c r="K81" s="24">
        <v>42447</v>
      </c>
      <c r="M81" s="24">
        <v>42405</v>
      </c>
      <c r="Q81" s="24">
        <v>43039</v>
      </c>
    </row>
    <row r="82" spans="3:17">
      <c r="C82" t="s">
        <v>1505</v>
      </c>
      <c r="D82" t="s">
        <v>1506</v>
      </c>
      <c r="E82" s="48" t="s">
        <v>1506</v>
      </c>
      <c r="F82" t="s">
        <v>359</v>
      </c>
      <c r="I82" t="s">
        <v>362</v>
      </c>
      <c r="J82" t="s">
        <v>333</v>
      </c>
      <c r="K82" s="24">
        <v>42452</v>
      </c>
      <c r="M82" s="24">
        <v>42410</v>
      </c>
      <c r="Q82" s="24">
        <v>42855</v>
      </c>
    </row>
    <row r="83" spans="3:17">
      <c r="C83" t="s">
        <v>1507</v>
      </c>
      <c r="D83" t="s">
        <v>1403</v>
      </c>
      <c r="E83" s="48" t="s">
        <v>1403</v>
      </c>
      <c r="F83" t="s">
        <v>359</v>
      </c>
      <c r="I83" t="s">
        <v>451</v>
      </c>
      <c r="J83" t="s">
        <v>333</v>
      </c>
      <c r="K83" s="24">
        <v>42454</v>
      </c>
      <c r="M83" s="24">
        <v>42412</v>
      </c>
      <c r="Q83" s="24">
        <v>42916</v>
      </c>
    </row>
    <row r="84" spans="3:17">
      <c r="C84" t="s">
        <v>1508</v>
      </c>
      <c r="D84" t="s">
        <v>1509</v>
      </c>
      <c r="E84" s="48" t="s">
        <v>1509</v>
      </c>
      <c r="F84" t="s">
        <v>359</v>
      </c>
      <c r="I84" t="s">
        <v>579</v>
      </c>
      <c r="J84" t="s">
        <v>333</v>
      </c>
      <c r="K84" s="24">
        <v>42454</v>
      </c>
      <c r="M84" s="24">
        <v>42405</v>
      </c>
      <c r="Q84" s="24">
        <v>42916</v>
      </c>
    </row>
    <row r="85" spans="3:17">
      <c r="C85" t="s">
        <v>1510</v>
      </c>
      <c r="D85" t="s">
        <v>1511</v>
      </c>
      <c r="E85" s="48" t="s">
        <v>1511</v>
      </c>
      <c r="F85" t="s">
        <v>359</v>
      </c>
      <c r="I85" t="s">
        <v>579</v>
      </c>
      <c r="J85" t="s">
        <v>333</v>
      </c>
      <c r="K85" s="24">
        <v>42454</v>
      </c>
      <c r="M85" s="24">
        <v>42405</v>
      </c>
      <c r="Q85" s="24">
        <v>42916</v>
      </c>
    </row>
    <row r="86" spans="3:17">
      <c r="C86" t="s">
        <v>1512</v>
      </c>
      <c r="D86" t="s">
        <v>1513</v>
      </c>
      <c r="E86" s="48" t="s">
        <v>1513</v>
      </c>
      <c r="F86" t="s">
        <v>359</v>
      </c>
      <c r="I86" t="s">
        <v>579</v>
      </c>
      <c r="J86" t="s">
        <v>333</v>
      </c>
      <c r="K86" s="24">
        <v>42454</v>
      </c>
      <c r="M86" s="24">
        <v>42398</v>
      </c>
      <c r="Q86" s="24">
        <v>42794</v>
      </c>
    </row>
    <row r="87" spans="3:17">
      <c r="C87" t="s">
        <v>1514</v>
      </c>
      <c r="D87" t="s">
        <v>1515</v>
      </c>
      <c r="E87" s="48" t="s">
        <v>1515</v>
      </c>
      <c r="F87" t="s">
        <v>359</v>
      </c>
      <c r="I87" t="s">
        <v>1290</v>
      </c>
      <c r="J87" t="s">
        <v>333</v>
      </c>
      <c r="K87" s="24">
        <v>42460</v>
      </c>
      <c r="M87" s="24">
        <v>42418</v>
      </c>
      <c r="Q87" s="24">
        <v>43100</v>
      </c>
    </row>
    <row r="88" spans="3:17">
      <c r="C88" t="s">
        <v>1516</v>
      </c>
      <c r="D88" t="s">
        <v>1404</v>
      </c>
      <c r="E88" s="48" t="s">
        <v>1404</v>
      </c>
      <c r="F88" t="s">
        <v>359</v>
      </c>
      <c r="I88" t="s">
        <v>1290</v>
      </c>
      <c r="J88" t="s">
        <v>333</v>
      </c>
      <c r="K88" s="24">
        <v>42460</v>
      </c>
      <c r="M88" s="24">
        <v>42418</v>
      </c>
      <c r="Q88" s="24">
        <v>43100</v>
      </c>
    </row>
    <row r="89" spans="3:17">
      <c r="C89" t="s">
        <v>1517</v>
      </c>
      <c r="D89" t="s">
        <v>1518</v>
      </c>
      <c r="E89" s="48" t="s">
        <v>1518</v>
      </c>
      <c r="F89" t="s">
        <v>359</v>
      </c>
      <c r="I89" t="s">
        <v>1290</v>
      </c>
      <c r="J89" t="s">
        <v>333</v>
      </c>
      <c r="K89" s="24">
        <v>42460</v>
      </c>
      <c r="M89" s="24">
        <v>42418</v>
      </c>
      <c r="Q89" s="24">
        <v>42916</v>
      </c>
    </row>
    <row r="90" spans="3:17">
      <c r="C90" t="s">
        <v>1405</v>
      </c>
      <c r="D90" t="s">
        <v>1519</v>
      </c>
      <c r="E90" t="s">
        <v>1406</v>
      </c>
      <c r="F90" t="s">
        <v>329</v>
      </c>
      <c r="I90" t="s">
        <v>1520</v>
      </c>
      <c r="J90" t="s">
        <v>333</v>
      </c>
      <c r="K90" s="24">
        <v>42521</v>
      </c>
      <c r="M90" s="24">
        <v>42493</v>
      </c>
      <c r="O90" t="s">
        <v>334</v>
      </c>
      <c r="Q90" s="24">
        <v>43465</v>
      </c>
    </row>
    <row r="91" spans="3:17">
      <c r="C91" t="s">
        <v>1407</v>
      </c>
      <c r="D91" t="s">
        <v>1521</v>
      </c>
      <c r="E91" t="s">
        <v>1408</v>
      </c>
      <c r="F91" t="s">
        <v>375</v>
      </c>
      <c r="G91" t="s">
        <v>330</v>
      </c>
      <c r="I91" t="s">
        <v>1466</v>
      </c>
      <c r="J91" t="s">
        <v>333</v>
      </c>
      <c r="K91" s="24">
        <v>42521</v>
      </c>
      <c r="M91" s="24">
        <v>42486</v>
      </c>
      <c r="Q91" s="24" t="e">
        <v>#N/A</v>
      </c>
    </row>
    <row r="92" spans="3:17">
      <c r="C92" t="s">
        <v>1522</v>
      </c>
      <c r="D92" t="s">
        <v>1409</v>
      </c>
      <c r="E92" s="48" t="s">
        <v>1409</v>
      </c>
      <c r="F92" t="s">
        <v>359</v>
      </c>
      <c r="I92" t="s">
        <v>1114</v>
      </c>
      <c r="J92" t="s">
        <v>333</v>
      </c>
      <c r="K92" s="24">
        <v>42535</v>
      </c>
      <c r="M92" s="24">
        <v>42405</v>
      </c>
      <c r="O92" t="s">
        <v>334</v>
      </c>
      <c r="Q92" s="24">
        <v>42643</v>
      </c>
    </row>
    <row r="93" spans="3:17">
      <c r="C93" t="s">
        <v>1523</v>
      </c>
      <c r="D93" t="s">
        <v>1410</v>
      </c>
      <c r="E93" s="48" t="s">
        <v>1410</v>
      </c>
      <c r="F93" t="s">
        <v>359</v>
      </c>
      <c r="I93" t="s">
        <v>1353</v>
      </c>
      <c r="J93" t="s">
        <v>333</v>
      </c>
      <c r="K93" s="24">
        <v>42475</v>
      </c>
      <c r="M93" s="24">
        <v>42436</v>
      </c>
      <c r="Q93" s="24">
        <v>43100</v>
      </c>
    </row>
    <row r="94" spans="3:17">
      <c r="C94" t="s">
        <v>1524</v>
      </c>
      <c r="D94" t="s">
        <v>1411</v>
      </c>
      <c r="E94" s="48" t="s">
        <v>1411</v>
      </c>
      <c r="F94" t="s">
        <v>359</v>
      </c>
      <c r="I94" t="s">
        <v>1353</v>
      </c>
      <c r="J94" t="s">
        <v>333</v>
      </c>
      <c r="K94" s="24">
        <v>42475</v>
      </c>
      <c r="M94" s="24">
        <v>42436</v>
      </c>
      <c r="Q94" s="24">
        <v>42735</v>
      </c>
    </row>
    <row r="95" spans="3:17">
      <c r="C95" t="s">
        <v>1525</v>
      </c>
      <c r="D95" t="s">
        <v>1412</v>
      </c>
      <c r="E95" s="48" t="s">
        <v>1412</v>
      </c>
      <c r="F95" t="s">
        <v>359</v>
      </c>
      <c r="I95" t="s">
        <v>1353</v>
      </c>
      <c r="J95" t="s">
        <v>333</v>
      </c>
      <c r="K95" s="24">
        <v>42475</v>
      </c>
      <c r="M95" s="24">
        <v>42436</v>
      </c>
      <c r="Q95" s="24">
        <v>43100</v>
      </c>
    </row>
    <row r="96" spans="3:17">
      <c r="C96" t="s">
        <v>1526</v>
      </c>
      <c r="D96" t="s">
        <v>1413</v>
      </c>
      <c r="E96" s="48" t="s">
        <v>1413</v>
      </c>
      <c r="F96" t="s">
        <v>359</v>
      </c>
      <c r="I96" t="s">
        <v>1353</v>
      </c>
      <c r="J96" t="s">
        <v>333</v>
      </c>
      <c r="K96" s="24">
        <v>42475</v>
      </c>
      <c r="M96" s="24">
        <v>42436</v>
      </c>
      <c r="Q96" s="24">
        <v>42735</v>
      </c>
    </row>
    <row r="97" spans="1:17">
      <c r="C97" t="s">
        <v>1527</v>
      </c>
      <c r="D97" t="s">
        <v>1528</v>
      </c>
      <c r="E97" s="48" t="s">
        <v>1528</v>
      </c>
      <c r="F97" t="s">
        <v>359</v>
      </c>
      <c r="I97" t="s">
        <v>460</v>
      </c>
      <c r="J97" t="s">
        <v>333</v>
      </c>
      <c r="K97" s="24">
        <v>42475</v>
      </c>
      <c r="M97" s="24">
        <v>42438</v>
      </c>
      <c r="Q97" s="24" t="e">
        <v>#N/A</v>
      </c>
    </row>
    <row r="98" spans="1:17">
      <c r="C98" t="s">
        <v>1529</v>
      </c>
      <c r="D98" t="s">
        <v>1530</v>
      </c>
      <c r="E98" s="48" t="s">
        <v>1530</v>
      </c>
      <c r="F98" t="s">
        <v>359</v>
      </c>
      <c r="I98" t="s">
        <v>460</v>
      </c>
      <c r="J98" t="s">
        <v>333</v>
      </c>
      <c r="K98" s="24">
        <v>42475</v>
      </c>
      <c r="M98" s="24">
        <v>42438</v>
      </c>
      <c r="Q98" s="24" t="e">
        <v>#N/A</v>
      </c>
    </row>
    <row r="99" spans="1:17">
      <c r="C99" t="s">
        <v>1531</v>
      </c>
      <c r="D99" t="s">
        <v>1414</v>
      </c>
      <c r="E99" s="48" t="s">
        <v>1414</v>
      </c>
      <c r="F99" t="s">
        <v>359</v>
      </c>
      <c r="I99" t="s">
        <v>1316</v>
      </c>
      <c r="J99" t="s">
        <v>333</v>
      </c>
      <c r="K99" s="24">
        <v>42482</v>
      </c>
      <c r="M99" s="24">
        <v>42440</v>
      </c>
      <c r="Q99" s="24">
        <v>42643</v>
      </c>
    </row>
    <row r="100" spans="1:17">
      <c r="C100" t="s">
        <v>1532</v>
      </c>
      <c r="D100" t="s">
        <v>1415</v>
      </c>
      <c r="E100" s="48" t="s">
        <v>1415</v>
      </c>
      <c r="F100" t="s">
        <v>359</v>
      </c>
      <c r="I100" t="s">
        <v>467</v>
      </c>
      <c r="J100" t="s">
        <v>333</v>
      </c>
      <c r="K100" s="24">
        <v>42475</v>
      </c>
      <c r="M100" s="24">
        <v>42433</v>
      </c>
      <c r="Q100" s="24">
        <v>42735</v>
      </c>
    </row>
    <row r="101" spans="1:17">
      <c r="C101" t="s">
        <v>1533</v>
      </c>
      <c r="D101" t="s">
        <v>1416</v>
      </c>
      <c r="E101" s="48" t="s">
        <v>1416</v>
      </c>
      <c r="F101" t="s">
        <v>359</v>
      </c>
      <c r="I101" t="s">
        <v>467</v>
      </c>
      <c r="J101" t="s">
        <v>333</v>
      </c>
      <c r="K101" s="24">
        <v>42475</v>
      </c>
      <c r="M101" s="24">
        <v>42439</v>
      </c>
      <c r="Q101" s="24">
        <v>43100</v>
      </c>
    </row>
    <row r="102" spans="1:17">
      <c r="C102" t="s">
        <v>1474</v>
      </c>
      <c r="D102" t="s">
        <v>1534</v>
      </c>
      <c r="E102" s="48" t="s">
        <v>1534</v>
      </c>
      <c r="F102" t="s">
        <v>359</v>
      </c>
      <c r="I102" t="s">
        <v>1316</v>
      </c>
      <c r="J102" t="s">
        <v>333</v>
      </c>
      <c r="K102" s="24">
        <v>42461</v>
      </c>
      <c r="M102" s="24">
        <v>42419</v>
      </c>
      <c r="Q102" s="24" t="e">
        <v>#N/A</v>
      </c>
    </row>
    <row r="103" spans="1:17">
      <c r="C103" t="s">
        <v>1535</v>
      </c>
      <c r="D103" t="s">
        <v>1417</v>
      </c>
      <c r="E103" s="48" t="s">
        <v>1417</v>
      </c>
      <c r="F103" t="s">
        <v>359</v>
      </c>
      <c r="I103" t="s">
        <v>1316</v>
      </c>
      <c r="J103" t="s">
        <v>333</v>
      </c>
      <c r="K103" s="24">
        <v>42485</v>
      </c>
      <c r="M103" s="24">
        <v>42443</v>
      </c>
      <c r="Q103" s="24">
        <v>42643</v>
      </c>
    </row>
    <row r="104" spans="1:17">
      <c r="C104" t="s">
        <v>1536</v>
      </c>
      <c r="D104" t="s">
        <v>1418</v>
      </c>
      <c r="E104" s="48" t="s">
        <v>1418</v>
      </c>
      <c r="F104" t="s">
        <v>359</v>
      </c>
      <c r="I104" t="s">
        <v>1316</v>
      </c>
      <c r="J104" t="s">
        <v>333</v>
      </c>
      <c r="K104" s="24">
        <v>42485</v>
      </c>
      <c r="M104" s="24">
        <v>42443</v>
      </c>
      <c r="Q104" s="24">
        <v>42643</v>
      </c>
    </row>
    <row r="105" spans="1:17">
      <c r="C105" t="s">
        <v>1537</v>
      </c>
      <c r="D105" t="s">
        <v>1538</v>
      </c>
      <c r="E105" s="48" t="s">
        <v>1538</v>
      </c>
      <c r="F105" t="s">
        <v>359</v>
      </c>
      <c r="I105" t="s">
        <v>362</v>
      </c>
      <c r="J105" t="s">
        <v>333</v>
      </c>
      <c r="K105" s="24">
        <v>42517</v>
      </c>
      <c r="M105" s="24">
        <v>42473</v>
      </c>
      <c r="Q105" s="24">
        <v>42855</v>
      </c>
    </row>
    <row r="106" spans="1:17">
      <c r="C106" t="s">
        <v>1539</v>
      </c>
      <c r="D106" t="s">
        <v>1540</v>
      </c>
      <c r="E106" s="48" t="s">
        <v>1540</v>
      </c>
      <c r="F106" t="s">
        <v>359</v>
      </c>
      <c r="I106" t="s">
        <v>1114</v>
      </c>
      <c r="J106" t="s">
        <v>333</v>
      </c>
      <c r="K106" s="24">
        <v>42521</v>
      </c>
      <c r="M106" s="24">
        <v>42479</v>
      </c>
      <c r="Q106" s="24" t="e">
        <v>#N/A</v>
      </c>
    </row>
    <row r="107" spans="1:17">
      <c r="C107" t="s">
        <v>1541</v>
      </c>
      <c r="D107" t="s">
        <v>1419</v>
      </c>
      <c r="E107" s="48" t="s">
        <v>1419</v>
      </c>
      <c r="F107" t="s">
        <v>359</v>
      </c>
      <c r="I107" t="s">
        <v>1114</v>
      </c>
      <c r="J107" t="s">
        <v>333</v>
      </c>
      <c r="K107" s="24">
        <v>42521</v>
      </c>
      <c r="M107" s="24">
        <v>42479</v>
      </c>
      <c r="Q107" s="24" t="e">
        <v>#N/A</v>
      </c>
    </row>
    <row r="108" spans="1:17">
      <c r="C108" t="s">
        <v>1542</v>
      </c>
      <c r="D108" t="s">
        <v>1543</v>
      </c>
      <c r="E108" s="48" t="s">
        <v>1543</v>
      </c>
      <c r="F108" t="s">
        <v>359</v>
      </c>
      <c r="I108" t="s">
        <v>1290</v>
      </c>
      <c r="J108" t="s">
        <v>333</v>
      </c>
      <c r="K108" s="24">
        <v>42571</v>
      </c>
      <c r="M108" s="24">
        <v>42479</v>
      </c>
      <c r="Q108" s="24">
        <v>42916</v>
      </c>
    </row>
    <row r="109" spans="1:17">
      <c r="C109" t="s">
        <v>1544</v>
      </c>
      <c r="D109" t="s">
        <v>1545</v>
      </c>
      <c r="E109" s="48" t="s">
        <v>1545</v>
      </c>
      <c r="F109" t="s">
        <v>359</v>
      </c>
      <c r="I109" t="s">
        <v>350</v>
      </c>
      <c r="J109" t="s">
        <v>333</v>
      </c>
      <c r="K109" s="24">
        <v>42533</v>
      </c>
      <c r="M109" s="24">
        <v>42488</v>
      </c>
      <c r="Q109" s="24" t="e">
        <v>#N/A</v>
      </c>
    </row>
    <row r="110" spans="1:17">
      <c r="A110" t="s">
        <v>1546</v>
      </c>
      <c r="C110" t="s">
        <v>1547</v>
      </c>
      <c r="D110" t="s">
        <v>1548</v>
      </c>
      <c r="E110" s="48" t="s">
        <v>1548</v>
      </c>
      <c r="F110" t="s">
        <v>359</v>
      </c>
      <c r="I110" t="s">
        <v>350</v>
      </c>
      <c r="J110" t="s">
        <v>333</v>
      </c>
      <c r="K110" s="24">
        <v>42620</v>
      </c>
      <c r="M110" s="24">
        <v>42580</v>
      </c>
      <c r="Q110" s="24" t="e">
        <v>#N/A</v>
      </c>
    </row>
    <row r="111" spans="1:17">
      <c r="A111" t="s">
        <v>1546</v>
      </c>
      <c r="C111" t="s">
        <v>1549</v>
      </c>
      <c r="D111" t="s">
        <v>1550</v>
      </c>
      <c r="E111" s="48" t="s">
        <v>1550</v>
      </c>
      <c r="F111" t="s">
        <v>359</v>
      </c>
      <c r="I111" t="s">
        <v>350</v>
      </c>
      <c r="J111" t="s">
        <v>333</v>
      </c>
      <c r="K111" s="24">
        <v>42620</v>
      </c>
      <c r="M111" s="24">
        <v>42580</v>
      </c>
      <c r="Q111" s="24" t="e">
        <v>#N/A</v>
      </c>
    </row>
    <row r="112" spans="1:17">
      <c r="C112" t="s">
        <v>1551</v>
      </c>
      <c r="D112" t="s">
        <v>1552</v>
      </c>
      <c r="E112" s="48" t="s">
        <v>1552</v>
      </c>
      <c r="F112" t="s">
        <v>359</v>
      </c>
      <c r="I112" t="s">
        <v>1353</v>
      </c>
      <c r="J112" t="s">
        <v>333</v>
      </c>
      <c r="K112" s="24">
        <v>42545</v>
      </c>
      <c r="M112" s="24">
        <v>42503</v>
      </c>
      <c r="Q112" s="24">
        <v>43100</v>
      </c>
    </row>
    <row r="113" spans="3:17">
      <c r="C113" t="s">
        <v>1553</v>
      </c>
      <c r="D113" t="s">
        <v>1554</v>
      </c>
      <c r="E113" s="48" t="s">
        <v>1554</v>
      </c>
      <c r="F113" t="s">
        <v>359</v>
      </c>
      <c r="I113" t="s">
        <v>1353</v>
      </c>
      <c r="J113" t="s">
        <v>333</v>
      </c>
      <c r="K113" s="24">
        <v>42604</v>
      </c>
      <c r="M113" s="24">
        <v>42503</v>
      </c>
      <c r="Q113" s="24">
        <v>43008</v>
      </c>
    </row>
    <row r="114" spans="3:17">
      <c r="C114" t="s">
        <v>1420</v>
      </c>
      <c r="D114" t="s">
        <v>1555</v>
      </c>
      <c r="E114" t="s">
        <v>1421</v>
      </c>
      <c r="F114" t="s">
        <v>375</v>
      </c>
      <c r="G114" t="s">
        <v>330</v>
      </c>
      <c r="I114" t="s">
        <v>376</v>
      </c>
      <c r="J114" t="s">
        <v>333</v>
      </c>
      <c r="K114" s="24">
        <v>42640</v>
      </c>
      <c r="M114" s="24">
        <v>42605</v>
      </c>
      <c r="O114" t="s">
        <v>334</v>
      </c>
      <c r="Q114" s="24">
        <v>43465</v>
      </c>
    </row>
    <row r="115" spans="3:17">
      <c r="C115" t="s">
        <v>1556</v>
      </c>
      <c r="D115" t="s">
        <v>1557</v>
      </c>
      <c r="E115" t="s">
        <v>1422</v>
      </c>
      <c r="F115" t="s">
        <v>375</v>
      </c>
      <c r="G115" t="s">
        <v>330</v>
      </c>
      <c r="I115" t="s">
        <v>376</v>
      </c>
      <c r="J115" t="s">
        <v>333</v>
      </c>
      <c r="K115" s="24">
        <v>42640</v>
      </c>
      <c r="M115" s="24">
        <v>42605</v>
      </c>
      <c r="Q115" s="24" t="e">
        <v>#N/A</v>
      </c>
    </row>
    <row r="116" spans="3:17">
      <c r="C116" t="s">
        <v>1558</v>
      </c>
      <c r="D116" t="s">
        <v>1559</v>
      </c>
      <c r="E116" t="s">
        <v>1423</v>
      </c>
      <c r="F116" t="s">
        <v>375</v>
      </c>
      <c r="G116" t="s">
        <v>330</v>
      </c>
      <c r="I116" t="s">
        <v>1560</v>
      </c>
      <c r="J116" t="s">
        <v>333</v>
      </c>
      <c r="K116" s="24">
        <v>42681</v>
      </c>
      <c r="M116" s="24">
        <v>42640</v>
      </c>
      <c r="O116" t="s">
        <v>334</v>
      </c>
      <c r="Q116" s="24">
        <v>43465</v>
      </c>
    </row>
    <row r="117" spans="3:17">
      <c r="C117" t="s">
        <v>1424</v>
      </c>
      <c r="D117" t="s">
        <v>1561</v>
      </c>
      <c r="E117" t="s">
        <v>1425</v>
      </c>
      <c r="F117" t="s">
        <v>375</v>
      </c>
      <c r="G117" t="s">
        <v>330</v>
      </c>
      <c r="I117" t="s">
        <v>376</v>
      </c>
      <c r="J117" t="s">
        <v>333</v>
      </c>
      <c r="K117" s="24">
        <v>42640</v>
      </c>
      <c r="M117" s="24">
        <v>42605</v>
      </c>
      <c r="O117" t="s">
        <v>334</v>
      </c>
      <c r="Q117" s="24">
        <v>43465</v>
      </c>
    </row>
    <row r="118" spans="3:17">
      <c r="C118" t="s">
        <v>1562</v>
      </c>
      <c r="D118" t="s">
        <v>1563</v>
      </c>
      <c r="E118" t="s">
        <v>1426</v>
      </c>
      <c r="F118" t="s">
        <v>375</v>
      </c>
      <c r="G118" t="s">
        <v>330</v>
      </c>
      <c r="I118" t="s">
        <v>376</v>
      </c>
      <c r="J118" t="s">
        <v>333</v>
      </c>
      <c r="K118" s="24">
        <v>42640</v>
      </c>
      <c r="M118" s="24">
        <v>42605</v>
      </c>
      <c r="Q118" s="24" t="e">
        <v>#N/A</v>
      </c>
    </row>
    <row r="119" spans="3:17">
      <c r="C119" t="s">
        <v>1564</v>
      </c>
      <c r="D119" t="s">
        <v>1565</v>
      </c>
      <c r="E119" t="s">
        <v>1427</v>
      </c>
      <c r="F119" t="s">
        <v>375</v>
      </c>
      <c r="G119" t="s">
        <v>330</v>
      </c>
      <c r="I119" t="s">
        <v>1466</v>
      </c>
      <c r="J119" t="s">
        <v>333</v>
      </c>
      <c r="K119" s="24">
        <v>42681</v>
      </c>
      <c r="M119" s="24">
        <v>42640</v>
      </c>
      <c r="O119" t="s">
        <v>334</v>
      </c>
      <c r="Q119" s="24">
        <v>43465</v>
      </c>
    </row>
    <row r="120" spans="3:17">
      <c r="C120" t="s">
        <v>1566</v>
      </c>
      <c r="D120" t="s">
        <v>1567</v>
      </c>
      <c r="E120" s="48" t="s">
        <v>1567</v>
      </c>
      <c r="F120" t="s">
        <v>359</v>
      </c>
      <c r="I120" t="s">
        <v>362</v>
      </c>
      <c r="J120" t="s">
        <v>333</v>
      </c>
      <c r="K120" s="24">
        <v>42563</v>
      </c>
      <c r="M120" s="24">
        <v>42510</v>
      </c>
      <c r="Q120" s="24" t="e">
        <v>#N/A</v>
      </c>
    </row>
    <row r="121" spans="3:17">
      <c r="C121" t="s">
        <v>1568</v>
      </c>
      <c r="D121" t="s">
        <v>1569</v>
      </c>
      <c r="E121" s="48" t="s">
        <v>1569</v>
      </c>
      <c r="F121" t="s">
        <v>359</v>
      </c>
      <c r="I121" t="s">
        <v>467</v>
      </c>
      <c r="J121" t="s">
        <v>333</v>
      </c>
      <c r="K121" s="24">
        <v>42590</v>
      </c>
      <c r="M121" s="24">
        <v>42503</v>
      </c>
      <c r="Q121" s="24">
        <v>43100</v>
      </c>
    </row>
    <row r="122" spans="3:17">
      <c r="C122" t="s">
        <v>1570</v>
      </c>
      <c r="D122" t="s">
        <v>1571</v>
      </c>
      <c r="E122" s="48" t="s">
        <v>1571</v>
      </c>
      <c r="F122" t="s">
        <v>359</v>
      </c>
      <c r="I122" t="s">
        <v>1290</v>
      </c>
      <c r="J122" t="s">
        <v>333</v>
      </c>
      <c r="K122" s="24">
        <v>42551</v>
      </c>
      <c r="M122" s="24">
        <v>42509</v>
      </c>
      <c r="Q122" s="24">
        <v>42916</v>
      </c>
    </row>
    <row r="123" spans="3:17">
      <c r="C123" t="s">
        <v>1572</v>
      </c>
      <c r="D123" t="s">
        <v>1573</v>
      </c>
      <c r="E123" s="48" t="s">
        <v>1573</v>
      </c>
      <c r="F123" t="s">
        <v>359</v>
      </c>
      <c r="I123" t="s">
        <v>1290</v>
      </c>
      <c r="J123" t="s">
        <v>333</v>
      </c>
      <c r="K123" s="24">
        <v>42551</v>
      </c>
      <c r="M123" s="24">
        <v>42509</v>
      </c>
      <c r="Q123" s="24">
        <v>42916</v>
      </c>
    </row>
    <row r="124" spans="3:17">
      <c r="C124" t="s">
        <v>1574</v>
      </c>
      <c r="D124" t="s">
        <v>1575</v>
      </c>
      <c r="E124" s="48" t="s">
        <v>1575</v>
      </c>
      <c r="F124" t="s">
        <v>359</v>
      </c>
      <c r="I124" t="s">
        <v>362</v>
      </c>
      <c r="J124" t="s">
        <v>333</v>
      </c>
      <c r="K124" s="24">
        <v>42551</v>
      </c>
      <c r="M124" s="24">
        <v>42520</v>
      </c>
      <c r="Q124" s="24" t="e">
        <v>#N/A</v>
      </c>
    </row>
    <row r="125" spans="3:17">
      <c r="C125" t="s">
        <v>1576</v>
      </c>
      <c r="D125" t="s">
        <v>1577</v>
      </c>
      <c r="E125" s="48" t="s">
        <v>1577</v>
      </c>
      <c r="F125" t="s">
        <v>359</v>
      </c>
      <c r="I125" t="s">
        <v>1316</v>
      </c>
      <c r="J125" t="s">
        <v>333</v>
      </c>
      <c r="K125" s="24">
        <v>42615</v>
      </c>
      <c r="M125" s="24">
        <v>42548</v>
      </c>
      <c r="Q125" s="24">
        <v>42886</v>
      </c>
    </row>
    <row r="126" spans="3:17">
      <c r="C126" t="s">
        <v>1578</v>
      </c>
      <c r="D126" t="s">
        <v>1579</v>
      </c>
      <c r="E126" s="48" t="s">
        <v>1579</v>
      </c>
      <c r="F126" t="s">
        <v>359</v>
      </c>
      <c r="I126" t="s">
        <v>579</v>
      </c>
      <c r="J126" t="s">
        <v>333</v>
      </c>
      <c r="K126" s="24">
        <v>42593</v>
      </c>
      <c r="M126" s="24">
        <v>42551</v>
      </c>
      <c r="Q126" s="24">
        <v>42916</v>
      </c>
    </row>
    <row r="127" spans="3:17">
      <c r="C127" t="s">
        <v>1580</v>
      </c>
      <c r="D127" t="s">
        <v>1581</v>
      </c>
      <c r="E127" s="48" t="s">
        <v>1581</v>
      </c>
      <c r="F127" t="s">
        <v>359</v>
      </c>
      <c r="I127" t="s">
        <v>579</v>
      </c>
      <c r="J127" t="s">
        <v>333</v>
      </c>
      <c r="K127" s="24">
        <v>42613</v>
      </c>
      <c r="M127" s="24">
        <v>42551</v>
      </c>
      <c r="Q127" s="24">
        <v>42916</v>
      </c>
    </row>
    <row r="128" spans="3:17">
      <c r="C128" t="s">
        <v>1582</v>
      </c>
      <c r="D128" t="s">
        <v>1583</v>
      </c>
      <c r="E128" s="48" t="s">
        <v>1583</v>
      </c>
      <c r="F128" t="s">
        <v>359</v>
      </c>
      <c r="I128" t="s">
        <v>451</v>
      </c>
      <c r="J128" t="s">
        <v>333</v>
      </c>
      <c r="K128" s="24">
        <v>42602</v>
      </c>
      <c r="M128" s="24">
        <v>42552</v>
      </c>
      <c r="Q128" s="24">
        <v>42916</v>
      </c>
    </row>
    <row r="129" spans="1:17">
      <c r="C129" t="s">
        <v>1584</v>
      </c>
      <c r="D129" t="s">
        <v>1585</v>
      </c>
      <c r="E129" s="48" t="s">
        <v>1585</v>
      </c>
      <c r="F129" t="s">
        <v>359</v>
      </c>
      <c r="I129" t="s">
        <v>579</v>
      </c>
      <c r="J129" t="s">
        <v>333</v>
      </c>
      <c r="K129" s="24">
        <v>42583</v>
      </c>
      <c r="M129" s="24">
        <v>42548</v>
      </c>
      <c r="Q129" s="24">
        <v>42916</v>
      </c>
    </row>
    <row r="130" spans="1:17">
      <c r="C130" t="s">
        <v>1586</v>
      </c>
      <c r="D130" t="s">
        <v>1587</v>
      </c>
      <c r="E130" s="48" t="s">
        <v>1587</v>
      </c>
      <c r="F130" t="s">
        <v>359</v>
      </c>
      <c r="I130" t="s">
        <v>579</v>
      </c>
      <c r="J130" t="s">
        <v>333</v>
      </c>
      <c r="K130" s="24">
        <v>42602</v>
      </c>
      <c r="M130" s="24">
        <v>42569</v>
      </c>
      <c r="Q130" s="24">
        <v>43008</v>
      </c>
    </row>
    <row r="131" spans="1:17">
      <c r="A131" t="s">
        <v>1588</v>
      </c>
      <c r="C131" t="s">
        <v>1589</v>
      </c>
      <c r="D131" t="s">
        <v>1590</v>
      </c>
      <c r="E131" s="48" t="s">
        <v>1590</v>
      </c>
      <c r="F131" t="s">
        <v>359</v>
      </c>
      <c r="I131" t="s">
        <v>460</v>
      </c>
      <c r="J131" t="s">
        <v>333</v>
      </c>
      <c r="K131" s="24">
        <v>42597</v>
      </c>
      <c r="M131" s="24">
        <v>42558</v>
      </c>
      <c r="Q131" s="24" t="e">
        <v>#N/A</v>
      </c>
    </row>
    <row r="132" spans="1:17">
      <c r="A132" t="s">
        <v>1588</v>
      </c>
      <c r="C132" t="s">
        <v>1591</v>
      </c>
      <c r="D132" t="s">
        <v>1592</v>
      </c>
      <c r="E132" s="48" t="s">
        <v>1592</v>
      </c>
      <c r="F132" t="s">
        <v>359</v>
      </c>
      <c r="I132" t="s">
        <v>460</v>
      </c>
      <c r="J132" t="s">
        <v>333</v>
      </c>
      <c r="K132" s="24">
        <v>42597</v>
      </c>
      <c r="M132" s="24">
        <v>42558</v>
      </c>
      <c r="Q132" s="24" t="e">
        <v>#N/A</v>
      </c>
    </row>
    <row r="133" spans="1:17">
      <c r="C133" t="s">
        <v>1593</v>
      </c>
      <c r="D133" t="s">
        <v>1594</v>
      </c>
      <c r="E133" s="48" t="s">
        <v>1594</v>
      </c>
      <c r="F133" t="s">
        <v>359</v>
      </c>
      <c r="I133" t="s">
        <v>362</v>
      </c>
      <c r="J133" t="s">
        <v>333</v>
      </c>
      <c r="K133" s="24">
        <v>42612</v>
      </c>
      <c r="M133" s="24">
        <v>42559</v>
      </c>
      <c r="Q133" s="24" t="e">
        <v>#N/A</v>
      </c>
    </row>
    <row r="134" spans="1:17">
      <c r="C134" t="s">
        <v>1595</v>
      </c>
      <c r="D134" t="s">
        <v>1596</v>
      </c>
      <c r="E134" s="48" t="s">
        <v>1596</v>
      </c>
      <c r="F134" t="s">
        <v>359</v>
      </c>
      <c r="I134" t="s">
        <v>362</v>
      </c>
      <c r="J134" t="s">
        <v>333</v>
      </c>
      <c r="K134" s="24">
        <v>42622</v>
      </c>
      <c r="M134" s="24">
        <v>42594</v>
      </c>
      <c r="Q134" s="24">
        <v>42978</v>
      </c>
    </row>
    <row r="135" spans="1:17">
      <c r="C135" t="s">
        <v>1597</v>
      </c>
      <c r="D135" t="s">
        <v>1598</v>
      </c>
      <c r="E135" s="48" t="s">
        <v>1598</v>
      </c>
      <c r="F135" t="s">
        <v>359</v>
      </c>
      <c r="I135" t="s">
        <v>579</v>
      </c>
      <c r="J135" t="s">
        <v>333</v>
      </c>
      <c r="K135" s="24">
        <v>42615</v>
      </c>
      <c r="M135" s="24">
        <v>42573</v>
      </c>
      <c r="Q135" s="24">
        <v>42916</v>
      </c>
    </row>
    <row r="136" spans="1:17">
      <c r="C136" t="s">
        <v>1599</v>
      </c>
      <c r="D136" t="s">
        <v>1600</v>
      </c>
      <c r="E136" s="48" t="s">
        <v>1600</v>
      </c>
      <c r="F136" t="s">
        <v>359</v>
      </c>
      <c r="I136" t="s">
        <v>579</v>
      </c>
      <c r="J136" t="s">
        <v>333</v>
      </c>
      <c r="K136" s="24">
        <v>42601</v>
      </c>
      <c r="M136" s="24">
        <v>42563</v>
      </c>
      <c r="Q136" s="24">
        <v>43008</v>
      </c>
    </row>
    <row r="137" spans="1:17">
      <c r="C137" t="s">
        <v>1601</v>
      </c>
      <c r="D137" t="s">
        <v>1602</v>
      </c>
      <c r="E137" s="48" t="s">
        <v>1602</v>
      </c>
      <c r="F137" t="s">
        <v>359</v>
      </c>
      <c r="I137" t="s">
        <v>1353</v>
      </c>
      <c r="J137" t="s">
        <v>333</v>
      </c>
      <c r="K137" s="24">
        <v>42605</v>
      </c>
      <c r="M137" s="24">
        <v>42566</v>
      </c>
      <c r="Q137" s="24">
        <v>42855</v>
      </c>
    </row>
    <row r="138" spans="1:17">
      <c r="C138" t="s">
        <v>1603</v>
      </c>
      <c r="D138" t="s">
        <v>1604</v>
      </c>
      <c r="E138" s="48" t="s">
        <v>1604</v>
      </c>
      <c r="F138" t="s">
        <v>359</v>
      </c>
      <c r="I138" t="s">
        <v>1353</v>
      </c>
      <c r="J138" t="s">
        <v>333</v>
      </c>
      <c r="K138" s="24">
        <v>42605</v>
      </c>
      <c r="M138" s="24">
        <v>42566</v>
      </c>
      <c r="Q138" s="24">
        <v>42855</v>
      </c>
    </row>
    <row r="139" spans="1:17">
      <c r="C139" t="s">
        <v>1605</v>
      </c>
      <c r="D139" t="s">
        <v>1606</v>
      </c>
      <c r="E139" s="48" t="s">
        <v>1606</v>
      </c>
      <c r="F139" t="s">
        <v>359</v>
      </c>
      <c r="I139" t="s">
        <v>1353</v>
      </c>
      <c r="J139" t="s">
        <v>333</v>
      </c>
      <c r="K139" s="24">
        <v>42622</v>
      </c>
      <c r="M139" s="24">
        <v>42566</v>
      </c>
      <c r="Q139" s="24">
        <v>43008</v>
      </c>
    </row>
    <row r="140" spans="1:17">
      <c r="C140" t="s">
        <v>1428</v>
      </c>
      <c r="D140" t="s">
        <v>1607</v>
      </c>
      <c r="E140" t="s">
        <v>1429</v>
      </c>
      <c r="F140" t="s">
        <v>329</v>
      </c>
      <c r="I140" t="s">
        <v>1520</v>
      </c>
      <c r="J140" t="s">
        <v>333</v>
      </c>
      <c r="K140" s="24">
        <v>42724</v>
      </c>
      <c r="M140" s="24">
        <v>42689</v>
      </c>
      <c r="O140" t="s">
        <v>334</v>
      </c>
      <c r="Q140" s="24">
        <v>43281</v>
      </c>
    </row>
    <row r="141" spans="1:17">
      <c r="C141" t="s">
        <v>1608</v>
      </c>
      <c r="D141" t="s">
        <v>1609</v>
      </c>
      <c r="E141" s="48" t="s">
        <v>1609</v>
      </c>
      <c r="F141" t="s">
        <v>359</v>
      </c>
      <c r="I141" t="s">
        <v>1353</v>
      </c>
      <c r="J141" t="s">
        <v>333</v>
      </c>
      <c r="K141" s="24">
        <v>42622</v>
      </c>
      <c r="M141" s="24">
        <v>42566</v>
      </c>
      <c r="Q141" s="24">
        <v>42916</v>
      </c>
    </row>
    <row r="142" spans="1:17">
      <c r="C142" t="s">
        <v>1610</v>
      </c>
      <c r="D142" t="s">
        <v>1611</v>
      </c>
      <c r="E142" s="48" t="s">
        <v>1611</v>
      </c>
      <c r="F142" t="s">
        <v>359</v>
      </c>
      <c r="I142" t="s">
        <v>1612</v>
      </c>
      <c r="J142" t="s">
        <v>333</v>
      </c>
      <c r="K142" s="24">
        <v>42601</v>
      </c>
      <c r="M142" s="24">
        <v>42578</v>
      </c>
      <c r="Q142" s="24">
        <v>42978</v>
      </c>
    </row>
    <row r="143" spans="1:17">
      <c r="C143" t="s">
        <v>1613</v>
      </c>
      <c r="D143" t="s">
        <v>1614</v>
      </c>
      <c r="E143" s="48" t="s">
        <v>1614</v>
      </c>
      <c r="F143" t="s">
        <v>359</v>
      </c>
      <c r="I143" t="s">
        <v>467</v>
      </c>
      <c r="J143" t="s">
        <v>333</v>
      </c>
      <c r="K143" s="24">
        <v>42611</v>
      </c>
      <c r="M143" s="24">
        <v>42577</v>
      </c>
      <c r="Q143" s="24">
        <v>42886</v>
      </c>
    </row>
    <row r="144" spans="1:17">
      <c r="C144" t="s">
        <v>1615</v>
      </c>
      <c r="D144" t="s">
        <v>1616</v>
      </c>
      <c r="E144" s="48" t="s">
        <v>1616</v>
      </c>
      <c r="F144" t="s">
        <v>359</v>
      </c>
      <c r="I144" t="s">
        <v>467</v>
      </c>
      <c r="J144" t="s">
        <v>333</v>
      </c>
      <c r="K144" s="24">
        <v>42601</v>
      </c>
      <c r="M144" s="24">
        <v>42565</v>
      </c>
      <c r="Q144" s="24">
        <v>42886</v>
      </c>
    </row>
    <row r="145" spans="3:17">
      <c r="C145" t="s">
        <v>1617</v>
      </c>
      <c r="D145" t="s">
        <v>1618</v>
      </c>
      <c r="E145" s="48" t="s">
        <v>1618</v>
      </c>
      <c r="F145" t="s">
        <v>359</v>
      </c>
      <c r="I145" t="s">
        <v>467</v>
      </c>
      <c r="J145" t="s">
        <v>333</v>
      </c>
      <c r="K145" s="24">
        <v>42611</v>
      </c>
      <c r="M145" s="24">
        <v>42577</v>
      </c>
      <c r="Q145" s="24">
        <v>42886</v>
      </c>
    </row>
    <row r="146" spans="3:17">
      <c r="C146" t="s">
        <v>1619</v>
      </c>
      <c r="D146" t="s">
        <v>1620</v>
      </c>
      <c r="E146" s="48" t="s">
        <v>1620</v>
      </c>
      <c r="F146" t="s">
        <v>359</v>
      </c>
      <c r="I146" t="s">
        <v>579</v>
      </c>
      <c r="J146" t="s">
        <v>333</v>
      </c>
      <c r="K146" s="24">
        <v>42631</v>
      </c>
      <c r="M146" s="24">
        <v>42569</v>
      </c>
      <c r="Q146" s="24">
        <v>43039</v>
      </c>
    </row>
    <row r="147" spans="3:17">
      <c r="C147" t="s">
        <v>1621</v>
      </c>
      <c r="D147" t="s">
        <v>1622</v>
      </c>
      <c r="E147" s="48" t="s">
        <v>1622</v>
      </c>
      <c r="F147" t="s">
        <v>359</v>
      </c>
      <c r="I147" t="s">
        <v>350</v>
      </c>
      <c r="J147" t="s">
        <v>333</v>
      </c>
      <c r="K147" s="24">
        <v>42636</v>
      </c>
      <c r="M147" s="24">
        <v>42594</v>
      </c>
      <c r="Q147" s="24" t="e">
        <v>#N/A</v>
      </c>
    </row>
    <row r="148" spans="3:17">
      <c r="C148" t="s">
        <v>1623</v>
      </c>
      <c r="D148" t="s">
        <v>1624</v>
      </c>
      <c r="E148" s="48" t="s">
        <v>1624</v>
      </c>
      <c r="F148" t="s">
        <v>359</v>
      </c>
      <c r="I148" t="s">
        <v>350</v>
      </c>
      <c r="J148" t="s">
        <v>333</v>
      </c>
      <c r="K148" s="24">
        <v>42636</v>
      </c>
      <c r="M148" s="24">
        <v>42594</v>
      </c>
      <c r="Q148" s="24" t="e">
        <v>#N/A</v>
      </c>
    </row>
    <row r="149" spans="3:17">
      <c r="C149" t="s">
        <v>1625</v>
      </c>
      <c r="D149" t="s">
        <v>1626</v>
      </c>
      <c r="E149" s="48" t="s">
        <v>1626</v>
      </c>
      <c r="F149" t="s">
        <v>359</v>
      </c>
      <c r="I149" t="s">
        <v>451</v>
      </c>
      <c r="J149" t="s">
        <v>333</v>
      </c>
      <c r="K149" s="24">
        <v>42620</v>
      </c>
      <c r="M149" s="24">
        <v>42571</v>
      </c>
      <c r="Q149" s="24">
        <v>42916</v>
      </c>
    </row>
    <row r="150" spans="3:17">
      <c r="C150" t="s">
        <v>1627</v>
      </c>
      <c r="D150" t="s">
        <v>1628</v>
      </c>
      <c r="E150" s="48" t="s">
        <v>1628</v>
      </c>
      <c r="F150" t="s">
        <v>359</v>
      </c>
      <c r="I150" t="s">
        <v>451</v>
      </c>
      <c r="J150" t="s">
        <v>333</v>
      </c>
      <c r="K150" s="24">
        <v>42739</v>
      </c>
      <c r="M150" s="24">
        <v>42698</v>
      </c>
      <c r="Q150" s="24">
        <v>42916</v>
      </c>
    </row>
    <row r="151" spans="3:17">
      <c r="C151" t="s">
        <v>1629</v>
      </c>
      <c r="D151" t="s">
        <v>1630</v>
      </c>
      <c r="E151" s="48" t="s">
        <v>1630</v>
      </c>
      <c r="F151" t="s">
        <v>359</v>
      </c>
      <c r="I151" t="s">
        <v>362</v>
      </c>
      <c r="J151" t="s">
        <v>333</v>
      </c>
      <c r="K151" s="24">
        <v>42622</v>
      </c>
      <c r="M151" s="24">
        <v>42583</v>
      </c>
      <c r="O151" t="s">
        <v>351</v>
      </c>
      <c r="Q151" s="24">
        <v>43190</v>
      </c>
    </row>
    <row r="152" spans="3:17">
      <c r="C152" t="s">
        <v>1631</v>
      </c>
      <c r="D152" t="s">
        <v>1632</v>
      </c>
      <c r="E152" s="48" t="s">
        <v>1632</v>
      </c>
      <c r="F152" t="s">
        <v>359</v>
      </c>
      <c r="I152" t="s">
        <v>1290</v>
      </c>
      <c r="J152" t="s">
        <v>333</v>
      </c>
      <c r="K152" s="24">
        <v>42517</v>
      </c>
      <c r="M152" s="24">
        <v>42468</v>
      </c>
      <c r="Q152" s="24">
        <v>42916</v>
      </c>
    </row>
    <row r="153" spans="3:17">
      <c r="C153" t="s">
        <v>1633</v>
      </c>
      <c r="D153" t="s">
        <v>1634</v>
      </c>
      <c r="E153" s="48" t="s">
        <v>1634</v>
      </c>
      <c r="F153" t="s">
        <v>359</v>
      </c>
      <c r="I153" t="s">
        <v>362</v>
      </c>
      <c r="J153" t="s">
        <v>333</v>
      </c>
      <c r="K153" s="24">
        <v>42622</v>
      </c>
      <c r="M153" s="24">
        <v>42583</v>
      </c>
      <c r="Q153" s="24">
        <v>43100</v>
      </c>
    </row>
    <row r="154" spans="3:17">
      <c r="C154" t="s">
        <v>1635</v>
      </c>
      <c r="D154" t="s">
        <v>1636</v>
      </c>
      <c r="E154" s="48" t="s">
        <v>1636</v>
      </c>
      <c r="F154" t="s">
        <v>359</v>
      </c>
      <c r="I154" t="s">
        <v>579</v>
      </c>
      <c r="J154" t="s">
        <v>333</v>
      </c>
      <c r="K154" s="24">
        <v>42699</v>
      </c>
      <c r="M154" s="24">
        <v>42590</v>
      </c>
      <c r="Q154" s="24">
        <v>42916</v>
      </c>
    </row>
    <row r="155" spans="3:17">
      <c r="C155" t="s">
        <v>1637</v>
      </c>
      <c r="D155" t="s">
        <v>1638</v>
      </c>
      <c r="E155" s="48" t="s">
        <v>1638</v>
      </c>
      <c r="F155" t="s">
        <v>359</v>
      </c>
      <c r="I155" t="s">
        <v>579</v>
      </c>
      <c r="J155" t="s">
        <v>333</v>
      </c>
      <c r="K155" s="24">
        <v>42637</v>
      </c>
      <c r="M155" s="24">
        <v>42590</v>
      </c>
      <c r="Q155" s="24">
        <v>42916</v>
      </c>
    </row>
    <row r="156" spans="3:17">
      <c r="C156" t="s">
        <v>1639</v>
      </c>
      <c r="D156" t="s">
        <v>1640</v>
      </c>
      <c r="E156" s="48" t="s">
        <v>1640</v>
      </c>
      <c r="F156" t="s">
        <v>359</v>
      </c>
      <c r="I156" t="s">
        <v>362</v>
      </c>
      <c r="J156" t="s">
        <v>333</v>
      </c>
      <c r="K156" s="24">
        <v>42626</v>
      </c>
      <c r="M156" s="24">
        <v>42583</v>
      </c>
      <c r="Q156" s="24">
        <v>43008</v>
      </c>
    </row>
    <row r="157" spans="3:17">
      <c r="C157" t="s">
        <v>1641</v>
      </c>
      <c r="D157" t="s">
        <v>1642</v>
      </c>
      <c r="E157" s="48" t="s">
        <v>1642</v>
      </c>
      <c r="F157" t="s">
        <v>359</v>
      </c>
      <c r="I157" t="s">
        <v>460</v>
      </c>
      <c r="J157" t="s">
        <v>333</v>
      </c>
      <c r="K157" s="24">
        <v>42643</v>
      </c>
      <c r="M157" s="24">
        <v>42607</v>
      </c>
      <c r="Q157" s="24" t="e">
        <v>#N/A</v>
      </c>
    </row>
    <row r="158" spans="3:17">
      <c r="C158" t="s">
        <v>1643</v>
      </c>
      <c r="D158" t="s">
        <v>1644</v>
      </c>
      <c r="E158" s="48" t="s">
        <v>1644</v>
      </c>
      <c r="F158" t="s">
        <v>359</v>
      </c>
      <c r="I158" t="s">
        <v>460</v>
      </c>
      <c r="J158" t="s">
        <v>333</v>
      </c>
      <c r="K158" s="24">
        <v>42748</v>
      </c>
      <c r="M158" s="24">
        <v>42712</v>
      </c>
      <c r="Q158" s="24" t="e">
        <v>#N/A</v>
      </c>
    </row>
    <row r="159" spans="3:17">
      <c r="C159" t="s">
        <v>1645</v>
      </c>
      <c r="D159" t="s">
        <v>1646</v>
      </c>
      <c r="E159" s="48" t="s">
        <v>1646</v>
      </c>
      <c r="F159" t="s">
        <v>359</v>
      </c>
      <c r="I159" t="s">
        <v>1612</v>
      </c>
      <c r="J159" t="s">
        <v>333</v>
      </c>
      <c r="K159" s="24">
        <v>42699</v>
      </c>
      <c r="M159" s="24">
        <v>42669</v>
      </c>
      <c r="Q159" s="24">
        <v>42886</v>
      </c>
    </row>
    <row r="160" spans="3:17">
      <c r="C160" t="s">
        <v>1647</v>
      </c>
      <c r="D160" t="s">
        <v>1648</v>
      </c>
      <c r="E160" s="48" t="s">
        <v>1648</v>
      </c>
      <c r="F160" t="s">
        <v>359</v>
      </c>
      <c r="I160" t="s">
        <v>579</v>
      </c>
      <c r="J160" t="s">
        <v>333</v>
      </c>
      <c r="K160" s="24">
        <v>42725</v>
      </c>
      <c r="M160" s="24">
        <v>42600</v>
      </c>
      <c r="Q160" s="24">
        <v>43039</v>
      </c>
    </row>
    <row r="161" spans="2:17">
      <c r="C161" t="s">
        <v>1649</v>
      </c>
      <c r="D161" t="s">
        <v>1650</v>
      </c>
      <c r="E161" s="48" t="s">
        <v>1650</v>
      </c>
      <c r="F161" t="s">
        <v>359</v>
      </c>
      <c r="I161" t="s">
        <v>451</v>
      </c>
      <c r="J161" t="s">
        <v>333</v>
      </c>
      <c r="K161" s="24">
        <v>42699</v>
      </c>
      <c r="M161" s="24">
        <v>42606</v>
      </c>
      <c r="Q161" s="24">
        <v>42916</v>
      </c>
    </row>
    <row r="162" spans="2:17">
      <c r="C162" t="s">
        <v>1651</v>
      </c>
      <c r="D162" t="s">
        <v>1652</v>
      </c>
      <c r="E162" s="48" t="s">
        <v>1652</v>
      </c>
      <c r="F162" t="s">
        <v>359</v>
      </c>
      <c r="I162" t="s">
        <v>451</v>
      </c>
      <c r="J162" t="s">
        <v>333</v>
      </c>
      <c r="K162" s="24">
        <v>42641</v>
      </c>
      <c r="M162" s="24">
        <v>42606</v>
      </c>
      <c r="Q162" s="24">
        <v>42916</v>
      </c>
    </row>
    <row r="163" spans="2:17">
      <c r="C163" t="s">
        <v>1653</v>
      </c>
      <c r="D163" t="s">
        <v>1654</v>
      </c>
      <c r="E163" s="48" t="s">
        <v>1654</v>
      </c>
      <c r="F163" t="s">
        <v>359</v>
      </c>
      <c r="I163" t="s">
        <v>362</v>
      </c>
      <c r="J163" t="s">
        <v>333</v>
      </c>
      <c r="K163" s="24">
        <v>42681</v>
      </c>
      <c r="M163" s="24">
        <v>42618</v>
      </c>
      <c r="O163" t="s">
        <v>351</v>
      </c>
      <c r="Q163" s="24">
        <v>43465</v>
      </c>
    </row>
    <row r="164" spans="2:17">
      <c r="C164" t="s">
        <v>1430</v>
      </c>
      <c r="D164" t="s">
        <v>1655</v>
      </c>
      <c r="E164" t="s">
        <v>1431</v>
      </c>
      <c r="F164" t="s">
        <v>329</v>
      </c>
      <c r="I164" t="s">
        <v>1560</v>
      </c>
      <c r="J164" t="s">
        <v>333</v>
      </c>
      <c r="K164" s="24">
        <v>42766</v>
      </c>
      <c r="M164" s="24">
        <v>42717</v>
      </c>
      <c r="O164" t="s">
        <v>334</v>
      </c>
      <c r="Q164" s="24">
        <v>43281</v>
      </c>
    </row>
    <row r="165" spans="2:17">
      <c r="C165" t="s">
        <v>1656</v>
      </c>
      <c r="D165" t="s">
        <v>1657</v>
      </c>
      <c r="E165" t="s">
        <v>1432</v>
      </c>
      <c r="F165" t="s">
        <v>329</v>
      </c>
      <c r="I165" t="s">
        <v>1560</v>
      </c>
      <c r="J165" t="s">
        <v>333</v>
      </c>
      <c r="K165" s="24">
        <v>42801</v>
      </c>
      <c r="M165" s="24">
        <v>42759</v>
      </c>
      <c r="O165" t="s">
        <v>334</v>
      </c>
      <c r="Q165" s="24">
        <v>43555</v>
      </c>
    </row>
    <row r="166" spans="2:17">
      <c r="C166" t="s">
        <v>1433</v>
      </c>
      <c r="D166" t="s">
        <v>1658</v>
      </c>
      <c r="E166" t="s">
        <v>1434</v>
      </c>
      <c r="F166" t="s">
        <v>375</v>
      </c>
      <c r="G166" t="s">
        <v>330</v>
      </c>
      <c r="I166" t="s">
        <v>1466</v>
      </c>
      <c r="J166" t="s">
        <v>333</v>
      </c>
      <c r="K166" s="24">
        <v>42801</v>
      </c>
      <c r="M166" s="24">
        <v>42773</v>
      </c>
      <c r="O166" t="s">
        <v>334</v>
      </c>
      <c r="Q166" s="24">
        <v>43281</v>
      </c>
    </row>
    <row r="167" spans="2:17">
      <c r="C167" t="s">
        <v>1659</v>
      </c>
      <c r="D167" t="s">
        <v>1660</v>
      </c>
      <c r="E167" s="48" t="s">
        <v>1660</v>
      </c>
      <c r="F167" t="s">
        <v>359</v>
      </c>
      <c r="I167" t="s">
        <v>1114</v>
      </c>
      <c r="J167" t="s">
        <v>333</v>
      </c>
      <c r="K167" s="24">
        <v>42655</v>
      </c>
      <c r="M167" s="24">
        <v>42619</v>
      </c>
      <c r="O167" t="s">
        <v>334</v>
      </c>
      <c r="Q167" s="24">
        <v>42886</v>
      </c>
    </row>
    <row r="168" spans="2:17">
      <c r="C168" t="s">
        <v>1661</v>
      </c>
      <c r="D168" t="s">
        <v>1662</v>
      </c>
      <c r="E168" s="48" t="s">
        <v>1662</v>
      </c>
      <c r="F168" t="s">
        <v>359</v>
      </c>
      <c r="I168" t="s">
        <v>362</v>
      </c>
      <c r="J168" t="s">
        <v>333</v>
      </c>
      <c r="K168" s="24">
        <v>42613</v>
      </c>
      <c r="M168" s="24">
        <v>42576</v>
      </c>
      <c r="Q168" s="24">
        <v>42916</v>
      </c>
    </row>
    <row r="169" spans="2:17">
      <c r="C169" t="s">
        <v>1435</v>
      </c>
      <c r="D169" t="s">
        <v>1663</v>
      </c>
      <c r="E169" t="s">
        <v>1436</v>
      </c>
      <c r="F169" t="s">
        <v>329</v>
      </c>
      <c r="I169" t="s">
        <v>1274</v>
      </c>
      <c r="J169" t="s">
        <v>333</v>
      </c>
      <c r="K169" s="24">
        <v>42773</v>
      </c>
      <c r="M169" s="24">
        <v>42717</v>
      </c>
      <c r="O169" t="s">
        <v>334</v>
      </c>
      <c r="Q169" s="24">
        <v>43465</v>
      </c>
    </row>
    <row r="170" spans="2:17">
      <c r="C170" t="s">
        <v>1437</v>
      </c>
      <c r="D170" t="s">
        <v>1664</v>
      </c>
      <c r="E170" t="s">
        <v>1438</v>
      </c>
      <c r="F170" t="s">
        <v>329</v>
      </c>
      <c r="I170" t="s">
        <v>332</v>
      </c>
      <c r="J170" t="s">
        <v>333</v>
      </c>
      <c r="K170" s="24">
        <v>42794</v>
      </c>
      <c r="M170" s="24">
        <v>42745</v>
      </c>
      <c r="O170" t="s">
        <v>334</v>
      </c>
      <c r="Q170" s="24">
        <v>43281</v>
      </c>
    </row>
    <row r="171" spans="2:17">
      <c r="B171" t="s">
        <v>321</v>
      </c>
      <c r="C171" t="s">
        <v>1665</v>
      </c>
      <c r="D171" t="s">
        <v>1666</v>
      </c>
      <c r="E171" s="48" t="s">
        <v>1666</v>
      </c>
      <c r="F171" t="s">
        <v>359</v>
      </c>
      <c r="I171" t="s">
        <v>1114</v>
      </c>
      <c r="J171" t="s">
        <v>333</v>
      </c>
      <c r="K171" s="24">
        <v>42796</v>
      </c>
      <c r="M171" s="24">
        <v>42748</v>
      </c>
      <c r="O171" t="s">
        <v>334</v>
      </c>
      <c r="Q171" s="24">
        <v>43373</v>
      </c>
    </row>
    <row r="172" spans="2:17">
      <c r="C172" t="s">
        <v>1446</v>
      </c>
      <c r="D172" t="s">
        <v>1667</v>
      </c>
      <c r="E172" t="s">
        <v>1439</v>
      </c>
      <c r="F172" t="s">
        <v>329</v>
      </c>
      <c r="I172" t="s">
        <v>401</v>
      </c>
      <c r="J172" t="s">
        <v>333</v>
      </c>
      <c r="K172" s="24">
        <v>42801</v>
      </c>
      <c r="M172" s="24">
        <v>42752</v>
      </c>
      <c r="O172" t="s">
        <v>334</v>
      </c>
      <c r="Q172" s="24">
        <v>43281</v>
      </c>
    </row>
    <row r="173" spans="2:17">
      <c r="C173" t="s">
        <v>1446</v>
      </c>
      <c r="D173" t="s">
        <v>1668</v>
      </c>
      <c r="E173" t="s">
        <v>1440</v>
      </c>
      <c r="F173" t="s">
        <v>329</v>
      </c>
      <c r="I173" t="s">
        <v>401</v>
      </c>
      <c r="J173" t="s">
        <v>333</v>
      </c>
      <c r="K173" s="24">
        <v>42801</v>
      </c>
      <c r="M173" s="24">
        <v>42752</v>
      </c>
      <c r="O173" t="s">
        <v>334</v>
      </c>
      <c r="Q173" s="24">
        <v>43281</v>
      </c>
    </row>
    <row r="174" spans="2:17">
      <c r="C174" t="s">
        <v>1441</v>
      </c>
      <c r="D174" t="s">
        <v>1669</v>
      </c>
      <c r="E174" t="s">
        <v>1442</v>
      </c>
      <c r="F174" t="s">
        <v>329</v>
      </c>
      <c r="I174" t="s">
        <v>332</v>
      </c>
      <c r="J174" t="s">
        <v>333</v>
      </c>
      <c r="K174" s="24">
        <v>42801</v>
      </c>
      <c r="M174" s="24">
        <v>42773</v>
      </c>
      <c r="O174" t="s">
        <v>334</v>
      </c>
      <c r="Q174" s="24">
        <v>43281</v>
      </c>
    </row>
    <row r="175" spans="2:17">
      <c r="C175" t="s">
        <v>1670</v>
      </c>
      <c r="D175" t="s">
        <v>1671</v>
      </c>
      <c r="E175" s="48" t="s">
        <v>1671</v>
      </c>
      <c r="F175" t="s">
        <v>359</v>
      </c>
      <c r="I175" t="s">
        <v>350</v>
      </c>
      <c r="J175" t="s">
        <v>333</v>
      </c>
      <c r="K175" s="24">
        <v>42625</v>
      </c>
      <c r="M175" s="24">
        <v>42577</v>
      </c>
      <c r="Q175" s="24" t="e">
        <v>#N/A</v>
      </c>
    </row>
    <row r="176" spans="2:17">
      <c r="C176" t="s">
        <v>1672</v>
      </c>
      <c r="D176" t="s">
        <v>1673</v>
      </c>
      <c r="E176" s="48" t="s">
        <v>1673</v>
      </c>
      <c r="F176" t="s">
        <v>359</v>
      </c>
      <c r="I176" t="s">
        <v>350</v>
      </c>
      <c r="J176" t="s">
        <v>333</v>
      </c>
      <c r="K176" s="24">
        <v>42619</v>
      </c>
      <c r="M176" s="24">
        <v>42577</v>
      </c>
      <c r="Q176" s="24" t="e">
        <v>#N/A</v>
      </c>
    </row>
    <row r="177" spans="1:17">
      <c r="C177" t="s">
        <v>1674</v>
      </c>
      <c r="D177" t="s">
        <v>1675</v>
      </c>
      <c r="E177" s="48" t="s">
        <v>1675</v>
      </c>
      <c r="F177" t="s">
        <v>359</v>
      </c>
      <c r="I177" t="s">
        <v>1612</v>
      </c>
      <c r="J177" t="s">
        <v>333</v>
      </c>
      <c r="K177" s="24">
        <v>42652</v>
      </c>
      <c r="M177" s="24">
        <v>42611</v>
      </c>
      <c r="Q177" s="24">
        <v>43039</v>
      </c>
    </row>
    <row r="178" spans="1:17">
      <c r="A178" t="s">
        <v>1676</v>
      </c>
      <c r="B178" t="s">
        <v>321</v>
      </c>
      <c r="C178" t="s">
        <v>1677</v>
      </c>
      <c r="D178" t="s">
        <v>1678</v>
      </c>
      <c r="E178" s="48" t="s">
        <v>1678</v>
      </c>
      <c r="F178" t="s">
        <v>359</v>
      </c>
      <c r="I178" t="s">
        <v>1114</v>
      </c>
      <c r="J178" t="s">
        <v>333</v>
      </c>
      <c r="K178" s="24">
        <v>42753</v>
      </c>
      <c r="M178" s="24">
        <v>42723</v>
      </c>
      <c r="O178" t="s">
        <v>334</v>
      </c>
      <c r="Q178" s="24">
        <v>43281</v>
      </c>
    </row>
    <row r="179" spans="1:17">
      <c r="A179" t="s">
        <v>1679</v>
      </c>
      <c r="C179" t="s">
        <v>1680</v>
      </c>
      <c r="D179" t="s">
        <v>1681</v>
      </c>
      <c r="E179" s="48" t="s">
        <v>1681</v>
      </c>
      <c r="F179" t="s">
        <v>359</v>
      </c>
      <c r="I179" t="s">
        <v>362</v>
      </c>
      <c r="J179" t="s">
        <v>333</v>
      </c>
      <c r="K179" s="24">
        <v>42779</v>
      </c>
      <c r="M179" s="24">
        <v>42698</v>
      </c>
      <c r="O179" t="s">
        <v>351</v>
      </c>
      <c r="Q179" s="24">
        <v>43190</v>
      </c>
    </row>
    <row r="180" spans="1:17">
      <c r="A180" t="s">
        <v>1682</v>
      </c>
      <c r="C180" t="s">
        <v>1683</v>
      </c>
      <c r="D180" t="s">
        <v>1684</v>
      </c>
      <c r="E180" s="48" t="s">
        <v>1684</v>
      </c>
      <c r="F180" t="s">
        <v>359</v>
      </c>
      <c r="I180" t="s">
        <v>362</v>
      </c>
      <c r="J180" t="s">
        <v>333</v>
      </c>
      <c r="K180" s="24">
        <v>42807</v>
      </c>
      <c r="M180" s="24">
        <v>42753</v>
      </c>
      <c r="O180" t="s">
        <v>351</v>
      </c>
      <c r="Q180" s="24">
        <v>43342</v>
      </c>
    </row>
    <row r="181" spans="1:17">
      <c r="C181" t="s">
        <v>1443</v>
      </c>
      <c r="D181" t="s">
        <v>1685</v>
      </c>
      <c r="E181" t="s">
        <v>1444</v>
      </c>
      <c r="F181" t="s">
        <v>329</v>
      </c>
      <c r="I181" t="s">
        <v>355</v>
      </c>
      <c r="J181" t="s">
        <v>333</v>
      </c>
      <c r="K181" s="24">
        <v>42808</v>
      </c>
      <c r="M181" s="24">
        <v>42772</v>
      </c>
      <c r="O181" t="s">
        <v>334</v>
      </c>
      <c r="Q181" s="24">
        <v>43555</v>
      </c>
    </row>
    <row r="182" spans="1:17">
      <c r="C182" t="s">
        <v>1686</v>
      </c>
      <c r="D182" t="s">
        <v>1687</v>
      </c>
      <c r="E182" s="48" t="s">
        <v>1687</v>
      </c>
      <c r="F182" t="s">
        <v>359</v>
      </c>
      <c r="I182" t="s">
        <v>467</v>
      </c>
      <c r="J182" t="s">
        <v>333</v>
      </c>
      <c r="K182" s="24">
        <v>42783</v>
      </c>
      <c r="M182" s="24">
        <v>42741</v>
      </c>
      <c r="Q182" s="24">
        <v>43100</v>
      </c>
    </row>
    <row r="183" spans="1:17">
      <c r="C183" t="s">
        <v>1688</v>
      </c>
      <c r="D183" t="s">
        <v>1689</v>
      </c>
      <c r="E183" s="48" t="s">
        <v>1689</v>
      </c>
      <c r="F183" t="s">
        <v>359</v>
      </c>
      <c r="I183" t="s">
        <v>1690</v>
      </c>
      <c r="J183" t="s">
        <v>333</v>
      </c>
      <c r="K183" s="24">
        <v>42816</v>
      </c>
      <c r="M183" s="24">
        <v>42772</v>
      </c>
      <c r="Q183" s="24">
        <v>43100</v>
      </c>
    </row>
    <row r="184" spans="1:17">
      <c r="A184" t="s">
        <v>1691</v>
      </c>
      <c r="C184" t="s">
        <v>1692</v>
      </c>
      <c r="D184" t="s">
        <v>1693</v>
      </c>
      <c r="E184" s="48" t="s">
        <v>1693</v>
      </c>
      <c r="F184" t="s">
        <v>359</v>
      </c>
      <c r="I184" t="s">
        <v>579</v>
      </c>
      <c r="J184" t="s">
        <v>333</v>
      </c>
      <c r="K184" s="24">
        <v>42793</v>
      </c>
      <c r="M184" s="24">
        <v>42751</v>
      </c>
      <c r="Q184" s="24">
        <v>43100</v>
      </c>
    </row>
    <row r="185" spans="1:17">
      <c r="A185" t="s">
        <v>1691</v>
      </c>
      <c r="C185" t="s">
        <v>1694</v>
      </c>
      <c r="D185" t="s">
        <v>1695</v>
      </c>
      <c r="E185" s="48" t="s">
        <v>1695</v>
      </c>
      <c r="F185" t="s">
        <v>359</v>
      </c>
      <c r="I185" t="s">
        <v>579</v>
      </c>
      <c r="J185" t="s">
        <v>333</v>
      </c>
      <c r="K185" s="24">
        <v>42793</v>
      </c>
      <c r="M185" s="24">
        <v>42751</v>
      </c>
      <c r="O185" t="s">
        <v>351</v>
      </c>
      <c r="Q185" s="24">
        <v>43281</v>
      </c>
    </row>
    <row r="186" spans="1:17">
      <c r="C186" t="s">
        <v>1446</v>
      </c>
      <c r="D186" t="s">
        <v>1696</v>
      </c>
      <c r="E186" t="s">
        <v>1445</v>
      </c>
      <c r="F186" t="s">
        <v>329</v>
      </c>
      <c r="G186" t="s">
        <v>330</v>
      </c>
      <c r="H186" t="s">
        <v>331</v>
      </c>
      <c r="I186" t="s">
        <v>401</v>
      </c>
      <c r="J186" t="s">
        <v>333</v>
      </c>
      <c r="K186" s="24">
        <v>42836</v>
      </c>
      <c r="L186" s="24">
        <v>42836</v>
      </c>
      <c r="M186" s="24">
        <v>42815</v>
      </c>
      <c r="O186" t="s">
        <v>334</v>
      </c>
      <c r="Q186" s="24">
        <v>43373</v>
      </c>
    </row>
    <row r="187" spans="1:17">
      <c r="C187" t="s">
        <v>1446</v>
      </c>
      <c r="D187" t="s">
        <v>1447</v>
      </c>
      <c r="E187" t="s">
        <v>1448</v>
      </c>
      <c r="F187" t="s">
        <v>329</v>
      </c>
      <c r="G187" t="s">
        <v>330</v>
      </c>
      <c r="H187" t="s">
        <v>331</v>
      </c>
      <c r="I187" t="s">
        <v>401</v>
      </c>
      <c r="J187" t="s">
        <v>333</v>
      </c>
      <c r="K187" s="24">
        <v>42836</v>
      </c>
      <c r="L187" s="24">
        <v>42836</v>
      </c>
      <c r="M187" s="24">
        <v>42815</v>
      </c>
      <c r="O187" t="s">
        <v>334</v>
      </c>
      <c r="Q187" s="24">
        <v>43373</v>
      </c>
    </row>
    <row r="188" spans="1:17">
      <c r="A188" t="s">
        <v>1697</v>
      </c>
      <c r="C188" t="s">
        <v>1698</v>
      </c>
      <c r="D188" t="s">
        <v>1699</v>
      </c>
      <c r="E188" t="s">
        <v>1449</v>
      </c>
      <c r="F188" t="s">
        <v>329</v>
      </c>
      <c r="G188" t="s">
        <v>330</v>
      </c>
      <c r="H188" t="s">
        <v>331</v>
      </c>
      <c r="I188" t="s">
        <v>355</v>
      </c>
      <c r="J188" t="s">
        <v>333</v>
      </c>
      <c r="K188" s="24">
        <v>42829</v>
      </c>
      <c r="L188" s="24">
        <v>42829</v>
      </c>
      <c r="M188" s="24">
        <v>42780</v>
      </c>
      <c r="O188" t="s">
        <v>334</v>
      </c>
      <c r="Q188" s="24">
        <v>43251</v>
      </c>
    </row>
    <row r="189" spans="1:17">
      <c r="A189" t="s">
        <v>1700</v>
      </c>
      <c r="C189" t="s">
        <v>1698</v>
      </c>
      <c r="D189" t="s">
        <v>1699</v>
      </c>
      <c r="E189" t="s">
        <v>1450</v>
      </c>
      <c r="F189" t="s">
        <v>329</v>
      </c>
      <c r="G189" t="s">
        <v>330</v>
      </c>
      <c r="H189" t="s">
        <v>331</v>
      </c>
      <c r="I189" t="s">
        <v>355</v>
      </c>
      <c r="J189" t="s">
        <v>333</v>
      </c>
      <c r="K189" s="24">
        <v>42829</v>
      </c>
      <c r="L189" s="24">
        <v>42829</v>
      </c>
      <c r="M189" s="24">
        <v>42780</v>
      </c>
      <c r="O189" t="s">
        <v>334</v>
      </c>
      <c r="Q189" s="24">
        <v>43251</v>
      </c>
    </row>
    <row r="190" spans="1:17">
      <c r="A190" t="s">
        <v>1701</v>
      </c>
      <c r="C190" t="s">
        <v>1702</v>
      </c>
      <c r="D190" t="s">
        <v>1703</v>
      </c>
      <c r="E190" s="48" t="s">
        <v>1703</v>
      </c>
      <c r="F190" t="s">
        <v>359</v>
      </c>
      <c r="G190" t="s">
        <v>360</v>
      </c>
      <c r="H190" t="s">
        <v>361</v>
      </c>
      <c r="I190" t="s">
        <v>467</v>
      </c>
      <c r="J190" t="s">
        <v>333</v>
      </c>
      <c r="K190" s="24">
        <v>42846</v>
      </c>
      <c r="M190" s="24">
        <v>42786</v>
      </c>
      <c r="O190" t="s">
        <v>351</v>
      </c>
      <c r="Q190" s="24">
        <v>43100</v>
      </c>
    </row>
    <row r="191" spans="1:17">
      <c r="A191" t="s">
        <v>1701</v>
      </c>
      <c r="C191" t="s">
        <v>1704</v>
      </c>
      <c r="D191" t="s">
        <v>1705</v>
      </c>
      <c r="E191" s="48" t="s">
        <v>1705</v>
      </c>
      <c r="F191" t="s">
        <v>359</v>
      </c>
      <c r="G191" t="s">
        <v>360</v>
      </c>
      <c r="H191" t="s">
        <v>361</v>
      </c>
      <c r="I191" t="s">
        <v>467</v>
      </c>
      <c r="J191" t="s">
        <v>333</v>
      </c>
      <c r="K191" s="24">
        <v>42831</v>
      </c>
      <c r="M191" s="24">
        <v>42786</v>
      </c>
      <c r="O191" t="s">
        <v>351</v>
      </c>
      <c r="Q191" s="24">
        <v>43100</v>
      </c>
    </row>
    <row r="192" spans="1:17">
      <c r="A192" t="s">
        <v>1701</v>
      </c>
      <c r="C192" t="s">
        <v>1706</v>
      </c>
      <c r="D192" t="s">
        <v>1707</v>
      </c>
      <c r="E192" s="48" t="s">
        <v>1707</v>
      </c>
      <c r="F192" t="s">
        <v>359</v>
      </c>
      <c r="G192" t="s">
        <v>360</v>
      </c>
      <c r="H192" t="s">
        <v>361</v>
      </c>
      <c r="I192" t="s">
        <v>467</v>
      </c>
      <c r="J192" t="s">
        <v>333</v>
      </c>
      <c r="K192" s="24">
        <v>42831</v>
      </c>
      <c r="M192" s="24">
        <v>42786</v>
      </c>
      <c r="O192" t="s">
        <v>351</v>
      </c>
      <c r="Q192" s="24">
        <v>43281</v>
      </c>
    </row>
    <row r="193" spans="1:17">
      <c r="A193" t="s">
        <v>1701</v>
      </c>
      <c r="C193" t="s">
        <v>1708</v>
      </c>
      <c r="D193" t="s">
        <v>1709</v>
      </c>
      <c r="E193" s="48" t="s">
        <v>1709</v>
      </c>
      <c r="F193" t="s">
        <v>359</v>
      </c>
      <c r="G193" t="s">
        <v>360</v>
      </c>
      <c r="H193" t="s">
        <v>361</v>
      </c>
      <c r="I193" t="s">
        <v>467</v>
      </c>
      <c r="J193" t="s">
        <v>333</v>
      </c>
      <c r="K193" s="24">
        <v>42860</v>
      </c>
      <c r="M193" s="24">
        <v>42788</v>
      </c>
      <c r="O193" t="s">
        <v>351</v>
      </c>
      <c r="Q193" s="24">
        <v>43100</v>
      </c>
    </row>
    <row r="194" spans="1:17">
      <c r="A194" t="s">
        <v>1676</v>
      </c>
      <c r="C194" t="s">
        <v>1710</v>
      </c>
      <c r="D194" t="s">
        <v>1711</v>
      </c>
      <c r="E194" s="48" t="s">
        <v>1711</v>
      </c>
      <c r="F194" t="s">
        <v>359</v>
      </c>
      <c r="G194" t="s">
        <v>348</v>
      </c>
      <c r="H194" t="s">
        <v>361</v>
      </c>
      <c r="I194" t="s">
        <v>1114</v>
      </c>
      <c r="J194" t="s">
        <v>333</v>
      </c>
      <c r="K194" s="24">
        <v>42882</v>
      </c>
      <c r="L194" s="24">
        <v>42882</v>
      </c>
      <c r="M194" s="24">
        <v>42851</v>
      </c>
      <c r="O194" t="s">
        <v>334</v>
      </c>
      <c r="Q194" s="24">
        <v>43281</v>
      </c>
    </row>
    <row r="195" spans="1:17">
      <c r="C195" t="s">
        <v>1712</v>
      </c>
      <c r="D195" t="s">
        <v>1713</v>
      </c>
      <c r="E195" s="48" t="s">
        <v>1713</v>
      </c>
      <c r="F195" t="s">
        <v>359</v>
      </c>
      <c r="G195" t="s">
        <v>348</v>
      </c>
      <c r="H195" t="s">
        <v>361</v>
      </c>
      <c r="I195" t="s">
        <v>1690</v>
      </c>
      <c r="J195" t="s">
        <v>333</v>
      </c>
      <c r="K195" s="24">
        <v>42830</v>
      </c>
      <c r="M195" s="24">
        <v>42784</v>
      </c>
      <c r="O195" t="s">
        <v>351</v>
      </c>
      <c r="Q195" s="24">
        <v>43281</v>
      </c>
    </row>
    <row r="196" spans="1:17">
      <c r="C196" t="s">
        <v>1714</v>
      </c>
      <c r="D196" t="s">
        <v>1715</v>
      </c>
      <c r="E196" s="48" t="s">
        <v>1715</v>
      </c>
      <c r="F196" t="s">
        <v>359</v>
      </c>
      <c r="G196" t="s">
        <v>360</v>
      </c>
      <c r="H196" t="s">
        <v>361</v>
      </c>
      <c r="I196" t="s">
        <v>1690</v>
      </c>
      <c r="J196" t="s">
        <v>333</v>
      </c>
      <c r="K196" s="24">
        <v>42830</v>
      </c>
      <c r="M196" s="24">
        <v>42784</v>
      </c>
      <c r="O196" t="s">
        <v>351</v>
      </c>
      <c r="Q196" s="24">
        <v>43281</v>
      </c>
    </row>
    <row r="197" spans="1:17">
      <c r="C197" t="s">
        <v>1716</v>
      </c>
      <c r="D197" t="s">
        <v>1717</v>
      </c>
      <c r="E197" s="48" t="s">
        <v>1717</v>
      </c>
      <c r="F197" t="s">
        <v>359</v>
      </c>
      <c r="G197" t="s">
        <v>360</v>
      </c>
      <c r="H197" t="s">
        <v>361</v>
      </c>
      <c r="I197" t="s">
        <v>467</v>
      </c>
      <c r="J197" t="s">
        <v>333</v>
      </c>
      <c r="K197" s="24">
        <v>42846</v>
      </c>
      <c r="M197" s="24">
        <v>42786</v>
      </c>
      <c r="O197" t="s">
        <v>351</v>
      </c>
      <c r="Q197" s="24">
        <v>43100</v>
      </c>
    </row>
    <row r="198" spans="1:17">
      <c r="A198" t="s">
        <v>1718</v>
      </c>
      <c r="C198" t="s">
        <v>1719</v>
      </c>
      <c r="D198" t="s">
        <v>1720</v>
      </c>
      <c r="E198" s="48" t="s">
        <v>1720</v>
      </c>
      <c r="F198" t="s">
        <v>359</v>
      </c>
      <c r="G198" t="s">
        <v>360</v>
      </c>
      <c r="H198" t="s">
        <v>361</v>
      </c>
      <c r="I198" t="s">
        <v>451</v>
      </c>
      <c r="J198" t="s">
        <v>333</v>
      </c>
      <c r="K198" s="24">
        <v>42962</v>
      </c>
      <c r="M198" s="24">
        <v>42920</v>
      </c>
      <c r="O198" t="s">
        <v>351</v>
      </c>
      <c r="Q198" s="24">
        <v>43281</v>
      </c>
    </row>
    <row r="199" spans="1:17">
      <c r="C199" t="s">
        <v>1451</v>
      </c>
      <c r="D199" t="s">
        <v>1721</v>
      </c>
      <c r="E199" t="s">
        <v>1452</v>
      </c>
      <c r="F199" t="s">
        <v>329</v>
      </c>
      <c r="G199" t="s">
        <v>330</v>
      </c>
      <c r="H199" t="s">
        <v>331</v>
      </c>
      <c r="I199" t="s">
        <v>535</v>
      </c>
      <c r="J199" t="s">
        <v>333</v>
      </c>
      <c r="K199" s="24">
        <v>42829</v>
      </c>
      <c r="L199" s="24">
        <v>42829</v>
      </c>
      <c r="M199" s="24">
        <v>42794</v>
      </c>
      <c r="O199" t="s">
        <v>334</v>
      </c>
      <c r="Q199" s="24">
        <v>43524</v>
      </c>
    </row>
    <row r="200" spans="1:17">
      <c r="C200" t="s">
        <v>1722</v>
      </c>
      <c r="D200" t="s">
        <v>1723</v>
      </c>
      <c r="E200" s="48" t="s">
        <v>1723</v>
      </c>
      <c r="F200" t="s">
        <v>359</v>
      </c>
      <c r="G200" t="s">
        <v>348</v>
      </c>
      <c r="H200" t="s">
        <v>361</v>
      </c>
      <c r="I200" t="s">
        <v>1114</v>
      </c>
      <c r="J200" t="s">
        <v>333</v>
      </c>
      <c r="K200" s="24">
        <v>42852</v>
      </c>
      <c r="L200" s="24">
        <v>42852</v>
      </c>
      <c r="M200" s="24">
        <v>42808</v>
      </c>
      <c r="O200" t="s">
        <v>334</v>
      </c>
      <c r="Q200" s="24">
        <v>43190</v>
      </c>
    </row>
    <row r="201" spans="1:17">
      <c r="A201" t="s">
        <v>1724</v>
      </c>
      <c r="C201" t="s">
        <v>1725</v>
      </c>
      <c r="D201" t="s">
        <v>1726</v>
      </c>
      <c r="E201" s="48" t="s">
        <v>1726</v>
      </c>
      <c r="F201" t="s">
        <v>359</v>
      </c>
      <c r="G201" t="s">
        <v>360</v>
      </c>
      <c r="H201" t="s">
        <v>361</v>
      </c>
      <c r="I201" t="s">
        <v>460</v>
      </c>
      <c r="J201" t="s">
        <v>333</v>
      </c>
      <c r="K201" s="24">
        <v>42837</v>
      </c>
      <c r="M201" s="24">
        <v>42790</v>
      </c>
      <c r="O201" t="s">
        <v>351</v>
      </c>
      <c r="Q201" s="24">
        <v>43281</v>
      </c>
    </row>
    <row r="202" spans="1:17">
      <c r="A202" t="s">
        <v>1724</v>
      </c>
      <c r="C202" t="s">
        <v>1727</v>
      </c>
      <c r="D202" t="s">
        <v>1728</v>
      </c>
      <c r="E202" s="48" t="s">
        <v>1728</v>
      </c>
      <c r="F202" t="s">
        <v>359</v>
      </c>
      <c r="G202" t="s">
        <v>360</v>
      </c>
      <c r="H202" t="s">
        <v>361</v>
      </c>
      <c r="I202" t="s">
        <v>460</v>
      </c>
      <c r="J202" t="s">
        <v>333</v>
      </c>
      <c r="K202" s="24">
        <v>42853</v>
      </c>
      <c r="M202" s="24">
        <v>42790</v>
      </c>
      <c r="O202" t="s">
        <v>351</v>
      </c>
      <c r="Q202" s="24">
        <v>43281</v>
      </c>
    </row>
    <row r="203" spans="1:17">
      <c r="A203" t="s">
        <v>1729</v>
      </c>
      <c r="C203" t="s">
        <v>1730</v>
      </c>
      <c r="D203" t="s">
        <v>1731</v>
      </c>
      <c r="E203" s="48" t="s">
        <v>1731</v>
      </c>
      <c r="F203" t="s">
        <v>359</v>
      </c>
      <c r="G203" t="s">
        <v>360</v>
      </c>
      <c r="H203" t="s">
        <v>361</v>
      </c>
      <c r="I203" t="s">
        <v>460</v>
      </c>
      <c r="J203" t="s">
        <v>333</v>
      </c>
      <c r="K203" s="24">
        <v>42853</v>
      </c>
      <c r="M203" s="24">
        <v>42814</v>
      </c>
      <c r="O203" t="s">
        <v>351</v>
      </c>
      <c r="Q203" s="24">
        <v>43281</v>
      </c>
    </row>
    <row r="204" spans="1:17">
      <c r="A204" t="s">
        <v>1724</v>
      </c>
      <c r="C204" t="s">
        <v>1732</v>
      </c>
      <c r="D204" t="s">
        <v>1733</v>
      </c>
      <c r="E204" s="48" t="s">
        <v>1733</v>
      </c>
      <c r="F204" t="s">
        <v>359</v>
      </c>
      <c r="G204" t="s">
        <v>360</v>
      </c>
      <c r="H204" t="s">
        <v>361</v>
      </c>
      <c r="I204" t="s">
        <v>460</v>
      </c>
      <c r="J204" t="s">
        <v>333</v>
      </c>
      <c r="K204" s="24">
        <v>42839</v>
      </c>
      <c r="M204" s="24">
        <v>42790</v>
      </c>
      <c r="O204" t="s">
        <v>351</v>
      </c>
      <c r="Q204" s="24">
        <v>43373</v>
      </c>
    </row>
    <row r="205" spans="1:17">
      <c r="A205" t="s">
        <v>1724</v>
      </c>
      <c r="C205" t="s">
        <v>1734</v>
      </c>
      <c r="D205" t="s">
        <v>1735</v>
      </c>
      <c r="E205" s="48" t="s">
        <v>1735</v>
      </c>
      <c r="F205" t="s">
        <v>359</v>
      </c>
      <c r="G205" t="s">
        <v>360</v>
      </c>
      <c r="H205" t="s">
        <v>361</v>
      </c>
      <c r="I205" t="s">
        <v>460</v>
      </c>
      <c r="J205" t="s">
        <v>333</v>
      </c>
      <c r="K205" s="24">
        <v>42853</v>
      </c>
      <c r="M205" s="24">
        <v>42807</v>
      </c>
      <c r="O205" t="s">
        <v>351</v>
      </c>
      <c r="Q205" s="24">
        <v>43373</v>
      </c>
    </row>
    <row r="206" spans="1:17">
      <c r="A206" t="s">
        <v>1724</v>
      </c>
      <c r="C206" t="s">
        <v>1736</v>
      </c>
      <c r="D206" t="s">
        <v>1737</v>
      </c>
      <c r="E206" s="48" t="s">
        <v>1737</v>
      </c>
      <c r="F206" t="s">
        <v>359</v>
      </c>
      <c r="G206" t="s">
        <v>360</v>
      </c>
      <c r="H206" t="s">
        <v>361</v>
      </c>
      <c r="I206" t="s">
        <v>460</v>
      </c>
      <c r="J206" t="s">
        <v>333</v>
      </c>
      <c r="K206" s="24">
        <v>42850</v>
      </c>
      <c r="M206" s="24">
        <v>42807</v>
      </c>
      <c r="O206" t="s">
        <v>351</v>
      </c>
      <c r="Q206" s="24">
        <v>43281</v>
      </c>
    </row>
    <row r="207" spans="1:17">
      <c r="A207" t="s">
        <v>1724</v>
      </c>
      <c r="C207" t="s">
        <v>1738</v>
      </c>
      <c r="D207" t="s">
        <v>1739</v>
      </c>
      <c r="E207" s="48" t="s">
        <v>1739</v>
      </c>
      <c r="F207" t="s">
        <v>359</v>
      </c>
      <c r="G207" t="s">
        <v>360</v>
      </c>
      <c r="H207" t="s">
        <v>361</v>
      </c>
      <c r="I207" t="s">
        <v>460</v>
      </c>
      <c r="J207" t="s">
        <v>333</v>
      </c>
      <c r="K207" s="24">
        <v>42853</v>
      </c>
      <c r="M207" s="24">
        <v>42807</v>
      </c>
      <c r="O207" t="s">
        <v>351</v>
      </c>
      <c r="Q207" s="24">
        <v>43281</v>
      </c>
    </row>
    <row r="208" spans="1:17">
      <c r="A208" t="s">
        <v>1724</v>
      </c>
      <c r="C208" t="s">
        <v>1740</v>
      </c>
      <c r="D208" t="s">
        <v>1741</v>
      </c>
      <c r="E208" s="48" t="s">
        <v>1741</v>
      </c>
      <c r="F208" t="s">
        <v>359</v>
      </c>
      <c r="G208" t="s">
        <v>360</v>
      </c>
      <c r="H208" t="s">
        <v>361</v>
      </c>
      <c r="I208" t="s">
        <v>460</v>
      </c>
      <c r="J208" t="s">
        <v>333</v>
      </c>
      <c r="K208" s="24">
        <v>42853</v>
      </c>
      <c r="M208" s="24">
        <v>42807</v>
      </c>
      <c r="O208" t="s">
        <v>351</v>
      </c>
      <c r="Q208" s="24">
        <v>43281</v>
      </c>
    </row>
    <row r="209" spans="1:17">
      <c r="A209" t="s">
        <v>1724</v>
      </c>
      <c r="C209" t="s">
        <v>1742</v>
      </c>
      <c r="D209" t="s">
        <v>1743</v>
      </c>
      <c r="E209" s="48" t="s">
        <v>1743</v>
      </c>
      <c r="F209" t="s">
        <v>359</v>
      </c>
      <c r="G209" t="s">
        <v>360</v>
      </c>
      <c r="H209" t="s">
        <v>361</v>
      </c>
      <c r="I209" t="s">
        <v>460</v>
      </c>
      <c r="J209" t="s">
        <v>333</v>
      </c>
      <c r="K209" s="24">
        <v>42853</v>
      </c>
      <c r="M209" s="24">
        <v>42807</v>
      </c>
      <c r="O209" t="s">
        <v>351</v>
      </c>
      <c r="Q209" s="24">
        <v>43281</v>
      </c>
    </row>
    <row r="210" spans="1:17">
      <c r="A210" t="s">
        <v>1744</v>
      </c>
      <c r="C210" t="s">
        <v>1745</v>
      </c>
      <c r="D210" t="s">
        <v>1746</v>
      </c>
      <c r="E210" s="48" t="s">
        <v>1746</v>
      </c>
      <c r="F210" t="s">
        <v>359</v>
      </c>
      <c r="G210" t="s">
        <v>360</v>
      </c>
      <c r="H210" t="s">
        <v>361</v>
      </c>
      <c r="I210" t="s">
        <v>362</v>
      </c>
      <c r="J210" t="s">
        <v>333</v>
      </c>
      <c r="K210" s="24">
        <v>42881</v>
      </c>
      <c r="M210" s="24">
        <v>42824</v>
      </c>
      <c r="O210" t="s">
        <v>351</v>
      </c>
      <c r="Q210" s="24">
        <v>43281</v>
      </c>
    </row>
    <row r="211" spans="1:17">
      <c r="A211" t="s">
        <v>1744</v>
      </c>
      <c r="C211" t="s">
        <v>1747</v>
      </c>
      <c r="D211" t="s">
        <v>1748</v>
      </c>
      <c r="E211" s="48" t="s">
        <v>1748</v>
      </c>
      <c r="F211" t="s">
        <v>359</v>
      </c>
      <c r="G211" t="s">
        <v>360</v>
      </c>
      <c r="H211" t="s">
        <v>361</v>
      </c>
      <c r="I211" t="s">
        <v>362</v>
      </c>
      <c r="J211" t="s">
        <v>333</v>
      </c>
      <c r="K211" s="24">
        <v>42867</v>
      </c>
      <c r="M211" s="24">
        <v>42824</v>
      </c>
      <c r="O211" t="s">
        <v>351</v>
      </c>
      <c r="Q211" s="24">
        <v>43281</v>
      </c>
    </row>
    <row r="212" spans="1:17">
      <c r="A212" t="s">
        <v>1744</v>
      </c>
      <c r="C212" t="s">
        <v>1749</v>
      </c>
      <c r="D212" t="s">
        <v>1750</v>
      </c>
      <c r="E212" s="48" t="s">
        <v>1750</v>
      </c>
      <c r="F212" t="s">
        <v>359</v>
      </c>
      <c r="G212" t="s">
        <v>360</v>
      </c>
      <c r="H212" t="s">
        <v>361</v>
      </c>
      <c r="I212" t="s">
        <v>362</v>
      </c>
      <c r="J212" t="s">
        <v>333</v>
      </c>
      <c r="K212" s="24">
        <v>42871</v>
      </c>
      <c r="M212" s="24">
        <v>42817</v>
      </c>
      <c r="O212" t="s">
        <v>351</v>
      </c>
      <c r="Q212" s="24">
        <v>43281</v>
      </c>
    </row>
    <row r="213" spans="1:17">
      <c r="A213" t="s">
        <v>1744</v>
      </c>
      <c r="C213" t="s">
        <v>1751</v>
      </c>
      <c r="D213" t="s">
        <v>1752</v>
      </c>
      <c r="E213" s="48" t="s">
        <v>1752</v>
      </c>
      <c r="F213" t="s">
        <v>359</v>
      </c>
      <c r="G213" t="s">
        <v>360</v>
      </c>
      <c r="H213" t="s">
        <v>361</v>
      </c>
      <c r="I213" t="s">
        <v>362</v>
      </c>
      <c r="J213" t="s">
        <v>333</v>
      </c>
      <c r="K213" s="24">
        <v>42871</v>
      </c>
      <c r="M213" s="24">
        <v>42817</v>
      </c>
      <c r="O213" t="s">
        <v>351</v>
      </c>
      <c r="Q213" s="24">
        <v>43281</v>
      </c>
    </row>
    <row r="214" spans="1:17">
      <c r="A214" t="s">
        <v>1744</v>
      </c>
      <c r="C214" t="s">
        <v>1753</v>
      </c>
      <c r="D214" t="s">
        <v>1754</v>
      </c>
      <c r="E214" s="48" t="s">
        <v>1754</v>
      </c>
      <c r="F214" t="s">
        <v>359</v>
      </c>
      <c r="G214" t="s">
        <v>360</v>
      </c>
      <c r="H214" t="s">
        <v>361</v>
      </c>
      <c r="I214" t="s">
        <v>362</v>
      </c>
      <c r="J214" t="s">
        <v>333</v>
      </c>
      <c r="K214" s="24">
        <v>42877</v>
      </c>
      <c r="M214" s="24">
        <v>42824</v>
      </c>
      <c r="O214" t="s">
        <v>351</v>
      </c>
      <c r="Q214" s="24">
        <v>43281</v>
      </c>
    </row>
    <row r="215" spans="1:17">
      <c r="A215" t="s">
        <v>1744</v>
      </c>
      <c r="C215" t="s">
        <v>1755</v>
      </c>
      <c r="D215" t="s">
        <v>1756</v>
      </c>
      <c r="E215" s="48" t="s">
        <v>1756</v>
      </c>
      <c r="F215" t="s">
        <v>359</v>
      </c>
      <c r="G215" t="s">
        <v>360</v>
      </c>
      <c r="H215" t="s">
        <v>361</v>
      </c>
      <c r="I215" t="s">
        <v>362</v>
      </c>
      <c r="J215" t="s">
        <v>333</v>
      </c>
      <c r="K215" s="24">
        <v>42870</v>
      </c>
      <c r="M215" s="24">
        <v>42824</v>
      </c>
      <c r="O215" t="s">
        <v>351</v>
      </c>
      <c r="Q215" s="24">
        <v>43281</v>
      </c>
    </row>
    <row r="216" spans="1:17">
      <c r="A216" t="s">
        <v>1744</v>
      </c>
      <c r="C216" t="s">
        <v>1757</v>
      </c>
      <c r="D216" t="s">
        <v>1758</v>
      </c>
      <c r="E216" s="48" t="s">
        <v>1758</v>
      </c>
      <c r="F216" t="s">
        <v>359</v>
      </c>
      <c r="G216" t="s">
        <v>360</v>
      </c>
      <c r="H216" t="s">
        <v>361</v>
      </c>
      <c r="I216" t="s">
        <v>362</v>
      </c>
      <c r="J216" t="s">
        <v>333</v>
      </c>
      <c r="K216" s="24">
        <v>42873</v>
      </c>
      <c r="M216" s="24">
        <v>42824</v>
      </c>
      <c r="O216" t="s">
        <v>351</v>
      </c>
      <c r="Q216" s="24">
        <v>43281</v>
      </c>
    </row>
    <row r="217" spans="1:17">
      <c r="A217" t="s">
        <v>1744</v>
      </c>
      <c r="C217" t="s">
        <v>1759</v>
      </c>
      <c r="D217" t="s">
        <v>1760</v>
      </c>
      <c r="E217" s="48" t="s">
        <v>1760</v>
      </c>
      <c r="F217" t="s">
        <v>359</v>
      </c>
      <c r="G217" t="s">
        <v>360</v>
      </c>
      <c r="H217" t="s">
        <v>361</v>
      </c>
      <c r="I217" t="s">
        <v>362</v>
      </c>
      <c r="J217" t="s">
        <v>333</v>
      </c>
      <c r="K217" s="24">
        <v>42891</v>
      </c>
      <c r="M217" s="24">
        <v>42817</v>
      </c>
      <c r="O217" t="s">
        <v>351</v>
      </c>
      <c r="Q217" s="24">
        <v>43281</v>
      </c>
    </row>
    <row r="218" spans="1:17">
      <c r="A218" t="s">
        <v>1724</v>
      </c>
      <c r="C218" t="s">
        <v>1761</v>
      </c>
      <c r="D218" t="s">
        <v>1762</v>
      </c>
      <c r="E218" s="48" t="s">
        <v>1762</v>
      </c>
      <c r="F218" t="s">
        <v>359</v>
      </c>
      <c r="G218" t="s">
        <v>360</v>
      </c>
      <c r="H218" t="s">
        <v>361</v>
      </c>
      <c r="I218" t="s">
        <v>460</v>
      </c>
      <c r="J218" t="s">
        <v>333</v>
      </c>
      <c r="K218" s="24">
        <v>42853</v>
      </c>
      <c r="M218" s="24">
        <v>42807</v>
      </c>
      <c r="O218" t="s">
        <v>351</v>
      </c>
      <c r="Q218" s="24">
        <v>43100</v>
      </c>
    </row>
    <row r="219" spans="1:17">
      <c r="C219" t="s">
        <v>345</v>
      </c>
      <c r="D219" t="s">
        <v>346</v>
      </c>
      <c r="E219" s="48" t="s">
        <v>346</v>
      </c>
      <c r="F219" t="s">
        <v>347</v>
      </c>
      <c r="G219" t="s">
        <v>348</v>
      </c>
      <c r="H219" t="s">
        <v>349</v>
      </c>
      <c r="I219" t="s">
        <v>350</v>
      </c>
      <c r="J219" t="s">
        <v>333</v>
      </c>
      <c r="K219" s="24">
        <v>42849</v>
      </c>
      <c r="M219" s="24">
        <v>42807</v>
      </c>
      <c r="O219" t="s">
        <v>351</v>
      </c>
      <c r="Q219" s="24" t="e">
        <v>#N/A</v>
      </c>
    </row>
    <row r="220" spans="1:17">
      <c r="A220" t="s">
        <v>1691</v>
      </c>
      <c r="C220" t="s">
        <v>1763</v>
      </c>
      <c r="D220" t="s">
        <v>1764</v>
      </c>
      <c r="E220" s="48" t="s">
        <v>1764</v>
      </c>
      <c r="F220" t="s">
        <v>359</v>
      </c>
      <c r="G220" t="s">
        <v>360</v>
      </c>
      <c r="H220" t="s">
        <v>361</v>
      </c>
      <c r="I220" t="s">
        <v>451</v>
      </c>
      <c r="J220" t="s">
        <v>333</v>
      </c>
      <c r="K220" s="24">
        <v>42915</v>
      </c>
      <c r="M220" s="24">
        <v>42867</v>
      </c>
      <c r="O220" t="s">
        <v>351</v>
      </c>
      <c r="Q220" s="24">
        <v>43100</v>
      </c>
    </row>
    <row r="221" spans="1:17">
      <c r="A221" t="s">
        <v>1765</v>
      </c>
      <c r="C221" t="s">
        <v>1766</v>
      </c>
      <c r="D221" t="s">
        <v>1767</v>
      </c>
      <c r="E221" s="48" t="s">
        <v>1767</v>
      </c>
      <c r="F221" t="s">
        <v>359</v>
      </c>
      <c r="G221" t="s">
        <v>360</v>
      </c>
      <c r="H221" t="s">
        <v>361</v>
      </c>
      <c r="I221" t="s">
        <v>467</v>
      </c>
      <c r="J221" t="s">
        <v>333</v>
      </c>
      <c r="K221" s="24">
        <v>42936</v>
      </c>
      <c r="M221" s="24">
        <v>42874</v>
      </c>
      <c r="O221" t="s">
        <v>351</v>
      </c>
      <c r="Q221" s="24">
        <v>43100</v>
      </c>
    </row>
    <row r="222" spans="1:17">
      <c r="A222" t="s">
        <v>1676</v>
      </c>
      <c r="C222" t="s">
        <v>1768</v>
      </c>
      <c r="D222" t="s">
        <v>1769</v>
      </c>
      <c r="E222" s="48" t="s">
        <v>1769</v>
      </c>
      <c r="F222" t="s">
        <v>359</v>
      </c>
      <c r="G222" t="s">
        <v>348</v>
      </c>
      <c r="H222" t="s">
        <v>361</v>
      </c>
      <c r="I222" t="s">
        <v>1114</v>
      </c>
      <c r="J222" t="s">
        <v>333</v>
      </c>
      <c r="K222" s="24">
        <v>42895</v>
      </c>
      <c r="L222" s="24">
        <v>42895</v>
      </c>
      <c r="M222" s="24">
        <v>42867</v>
      </c>
      <c r="O222" t="s">
        <v>334</v>
      </c>
      <c r="Q222" s="24">
        <v>43465</v>
      </c>
    </row>
    <row r="223" spans="1:17">
      <c r="A223" t="s">
        <v>1770</v>
      </c>
      <c r="C223" t="s">
        <v>1771</v>
      </c>
      <c r="D223" t="s">
        <v>1772</v>
      </c>
      <c r="E223" s="48" t="s">
        <v>1772</v>
      </c>
      <c r="F223" t="s">
        <v>359</v>
      </c>
      <c r="G223" t="s">
        <v>360</v>
      </c>
      <c r="H223" t="s">
        <v>361</v>
      </c>
      <c r="I223" t="s">
        <v>467</v>
      </c>
      <c r="J223" t="s">
        <v>333</v>
      </c>
      <c r="K223" s="24">
        <v>42929</v>
      </c>
      <c r="M223" s="24">
        <v>42888</v>
      </c>
      <c r="O223" t="s">
        <v>351</v>
      </c>
      <c r="Q223" s="24">
        <v>43465</v>
      </c>
    </row>
    <row r="224" spans="1:17">
      <c r="A224" t="s">
        <v>1770</v>
      </c>
      <c r="C224" t="s">
        <v>1773</v>
      </c>
      <c r="D224" t="s">
        <v>1774</v>
      </c>
      <c r="E224" s="48" t="s">
        <v>1774</v>
      </c>
      <c r="F224" t="s">
        <v>359</v>
      </c>
      <c r="G224" t="s">
        <v>360</v>
      </c>
      <c r="H224" t="s">
        <v>361</v>
      </c>
      <c r="I224" t="s">
        <v>467</v>
      </c>
      <c r="J224" t="s">
        <v>333</v>
      </c>
      <c r="K224" s="24">
        <v>42929</v>
      </c>
      <c r="M224" s="24">
        <v>42888</v>
      </c>
      <c r="O224" t="s">
        <v>351</v>
      </c>
      <c r="Q224" s="24">
        <v>43465</v>
      </c>
    </row>
    <row r="225" spans="1:17">
      <c r="A225" t="s">
        <v>1775</v>
      </c>
      <c r="C225" t="s">
        <v>1776</v>
      </c>
      <c r="D225" t="s">
        <v>1777</v>
      </c>
      <c r="E225" t="s">
        <v>1777</v>
      </c>
      <c r="F225" t="s">
        <v>359</v>
      </c>
      <c r="G225" t="s">
        <v>360</v>
      </c>
      <c r="H225" t="s">
        <v>361</v>
      </c>
      <c r="I225" t="s">
        <v>451</v>
      </c>
      <c r="J225" t="s">
        <v>333</v>
      </c>
      <c r="K225" s="24">
        <v>42978</v>
      </c>
      <c r="M225" s="24">
        <v>42936</v>
      </c>
      <c r="O225" t="s">
        <v>351</v>
      </c>
      <c r="Q225" s="24">
        <v>43555</v>
      </c>
    </row>
    <row r="226" spans="1:17">
      <c r="A226" t="s">
        <v>1718</v>
      </c>
      <c r="C226" t="s">
        <v>1778</v>
      </c>
      <c r="D226" t="s">
        <v>1779</v>
      </c>
      <c r="E226" s="48" t="s">
        <v>1779</v>
      </c>
      <c r="F226" t="s">
        <v>359</v>
      </c>
      <c r="G226" t="s">
        <v>360</v>
      </c>
      <c r="H226" t="s">
        <v>361</v>
      </c>
      <c r="I226" t="s">
        <v>451</v>
      </c>
      <c r="J226" t="s">
        <v>333</v>
      </c>
      <c r="K226" s="24">
        <v>42962</v>
      </c>
      <c r="M226" s="24">
        <v>42920</v>
      </c>
      <c r="O226" t="s">
        <v>351</v>
      </c>
      <c r="Q226" s="24">
        <v>43281</v>
      </c>
    </row>
    <row r="227" spans="1:17">
      <c r="B227" t="s">
        <v>1780</v>
      </c>
      <c r="C227" t="s">
        <v>1781</v>
      </c>
      <c r="D227" t="s">
        <v>1459</v>
      </c>
      <c r="E227" s="48" t="s">
        <v>1459</v>
      </c>
      <c r="F227" t="s">
        <v>359</v>
      </c>
      <c r="G227" t="s">
        <v>348</v>
      </c>
      <c r="H227" t="s">
        <v>361</v>
      </c>
      <c r="I227" t="s">
        <v>362</v>
      </c>
      <c r="J227" t="s">
        <v>333</v>
      </c>
      <c r="K227" s="24">
        <v>42860</v>
      </c>
      <c r="M227" s="24">
        <v>42822</v>
      </c>
      <c r="O227" t="s">
        <v>351</v>
      </c>
      <c r="Q227" s="24" t="e">
        <v>#N/A</v>
      </c>
    </row>
    <row r="228" spans="1:17">
      <c r="A228" t="s">
        <v>1782</v>
      </c>
      <c r="C228" t="s">
        <v>1783</v>
      </c>
      <c r="D228" t="s">
        <v>1784</v>
      </c>
      <c r="E228" s="48" t="s">
        <v>1784</v>
      </c>
      <c r="F228" t="s">
        <v>347</v>
      </c>
      <c r="G228" t="s">
        <v>348</v>
      </c>
      <c r="H228" t="s">
        <v>349</v>
      </c>
      <c r="I228" t="s">
        <v>460</v>
      </c>
      <c r="J228" t="s">
        <v>333</v>
      </c>
      <c r="K228" s="24">
        <v>42880</v>
      </c>
      <c r="M228" s="24">
        <v>42844</v>
      </c>
      <c r="O228" t="s">
        <v>351</v>
      </c>
      <c r="Q228" s="24">
        <v>43554</v>
      </c>
    </row>
    <row r="229" spans="1:17">
      <c r="A229" t="s">
        <v>1785</v>
      </c>
      <c r="C229" t="s">
        <v>1786</v>
      </c>
      <c r="D229" t="s">
        <v>1787</v>
      </c>
      <c r="E229" s="48" t="s">
        <v>1787</v>
      </c>
      <c r="F229" t="s">
        <v>359</v>
      </c>
      <c r="G229" t="s">
        <v>348</v>
      </c>
      <c r="H229" t="s">
        <v>361</v>
      </c>
      <c r="I229" t="s">
        <v>454</v>
      </c>
      <c r="J229" t="s">
        <v>333</v>
      </c>
      <c r="K229" s="24">
        <v>42972</v>
      </c>
      <c r="M229" s="24">
        <v>42933</v>
      </c>
      <c r="O229" t="s">
        <v>351</v>
      </c>
      <c r="Q229" s="24">
        <v>43555</v>
      </c>
    </row>
    <row r="230" spans="1:17">
      <c r="C230" t="s">
        <v>1788</v>
      </c>
      <c r="D230" t="s">
        <v>1789</v>
      </c>
      <c r="E230" s="48" t="s">
        <v>1789</v>
      </c>
      <c r="F230" t="s">
        <v>347</v>
      </c>
      <c r="G230" t="s">
        <v>348</v>
      </c>
      <c r="H230" t="s">
        <v>349</v>
      </c>
      <c r="I230" t="s">
        <v>460</v>
      </c>
      <c r="J230" t="s">
        <v>333</v>
      </c>
      <c r="K230" s="24">
        <v>42915</v>
      </c>
      <c r="M230" s="24">
        <v>42844</v>
      </c>
      <c r="O230" t="s">
        <v>351</v>
      </c>
      <c r="Q230" s="24" t="e">
        <v>#N/A</v>
      </c>
    </row>
    <row r="231" spans="1:17">
      <c r="A231" t="s">
        <v>1790</v>
      </c>
      <c r="C231" t="s">
        <v>1791</v>
      </c>
      <c r="D231" t="s">
        <v>1792</v>
      </c>
      <c r="E231" s="48" t="s">
        <v>1792</v>
      </c>
      <c r="F231" t="s">
        <v>359</v>
      </c>
      <c r="G231" t="s">
        <v>348</v>
      </c>
      <c r="H231" t="s">
        <v>361</v>
      </c>
      <c r="I231" t="s">
        <v>579</v>
      </c>
      <c r="J231" t="s">
        <v>333</v>
      </c>
      <c r="K231" s="24">
        <v>42977</v>
      </c>
      <c r="L231" s="24">
        <v>42977</v>
      </c>
      <c r="M231" s="24">
        <v>42933</v>
      </c>
      <c r="O231" t="s">
        <v>334</v>
      </c>
      <c r="Q231" s="24">
        <v>43465</v>
      </c>
    </row>
    <row r="232" spans="1:17">
      <c r="A232" t="s">
        <v>1793</v>
      </c>
      <c r="C232" t="s">
        <v>1794</v>
      </c>
      <c r="D232" t="s">
        <v>1795</v>
      </c>
      <c r="E232" t="s">
        <v>1795</v>
      </c>
      <c r="F232" t="s">
        <v>359</v>
      </c>
      <c r="G232" t="s">
        <v>348</v>
      </c>
      <c r="H232" t="s">
        <v>361</v>
      </c>
      <c r="I232" t="s">
        <v>579</v>
      </c>
      <c r="J232" t="s">
        <v>333</v>
      </c>
      <c r="K232" s="24">
        <v>43003</v>
      </c>
      <c r="L232" s="24">
        <v>43003</v>
      </c>
      <c r="M232" s="24">
        <v>42961</v>
      </c>
      <c r="O232" t="s">
        <v>334</v>
      </c>
      <c r="Q232" s="24">
        <v>43465</v>
      </c>
    </row>
    <row r="233" spans="1:17">
      <c r="A233" t="s">
        <v>1796</v>
      </c>
      <c r="C233" t="s">
        <v>1797</v>
      </c>
      <c r="D233" t="s">
        <v>1798</v>
      </c>
      <c r="E233" s="48" t="s">
        <v>1798</v>
      </c>
      <c r="F233" t="s">
        <v>359</v>
      </c>
      <c r="G233" t="s">
        <v>360</v>
      </c>
      <c r="H233" t="s">
        <v>361</v>
      </c>
      <c r="I233" t="s">
        <v>451</v>
      </c>
      <c r="J233" t="s">
        <v>333</v>
      </c>
      <c r="K233" s="24">
        <v>42975</v>
      </c>
      <c r="M233" s="24">
        <v>42940</v>
      </c>
      <c r="O233" t="s">
        <v>351</v>
      </c>
      <c r="Q233" s="24">
        <v>43281</v>
      </c>
    </row>
    <row r="234" spans="1:17">
      <c r="A234" t="s">
        <v>1799</v>
      </c>
      <c r="C234" t="s">
        <v>1800</v>
      </c>
      <c r="D234" t="s">
        <v>1801</v>
      </c>
      <c r="E234" s="48" t="s">
        <v>1801</v>
      </c>
      <c r="F234" t="s">
        <v>359</v>
      </c>
      <c r="G234" t="s">
        <v>360</v>
      </c>
      <c r="H234" t="s">
        <v>361</v>
      </c>
      <c r="I234" t="s">
        <v>451</v>
      </c>
      <c r="J234" t="s">
        <v>333</v>
      </c>
      <c r="K234" s="24">
        <v>42975</v>
      </c>
      <c r="M234" s="24">
        <v>42940</v>
      </c>
      <c r="O234" t="s">
        <v>351</v>
      </c>
      <c r="Q234" s="24">
        <v>43281</v>
      </c>
    </row>
    <row r="235" spans="1:17">
      <c r="A235" t="s">
        <v>1799</v>
      </c>
      <c r="C235" t="s">
        <v>1802</v>
      </c>
      <c r="D235" t="s">
        <v>1803</v>
      </c>
      <c r="E235" t="s">
        <v>1803</v>
      </c>
      <c r="F235" t="s">
        <v>359</v>
      </c>
      <c r="G235" t="s">
        <v>360</v>
      </c>
      <c r="H235" t="s">
        <v>361</v>
      </c>
      <c r="I235" t="s">
        <v>467</v>
      </c>
      <c r="J235" t="s">
        <v>333</v>
      </c>
      <c r="K235" s="24">
        <v>42982</v>
      </c>
      <c r="M235" s="24">
        <v>42940</v>
      </c>
      <c r="O235" t="s">
        <v>351</v>
      </c>
      <c r="Q235" s="24">
        <v>43281</v>
      </c>
    </row>
    <row r="236" spans="1:17">
      <c r="A236" t="s">
        <v>1804</v>
      </c>
      <c r="C236" t="s">
        <v>1805</v>
      </c>
      <c r="D236" t="s">
        <v>1806</v>
      </c>
      <c r="E236" t="s">
        <v>1806</v>
      </c>
      <c r="F236" t="s">
        <v>359</v>
      </c>
      <c r="G236" t="s">
        <v>360</v>
      </c>
      <c r="H236" t="s">
        <v>361</v>
      </c>
      <c r="I236" t="s">
        <v>454</v>
      </c>
      <c r="J236" t="s">
        <v>333</v>
      </c>
      <c r="K236" s="24">
        <v>42990</v>
      </c>
      <c r="M236" s="24">
        <v>42933</v>
      </c>
      <c r="O236" t="s">
        <v>351</v>
      </c>
      <c r="Q236" s="24">
        <v>43281</v>
      </c>
    </row>
    <row r="237" spans="1:17">
      <c r="A237" t="s">
        <v>1804</v>
      </c>
      <c r="B237" t="s">
        <v>1807</v>
      </c>
      <c r="C237" t="s">
        <v>1808</v>
      </c>
      <c r="D237" t="s">
        <v>1809</v>
      </c>
      <c r="E237" t="s">
        <v>1809</v>
      </c>
      <c r="F237" t="s">
        <v>359</v>
      </c>
      <c r="G237" t="s">
        <v>360</v>
      </c>
      <c r="H237" t="s">
        <v>361</v>
      </c>
      <c r="I237" t="s">
        <v>454</v>
      </c>
      <c r="J237" t="s">
        <v>333</v>
      </c>
      <c r="K237" s="24">
        <v>42972</v>
      </c>
      <c r="M237" s="24">
        <v>42933</v>
      </c>
      <c r="O237" t="s">
        <v>351</v>
      </c>
      <c r="Q237" s="24">
        <v>43281</v>
      </c>
    </row>
    <row r="238" spans="1:17">
      <c r="A238" t="s">
        <v>1804</v>
      </c>
      <c r="C238" t="s">
        <v>1810</v>
      </c>
      <c r="D238" t="s">
        <v>1811</v>
      </c>
      <c r="E238" t="s">
        <v>1811</v>
      </c>
      <c r="F238" t="s">
        <v>359</v>
      </c>
      <c r="G238" t="s">
        <v>360</v>
      </c>
      <c r="H238" t="s">
        <v>361</v>
      </c>
      <c r="I238" t="s">
        <v>454</v>
      </c>
      <c r="J238" t="s">
        <v>333</v>
      </c>
      <c r="K238" s="24">
        <v>42972</v>
      </c>
      <c r="M238" s="24">
        <v>42933</v>
      </c>
      <c r="O238" t="s">
        <v>351</v>
      </c>
      <c r="Q238" s="24">
        <v>43281</v>
      </c>
    </row>
    <row r="239" spans="1:17">
      <c r="A239" t="s">
        <v>1804</v>
      </c>
      <c r="C239" t="s">
        <v>1812</v>
      </c>
      <c r="D239" t="s">
        <v>1813</v>
      </c>
      <c r="E239" t="s">
        <v>1813</v>
      </c>
      <c r="F239" t="s">
        <v>359</v>
      </c>
      <c r="G239" t="s">
        <v>360</v>
      </c>
      <c r="H239" t="s">
        <v>361</v>
      </c>
      <c r="I239" t="s">
        <v>454</v>
      </c>
      <c r="J239" t="s">
        <v>333</v>
      </c>
      <c r="K239" s="24">
        <v>42983</v>
      </c>
      <c r="M239" s="24">
        <v>42933</v>
      </c>
      <c r="O239" t="s">
        <v>351</v>
      </c>
      <c r="Q239" s="24">
        <v>43281</v>
      </c>
    </row>
    <row r="240" spans="1:17">
      <c r="A240" t="s">
        <v>1804</v>
      </c>
      <c r="C240" t="s">
        <v>1814</v>
      </c>
      <c r="D240" t="s">
        <v>1815</v>
      </c>
      <c r="E240" t="s">
        <v>1815</v>
      </c>
      <c r="F240" t="s">
        <v>359</v>
      </c>
      <c r="G240" t="s">
        <v>360</v>
      </c>
      <c r="H240" t="s">
        <v>361</v>
      </c>
      <c r="I240" t="s">
        <v>454</v>
      </c>
      <c r="J240" t="s">
        <v>333</v>
      </c>
      <c r="K240" s="24">
        <v>42983</v>
      </c>
      <c r="M240" s="24">
        <v>42933</v>
      </c>
      <c r="O240" t="s">
        <v>351</v>
      </c>
      <c r="Q240" s="24">
        <v>43373</v>
      </c>
    </row>
    <row r="241" spans="1:17">
      <c r="A241" t="s">
        <v>1816</v>
      </c>
      <c r="C241" t="s">
        <v>1817</v>
      </c>
      <c r="D241" t="s">
        <v>1818</v>
      </c>
      <c r="E241" t="s">
        <v>1453</v>
      </c>
      <c r="F241" t="s">
        <v>329</v>
      </c>
      <c r="G241" t="s">
        <v>330</v>
      </c>
      <c r="H241" t="s">
        <v>331</v>
      </c>
      <c r="I241" t="s">
        <v>355</v>
      </c>
      <c r="J241" t="s">
        <v>333</v>
      </c>
      <c r="K241" s="24">
        <v>43004</v>
      </c>
      <c r="L241" s="24">
        <v>43004</v>
      </c>
      <c r="M241" s="24">
        <v>42969</v>
      </c>
      <c r="O241" t="s">
        <v>334</v>
      </c>
      <c r="Q241" s="24">
        <v>43524</v>
      </c>
    </row>
    <row r="242" spans="1:17">
      <c r="A242" t="s">
        <v>1819</v>
      </c>
      <c r="C242" t="s">
        <v>1820</v>
      </c>
      <c r="D242" t="s">
        <v>1821</v>
      </c>
      <c r="E242" t="s">
        <v>1454</v>
      </c>
      <c r="F242" t="s">
        <v>359</v>
      </c>
      <c r="G242" t="s">
        <v>360</v>
      </c>
      <c r="H242" t="s">
        <v>361</v>
      </c>
      <c r="I242" t="s">
        <v>467</v>
      </c>
      <c r="J242" t="s">
        <v>333</v>
      </c>
      <c r="K242" s="24">
        <v>43007</v>
      </c>
      <c r="M242" s="24">
        <v>42985</v>
      </c>
      <c r="O242" t="s">
        <v>351</v>
      </c>
      <c r="Q242" s="24">
        <v>43465</v>
      </c>
    </row>
    <row r="243" spans="1:17">
      <c r="A243" t="s">
        <v>1819</v>
      </c>
      <c r="C243" t="s">
        <v>1822</v>
      </c>
      <c r="D243" t="s">
        <v>1823</v>
      </c>
      <c r="E243" s="48" t="s">
        <v>1823</v>
      </c>
      <c r="F243" t="s">
        <v>359</v>
      </c>
      <c r="G243" t="s">
        <v>360</v>
      </c>
      <c r="H243" t="s">
        <v>361</v>
      </c>
      <c r="I243" t="s">
        <v>467</v>
      </c>
      <c r="J243" t="s">
        <v>333</v>
      </c>
      <c r="K243" s="24">
        <v>42989</v>
      </c>
      <c r="M243" s="24">
        <v>42951</v>
      </c>
      <c r="O243" t="s">
        <v>351</v>
      </c>
      <c r="Q243" s="24">
        <v>43465</v>
      </c>
    </row>
    <row r="244" spans="1:17">
      <c r="A244" t="s">
        <v>1824</v>
      </c>
      <c r="C244" t="s">
        <v>1825</v>
      </c>
      <c r="D244" t="s">
        <v>1826</v>
      </c>
      <c r="E244" s="48" t="s">
        <v>1826</v>
      </c>
      <c r="F244" t="s">
        <v>359</v>
      </c>
      <c r="G244" t="s">
        <v>348</v>
      </c>
      <c r="H244" t="s">
        <v>361</v>
      </c>
      <c r="I244" t="s">
        <v>579</v>
      </c>
      <c r="J244" t="s">
        <v>333</v>
      </c>
      <c r="K244" s="24">
        <v>42963</v>
      </c>
      <c r="M244" s="24">
        <v>42919</v>
      </c>
      <c r="O244" t="s">
        <v>351</v>
      </c>
      <c r="Q244" s="24">
        <v>43281</v>
      </c>
    </row>
    <row r="245" spans="1:17">
      <c r="A245" t="s">
        <v>1827</v>
      </c>
      <c r="C245" t="s">
        <v>1828</v>
      </c>
      <c r="D245" t="s">
        <v>1829</v>
      </c>
      <c r="E245" s="48" t="s">
        <v>1829</v>
      </c>
      <c r="F245" t="s">
        <v>359</v>
      </c>
      <c r="G245" t="s">
        <v>348</v>
      </c>
      <c r="H245" t="s">
        <v>361</v>
      </c>
      <c r="I245" t="s">
        <v>454</v>
      </c>
      <c r="J245" t="s">
        <v>333</v>
      </c>
      <c r="K245" s="24">
        <v>42965</v>
      </c>
      <c r="M245" s="24">
        <v>42928</v>
      </c>
      <c r="O245" t="s">
        <v>351</v>
      </c>
      <c r="Q245" s="24">
        <v>43465</v>
      </c>
    </row>
    <row r="246" spans="1:17">
      <c r="A246" t="s">
        <v>1830</v>
      </c>
      <c r="C246" t="s">
        <v>1831</v>
      </c>
      <c r="D246" t="s">
        <v>1832</v>
      </c>
      <c r="E246" s="48" t="s">
        <v>1832</v>
      </c>
      <c r="F246" t="s">
        <v>359</v>
      </c>
      <c r="G246" t="s">
        <v>360</v>
      </c>
      <c r="H246" t="s">
        <v>361</v>
      </c>
      <c r="I246" t="s">
        <v>454</v>
      </c>
      <c r="J246" t="s">
        <v>333</v>
      </c>
      <c r="K246" s="24">
        <v>42965</v>
      </c>
      <c r="M246" s="24">
        <v>42928</v>
      </c>
      <c r="O246" t="s">
        <v>351</v>
      </c>
      <c r="Q246" s="24">
        <v>43281</v>
      </c>
    </row>
    <row r="247" spans="1:17">
      <c r="A247" t="s">
        <v>1833</v>
      </c>
      <c r="C247" t="s">
        <v>1834</v>
      </c>
      <c r="D247" t="s">
        <v>1835</v>
      </c>
      <c r="E247" s="48" t="s">
        <v>1835</v>
      </c>
      <c r="F247" t="s">
        <v>359</v>
      </c>
      <c r="G247" t="s">
        <v>360</v>
      </c>
      <c r="H247" t="s">
        <v>361</v>
      </c>
      <c r="I247" t="s">
        <v>454</v>
      </c>
      <c r="J247" t="s">
        <v>333</v>
      </c>
      <c r="K247" s="24">
        <v>42966</v>
      </c>
      <c r="M247" s="24">
        <v>42928</v>
      </c>
      <c r="O247" t="s">
        <v>351</v>
      </c>
      <c r="Q247" s="24">
        <v>43190</v>
      </c>
    </row>
    <row r="248" spans="1:17">
      <c r="A248" t="s">
        <v>1836</v>
      </c>
      <c r="B248" t="s">
        <v>1837</v>
      </c>
      <c r="C248" t="s">
        <v>1455</v>
      </c>
      <c r="D248" t="s">
        <v>1838</v>
      </c>
      <c r="E248" t="s">
        <v>1456</v>
      </c>
      <c r="F248" t="s">
        <v>329</v>
      </c>
      <c r="G248" t="s">
        <v>330</v>
      </c>
      <c r="H248" t="s">
        <v>331</v>
      </c>
      <c r="I248" t="s">
        <v>340</v>
      </c>
      <c r="J248" t="s">
        <v>333</v>
      </c>
      <c r="K248" s="24">
        <v>43013</v>
      </c>
      <c r="M248" s="24">
        <v>42982</v>
      </c>
      <c r="O248" t="s">
        <v>351</v>
      </c>
      <c r="Q248" s="24">
        <v>43404</v>
      </c>
    </row>
    <row r="249" spans="1:17">
      <c r="A249" t="s">
        <v>1839</v>
      </c>
      <c r="C249" t="s">
        <v>1840</v>
      </c>
      <c r="D249" t="s">
        <v>1841</v>
      </c>
      <c r="E249" s="48" t="s">
        <v>1841</v>
      </c>
      <c r="F249" t="s">
        <v>359</v>
      </c>
      <c r="G249" t="s">
        <v>360</v>
      </c>
      <c r="H249" t="s">
        <v>361</v>
      </c>
      <c r="I249" t="s">
        <v>451</v>
      </c>
      <c r="J249" t="s">
        <v>333</v>
      </c>
      <c r="K249" s="24">
        <v>42991</v>
      </c>
      <c r="M249" s="24">
        <v>42949</v>
      </c>
      <c r="O249" t="s">
        <v>351</v>
      </c>
      <c r="Q249" s="24">
        <v>43281</v>
      </c>
    </row>
    <row r="250" spans="1:17">
      <c r="A250" t="s">
        <v>1842</v>
      </c>
      <c r="C250" t="s">
        <v>1843</v>
      </c>
      <c r="D250" t="s">
        <v>1844</v>
      </c>
      <c r="E250" t="s">
        <v>1844</v>
      </c>
      <c r="F250" t="s">
        <v>347</v>
      </c>
      <c r="G250" t="s">
        <v>348</v>
      </c>
      <c r="H250" t="s">
        <v>349</v>
      </c>
      <c r="I250" t="s">
        <v>490</v>
      </c>
      <c r="J250" t="s">
        <v>333</v>
      </c>
      <c r="K250" s="24">
        <v>43080</v>
      </c>
      <c r="M250" s="24">
        <v>43027</v>
      </c>
      <c r="O250" t="s">
        <v>351</v>
      </c>
      <c r="Q250" s="24">
        <v>43554</v>
      </c>
    </row>
    <row r="251" spans="1:17">
      <c r="A251" t="s">
        <v>1845</v>
      </c>
      <c r="B251" t="s">
        <v>1846</v>
      </c>
      <c r="C251" t="s">
        <v>1847</v>
      </c>
      <c r="D251" t="s">
        <v>1848</v>
      </c>
      <c r="E251" s="48" t="s">
        <v>1848</v>
      </c>
      <c r="F251" t="s">
        <v>359</v>
      </c>
      <c r="G251" t="s">
        <v>360</v>
      </c>
      <c r="H251" t="s">
        <v>361</v>
      </c>
      <c r="I251" t="s">
        <v>362</v>
      </c>
      <c r="J251" t="s">
        <v>333</v>
      </c>
      <c r="K251" s="24">
        <v>42975</v>
      </c>
      <c r="M251" s="24">
        <v>42916</v>
      </c>
      <c r="O251" t="s">
        <v>351</v>
      </c>
      <c r="Q251" s="24">
        <v>43281</v>
      </c>
    </row>
    <row r="252" spans="1:17">
      <c r="A252" t="s">
        <v>1849</v>
      </c>
      <c r="B252" t="s">
        <v>1850</v>
      </c>
      <c r="C252" t="s">
        <v>1851</v>
      </c>
      <c r="D252" t="s">
        <v>1852</v>
      </c>
      <c r="E252" s="48" t="s">
        <v>1852</v>
      </c>
      <c r="F252" t="s">
        <v>359</v>
      </c>
      <c r="G252" t="s">
        <v>360</v>
      </c>
      <c r="H252" t="s">
        <v>361</v>
      </c>
      <c r="I252" t="s">
        <v>454</v>
      </c>
      <c r="J252" t="s">
        <v>333</v>
      </c>
      <c r="K252" s="24">
        <v>42970</v>
      </c>
      <c r="M252" s="24">
        <v>42916</v>
      </c>
      <c r="O252" t="s">
        <v>351</v>
      </c>
      <c r="Q252" s="24">
        <v>43281</v>
      </c>
    </row>
    <row r="253" spans="1:17">
      <c r="A253" t="s">
        <v>1853</v>
      </c>
      <c r="C253" t="s">
        <v>1854</v>
      </c>
      <c r="D253" t="s">
        <v>1855</v>
      </c>
      <c r="E253" t="s">
        <v>1855</v>
      </c>
      <c r="F253" t="s">
        <v>359</v>
      </c>
      <c r="G253" t="s">
        <v>348</v>
      </c>
      <c r="H253" t="s">
        <v>361</v>
      </c>
      <c r="I253" t="s">
        <v>579</v>
      </c>
      <c r="J253" t="s">
        <v>333</v>
      </c>
      <c r="K253" s="24">
        <v>43154</v>
      </c>
      <c r="M253" s="24">
        <v>43115</v>
      </c>
      <c r="O253" t="s">
        <v>351</v>
      </c>
      <c r="Q253" s="24">
        <v>43465</v>
      </c>
    </row>
    <row r="254" spans="1:17">
      <c r="A254" t="s">
        <v>1853</v>
      </c>
      <c r="C254" t="s">
        <v>1856</v>
      </c>
      <c r="D254" t="s">
        <v>1857</v>
      </c>
      <c r="E254" t="s">
        <v>1857</v>
      </c>
      <c r="F254" t="s">
        <v>359</v>
      </c>
      <c r="G254" t="s">
        <v>348</v>
      </c>
      <c r="H254" t="s">
        <v>361</v>
      </c>
      <c r="I254" t="s">
        <v>579</v>
      </c>
      <c r="J254" t="s">
        <v>333</v>
      </c>
      <c r="K254" s="24">
        <v>43154</v>
      </c>
      <c r="M254" s="24">
        <v>43115</v>
      </c>
      <c r="O254" t="s">
        <v>351</v>
      </c>
      <c r="Q254" s="24">
        <v>43465</v>
      </c>
    </row>
    <row r="255" spans="1:17">
      <c r="A255" t="s">
        <v>1858</v>
      </c>
      <c r="C255" t="s">
        <v>1859</v>
      </c>
      <c r="D255" t="s">
        <v>1860</v>
      </c>
      <c r="E255" t="s">
        <v>1860</v>
      </c>
      <c r="F255" t="s">
        <v>359</v>
      </c>
      <c r="G255" t="s">
        <v>360</v>
      </c>
      <c r="H255" t="s">
        <v>361</v>
      </c>
      <c r="I255" t="s">
        <v>467</v>
      </c>
      <c r="J255" t="s">
        <v>333</v>
      </c>
      <c r="K255" s="24">
        <v>43089</v>
      </c>
      <c r="M255" s="24">
        <v>43048</v>
      </c>
      <c r="O255" t="s">
        <v>351</v>
      </c>
      <c r="Q255" s="24">
        <v>43465</v>
      </c>
    </row>
    <row r="256" spans="1:17">
      <c r="A256" t="s">
        <v>1861</v>
      </c>
      <c r="B256" t="s">
        <v>772</v>
      </c>
      <c r="C256" t="s">
        <v>1862</v>
      </c>
      <c r="D256" t="s">
        <v>1863</v>
      </c>
      <c r="E256" t="s">
        <v>1863</v>
      </c>
      <c r="F256" t="s">
        <v>359</v>
      </c>
      <c r="G256" t="s">
        <v>360</v>
      </c>
      <c r="H256" t="s">
        <v>361</v>
      </c>
      <c r="I256" t="s">
        <v>460</v>
      </c>
      <c r="J256" t="s">
        <v>333</v>
      </c>
      <c r="K256" s="24">
        <v>43098</v>
      </c>
      <c r="M256" s="24">
        <v>43062</v>
      </c>
      <c r="O256" t="s">
        <v>351</v>
      </c>
      <c r="Q256" s="24">
        <v>43555</v>
      </c>
    </row>
    <row r="257" spans="1:17">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c r="A260" t="s">
        <v>396</v>
      </c>
      <c r="C260" t="s">
        <v>397</v>
      </c>
      <c r="D260" t="s">
        <v>397</v>
      </c>
      <c r="E260" t="s">
        <v>398</v>
      </c>
      <c r="F260" t="s">
        <v>399</v>
      </c>
      <c r="G260" t="s">
        <v>400</v>
      </c>
      <c r="H260" t="s">
        <v>331</v>
      </c>
      <c r="I260" t="s">
        <v>1864</v>
      </c>
      <c r="J260" t="s">
        <v>333</v>
      </c>
      <c r="K260" s="24">
        <v>43133</v>
      </c>
      <c r="M260" s="24">
        <v>43109</v>
      </c>
      <c r="O260" t="s">
        <v>351</v>
      </c>
      <c r="Q260" s="24">
        <v>43465</v>
      </c>
    </row>
    <row r="261" spans="1:17">
      <c r="A261" t="s">
        <v>1865</v>
      </c>
      <c r="B261" t="s">
        <v>1866</v>
      </c>
      <c r="C261" t="s">
        <v>1867</v>
      </c>
      <c r="D261" t="s">
        <v>1868</v>
      </c>
      <c r="E261" t="s">
        <v>1868</v>
      </c>
      <c r="F261" t="s">
        <v>347</v>
      </c>
      <c r="G261" t="s">
        <v>348</v>
      </c>
      <c r="H261" t="s">
        <v>349</v>
      </c>
      <c r="I261" t="s">
        <v>350</v>
      </c>
      <c r="J261" t="s">
        <v>333</v>
      </c>
      <c r="K261" s="24">
        <v>43035</v>
      </c>
      <c r="M261" s="24">
        <v>42979</v>
      </c>
      <c r="O261" t="s">
        <v>351</v>
      </c>
      <c r="Q261" s="24">
        <v>43555</v>
      </c>
    </row>
    <row r="262" spans="1:17">
      <c r="C262" t="s">
        <v>1869</v>
      </c>
      <c r="D262" t="s">
        <v>1870</v>
      </c>
      <c r="E262" t="s">
        <v>1870</v>
      </c>
      <c r="F262" t="s">
        <v>359</v>
      </c>
      <c r="G262" t="s">
        <v>360</v>
      </c>
      <c r="H262" t="s">
        <v>361</v>
      </c>
      <c r="I262" t="s">
        <v>362</v>
      </c>
      <c r="J262" t="s">
        <v>333</v>
      </c>
      <c r="K262" s="24">
        <v>42856</v>
      </c>
      <c r="M262" s="24">
        <v>42856</v>
      </c>
      <c r="O262" t="s">
        <v>351</v>
      </c>
      <c r="Q262" s="24">
        <v>43342</v>
      </c>
    </row>
    <row r="263" spans="1:17">
      <c r="B263" t="s">
        <v>1871</v>
      </c>
      <c r="C263" t="s">
        <v>1872</v>
      </c>
      <c r="D263" t="s">
        <v>1873</v>
      </c>
      <c r="E263" s="48" t="s">
        <v>1873</v>
      </c>
      <c r="F263" t="s">
        <v>359</v>
      </c>
      <c r="G263" t="s">
        <v>360</v>
      </c>
      <c r="H263" t="s">
        <v>361</v>
      </c>
      <c r="I263" t="s">
        <v>362</v>
      </c>
      <c r="J263" t="s">
        <v>333</v>
      </c>
      <c r="K263" s="24" t="s">
        <v>1874</v>
      </c>
      <c r="M263" s="24" t="s">
        <v>560</v>
      </c>
      <c r="O263" t="s">
        <v>351</v>
      </c>
      <c r="Q263" s="24">
        <v>42855</v>
      </c>
    </row>
    <row r="264" spans="1:17">
      <c r="A264" t="s">
        <v>1875</v>
      </c>
      <c r="C264" t="s">
        <v>1876</v>
      </c>
      <c r="D264" t="s">
        <v>1877</v>
      </c>
      <c r="E264" t="s">
        <v>1877</v>
      </c>
      <c r="F264" t="s">
        <v>347</v>
      </c>
      <c r="G264" t="s">
        <v>348</v>
      </c>
      <c r="H264" t="s">
        <v>349</v>
      </c>
      <c r="I264" t="s">
        <v>350</v>
      </c>
      <c r="J264" t="s">
        <v>333</v>
      </c>
      <c r="K264" s="24">
        <v>43094</v>
      </c>
      <c r="M264" s="24">
        <v>43007</v>
      </c>
      <c r="O264" t="s">
        <v>351</v>
      </c>
      <c r="P264" t="s">
        <v>356</v>
      </c>
      <c r="Q264" s="24">
        <v>43646</v>
      </c>
    </row>
    <row r="265" spans="1:17">
      <c r="A265" t="s">
        <v>1457</v>
      </c>
      <c r="B265" t="s">
        <v>1878</v>
      </c>
      <c r="C265" t="s">
        <v>1879</v>
      </c>
      <c r="D265" t="s">
        <v>1880</v>
      </c>
      <c r="E265" s="48" t="s">
        <v>1880</v>
      </c>
      <c r="F265" t="s">
        <v>347</v>
      </c>
      <c r="G265" t="s">
        <v>348</v>
      </c>
      <c r="H265" t="s">
        <v>349</v>
      </c>
      <c r="I265" t="s">
        <v>350</v>
      </c>
      <c r="J265" t="s">
        <v>333</v>
      </c>
      <c r="K265" s="24">
        <v>42850</v>
      </c>
      <c r="M265" s="24">
        <v>42786</v>
      </c>
      <c r="O265" t="s">
        <v>351</v>
      </c>
      <c r="P265" t="s">
        <v>335</v>
      </c>
      <c r="Q265" s="24">
        <v>43646</v>
      </c>
    </row>
    <row r="266" spans="1:17">
      <c r="A266" t="s">
        <v>1881</v>
      </c>
      <c r="C266" t="s">
        <v>1882</v>
      </c>
      <c r="D266" t="s">
        <v>1883</v>
      </c>
      <c r="E266" t="s">
        <v>1883</v>
      </c>
      <c r="F266" t="s">
        <v>347</v>
      </c>
      <c r="G266" t="s">
        <v>348</v>
      </c>
      <c r="H266" t="s">
        <v>349</v>
      </c>
      <c r="I266" t="s">
        <v>350</v>
      </c>
      <c r="J266" t="s">
        <v>333</v>
      </c>
      <c r="K266" s="24">
        <v>43052</v>
      </c>
      <c r="M266" s="24">
        <v>43007</v>
      </c>
      <c r="O266" t="s">
        <v>351</v>
      </c>
      <c r="P266" t="s">
        <v>335</v>
      </c>
      <c r="Q266" s="24">
        <v>43646</v>
      </c>
    </row>
    <row r="267" spans="1:17">
      <c r="A267" t="s">
        <v>1884</v>
      </c>
      <c r="B267" t="s">
        <v>1885</v>
      </c>
      <c r="C267" t="s">
        <v>1886</v>
      </c>
      <c r="D267" t="s">
        <v>1887</v>
      </c>
      <c r="E267" t="s">
        <v>1887</v>
      </c>
      <c r="F267" t="s">
        <v>347</v>
      </c>
      <c r="G267" t="s">
        <v>348</v>
      </c>
      <c r="H267" t="s">
        <v>349</v>
      </c>
      <c r="I267" t="s">
        <v>387</v>
      </c>
      <c r="J267" t="s">
        <v>333</v>
      </c>
      <c r="K267" s="24">
        <v>43126</v>
      </c>
      <c r="M267" s="24">
        <v>42963</v>
      </c>
      <c r="O267" t="s">
        <v>351</v>
      </c>
      <c r="P267" t="s">
        <v>335</v>
      </c>
      <c r="Q267" s="24">
        <v>43646</v>
      </c>
    </row>
    <row r="268" spans="1:17">
      <c r="A268" t="s">
        <v>1888</v>
      </c>
      <c r="C268" t="s">
        <v>1889</v>
      </c>
      <c r="D268" t="s">
        <v>1890</v>
      </c>
      <c r="E268" t="s">
        <v>1890</v>
      </c>
      <c r="F268" t="s">
        <v>347</v>
      </c>
      <c r="G268" t="s">
        <v>348</v>
      </c>
      <c r="H268" t="s">
        <v>349</v>
      </c>
      <c r="I268" t="s">
        <v>387</v>
      </c>
      <c r="J268" t="s">
        <v>333</v>
      </c>
      <c r="K268" s="24">
        <v>43126</v>
      </c>
      <c r="M268" s="24">
        <v>43084</v>
      </c>
      <c r="O268" t="s">
        <v>351</v>
      </c>
      <c r="P268" t="s">
        <v>416</v>
      </c>
      <c r="Q268" s="24">
        <v>43646</v>
      </c>
    </row>
    <row r="269" spans="1:17">
      <c r="A269" t="s">
        <v>1891</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c r="A270" t="s">
        <v>1892</v>
      </c>
      <c r="C270" t="s">
        <v>1893</v>
      </c>
      <c r="D270" t="s">
        <v>1894</v>
      </c>
      <c r="E270" t="s">
        <v>1894</v>
      </c>
      <c r="F270" t="s">
        <v>359</v>
      </c>
      <c r="G270" t="s">
        <v>360</v>
      </c>
      <c r="H270" t="s">
        <v>361</v>
      </c>
      <c r="I270" t="s">
        <v>467</v>
      </c>
      <c r="J270" t="s">
        <v>333</v>
      </c>
      <c r="K270" s="24">
        <v>43067</v>
      </c>
      <c r="M270" s="24">
        <v>43008</v>
      </c>
      <c r="O270" t="s">
        <v>351</v>
      </c>
      <c r="P270" t="s">
        <v>393</v>
      </c>
      <c r="Q270" s="24">
        <v>43646</v>
      </c>
    </row>
    <row r="271" spans="1:17">
      <c r="A271" t="s">
        <v>1895</v>
      </c>
      <c r="C271" t="s">
        <v>1896</v>
      </c>
      <c r="D271" t="s">
        <v>1897</v>
      </c>
      <c r="E271" t="s">
        <v>1897</v>
      </c>
      <c r="F271" t="s">
        <v>359</v>
      </c>
      <c r="G271" t="s">
        <v>348</v>
      </c>
      <c r="H271" t="s">
        <v>361</v>
      </c>
      <c r="I271" t="s">
        <v>522</v>
      </c>
      <c r="J271" t="s">
        <v>333</v>
      </c>
      <c r="K271" s="24">
        <v>43168</v>
      </c>
      <c r="M271" s="24">
        <v>43080</v>
      </c>
      <c r="O271" t="s">
        <v>351</v>
      </c>
      <c r="P271" t="s">
        <v>335</v>
      </c>
      <c r="Q271" s="24">
        <v>43646</v>
      </c>
    </row>
    <row r="272" spans="1:17">
      <c r="A272" t="s">
        <v>1898</v>
      </c>
      <c r="C272" t="s">
        <v>1899</v>
      </c>
      <c r="D272" t="s">
        <v>1900</v>
      </c>
      <c r="E272" t="s">
        <v>1900</v>
      </c>
      <c r="F272" t="s">
        <v>359</v>
      </c>
      <c r="G272" t="s">
        <v>360</v>
      </c>
      <c r="H272" t="s">
        <v>361</v>
      </c>
      <c r="I272" t="s">
        <v>460</v>
      </c>
      <c r="J272" t="s">
        <v>333</v>
      </c>
      <c r="K272" s="24">
        <v>43180</v>
      </c>
      <c r="M272" s="24">
        <v>43136</v>
      </c>
      <c r="O272" t="s">
        <v>351</v>
      </c>
      <c r="P272" t="s">
        <v>426</v>
      </c>
      <c r="Q272" s="24">
        <v>43646</v>
      </c>
    </row>
    <row r="273" spans="1:17">
      <c r="A273" t="s">
        <v>1895</v>
      </c>
      <c r="C273" t="s">
        <v>1901</v>
      </c>
      <c r="D273" t="s">
        <v>1902</v>
      </c>
      <c r="E273" t="s">
        <v>1902</v>
      </c>
      <c r="F273" t="s">
        <v>359</v>
      </c>
      <c r="G273" t="s">
        <v>360</v>
      </c>
      <c r="H273" t="s">
        <v>361</v>
      </c>
      <c r="I273" t="s">
        <v>522</v>
      </c>
      <c r="J273" t="s">
        <v>333</v>
      </c>
      <c r="K273" s="24">
        <v>43185</v>
      </c>
      <c r="M273" s="24">
        <v>43080</v>
      </c>
      <c r="O273" t="s">
        <v>351</v>
      </c>
      <c r="P273" t="s">
        <v>356</v>
      </c>
      <c r="Q273" s="24">
        <v>43646</v>
      </c>
    </row>
    <row r="274" spans="1:17">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c r="A277" t="s">
        <v>1903</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c r="A278" t="s">
        <v>1904</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c r="A279" t="s">
        <v>1905</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c r="A280" t="s">
        <v>1905</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c r="A281" t="s">
        <v>1891</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c r="A282" t="s">
        <v>1906</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c r="A283" t="s">
        <v>1907</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c r="A284" t="s">
        <v>1908</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c r="A285" t="s">
        <v>1909</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c r="A286" t="s">
        <v>1910</v>
      </c>
      <c r="B286" t="s">
        <v>1911</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c r="A287" t="s">
        <v>1912</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c r="A288" t="s">
        <v>1913</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c r="A289" t="s">
        <v>1914</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c r="C290" t="s">
        <v>1920</v>
      </c>
      <c r="D290" t="s">
        <v>1921</v>
      </c>
      <c r="E290" t="s">
        <v>1922</v>
      </c>
      <c r="F290" t="s">
        <v>329</v>
      </c>
      <c r="G290" t="s">
        <v>330</v>
      </c>
      <c r="H290" t="s">
        <v>331</v>
      </c>
      <c r="I290" t="s">
        <v>340</v>
      </c>
      <c r="J290" t="s">
        <v>333</v>
      </c>
      <c r="K290" s="24">
        <v>42780</v>
      </c>
      <c r="L290" s="24">
        <v>42780</v>
      </c>
      <c r="M290" s="24">
        <v>42724</v>
      </c>
      <c r="O290" t="s">
        <v>334</v>
      </c>
      <c r="P290" t="s">
        <v>335</v>
      </c>
      <c r="Q290" s="24">
        <v>43646</v>
      </c>
    </row>
    <row r="291" spans="1:17">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c r="B293" t="s">
        <v>1780</v>
      </c>
      <c r="C293" t="s">
        <v>1781</v>
      </c>
      <c r="D293" t="s">
        <v>1459</v>
      </c>
      <c r="E293" t="s">
        <v>1459</v>
      </c>
      <c r="F293" t="s">
        <v>359</v>
      </c>
      <c r="G293" t="s">
        <v>348</v>
      </c>
      <c r="H293" t="s">
        <v>361</v>
      </c>
      <c r="I293" t="s">
        <v>362</v>
      </c>
      <c r="J293" t="s">
        <v>333</v>
      </c>
      <c r="K293" s="24">
        <v>42860</v>
      </c>
      <c r="M293" s="24">
        <v>42822</v>
      </c>
      <c r="O293" t="s">
        <v>351</v>
      </c>
      <c r="Q293" s="24" t="s">
        <v>324</v>
      </c>
    </row>
    <row r="294" spans="1:17">
      <c r="C294" t="s">
        <v>1788</v>
      </c>
      <c r="D294" t="s">
        <v>1789</v>
      </c>
      <c r="E294" t="s">
        <v>1789</v>
      </c>
      <c r="F294" t="s">
        <v>347</v>
      </c>
      <c r="G294" t="s">
        <v>348</v>
      </c>
      <c r="H294" t="s">
        <v>349</v>
      </c>
      <c r="I294" t="s">
        <v>460</v>
      </c>
      <c r="J294" t="s">
        <v>333</v>
      </c>
      <c r="K294" s="24">
        <v>42915</v>
      </c>
      <c r="M294" s="24">
        <v>42844</v>
      </c>
      <c r="O294" t="s">
        <v>351</v>
      </c>
      <c r="Q294" s="24">
        <v>43281</v>
      </c>
    </row>
    <row r="295" spans="1:17" s="48" customFormat="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c r="C310" s="48" t="s">
        <v>2000</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c r="C319" s="48" t="s">
        <v>2533</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c r="A320" s="48" t="s">
        <v>1926</v>
      </c>
      <c r="B320" s="48" t="s">
        <v>2587</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c r="A321" s="48" t="s">
        <v>1964</v>
      </c>
      <c r="B321" s="48" t="s">
        <v>2587</v>
      </c>
      <c r="C321" s="48" t="s">
        <v>1917</v>
      </c>
      <c r="D321" s="48" t="s">
        <v>1918</v>
      </c>
      <c r="E321" s="48" t="s">
        <v>1919</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c r="A322" s="48" t="s">
        <v>1926</v>
      </c>
      <c r="B322" s="48" t="s">
        <v>2587</v>
      </c>
      <c r="C322" s="48" t="s">
        <v>1920</v>
      </c>
      <c r="D322" s="48" t="s">
        <v>1921</v>
      </c>
      <c r="E322" s="48" t="s">
        <v>1922</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c r="A323" s="48" t="s">
        <v>1964</v>
      </c>
      <c r="B323" s="48" t="s">
        <v>2587</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c r="A325" s="48" t="s">
        <v>1926</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c r="A326" s="48" t="s">
        <v>1964</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c r="A328" s="48" t="s">
        <v>1926</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c r="A329" s="48" t="s">
        <v>1926</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c r="A330" s="48" t="s">
        <v>1964</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c r="A332" s="48" t="s">
        <v>1926</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c r="A342" s="48" t="s">
        <v>1964</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c r="A347" s="48" t="s">
        <v>1997</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c r="A348" s="48" t="s">
        <v>1997</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c r="A350" s="48" t="s">
        <v>1926</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c r="A353" s="48" t="s">
        <v>1926</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c r="A357" s="48" t="s">
        <v>2001</v>
      </c>
      <c r="C357" s="48" t="s">
        <v>2000</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c r="A358" s="48" t="s">
        <v>1926</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c r="A363" s="48" t="s">
        <v>1926</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c r="A368" s="48" t="s">
        <v>2389</v>
      </c>
      <c r="C368" s="48" t="s">
        <v>2162</v>
      </c>
      <c r="D368" s="48" t="s">
        <v>2157</v>
      </c>
      <c r="E368" s="48" t="s">
        <v>2157</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c r="A369" s="48" t="s">
        <v>2389</v>
      </c>
      <c r="C369" s="48" t="s">
        <v>2163</v>
      </c>
      <c r="D369" s="48" t="s">
        <v>2158</v>
      </c>
      <c r="E369" s="48" t="s">
        <v>2158</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c r="A370" s="48" t="s">
        <v>2201</v>
      </c>
      <c r="C370" s="48" t="s">
        <v>1988</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c r="A371" s="48" t="s">
        <v>2079</v>
      </c>
      <c r="C371" s="48" t="s">
        <v>2005</v>
      </c>
      <c r="D371" s="48" t="s">
        <v>2007</v>
      </c>
      <c r="E371" s="48" t="s">
        <v>2008</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c r="A372" s="48" t="s">
        <v>2348</v>
      </c>
      <c r="B372" s="48" t="s">
        <v>2094</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c r="A373" s="48" t="s">
        <v>2348</v>
      </c>
      <c r="B373" s="48" t="s">
        <v>2094</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c r="A374" s="48" t="s">
        <v>2348</v>
      </c>
      <c r="B374" s="48" t="s">
        <v>2094</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c r="A375" s="48" t="s">
        <v>2204</v>
      </c>
      <c r="B375" s="48" t="s">
        <v>2094</v>
      </c>
      <c r="C375" s="48" t="s">
        <v>2107</v>
      </c>
      <c r="D375" s="48" t="s">
        <v>2108</v>
      </c>
      <c r="E375" s="48" t="s">
        <v>2109</v>
      </c>
      <c r="F375" s="48" t="s">
        <v>329</v>
      </c>
      <c r="G375" s="48" t="s">
        <v>330</v>
      </c>
      <c r="H375" s="48" t="s">
        <v>331</v>
      </c>
      <c r="K375" s="24">
        <v>44196</v>
      </c>
      <c r="L375" s="24" t="s">
        <v>560</v>
      </c>
      <c r="M375" s="24" t="s">
        <v>560</v>
      </c>
      <c r="N375" s="24" t="s">
        <v>560</v>
      </c>
      <c r="O375" s="48" t="s">
        <v>334</v>
      </c>
      <c r="P375" s="48" t="s">
        <v>560</v>
      </c>
      <c r="Q375" s="24">
        <v>43865</v>
      </c>
    </row>
    <row r="376" spans="1:16382" s="48" customFormat="1">
      <c r="A376" s="48" t="s">
        <v>1926</v>
      </c>
      <c r="C376" s="48" t="s">
        <v>353</v>
      </c>
      <c r="D376" s="48" t="s">
        <v>354</v>
      </c>
      <c r="E376" s="48" t="s">
        <v>2139</v>
      </c>
      <c r="F376" s="48" t="s">
        <v>329</v>
      </c>
      <c r="G376" s="48" t="s">
        <v>330</v>
      </c>
      <c r="H376" s="48" t="s">
        <v>331</v>
      </c>
      <c r="I376" s="48" t="s">
        <v>2146</v>
      </c>
      <c r="K376" s="24">
        <v>42997</v>
      </c>
      <c r="L376" s="24">
        <v>42997</v>
      </c>
      <c r="M376" s="24">
        <v>42962</v>
      </c>
      <c r="N376" s="24"/>
      <c r="O376" s="48" t="s">
        <v>334</v>
      </c>
      <c r="P376" s="48" t="s">
        <v>356</v>
      </c>
      <c r="Q376" s="24">
        <v>43890</v>
      </c>
    </row>
    <row r="377" spans="1:16382" s="48" customFormat="1">
      <c r="A377" s="48" t="s">
        <v>1926</v>
      </c>
      <c r="C377" s="48" t="s">
        <v>1817</v>
      </c>
      <c r="D377" s="48" t="s">
        <v>1818</v>
      </c>
      <c r="E377" s="48" t="s">
        <v>1453</v>
      </c>
      <c r="F377" s="48" t="s">
        <v>329</v>
      </c>
      <c r="G377" s="48" t="s">
        <v>330</v>
      </c>
      <c r="H377" s="48" t="s">
        <v>331</v>
      </c>
      <c r="I377" s="48" t="s">
        <v>2146</v>
      </c>
      <c r="K377" s="24">
        <v>43004</v>
      </c>
      <c r="L377" s="24">
        <v>43004</v>
      </c>
      <c r="M377" s="24">
        <v>42969</v>
      </c>
      <c r="N377" s="24">
        <v>42962</v>
      </c>
      <c r="O377" s="48" t="s">
        <v>334</v>
      </c>
      <c r="P377" s="48" t="s">
        <v>416</v>
      </c>
      <c r="Q377" s="24">
        <v>43890</v>
      </c>
    </row>
    <row r="378" spans="1:16382" ht="30">
      <c r="A378" s="128" t="s">
        <v>2838</v>
      </c>
      <c r="B378" s="88" t="s">
        <v>2839</v>
      </c>
      <c r="C378" s="130" t="s">
        <v>2785</v>
      </c>
      <c r="D378" s="131" t="s">
        <v>2788</v>
      </c>
      <c r="E378" s="132" t="s">
        <v>2788</v>
      </c>
      <c r="F378" s="65" t="s">
        <v>359</v>
      </c>
      <c r="G378" s="65" t="s">
        <v>360</v>
      </c>
      <c r="H378" s="65" t="s">
        <v>361</v>
      </c>
      <c r="I378" s="131" t="s">
        <v>460</v>
      </c>
      <c r="J378" s="18"/>
      <c r="K378" s="133">
        <v>44018</v>
      </c>
      <c r="L378" s="134" t="s">
        <v>977</v>
      </c>
      <c r="M378" s="129">
        <v>43976</v>
      </c>
      <c r="N378" s="135">
        <f>M378-7</f>
        <v>43969</v>
      </c>
      <c r="O378" s="136" t="s">
        <v>1066</v>
      </c>
      <c r="P378" s="90" t="s">
        <v>363</v>
      </c>
      <c r="Q378" s="24" t="s">
        <v>2847</v>
      </c>
    </row>
    <row r="379" spans="1:16382" ht="30">
      <c r="A379" s="128" t="s">
        <v>2838</v>
      </c>
      <c r="B379" s="88" t="s">
        <v>2850</v>
      </c>
      <c r="C379" s="161" t="s">
        <v>2392</v>
      </c>
      <c r="D379" s="161" t="s">
        <v>2395</v>
      </c>
      <c r="E379" s="161" t="s">
        <v>2395</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c r="A380" s="128" t="s">
        <v>2838</v>
      </c>
      <c r="B380" s="88" t="s">
        <v>2849</v>
      </c>
      <c r="C380" s="157" t="s">
        <v>2349</v>
      </c>
      <c r="D380" s="157" t="s">
        <v>2352</v>
      </c>
      <c r="E380" s="157" t="s">
        <v>2352</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c r="C381" s="157" t="s">
        <v>2164</v>
      </c>
      <c r="D381" s="157" t="s">
        <v>2159</v>
      </c>
      <c r="E381" s="157" t="s">
        <v>2159</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c r="A382" s="119" t="s">
        <v>2838</v>
      </c>
      <c r="B382" s="53"/>
      <c r="C382" s="53" t="s">
        <v>2862</v>
      </c>
      <c r="D382" s="172" t="s">
        <v>2853</v>
      </c>
      <c r="E382" s="172" t="s">
        <v>2853</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c r="A383" s="119" t="s">
        <v>2838</v>
      </c>
      <c r="B383" s="53"/>
      <c r="C383" s="53" t="s">
        <v>2861</v>
      </c>
      <c r="D383" s="53" t="s">
        <v>2852</v>
      </c>
      <c r="E383" s="53" t="s">
        <v>2852</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c r="A398" t="s">
        <v>3560</v>
      </c>
      <c r="C398" s="65" t="s">
        <v>2862</v>
      </c>
      <c r="D398" s="190" t="s">
        <v>2853</v>
      </c>
      <c r="E398" s="190" t="s">
        <v>2853</v>
      </c>
      <c r="H398" s="65" t="s">
        <v>361</v>
      </c>
      <c r="I398" s="190" t="s">
        <v>454</v>
      </c>
      <c r="J398" s="65" t="s">
        <v>560</v>
      </c>
      <c r="K398" s="159">
        <v>44104</v>
      </c>
      <c r="L398" s="159">
        <v>44118</v>
      </c>
      <c r="M398" s="159">
        <v>44062</v>
      </c>
      <c r="N398" s="191">
        <v>44055</v>
      </c>
      <c r="O398" s="65" t="s">
        <v>334</v>
      </c>
      <c r="P398" s="65" t="s">
        <v>378</v>
      </c>
      <c r="Q398" s="160">
        <v>43914</v>
      </c>
    </row>
    <row r="399" spans="1:17" ht="30">
      <c r="A399" t="s">
        <v>3560</v>
      </c>
      <c r="C399" s="65" t="s">
        <v>2861</v>
      </c>
      <c r="D399" s="65" t="s">
        <v>2852</v>
      </c>
      <c r="E399" s="65" t="s">
        <v>2852</v>
      </c>
      <c r="H399" s="65" t="s">
        <v>361</v>
      </c>
      <c r="I399" s="65" t="s">
        <v>454</v>
      </c>
      <c r="J399" s="65" t="s">
        <v>560</v>
      </c>
      <c r="K399" s="159">
        <v>44165</v>
      </c>
      <c r="L399" s="159">
        <v>44179</v>
      </c>
      <c r="M399" s="159">
        <v>44123</v>
      </c>
      <c r="N399" s="192">
        <v>44116</v>
      </c>
      <c r="O399" s="193" t="s">
        <v>334</v>
      </c>
      <c r="P399" s="65" t="s">
        <v>363</v>
      </c>
      <c r="Q399" s="160">
        <v>43914</v>
      </c>
    </row>
    <row r="400" spans="1:17" s="48" customFormat="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c r="B401" s="48" t="s">
        <v>3454</v>
      </c>
      <c r="C401" s="48" t="s">
        <v>2112</v>
      </c>
      <c r="D401" s="48" t="s">
        <v>2372</v>
      </c>
      <c r="E401" s="48" t="s">
        <v>2117</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2838</v>
      </c>
      <c r="B402" s="48" t="s">
        <v>3514</v>
      </c>
      <c r="C402" s="48" t="s">
        <v>2975</v>
      </c>
      <c r="D402" s="48" t="s">
        <v>972</v>
      </c>
      <c r="E402" s="49" t="s">
        <v>2974</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4">
        <v>44012</v>
      </c>
    </row>
    <row r="404" spans="1:17" ht="30">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4">
        <v>44012</v>
      </c>
    </row>
    <row r="405" spans="1:17" ht="30">
      <c r="C405" s="67" t="s">
        <v>1915</v>
      </c>
      <c r="D405" s="67" t="s">
        <v>1916</v>
      </c>
      <c r="E405" s="53" t="s">
        <v>1458</v>
      </c>
      <c r="F405" s="53" t="s">
        <v>329</v>
      </c>
      <c r="G405" s="67" t="s">
        <v>330</v>
      </c>
      <c r="H405" s="67" t="s">
        <v>331</v>
      </c>
      <c r="I405" s="67" t="s">
        <v>355</v>
      </c>
      <c r="J405" s="53" t="s">
        <v>333</v>
      </c>
      <c r="K405" s="66">
        <v>43137</v>
      </c>
      <c r="L405" s="66">
        <v>43137</v>
      </c>
      <c r="M405" s="66">
        <v>43081</v>
      </c>
      <c r="N405" s="66">
        <v>43074</v>
      </c>
      <c r="O405" s="67" t="s">
        <v>334</v>
      </c>
      <c r="P405" s="67" t="s">
        <v>378</v>
      </c>
      <c r="Q405" s="294">
        <v>44012</v>
      </c>
    </row>
    <row r="406" spans="1:17" ht="30">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4">
        <v>44012</v>
      </c>
    </row>
    <row r="407" spans="1:17" ht="30">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4">
        <v>44012</v>
      </c>
    </row>
    <row r="408" spans="1:17" ht="30">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4">
        <v>44012</v>
      </c>
    </row>
    <row r="409" spans="1:17" ht="30">
      <c r="C409" s="67" t="s">
        <v>1923</v>
      </c>
      <c r="D409" s="67" t="s">
        <v>1924</v>
      </c>
      <c r="E409" s="53" t="s">
        <v>1925</v>
      </c>
      <c r="F409" s="53" t="s">
        <v>329</v>
      </c>
      <c r="G409" s="67" t="s">
        <v>330</v>
      </c>
      <c r="H409" s="67" t="s">
        <v>331</v>
      </c>
      <c r="I409" s="67" t="s">
        <v>355</v>
      </c>
      <c r="J409" s="53" t="s">
        <v>333</v>
      </c>
      <c r="K409" s="66">
        <v>43137</v>
      </c>
      <c r="L409" s="66">
        <v>43137</v>
      </c>
      <c r="M409" s="66">
        <v>43102</v>
      </c>
      <c r="N409" s="66">
        <v>43095</v>
      </c>
      <c r="O409" s="67" t="s">
        <v>334</v>
      </c>
      <c r="P409" s="67" t="s">
        <v>382</v>
      </c>
      <c r="Q409" s="294">
        <v>44012</v>
      </c>
    </row>
    <row r="410" spans="1:17" ht="30">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4">
        <v>44012</v>
      </c>
    </row>
    <row r="411" spans="1:17" ht="30">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4">
        <v>44012</v>
      </c>
    </row>
    <row r="412" spans="1:17" ht="30">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4">
        <v>44012</v>
      </c>
    </row>
    <row r="413" spans="1:17" ht="30">
      <c r="C413" s="53" t="s">
        <v>440</v>
      </c>
      <c r="D413" s="53" t="s">
        <v>441</v>
      </c>
      <c r="E413" s="53" t="s">
        <v>442</v>
      </c>
      <c r="F413" s="53" t="s">
        <v>329</v>
      </c>
      <c r="G413" s="53" t="s">
        <v>330</v>
      </c>
      <c r="H413" s="53" t="s">
        <v>331</v>
      </c>
      <c r="I413" s="53" t="s">
        <v>2588</v>
      </c>
      <c r="J413" s="53" t="s">
        <v>333</v>
      </c>
      <c r="K413" s="47">
        <v>43144</v>
      </c>
      <c r="L413" s="47" t="s">
        <v>1052</v>
      </c>
      <c r="M413" s="47">
        <v>43102</v>
      </c>
      <c r="N413" s="47"/>
      <c r="O413" s="53" t="s">
        <v>351</v>
      </c>
      <c r="P413" s="53" t="s">
        <v>382</v>
      </c>
      <c r="Q413" s="294">
        <v>44012</v>
      </c>
    </row>
    <row r="414" spans="1:17" ht="30">
      <c r="C414" s="53" t="s">
        <v>436</v>
      </c>
      <c r="D414" s="53" t="s">
        <v>437</v>
      </c>
      <c r="E414" s="53" t="s">
        <v>438</v>
      </c>
      <c r="F414" s="53" t="s">
        <v>329</v>
      </c>
      <c r="G414" s="53" t="s">
        <v>330</v>
      </c>
      <c r="H414" s="53" t="s">
        <v>331</v>
      </c>
      <c r="I414" s="53" t="s">
        <v>2588</v>
      </c>
      <c r="J414" s="53" t="s">
        <v>333</v>
      </c>
      <c r="K414" s="47">
        <v>43144</v>
      </c>
      <c r="L414" s="47">
        <v>43144</v>
      </c>
      <c r="M414" s="47">
        <v>43102</v>
      </c>
      <c r="N414" s="47"/>
      <c r="O414" s="53" t="s">
        <v>334</v>
      </c>
      <c r="P414" s="53" t="s">
        <v>393</v>
      </c>
      <c r="Q414" s="294">
        <v>44012</v>
      </c>
    </row>
    <row r="415" spans="1:17" ht="30">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4">
        <v>44012</v>
      </c>
    </row>
    <row r="416" spans="1:17" ht="30">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4">
        <v>44012</v>
      </c>
    </row>
    <row r="417" spans="3:17" ht="30">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4">
        <v>44012</v>
      </c>
    </row>
    <row r="418" spans="3:17" ht="30">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4">
        <v>44012</v>
      </c>
    </row>
    <row r="419" spans="3:17" ht="30">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4">
        <v>44012</v>
      </c>
    </row>
    <row r="420" spans="3:17" ht="30">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4">
        <v>44012</v>
      </c>
    </row>
    <row r="421" spans="3:17" ht="30">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4">
        <v>44012</v>
      </c>
    </row>
    <row r="422" spans="3:17" ht="30">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4">
        <v>44012</v>
      </c>
    </row>
    <row r="423" spans="3:17" ht="30">
      <c r="C423" s="53" t="s">
        <v>561</v>
      </c>
      <c r="D423" s="53" t="s">
        <v>562</v>
      </c>
      <c r="E423" s="53" t="s">
        <v>563</v>
      </c>
      <c r="F423" s="53" t="s">
        <v>329</v>
      </c>
      <c r="G423" s="53" t="s">
        <v>330</v>
      </c>
      <c r="H423" s="53" t="s">
        <v>331</v>
      </c>
      <c r="I423" s="53" t="s">
        <v>2146</v>
      </c>
      <c r="J423" s="53" t="s">
        <v>333</v>
      </c>
      <c r="K423" s="47">
        <v>43299</v>
      </c>
      <c r="L423" s="47">
        <v>43299</v>
      </c>
      <c r="M423" s="47">
        <v>43249</v>
      </c>
      <c r="N423" s="47">
        <v>43242</v>
      </c>
      <c r="O423" s="53" t="s">
        <v>334</v>
      </c>
      <c r="P423" s="53" t="s">
        <v>382</v>
      </c>
      <c r="Q423" s="294">
        <v>44012</v>
      </c>
    </row>
    <row r="424" spans="3:17" ht="30">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97">
        <v>44012</v>
      </c>
    </row>
    <row r="425" spans="3:17" ht="30">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4">
        <v>44012</v>
      </c>
    </row>
    <row r="426" spans="3:17" ht="30">
      <c r="C426" s="53" t="s">
        <v>588</v>
      </c>
      <c r="D426" s="53" t="s">
        <v>589</v>
      </c>
      <c r="E426" s="53" t="s">
        <v>590</v>
      </c>
      <c r="F426" s="53" t="s">
        <v>329</v>
      </c>
      <c r="G426" s="53" t="s">
        <v>330</v>
      </c>
      <c r="H426" s="53" t="s">
        <v>331</v>
      </c>
      <c r="I426" s="53" t="s">
        <v>2146</v>
      </c>
      <c r="J426" s="53" t="s">
        <v>333</v>
      </c>
      <c r="K426" s="47">
        <v>43340</v>
      </c>
      <c r="L426" s="47">
        <v>43340</v>
      </c>
      <c r="M426" s="47">
        <v>43298</v>
      </c>
      <c r="N426" s="47">
        <v>43291</v>
      </c>
      <c r="O426" s="53" t="s">
        <v>334</v>
      </c>
      <c r="P426" s="53" t="s">
        <v>352</v>
      </c>
      <c r="Q426" s="294">
        <v>44012</v>
      </c>
    </row>
    <row r="427" spans="3:17" ht="30">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4">
        <v>44012</v>
      </c>
    </row>
    <row r="428" spans="3:17" ht="30">
      <c r="C428" s="53" t="s">
        <v>2534</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4">
        <v>44012</v>
      </c>
    </row>
    <row r="429" spans="3:17" ht="30">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4">
        <v>44012</v>
      </c>
    </row>
    <row r="430" spans="3:17" ht="30">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4">
        <v>44012</v>
      </c>
    </row>
    <row r="431" spans="3:17" ht="30">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4">
        <v>44012</v>
      </c>
    </row>
    <row r="432" spans="3:17" ht="30">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4">
        <v>44012</v>
      </c>
    </row>
    <row r="433" spans="3:17" ht="30">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4">
        <v>44012</v>
      </c>
    </row>
    <row r="434" spans="3:17" ht="30">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4">
        <v>44012</v>
      </c>
    </row>
    <row r="435" spans="3:17" ht="30">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4">
        <v>44012</v>
      </c>
    </row>
    <row r="436" spans="3:17" ht="30">
      <c r="C436" s="53" t="s">
        <v>2083</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4">
        <v>44012</v>
      </c>
    </row>
    <row r="437" spans="3:17" ht="30">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4">
        <v>44012</v>
      </c>
    </row>
    <row r="438" spans="3:17" ht="30">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4">
        <v>44012</v>
      </c>
    </row>
    <row r="439" spans="3:17" ht="30">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4">
        <v>44012</v>
      </c>
    </row>
    <row r="440" spans="3:17" ht="30">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4">
        <v>44012</v>
      </c>
    </row>
    <row r="441" spans="3:17" ht="30">
      <c r="C441" s="53" t="s">
        <v>2082</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4">
        <v>44012</v>
      </c>
    </row>
    <row r="442" spans="3:17" ht="30">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96">
        <v>44012</v>
      </c>
    </row>
    <row r="443" spans="3:17" ht="30">
      <c r="C443" s="53" t="s">
        <v>775</v>
      </c>
      <c r="D443" s="53" t="s">
        <v>776</v>
      </c>
      <c r="E443" s="53" t="s">
        <v>776</v>
      </c>
      <c r="F443" s="53" t="s">
        <v>359</v>
      </c>
      <c r="G443" s="53" t="s">
        <v>348</v>
      </c>
      <c r="H443" s="53" t="s">
        <v>361</v>
      </c>
      <c r="I443" s="53" t="s">
        <v>1989</v>
      </c>
      <c r="J443" s="53" t="s">
        <v>333</v>
      </c>
      <c r="K443" s="47">
        <v>43583</v>
      </c>
      <c r="L443" s="47">
        <v>43627</v>
      </c>
      <c r="M443" s="47">
        <v>43558</v>
      </c>
      <c r="N443" s="47">
        <v>43551</v>
      </c>
      <c r="O443" s="53" t="s">
        <v>334</v>
      </c>
      <c r="P443" s="53" t="s">
        <v>356</v>
      </c>
      <c r="Q443" s="295">
        <v>44012</v>
      </c>
    </row>
    <row r="444" spans="3:17" ht="30">
      <c r="C444" s="53" t="s">
        <v>3426</v>
      </c>
      <c r="D444" s="53" t="s">
        <v>773</v>
      </c>
      <c r="E444" s="53" t="s">
        <v>773</v>
      </c>
      <c r="F444" s="53" t="s">
        <v>359</v>
      </c>
      <c r="G444" s="53" t="s">
        <v>348</v>
      </c>
      <c r="H444" s="53" t="s">
        <v>361</v>
      </c>
      <c r="I444" s="53" t="s">
        <v>1989</v>
      </c>
      <c r="J444" s="53" t="s">
        <v>333</v>
      </c>
      <c r="K444" s="47">
        <v>43583</v>
      </c>
      <c r="L444" s="47">
        <v>43627</v>
      </c>
      <c r="M444" s="47">
        <v>43558</v>
      </c>
      <c r="N444" s="47">
        <v>43551</v>
      </c>
      <c r="O444" s="53" t="s">
        <v>334</v>
      </c>
      <c r="P444" s="53" t="s">
        <v>378</v>
      </c>
      <c r="Q444" s="298">
        <v>44012</v>
      </c>
    </row>
    <row r="445" spans="3:17" ht="30">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4">
        <v>44012</v>
      </c>
    </row>
    <row r="446" spans="3:17" ht="30">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4">
        <v>44012</v>
      </c>
    </row>
    <row r="447" spans="3:17" ht="30">
      <c r="C447" s="53" t="s">
        <v>2835</v>
      </c>
      <c r="D447" s="53" t="s">
        <v>865</v>
      </c>
      <c r="E447" s="53" t="s">
        <v>865</v>
      </c>
      <c r="F447" s="53" t="s">
        <v>359</v>
      </c>
      <c r="G447" s="53" t="s">
        <v>348</v>
      </c>
      <c r="H447" s="53" t="s">
        <v>361</v>
      </c>
      <c r="I447" s="53" t="s">
        <v>1989</v>
      </c>
      <c r="J447" s="53" t="s">
        <v>333</v>
      </c>
      <c r="K447" s="47">
        <v>43605</v>
      </c>
      <c r="L447" s="47">
        <v>43656</v>
      </c>
      <c r="M447" s="47">
        <v>43578</v>
      </c>
      <c r="N447" s="47">
        <v>43571</v>
      </c>
      <c r="O447" s="53" t="s">
        <v>334</v>
      </c>
      <c r="P447" s="53" t="s">
        <v>382</v>
      </c>
      <c r="Q447" s="298">
        <v>44012</v>
      </c>
    </row>
    <row r="448" spans="3:17" ht="30">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4">
        <v>44012</v>
      </c>
    </row>
    <row r="449" spans="1:17" ht="30">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4">
        <v>44012</v>
      </c>
    </row>
    <row r="450" spans="1:17" ht="30">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4">
        <v>44012</v>
      </c>
    </row>
    <row r="451" spans="1:17" ht="30">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4">
        <v>44012</v>
      </c>
    </row>
    <row r="452" spans="1:17" ht="30">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4">
        <v>44012</v>
      </c>
    </row>
    <row r="453" spans="1:17" ht="30">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4">
        <v>44012</v>
      </c>
    </row>
    <row r="454" spans="1:17" ht="30">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4">
        <v>44012</v>
      </c>
    </row>
    <row r="455" spans="1:17" ht="30">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4">
        <v>44012</v>
      </c>
    </row>
    <row r="456" spans="1:17" ht="30">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4">
        <v>44012</v>
      </c>
    </row>
    <row r="457" spans="1:17" ht="30">
      <c r="A457" s="48" t="s">
        <v>3560</v>
      </c>
      <c r="B457" s="65" t="s">
        <v>3571</v>
      </c>
      <c r="C457" s="65" t="s">
        <v>3329</v>
      </c>
      <c r="D457" s="65" t="s">
        <v>2856</v>
      </c>
      <c r="E457" s="65" t="s">
        <v>2856</v>
      </c>
      <c r="F457" s="53" t="s">
        <v>359</v>
      </c>
      <c r="G457" s="53" t="s">
        <v>348</v>
      </c>
      <c r="H457" s="65" t="s">
        <v>361</v>
      </c>
      <c r="I457" s="65" t="s">
        <v>454</v>
      </c>
      <c r="J457" s="53" t="s">
        <v>333</v>
      </c>
      <c r="K457" s="159">
        <v>44165</v>
      </c>
      <c r="L457" s="159">
        <v>44179</v>
      </c>
      <c r="M457" s="159">
        <v>44123</v>
      </c>
      <c r="N457" s="191">
        <v>44116</v>
      </c>
      <c r="O457" s="111" t="s">
        <v>334</v>
      </c>
      <c r="P457" s="53" t="s">
        <v>393</v>
      </c>
      <c r="Q457" s="479">
        <v>44019</v>
      </c>
    </row>
    <row r="458" spans="1:17" ht="30">
      <c r="A458" s="48" t="s">
        <v>3560</v>
      </c>
      <c r="B458" s="65" t="s">
        <v>3571</v>
      </c>
      <c r="C458" s="474" t="s">
        <v>3286</v>
      </c>
      <c r="D458" s="53" t="s">
        <v>3301</v>
      </c>
      <c r="E458" s="65" t="s">
        <v>3301</v>
      </c>
      <c r="F458" s="53" t="s">
        <v>359</v>
      </c>
      <c r="G458" s="53" t="s">
        <v>360</v>
      </c>
      <c r="H458" s="65" t="s">
        <v>361</v>
      </c>
      <c r="I458" s="224" t="s">
        <v>460</v>
      </c>
      <c r="J458" s="53" t="s">
        <v>333</v>
      </c>
      <c r="K458" s="159">
        <v>44348</v>
      </c>
      <c r="L458" s="475" t="s">
        <v>560</v>
      </c>
      <c r="M458" s="475">
        <v>44306</v>
      </c>
      <c r="N458" s="475">
        <v>44299</v>
      </c>
      <c r="O458" s="172" t="s">
        <v>560</v>
      </c>
      <c r="P458" s="86" t="s">
        <v>560</v>
      </c>
      <c r="Q458" s="479">
        <v>44019</v>
      </c>
    </row>
  </sheetData>
  <autoFilter ref="A1:XFB458"/>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filterMode="1"/>
  <dimension ref="A1:L406"/>
  <sheetViews>
    <sheetView workbookViewId="0">
      <selection activeCell="A37" sqref="A37"/>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2137</v>
      </c>
      <c r="B1" s="121" t="s">
        <v>315</v>
      </c>
      <c r="C1" s="121" t="s">
        <v>2589</v>
      </c>
      <c r="D1" s="121" t="s">
        <v>2347</v>
      </c>
      <c r="E1" s="15" t="s">
        <v>1194</v>
      </c>
      <c r="F1" s="16" t="s">
        <v>317</v>
      </c>
      <c r="G1" s="16" t="s">
        <v>1200</v>
      </c>
      <c r="H1" s="17" t="s">
        <v>323</v>
      </c>
      <c r="I1" s="22" t="s">
        <v>1201</v>
      </c>
      <c r="J1" s="16" t="s">
        <v>3072</v>
      </c>
      <c r="L1" s="121" t="s">
        <v>3178</v>
      </c>
    </row>
    <row r="2" spans="1:12" hidden="1">
      <c r="A2" s="86" t="s">
        <v>498</v>
      </c>
      <c r="B2" s="86" t="s">
        <v>499</v>
      </c>
      <c r="C2" s="86" t="s">
        <v>2590</v>
      </c>
      <c r="D2" s="86" t="s">
        <v>2212</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2844</v>
      </c>
      <c r="L2" s="86" t="s">
        <v>3112</v>
      </c>
    </row>
    <row r="3" spans="1:12" hidden="1">
      <c r="A3" s="86" t="s">
        <v>512</v>
      </c>
      <c r="B3" s="86" t="s">
        <v>513</v>
      </c>
      <c r="C3" s="86" t="s">
        <v>2591</v>
      </c>
      <c r="D3" s="86" t="s">
        <v>2213</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2844</v>
      </c>
      <c r="L3" s="86" t="s">
        <v>3112</v>
      </c>
    </row>
    <row r="4" spans="1:12" hidden="1">
      <c r="A4" s="86" t="s">
        <v>558</v>
      </c>
      <c r="B4" s="86" t="s">
        <v>559</v>
      </c>
      <c r="C4" s="86" t="s">
        <v>2592</v>
      </c>
      <c r="D4" s="86" t="s">
        <v>2214</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2844</v>
      </c>
      <c r="L4" s="86" t="s">
        <v>3113</v>
      </c>
    </row>
    <row r="5" spans="1:12">
      <c r="A5" s="86" t="s">
        <v>602</v>
      </c>
      <c r="B5" s="86" t="s">
        <v>603</v>
      </c>
      <c r="C5" s="86" t="s">
        <v>2593</v>
      </c>
      <c r="D5" s="86" t="s">
        <v>2216</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2844</v>
      </c>
      <c r="L5" s="86" t="s">
        <v>3114</v>
      </c>
    </row>
    <row r="6" spans="1:12" hidden="1">
      <c r="A6" s="86" t="s">
        <v>608</v>
      </c>
      <c r="B6" s="86" t="s">
        <v>609</v>
      </c>
      <c r="C6" s="86" t="s">
        <v>2594</v>
      </c>
      <c r="D6" s="86" t="s">
        <v>2217</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2844</v>
      </c>
      <c r="L6" s="86" t="s">
        <v>3115</v>
      </c>
    </row>
    <row r="7" spans="1:12" hidden="1">
      <c r="A7" s="86" t="s">
        <v>610</v>
      </c>
      <c r="B7" s="86" t="s">
        <v>611</v>
      </c>
      <c r="C7" s="86" t="s">
        <v>2595</v>
      </c>
      <c r="D7" s="86" t="s">
        <v>2218</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2844</v>
      </c>
      <c r="L7" s="86" t="s">
        <v>3116</v>
      </c>
    </row>
    <row r="8" spans="1:12" ht="30" hidden="1">
      <c r="A8" s="86" t="s">
        <v>662</v>
      </c>
      <c r="B8" s="86" t="s">
        <v>663</v>
      </c>
      <c r="C8" s="86" t="s">
        <v>2596</v>
      </c>
      <c r="D8" s="46" t="s">
        <v>2536</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2844</v>
      </c>
      <c r="L8" s="46" t="s">
        <v>3118</v>
      </c>
    </row>
    <row r="9" spans="1:12" ht="30" hidden="1">
      <c r="A9" s="86" t="s">
        <v>664</v>
      </c>
      <c r="B9" s="86" t="s">
        <v>665</v>
      </c>
      <c r="C9" s="86" t="s">
        <v>2597</v>
      </c>
      <c r="D9" s="46" t="s">
        <v>2537</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2844</v>
      </c>
      <c r="L9" s="46" t="s">
        <v>3118</v>
      </c>
    </row>
    <row r="10" spans="1:12" ht="30" hidden="1">
      <c r="A10" s="86" t="s">
        <v>671</v>
      </c>
      <c r="B10" s="86" t="s">
        <v>672</v>
      </c>
      <c r="C10" s="86" t="s">
        <v>2598</v>
      </c>
      <c r="D10" s="46" t="s">
        <v>2538</v>
      </c>
      <c r="E10" s="53" t="s">
        <v>361</v>
      </c>
      <c r="F10" s="87">
        <f>VLOOKUP(A10,'PDM NB Portfolio Online'!D:N,11,0)</f>
        <v>43489</v>
      </c>
      <c r="G10" s="53" t="s">
        <v>351</v>
      </c>
      <c r="H10" s="86" t="str">
        <f>VLOOKUP(B10,'PDM NB Portfolio Online'!E:V,17,0)</f>
        <v>Cathy SQ1 Wan</v>
      </c>
      <c r="I10" s="23">
        <f>VLOOKUP(B10,'PDM NB Portfolio Online'!E:V,18,0)</f>
        <v>44104</v>
      </c>
      <c r="J10" s="46" t="str">
        <f t="shared" si="0"/>
        <v>81MACTO1WW</v>
      </c>
      <c r="K10" s="48" t="s">
        <v>2844</v>
      </c>
      <c r="L10" s="46" t="s">
        <v>3119</v>
      </c>
    </row>
    <row r="11" spans="1:12" ht="30" hidden="1">
      <c r="A11" s="86" t="s">
        <v>673</v>
      </c>
      <c r="B11" s="86" t="s">
        <v>674</v>
      </c>
      <c r="C11" s="86" t="s">
        <v>2599</v>
      </c>
      <c r="D11" s="46" t="s">
        <v>2539</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2844</v>
      </c>
      <c r="L11" s="46" t="s">
        <v>3119</v>
      </c>
    </row>
    <row r="12" spans="1:12" hidden="1">
      <c r="A12" s="86" t="s">
        <v>683</v>
      </c>
      <c r="B12" s="86" t="s">
        <v>684</v>
      </c>
      <c r="C12" s="86" t="s">
        <v>2600</v>
      </c>
      <c r="D12" s="86" t="s">
        <v>2219</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2844</v>
      </c>
      <c r="L12" s="86" t="s">
        <v>3123</v>
      </c>
    </row>
    <row r="13" spans="1:12" ht="30" hidden="1">
      <c r="A13" s="86" t="s">
        <v>696</v>
      </c>
      <c r="B13" s="86" t="s">
        <v>697</v>
      </c>
      <c r="C13" s="86" t="s">
        <v>2601</v>
      </c>
      <c r="D13" s="46" t="s">
        <v>2540</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2844</v>
      </c>
      <c r="L13" s="46" t="s">
        <v>3119</v>
      </c>
    </row>
    <row r="14" spans="1:12" hidden="1">
      <c r="A14" s="86" t="s">
        <v>685</v>
      </c>
      <c r="B14" s="86" t="s">
        <v>686</v>
      </c>
      <c r="C14" s="86" t="s">
        <v>2602</v>
      </c>
      <c r="D14" s="86" t="s">
        <v>2220</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2844</v>
      </c>
      <c r="L14" s="86" t="s">
        <v>3123</v>
      </c>
    </row>
    <row r="15" spans="1:12" hidden="1">
      <c r="A15" s="86" t="s">
        <v>726</v>
      </c>
      <c r="B15" s="86" t="s">
        <v>727</v>
      </c>
      <c r="C15" s="86" t="s">
        <v>2603</v>
      </c>
      <c r="D15" s="86" t="s">
        <v>2221</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2844</v>
      </c>
      <c r="L15" s="86" t="s">
        <v>3125</v>
      </c>
    </row>
    <row r="16" spans="1:12" hidden="1">
      <c r="A16" s="86" t="s">
        <v>700</v>
      </c>
      <c r="B16" s="86" t="s">
        <v>701</v>
      </c>
      <c r="C16" s="86" t="s">
        <v>2604</v>
      </c>
      <c r="D16" s="86" t="s">
        <v>2222</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2844</v>
      </c>
      <c r="L16" s="86" t="s">
        <v>3123</v>
      </c>
    </row>
    <row r="17" spans="1:12" ht="45" hidden="1">
      <c r="A17" s="86" t="s">
        <v>707</v>
      </c>
      <c r="B17" s="86" t="s">
        <v>708</v>
      </c>
      <c r="C17" s="86" t="s">
        <v>2605</v>
      </c>
      <c r="D17" s="46" t="s">
        <v>2541</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2844</v>
      </c>
      <c r="L17" s="46" t="s">
        <v>3119</v>
      </c>
    </row>
    <row r="18" spans="1:12" hidden="1">
      <c r="A18" s="86" t="s">
        <v>717</v>
      </c>
      <c r="B18" s="86" t="s">
        <v>718</v>
      </c>
      <c r="C18" s="86" t="s">
        <v>2606</v>
      </c>
      <c r="D18" s="86" t="s">
        <v>2223</v>
      </c>
      <c r="E18" s="53" t="s">
        <v>361</v>
      </c>
      <c r="F18" s="87">
        <f>VLOOKUP(A18,'PDM NB Portfolio Online'!D:N,11,0)</f>
        <v>43531</v>
      </c>
      <c r="G18" s="53" t="s">
        <v>351</v>
      </c>
      <c r="H18" s="86" t="str">
        <f>VLOOKUP(B18,'PDM NB Portfolio Online'!E:V,17,0)</f>
        <v>Guangsheng GS5 Xu</v>
      </c>
      <c r="I18" s="23">
        <f>VLOOKUP(B18,'PDM NB Portfolio Online'!E:V,18,0)</f>
        <v>44196</v>
      </c>
      <c r="J18" s="46" t="str">
        <f t="shared" si="0"/>
        <v>81STCTO1WW</v>
      </c>
      <c r="K18" s="48" t="s">
        <v>2844</v>
      </c>
      <c r="L18" s="86" t="s">
        <v>3124</v>
      </c>
    </row>
    <row r="19" spans="1:12" hidden="1">
      <c r="A19" s="86" t="s">
        <v>711</v>
      </c>
      <c r="B19" s="86" t="s">
        <v>712</v>
      </c>
      <c r="C19" s="86" t="s">
        <v>2607</v>
      </c>
      <c r="D19" s="86" t="s">
        <v>2224</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2844</v>
      </c>
      <c r="L19" s="86" t="s">
        <v>3124</v>
      </c>
    </row>
    <row r="20" spans="1:12" hidden="1">
      <c r="A20" s="86" t="s">
        <v>713</v>
      </c>
      <c r="B20" s="86" t="s">
        <v>714</v>
      </c>
      <c r="C20" s="86" t="s">
        <v>2608</v>
      </c>
      <c r="D20" s="86" t="s">
        <v>2225</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2844</v>
      </c>
      <c r="L20" s="86" t="s">
        <v>3122</v>
      </c>
    </row>
    <row r="21" spans="1:12" hidden="1">
      <c r="A21" s="86" t="s">
        <v>715</v>
      </c>
      <c r="B21" s="86" t="s">
        <v>716</v>
      </c>
      <c r="C21" s="86" t="s">
        <v>2609</v>
      </c>
      <c r="D21" s="86" t="s">
        <v>2226</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2844</v>
      </c>
      <c r="L21" s="86" t="s">
        <v>3122</v>
      </c>
    </row>
    <row r="22" spans="1:12" hidden="1">
      <c r="A22" s="86" t="s">
        <v>722</v>
      </c>
      <c r="B22" s="86" t="s">
        <v>723</v>
      </c>
      <c r="C22" s="86" t="s">
        <v>2610</v>
      </c>
      <c r="D22" s="86" t="s">
        <v>2227</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2844</v>
      </c>
      <c r="L22" s="86" t="s">
        <v>3120</v>
      </c>
    </row>
    <row r="23" spans="1:12" hidden="1">
      <c r="A23" s="86" t="s">
        <v>728</v>
      </c>
      <c r="B23" s="86" t="s">
        <v>729</v>
      </c>
      <c r="C23" s="86" t="s">
        <v>2611</v>
      </c>
      <c r="D23" s="86" t="s">
        <v>2228</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2844</v>
      </c>
      <c r="L23" s="86" t="s">
        <v>3121</v>
      </c>
    </row>
    <row r="24" spans="1:12" hidden="1">
      <c r="A24" s="86" t="s">
        <v>724</v>
      </c>
      <c r="B24" s="86" t="s">
        <v>725</v>
      </c>
      <c r="C24" s="86" t="s">
        <v>2612</v>
      </c>
      <c r="D24" s="86" t="s">
        <v>2229</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2844</v>
      </c>
      <c r="L24" s="86" t="s">
        <v>3122</v>
      </c>
    </row>
    <row r="25" spans="1:12" ht="45" hidden="1">
      <c r="A25" s="86" t="s">
        <v>737</v>
      </c>
      <c r="B25" s="86" t="s">
        <v>738</v>
      </c>
      <c r="C25" s="86" t="s">
        <v>2613</v>
      </c>
      <c r="D25" s="46" t="s">
        <v>2542</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2844</v>
      </c>
      <c r="L25" s="46" t="s">
        <v>3119</v>
      </c>
    </row>
    <row r="26" spans="1:12" hidden="1">
      <c r="A26" s="86" t="s">
        <v>733</v>
      </c>
      <c r="B26" s="86" t="s">
        <v>734</v>
      </c>
      <c r="C26" s="86" t="s">
        <v>2614</v>
      </c>
      <c r="D26" s="86" t="s">
        <v>2230</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2844</v>
      </c>
      <c r="L26" s="86" t="s">
        <v>3124</v>
      </c>
    </row>
    <row r="27" spans="1:12" hidden="1">
      <c r="A27" s="86" t="s">
        <v>735</v>
      </c>
      <c r="B27" s="86" t="s">
        <v>736</v>
      </c>
      <c r="C27" s="86" t="s">
        <v>2615</v>
      </c>
      <c r="D27" s="86" t="s">
        <v>2231</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2844</v>
      </c>
      <c r="L27" s="86" t="s">
        <v>3124</v>
      </c>
    </row>
    <row r="28" spans="1:12" hidden="1">
      <c r="A28" s="86" t="s">
        <v>777</v>
      </c>
      <c r="B28" s="86" t="s">
        <v>778</v>
      </c>
      <c r="C28" s="86" t="s">
        <v>2616</v>
      </c>
      <c r="D28" s="86" t="s">
        <v>2232</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2844</v>
      </c>
      <c r="L28" s="86" t="s">
        <v>3123</v>
      </c>
    </row>
    <row r="29" spans="1:12">
      <c r="A29" s="86" t="s">
        <v>779</v>
      </c>
      <c r="B29" s="86" t="s">
        <v>780</v>
      </c>
      <c r="C29" s="86" t="s">
        <v>2617</v>
      </c>
      <c r="D29" s="86" t="s">
        <v>2233</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2844</v>
      </c>
      <c r="L29" s="86" t="s">
        <v>3123</v>
      </c>
    </row>
    <row r="30" spans="1:12" hidden="1">
      <c r="A30" s="86" t="s">
        <v>2834</v>
      </c>
      <c r="B30" s="86" t="s">
        <v>785</v>
      </c>
      <c r="C30" s="86" t="s">
        <v>2618</v>
      </c>
      <c r="D30" s="86" t="s">
        <v>2234</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2844</v>
      </c>
      <c r="L30" s="86" t="s">
        <v>3126</v>
      </c>
    </row>
    <row r="31" spans="1:12" hidden="1">
      <c r="A31" s="86" t="s">
        <v>786</v>
      </c>
      <c r="B31" s="86" t="s">
        <v>787</v>
      </c>
      <c r="C31" s="86" t="s">
        <v>2619</v>
      </c>
      <c r="D31" s="86" t="s">
        <v>2235</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2844</v>
      </c>
      <c r="L31" s="86" t="s">
        <v>3126</v>
      </c>
    </row>
    <row r="32" spans="1:12" hidden="1">
      <c r="A32" s="86" t="s">
        <v>781</v>
      </c>
      <c r="B32" s="86" t="s">
        <v>782</v>
      </c>
      <c r="C32" s="86" t="s">
        <v>2620</v>
      </c>
      <c r="D32" s="86" t="s">
        <v>2236</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2844</v>
      </c>
      <c r="L32" s="86" t="s">
        <v>3126</v>
      </c>
    </row>
    <row r="33" spans="1:12" hidden="1">
      <c r="A33" s="86" t="s">
        <v>783</v>
      </c>
      <c r="B33" s="86" t="s">
        <v>784</v>
      </c>
      <c r="C33" s="86" t="s">
        <v>2621</v>
      </c>
      <c r="D33" s="86" t="s">
        <v>2237</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2844</v>
      </c>
      <c r="L33" s="86" t="s">
        <v>3126</v>
      </c>
    </row>
    <row r="34" spans="1:12" hidden="1">
      <c r="A34" s="86" t="s">
        <v>788</v>
      </c>
      <c r="B34" s="86" t="s">
        <v>789</v>
      </c>
      <c r="C34" s="86" t="s">
        <v>2622</v>
      </c>
      <c r="D34" s="86" t="s">
        <v>2238</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2844</v>
      </c>
      <c r="L34" s="86" t="s">
        <v>3127</v>
      </c>
    </row>
    <row r="35" spans="1:12" hidden="1">
      <c r="A35" s="86" t="s">
        <v>790</v>
      </c>
      <c r="B35" s="86" t="s">
        <v>791</v>
      </c>
      <c r="C35" s="86" t="s">
        <v>2623</v>
      </c>
      <c r="D35" s="86" t="s">
        <v>2239</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2844</v>
      </c>
      <c r="L35" s="86" t="s">
        <v>3127</v>
      </c>
    </row>
    <row r="36" spans="1:12" hidden="1">
      <c r="A36" s="86" t="s">
        <v>2836</v>
      </c>
      <c r="B36" s="86" t="s">
        <v>814</v>
      </c>
      <c r="C36" s="86" t="s">
        <v>2624</v>
      </c>
      <c r="D36" s="86" t="s">
        <v>2240</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2844</v>
      </c>
      <c r="L36" s="86" t="s">
        <v>3126</v>
      </c>
    </row>
    <row r="37" spans="1:12">
      <c r="A37" s="86" t="s">
        <v>815</v>
      </c>
      <c r="B37" s="86" t="s">
        <v>816</v>
      </c>
      <c r="C37" s="86" t="s">
        <v>2625</v>
      </c>
      <c r="D37" s="86" t="s">
        <v>2241</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2844</v>
      </c>
      <c r="L37" s="86" t="s">
        <v>3126</v>
      </c>
    </row>
    <row r="38" spans="1:12" hidden="1">
      <c r="A38" s="86" t="s">
        <v>844</v>
      </c>
      <c r="B38" s="86" t="s">
        <v>845</v>
      </c>
      <c r="C38" s="86" t="s">
        <v>2626</v>
      </c>
      <c r="D38" s="86" t="s">
        <v>2242</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2844</v>
      </c>
      <c r="L38" s="86" t="s">
        <v>3127</v>
      </c>
    </row>
    <row r="39" spans="1:12" hidden="1">
      <c r="A39" s="86" t="s">
        <v>840</v>
      </c>
      <c r="B39" s="86" t="s">
        <v>841</v>
      </c>
      <c r="C39" s="86" t="s">
        <v>2627</v>
      </c>
      <c r="D39" s="86" t="s">
        <v>2243</v>
      </c>
      <c r="E39" s="53" t="s">
        <v>361</v>
      </c>
      <c r="F39" s="87">
        <f>VLOOKUP(A39,'PDM NB Portfolio Online'!D:N,11,0)</f>
        <v>43628</v>
      </c>
      <c r="G39" s="53" t="s">
        <v>334</v>
      </c>
      <c r="H39" s="86" t="str">
        <f>VLOOKUP(B39,'PDM NB Portfolio Online'!E:V,17,0)</f>
        <v>Guangsheng GS5 Xu</v>
      </c>
      <c r="I39" s="23">
        <f>VLOOKUP(B39,'PDM NB Portfolio Online'!E:V,18,0)</f>
        <v>44104</v>
      </c>
      <c r="J39" s="46" t="str">
        <f t="shared" si="0"/>
        <v>81UFCTO1WW</v>
      </c>
      <c r="K39" s="48" t="s">
        <v>2844</v>
      </c>
      <c r="L39" s="86" t="s">
        <v>3127</v>
      </c>
    </row>
    <row r="40" spans="1:12" hidden="1">
      <c r="A40" s="86" t="s">
        <v>846</v>
      </c>
      <c r="B40" s="86" t="s">
        <v>847</v>
      </c>
      <c r="C40" s="86" t="s">
        <v>2628</v>
      </c>
      <c r="D40" s="86" t="s">
        <v>2244</v>
      </c>
      <c r="E40" s="53" t="s">
        <v>361</v>
      </c>
      <c r="F40" s="87">
        <f>VLOOKUP(A40,'PDM NB Portfolio Online'!D:N,11,0)</f>
        <v>43633</v>
      </c>
      <c r="G40" s="53" t="s">
        <v>351</v>
      </c>
      <c r="H40" s="86" t="str">
        <f>VLOOKUP(B40,'PDM NB Portfolio Online'!E:V,17,0)</f>
        <v>Cathy SQ1 Wan</v>
      </c>
      <c r="I40" s="23">
        <f>VLOOKUP(B40,'PDM NB Portfolio Online'!E:V,18,0)</f>
        <v>44196</v>
      </c>
      <c r="J40" s="46" t="str">
        <f t="shared" si="0"/>
        <v>81TBCTO1WW</v>
      </c>
      <c r="K40" s="48" t="s">
        <v>2844</v>
      </c>
      <c r="L40" s="86" t="s">
        <v>3115</v>
      </c>
    </row>
    <row r="41" spans="1:12" hidden="1">
      <c r="A41" s="86" t="s">
        <v>855</v>
      </c>
      <c r="B41" s="86" t="s">
        <v>856</v>
      </c>
      <c r="C41" s="86" t="s">
        <v>2629</v>
      </c>
      <c r="D41" s="86" t="s">
        <v>2245</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2844</v>
      </c>
      <c r="L41" s="86" t="s">
        <v>3114</v>
      </c>
    </row>
    <row r="42" spans="1:12" hidden="1">
      <c r="A42" s="86" t="s">
        <v>2837</v>
      </c>
      <c r="B42" s="86" t="s">
        <v>858</v>
      </c>
      <c r="C42" s="86" t="s">
        <v>2630</v>
      </c>
      <c r="D42" s="86" t="s">
        <v>2246</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2844</v>
      </c>
      <c r="L42" s="86" t="s">
        <v>3115</v>
      </c>
    </row>
    <row r="43" spans="1:12" hidden="1">
      <c r="A43" s="86" t="s">
        <v>863</v>
      </c>
      <c r="B43" s="86" t="s">
        <v>864</v>
      </c>
      <c r="C43" s="86" t="s">
        <v>2631</v>
      </c>
      <c r="D43" s="86" t="s">
        <v>2247</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2844</v>
      </c>
      <c r="L43" s="86" t="s">
        <v>3115</v>
      </c>
    </row>
    <row r="44" spans="1:12" hidden="1">
      <c r="A44" s="86" t="s">
        <v>868</v>
      </c>
      <c r="B44" s="86" t="s">
        <v>869</v>
      </c>
      <c r="C44" s="86" t="s">
        <v>2632</v>
      </c>
      <c r="D44" s="86" t="s">
        <v>2248</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2844</v>
      </c>
      <c r="L44" s="86" t="s">
        <v>3124</v>
      </c>
    </row>
    <row r="45" spans="1:12">
      <c r="A45" s="86" t="s">
        <v>866</v>
      </c>
      <c r="B45" s="86" t="s">
        <v>867</v>
      </c>
      <c r="C45" s="86" t="s">
        <v>2633</v>
      </c>
      <c r="D45" s="86" t="s">
        <v>2249</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2844</v>
      </c>
      <c r="L45" s="86" t="s">
        <v>3124</v>
      </c>
    </row>
    <row r="46" spans="1:12" hidden="1">
      <c r="A46" s="86" t="s">
        <v>888</v>
      </c>
      <c r="B46" s="86" t="s">
        <v>889</v>
      </c>
      <c r="C46" s="86" t="s">
        <v>2634</v>
      </c>
      <c r="D46" s="86" t="s">
        <v>2250</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2844</v>
      </c>
      <c r="L46" s="86" t="s">
        <v>3114</v>
      </c>
    </row>
    <row r="47" spans="1:12" hidden="1">
      <c r="A47" s="86" t="s">
        <v>884</v>
      </c>
      <c r="B47" s="86" t="s">
        <v>885</v>
      </c>
      <c r="C47" s="86" t="s">
        <v>2635</v>
      </c>
      <c r="D47" s="86" t="s">
        <v>2251</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2844</v>
      </c>
      <c r="L47" s="86" t="s">
        <v>3124</v>
      </c>
    </row>
    <row r="48" spans="1:12" hidden="1">
      <c r="A48" s="86" t="s">
        <v>886</v>
      </c>
      <c r="B48" s="86" t="s">
        <v>887</v>
      </c>
      <c r="C48" s="86" t="s">
        <v>2636</v>
      </c>
      <c r="D48" s="86" t="s">
        <v>2252</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2844</v>
      </c>
      <c r="L48" s="86" t="s">
        <v>3124</v>
      </c>
    </row>
    <row r="49" spans="1:12" hidden="1">
      <c r="A49" s="86" t="s">
        <v>908</v>
      </c>
      <c r="B49" s="86" t="s">
        <v>909</v>
      </c>
      <c r="C49" s="86" t="s">
        <v>2637</v>
      </c>
      <c r="D49" s="86" t="s">
        <v>2253</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2844</v>
      </c>
      <c r="L49" s="86" t="s">
        <v>3120</v>
      </c>
    </row>
    <row r="50" spans="1:12" hidden="1">
      <c r="A50" s="86" t="s">
        <v>913</v>
      </c>
      <c r="B50" s="86" t="s">
        <v>914</v>
      </c>
      <c r="C50" s="86" t="s">
        <v>2638</v>
      </c>
      <c r="D50" s="86" t="s">
        <v>2254</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2844</v>
      </c>
      <c r="L50" s="86" t="s">
        <v>3121</v>
      </c>
    </row>
    <row r="51" spans="1:12" hidden="1">
      <c r="A51" s="86" t="s">
        <v>911</v>
      </c>
      <c r="B51" s="86" t="s">
        <v>912</v>
      </c>
      <c r="C51" s="86" t="s">
        <v>2639</v>
      </c>
      <c r="D51" s="86" t="s">
        <v>2255</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2844</v>
      </c>
      <c r="L51" s="86" t="s">
        <v>3122</v>
      </c>
    </row>
    <row r="52" spans="1:12" hidden="1">
      <c r="A52" s="86" t="s">
        <v>904</v>
      </c>
      <c r="B52" s="86" t="s">
        <v>905</v>
      </c>
      <c r="C52" s="86" t="s">
        <v>2640</v>
      </c>
      <c r="D52" s="86" t="s">
        <v>2256</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2844</v>
      </c>
      <c r="L52" s="86" t="s">
        <v>3128</v>
      </c>
    </row>
    <row r="53" spans="1:12" hidden="1">
      <c r="A53" s="86" t="s">
        <v>906</v>
      </c>
      <c r="B53" s="86" t="s">
        <v>907</v>
      </c>
      <c r="C53" s="86" t="s">
        <v>2641</v>
      </c>
      <c r="D53" s="86" t="s">
        <v>2257</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2844</v>
      </c>
      <c r="L53" s="86" t="s">
        <v>3128</v>
      </c>
    </row>
    <row r="54" spans="1:12">
      <c r="A54" s="86" t="s">
        <v>915</v>
      </c>
      <c r="B54" s="86" t="s">
        <v>916</v>
      </c>
      <c r="C54" s="86" t="s">
        <v>2642</v>
      </c>
      <c r="D54" s="86" t="s">
        <v>2258</v>
      </c>
      <c r="E54" s="53" t="s">
        <v>361</v>
      </c>
      <c r="F54" s="87">
        <f>VLOOKUP(A54,'PDM NB Portfolio Online'!D:N,11,0)</f>
        <v>43700</v>
      </c>
      <c r="G54" s="53" t="s">
        <v>334</v>
      </c>
      <c r="H54" s="86" t="str">
        <f>VLOOKUP(B54,'PDM NB Portfolio Online'!E:V,17,0)</f>
        <v>Zeying ZY7 Song</v>
      </c>
      <c r="I54" s="23">
        <f>VLOOKUP(B54,'PDM NB Portfolio Online'!E:V,18,0)</f>
        <v>44255</v>
      </c>
      <c r="J54" s="46" t="str">
        <f t="shared" si="1"/>
        <v>81Q9CTO1WW</v>
      </c>
      <c r="K54" s="48" t="s">
        <v>2844</v>
      </c>
      <c r="L54" s="86" t="s">
        <v>3129</v>
      </c>
    </row>
    <row r="55" spans="1:12">
      <c r="A55" s="86" t="s">
        <v>930</v>
      </c>
      <c r="B55" s="86" t="s">
        <v>931</v>
      </c>
      <c r="C55" s="86" t="s">
        <v>2643</v>
      </c>
      <c r="D55" s="86" t="s">
        <v>2259</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2844</v>
      </c>
      <c r="L55" s="86" t="s">
        <v>3130</v>
      </c>
    </row>
    <row r="56" spans="1:12" hidden="1">
      <c r="A56" s="86" t="s">
        <v>925</v>
      </c>
      <c r="B56" s="86" t="s">
        <v>926</v>
      </c>
      <c r="C56" s="86" t="s">
        <v>2644</v>
      </c>
      <c r="D56" s="86" t="s">
        <v>2260</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2844</v>
      </c>
      <c r="L56" s="86" t="s">
        <v>3120</v>
      </c>
    </row>
    <row r="57" spans="1:12" hidden="1">
      <c r="A57" s="86" t="s">
        <v>923</v>
      </c>
      <c r="B57" s="86" t="s">
        <v>924</v>
      </c>
      <c r="C57" s="86" t="s">
        <v>2645</v>
      </c>
      <c r="D57" s="86" t="s">
        <v>2261</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2844</v>
      </c>
      <c r="L57" s="86" t="s">
        <v>3121</v>
      </c>
    </row>
    <row r="58" spans="1:12" hidden="1">
      <c r="A58" s="86" t="s">
        <v>928</v>
      </c>
      <c r="B58" s="86" t="s">
        <v>929</v>
      </c>
      <c r="C58" s="86" t="s">
        <v>2646</v>
      </c>
      <c r="D58" s="86" t="s">
        <v>2262</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2844</v>
      </c>
      <c r="L58" s="86" t="s">
        <v>3131</v>
      </c>
    </row>
    <row r="59" spans="1:12" hidden="1">
      <c r="A59" s="86" t="s">
        <v>936</v>
      </c>
      <c r="B59" s="86" t="s">
        <v>937</v>
      </c>
      <c r="C59" s="86" t="s">
        <v>2647</v>
      </c>
      <c r="D59" s="86" t="s">
        <v>2263</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2844</v>
      </c>
      <c r="L59" s="86" t="s">
        <v>3120</v>
      </c>
    </row>
    <row r="60" spans="1:12" hidden="1">
      <c r="A60" s="86" t="s">
        <v>938</v>
      </c>
      <c r="B60" s="86" t="s">
        <v>939</v>
      </c>
      <c r="C60" s="86" t="s">
        <v>2648</v>
      </c>
      <c r="D60" s="86" t="s">
        <v>2264</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2844</v>
      </c>
      <c r="L60" s="86" t="s">
        <v>3121</v>
      </c>
    </row>
    <row r="61" spans="1:12" hidden="1">
      <c r="A61" s="86" t="s">
        <v>940</v>
      </c>
      <c r="B61" s="86" t="s">
        <v>941</v>
      </c>
      <c r="C61" s="86" t="s">
        <v>2649</v>
      </c>
      <c r="D61" s="86" t="s">
        <v>2265</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2844</v>
      </c>
      <c r="L61" s="86" t="s">
        <v>3122</v>
      </c>
    </row>
    <row r="62" spans="1:12" hidden="1">
      <c r="A62" s="86" t="s">
        <v>942</v>
      </c>
      <c r="B62" s="86" t="s">
        <v>943</v>
      </c>
      <c r="C62" s="86" t="s">
        <v>2650</v>
      </c>
      <c r="D62" s="86" t="s">
        <v>2266</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2844</v>
      </c>
      <c r="L62" s="86" t="s">
        <v>3122</v>
      </c>
    </row>
    <row r="63" spans="1:12" hidden="1">
      <c r="A63" s="86" t="s">
        <v>944</v>
      </c>
      <c r="B63" s="86" t="s">
        <v>945</v>
      </c>
      <c r="C63" s="86" t="s">
        <v>2651</v>
      </c>
      <c r="D63" s="86" t="s">
        <v>2267</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2844</v>
      </c>
      <c r="L63" s="86" t="s">
        <v>3122</v>
      </c>
    </row>
    <row r="64" spans="1:12" hidden="1">
      <c r="A64" s="86" t="s">
        <v>946</v>
      </c>
      <c r="B64" s="86" t="s">
        <v>947</v>
      </c>
      <c r="C64" s="86" t="s">
        <v>2652</v>
      </c>
      <c r="D64" s="86" t="s">
        <v>2268</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2844</v>
      </c>
      <c r="L64" s="86" t="s">
        <v>3125</v>
      </c>
    </row>
    <row r="65" spans="1:12" hidden="1">
      <c r="A65" s="86" t="s">
        <v>948</v>
      </c>
      <c r="B65" s="86" t="s">
        <v>949</v>
      </c>
      <c r="C65" s="86" t="s">
        <v>2653</v>
      </c>
      <c r="D65" s="86" t="s">
        <v>2269</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2844</v>
      </c>
      <c r="L65" s="86" t="s">
        <v>3117</v>
      </c>
    </row>
    <row r="66" spans="1:12">
      <c r="A66" s="86" t="s">
        <v>2833</v>
      </c>
      <c r="B66" s="86" t="s">
        <v>950</v>
      </c>
      <c r="C66" s="86" t="s">
        <v>2654</v>
      </c>
      <c r="D66" s="86" t="s">
        <v>2270</v>
      </c>
      <c r="E66" s="53" t="s">
        <v>361</v>
      </c>
      <c r="F66" s="87">
        <f>VLOOKUP(A66,'PDM NB Portfolio Online'!D:N,11,0)</f>
        <v>43721</v>
      </c>
      <c r="G66" s="53" t="s">
        <v>334</v>
      </c>
      <c r="H66" s="86" t="str">
        <f>VLOOKUP(B66,'PDM NB Portfolio Online'!E:V,17,0)</f>
        <v>Zeying ZY7 Song</v>
      </c>
      <c r="I66" s="23" t="str">
        <f>VLOOKUP(B66,'PDM NB Portfolio Online'!E:V,18,0)</f>
        <v>TBD</v>
      </c>
      <c r="J66" s="46" t="str">
        <f t="shared" si="1"/>
        <v>81XLCTO1WW</v>
      </c>
      <c r="K66" s="48" t="s">
        <v>2844</v>
      </c>
      <c r="L66" s="86" t="s">
        <v>3117</v>
      </c>
    </row>
    <row r="67" spans="1:12" hidden="1">
      <c r="A67" s="86" t="s">
        <v>952</v>
      </c>
      <c r="B67" s="86" t="s">
        <v>953</v>
      </c>
      <c r="C67" s="86" t="s">
        <v>2655</v>
      </c>
      <c r="D67" s="86" t="s">
        <v>2271</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2844</v>
      </c>
      <c r="L67" s="86" t="s">
        <v>3125</v>
      </c>
    </row>
    <row r="68" spans="1:12" hidden="1">
      <c r="A68" s="86" t="s">
        <v>956</v>
      </c>
      <c r="B68" s="86" t="s">
        <v>957</v>
      </c>
      <c r="C68" s="86" t="s">
        <v>2656</v>
      </c>
      <c r="D68" s="86" t="s">
        <v>2272</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2844</v>
      </c>
      <c r="L68" s="86" t="s">
        <v>3133</v>
      </c>
    </row>
    <row r="69" spans="1:12" hidden="1">
      <c r="A69" s="86" t="s">
        <v>954</v>
      </c>
      <c r="B69" s="86" t="s">
        <v>955</v>
      </c>
      <c r="C69" s="86" t="s">
        <v>2657</v>
      </c>
      <c r="D69" s="86" t="s">
        <v>2273</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2844</v>
      </c>
      <c r="L69" s="86" t="s">
        <v>3134</v>
      </c>
    </row>
    <row r="70" spans="1:12" hidden="1">
      <c r="A70" s="86" t="s">
        <v>960</v>
      </c>
      <c r="B70" s="86" t="s">
        <v>961</v>
      </c>
      <c r="C70" s="86" t="s">
        <v>2658</v>
      </c>
      <c r="D70" s="86" t="s">
        <v>2274</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2844</v>
      </c>
      <c r="L70" s="86" t="s">
        <v>3132</v>
      </c>
    </row>
    <row r="71" spans="1:12" hidden="1">
      <c r="A71" s="86" t="s">
        <v>962</v>
      </c>
      <c r="B71" s="86" t="s">
        <v>963</v>
      </c>
      <c r="C71" s="86" t="s">
        <v>2659</v>
      </c>
      <c r="D71" s="86" t="s">
        <v>2275</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2844</v>
      </c>
      <c r="L71" s="86" t="s">
        <v>3132</v>
      </c>
    </row>
    <row r="72" spans="1:12" hidden="1">
      <c r="A72" s="86" t="s">
        <v>958</v>
      </c>
      <c r="B72" s="86" t="s">
        <v>959</v>
      </c>
      <c r="C72" s="86" t="s">
        <v>2660</v>
      </c>
      <c r="D72" s="86" t="s">
        <v>2276</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2844</v>
      </c>
      <c r="L72" s="86" t="s">
        <v>3131</v>
      </c>
    </row>
    <row r="73" spans="1:12" hidden="1">
      <c r="A73" s="86" t="s">
        <v>966</v>
      </c>
      <c r="B73" s="86" t="s">
        <v>967</v>
      </c>
      <c r="C73" s="86" t="s">
        <v>2661</v>
      </c>
      <c r="D73" s="86" t="s">
        <v>2277</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2844</v>
      </c>
      <c r="L73" s="86" t="s">
        <v>3124</v>
      </c>
    </row>
    <row r="74" spans="1:12" hidden="1">
      <c r="A74" s="86" t="s">
        <v>968</v>
      </c>
      <c r="B74" s="86" t="s">
        <v>969</v>
      </c>
      <c r="C74" s="86" t="s">
        <v>2662</v>
      </c>
      <c r="D74" s="86" t="s">
        <v>2278</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2844</v>
      </c>
      <c r="L74" s="86" t="s">
        <v>3124</v>
      </c>
    </row>
    <row r="75" spans="1:12" hidden="1">
      <c r="A75" s="86" t="s">
        <v>964</v>
      </c>
      <c r="B75" s="86" t="s">
        <v>965</v>
      </c>
      <c r="C75" s="86" t="s">
        <v>2663</v>
      </c>
      <c r="D75" s="86" t="s">
        <v>2279</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2844</v>
      </c>
      <c r="L75" s="86" t="s">
        <v>3129</v>
      </c>
    </row>
    <row r="76" spans="1:12" hidden="1">
      <c r="A76" s="86" t="s">
        <v>975</v>
      </c>
      <c r="B76" s="86" t="s">
        <v>976</v>
      </c>
      <c r="C76" s="86" t="s">
        <v>2664</v>
      </c>
      <c r="D76" s="86" t="s">
        <v>2280</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2844</v>
      </c>
      <c r="L76" s="86" t="s">
        <v>3125</v>
      </c>
    </row>
    <row r="77" spans="1:12" hidden="1">
      <c r="A77" s="86" t="s">
        <v>1019</v>
      </c>
      <c r="B77" s="86" t="s">
        <v>1020</v>
      </c>
      <c r="C77" s="86" t="s">
        <v>2665</v>
      </c>
      <c r="D77" s="86" t="s">
        <v>2281</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2844</v>
      </c>
      <c r="L77" s="86" t="s">
        <v>3124</v>
      </c>
    </row>
    <row r="78" spans="1:12" hidden="1">
      <c r="A78" s="86" t="s">
        <v>1021</v>
      </c>
      <c r="B78" s="86" t="s">
        <v>1022</v>
      </c>
      <c r="C78" s="86" t="s">
        <v>2666</v>
      </c>
      <c r="D78" s="86" t="s">
        <v>2282</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2844</v>
      </c>
      <c r="L78" s="86" t="s">
        <v>3124</v>
      </c>
    </row>
    <row r="79" spans="1:12" hidden="1">
      <c r="A79" s="86" t="s">
        <v>1029</v>
      </c>
      <c r="B79" s="86" t="s">
        <v>1030</v>
      </c>
      <c r="C79" s="86" t="s">
        <v>2667</v>
      </c>
      <c r="D79" s="86" t="s">
        <v>2265</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2844</v>
      </c>
      <c r="L79" s="86" t="s">
        <v>3122</v>
      </c>
    </row>
    <row r="80" spans="1:12" hidden="1">
      <c r="A80" s="86" t="s">
        <v>1031</v>
      </c>
      <c r="B80" s="86" t="s">
        <v>1032</v>
      </c>
      <c r="C80" s="86" t="s">
        <v>2668</v>
      </c>
      <c r="D80" s="86" t="s">
        <v>2266</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2844</v>
      </c>
      <c r="L80" s="86" t="s">
        <v>3122</v>
      </c>
    </row>
    <row r="81" spans="1:12">
      <c r="A81" s="67" t="s">
        <v>1965</v>
      </c>
      <c r="B81" s="86" t="s">
        <v>1053</v>
      </c>
      <c r="C81" s="86" t="s">
        <v>2669</v>
      </c>
      <c r="D81" s="86" t="s">
        <v>2284</v>
      </c>
      <c r="E81" s="53" t="s">
        <v>361</v>
      </c>
      <c r="F81" s="87">
        <f>VLOOKUP(A81,'PDM NB Portfolio Online'!D:N,11,0)</f>
        <v>43847</v>
      </c>
      <c r="G81" s="53" t="s">
        <v>334</v>
      </c>
      <c r="H81" s="86" t="str">
        <f>VLOOKUP(B81,'PDM NB Portfolio Online'!E:V,17,0)</f>
        <v>Zeying ZY7 Song</v>
      </c>
      <c r="I81" s="23" t="str">
        <f>VLOOKUP(B81,'PDM NB Portfolio Online'!E:V,18,0)</f>
        <v>TBD</v>
      </c>
      <c r="J81" s="46" t="str">
        <f t="shared" si="1"/>
        <v>81YHCTO1WW</v>
      </c>
      <c r="K81" s="48" t="s">
        <v>2844</v>
      </c>
      <c r="L81" s="86" t="s">
        <v>3125</v>
      </c>
    </row>
    <row r="82" spans="1:12" hidden="1">
      <c r="A82" s="86" t="s">
        <v>1048</v>
      </c>
      <c r="B82" s="86" t="s">
        <v>1049</v>
      </c>
      <c r="C82" s="86" t="s">
        <v>2670</v>
      </c>
      <c r="D82" s="86" t="s">
        <v>2283</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2844</v>
      </c>
      <c r="L82" s="86" t="s">
        <v>3123</v>
      </c>
    </row>
    <row r="83" spans="1:12" hidden="1">
      <c r="A83" s="53" t="s">
        <v>2021</v>
      </c>
      <c r="B83" s="86" t="s">
        <v>1063</v>
      </c>
      <c r="C83" s="86" t="s">
        <v>2671</v>
      </c>
      <c r="D83" s="86" t="s">
        <v>2290</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2844</v>
      </c>
      <c r="L83" s="86" t="s">
        <v>3121</v>
      </c>
    </row>
    <row r="84" spans="1:12">
      <c r="A84" s="53" t="s">
        <v>1967</v>
      </c>
      <c r="B84" s="86" t="s">
        <v>1062</v>
      </c>
      <c r="C84" s="86" t="s">
        <v>2672</v>
      </c>
      <c r="D84" s="86" t="s">
        <v>2291</v>
      </c>
      <c r="E84" s="53" t="s">
        <v>361</v>
      </c>
      <c r="F84" s="87">
        <f>VLOOKUP(A84,'PDM NB Portfolio Online'!D:N,11,0)</f>
        <v>43850</v>
      </c>
      <c r="G84" s="53" t="s">
        <v>334</v>
      </c>
      <c r="H84" s="86" t="str">
        <f>VLOOKUP(B84,'PDM NB Portfolio Online'!E:V,17,0)</f>
        <v>Zeying ZY7 Song</v>
      </c>
      <c r="I84" s="23" t="str">
        <f>VLOOKUP(B84,'PDM NB Portfolio Online'!E:V,18,0)</f>
        <v>TBD</v>
      </c>
      <c r="J84" s="46" t="str">
        <f t="shared" si="1"/>
        <v>81YKCTO1WW</v>
      </c>
      <c r="K84" s="48" t="s">
        <v>2844</v>
      </c>
      <c r="L84" s="86" t="s">
        <v>3125</v>
      </c>
    </row>
    <row r="85" spans="1:12" hidden="1">
      <c r="A85" s="86" t="s">
        <v>1054</v>
      </c>
      <c r="B85" s="86" t="s">
        <v>1055</v>
      </c>
      <c r="C85" s="86" t="s">
        <v>2673</v>
      </c>
      <c r="D85" s="86" t="s">
        <v>2285</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2844</v>
      </c>
      <c r="L85" s="86" t="s">
        <v>3132</v>
      </c>
    </row>
    <row r="86" spans="1:12" hidden="1">
      <c r="A86" s="86" t="s">
        <v>1057</v>
      </c>
      <c r="B86" s="86" t="s">
        <v>1058</v>
      </c>
      <c r="C86" s="86" t="s">
        <v>2674</v>
      </c>
      <c r="D86" s="86" t="s">
        <v>2286</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2844</v>
      </c>
      <c r="L86" s="86" t="s">
        <v>3132</v>
      </c>
    </row>
    <row r="87" spans="1:12" hidden="1">
      <c r="A87" s="53" t="s">
        <v>2019</v>
      </c>
      <c r="B87" s="86" t="s">
        <v>1059</v>
      </c>
      <c r="C87" s="86" t="s">
        <v>2675</v>
      </c>
      <c r="D87" s="86" t="s">
        <v>2287</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2844</v>
      </c>
      <c r="L87" s="86" t="s">
        <v>3131</v>
      </c>
    </row>
    <row r="88" spans="1:12" hidden="1">
      <c r="A88" s="53" t="s">
        <v>2020</v>
      </c>
      <c r="B88" s="86" t="s">
        <v>1060</v>
      </c>
      <c r="C88" s="86" t="s">
        <v>2676</v>
      </c>
      <c r="D88" s="86" t="s">
        <v>2288</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2844</v>
      </c>
      <c r="L88" s="86" t="s">
        <v>3131</v>
      </c>
    </row>
    <row r="89" spans="1:12" hidden="1">
      <c r="A89" s="53" t="s">
        <v>1970</v>
      </c>
      <c r="B89" s="86" t="s">
        <v>1067</v>
      </c>
      <c r="C89" s="86" t="s">
        <v>2677</v>
      </c>
      <c r="D89" s="86" t="s">
        <v>2293</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2844</v>
      </c>
      <c r="L89" s="86" t="s">
        <v>3122</v>
      </c>
    </row>
    <row r="90" spans="1:12" hidden="1">
      <c r="A90" s="53" t="s">
        <v>1966</v>
      </c>
      <c r="B90" s="86" t="s">
        <v>1061</v>
      </c>
      <c r="C90" s="86" t="s">
        <v>2678</v>
      </c>
      <c r="D90" s="86" t="s">
        <v>2289</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2844</v>
      </c>
      <c r="L90" s="86" t="s">
        <v>3122</v>
      </c>
    </row>
    <row r="91" spans="1:12" hidden="1">
      <c r="A91" s="53" t="s">
        <v>1972</v>
      </c>
      <c r="B91" s="86" t="s">
        <v>1069</v>
      </c>
      <c r="C91" s="86" t="s">
        <v>2679</v>
      </c>
      <c r="D91" s="86" t="s">
        <v>2295</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2844</v>
      </c>
      <c r="L91" s="86" t="s">
        <v>3122</v>
      </c>
    </row>
    <row r="92" spans="1:12" hidden="1">
      <c r="A92" s="67" t="s">
        <v>1979</v>
      </c>
      <c r="B92" s="86" t="s">
        <v>1080</v>
      </c>
      <c r="C92" s="86" t="s">
        <v>2680</v>
      </c>
      <c r="D92" s="86" t="s">
        <v>2302</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2844</v>
      </c>
      <c r="L92" s="86" t="s">
        <v>3122</v>
      </c>
    </row>
    <row r="93" spans="1:12" hidden="1">
      <c r="A93" s="53" t="s">
        <v>1973</v>
      </c>
      <c r="B93" s="86" t="s">
        <v>1070</v>
      </c>
      <c r="C93" s="86" t="s">
        <v>2681</v>
      </c>
      <c r="D93" s="86" t="s">
        <v>2296</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2844</v>
      </c>
      <c r="L93" s="86" t="s">
        <v>3122</v>
      </c>
    </row>
    <row r="94" spans="1:12" hidden="1">
      <c r="A94" s="75" t="s">
        <v>1968</v>
      </c>
      <c r="B94" s="89" t="s">
        <v>1064</v>
      </c>
      <c r="C94" s="89" t="s">
        <v>2682</v>
      </c>
      <c r="D94" s="86" t="s">
        <v>2292</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2844</v>
      </c>
      <c r="L94" s="86" t="s">
        <v>3122</v>
      </c>
    </row>
    <row r="95" spans="1:12" hidden="1">
      <c r="A95" s="75" t="s">
        <v>1969</v>
      </c>
      <c r="B95" s="89" t="s">
        <v>1065</v>
      </c>
      <c r="C95" s="89" t="s">
        <v>2683</v>
      </c>
      <c r="D95" s="86" t="s">
        <v>2292</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2844</v>
      </c>
      <c r="L95" s="86" t="s">
        <v>3122</v>
      </c>
    </row>
    <row r="96" spans="1:12" hidden="1">
      <c r="A96" s="53" t="s">
        <v>1971</v>
      </c>
      <c r="B96" s="86" t="s">
        <v>1068</v>
      </c>
      <c r="C96" s="86" t="s">
        <v>2684</v>
      </c>
      <c r="D96" s="86" t="s">
        <v>2294</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2844</v>
      </c>
      <c r="L96" s="86" t="s">
        <v>3122</v>
      </c>
    </row>
    <row r="97" spans="1:12" hidden="1">
      <c r="A97" s="53" t="s">
        <v>1975</v>
      </c>
      <c r="B97" s="86" t="s">
        <v>1072</v>
      </c>
      <c r="C97" s="86" t="s">
        <v>2685</v>
      </c>
      <c r="D97" s="86" t="s">
        <v>2298</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2844</v>
      </c>
      <c r="L97" s="86" t="s">
        <v>3124</v>
      </c>
    </row>
    <row r="98" spans="1:12" hidden="1">
      <c r="A98" s="53" t="s">
        <v>1976</v>
      </c>
      <c r="B98" s="86" t="s">
        <v>1073</v>
      </c>
      <c r="C98" s="86" t="s">
        <v>2686</v>
      </c>
      <c r="D98" s="86" t="s">
        <v>2299</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2844</v>
      </c>
      <c r="L98" s="86" t="s">
        <v>3124</v>
      </c>
    </row>
    <row r="99" spans="1:12" hidden="1">
      <c r="A99" s="53" t="s">
        <v>1977</v>
      </c>
      <c r="B99" s="86" t="s">
        <v>1074</v>
      </c>
      <c r="C99" s="86" t="s">
        <v>2687</v>
      </c>
      <c r="D99" s="86" t="s">
        <v>2300</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2844</v>
      </c>
      <c r="L99" s="86" t="s">
        <v>3122</v>
      </c>
    </row>
    <row r="100" spans="1:12" hidden="1">
      <c r="A100" s="53" t="s">
        <v>1974</v>
      </c>
      <c r="B100" s="86" t="s">
        <v>1071</v>
      </c>
      <c r="C100" s="86" t="s">
        <v>2688</v>
      </c>
      <c r="D100" s="86" t="s">
        <v>2297</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2844</v>
      </c>
      <c r="L100" s="86" t="s">
        <v>3122</v>
      </c>
    </row>
    <row r="101" spans="1:12">
      <c r="A101" s="57" t="s">
        <v>2166</v>
      </c>
      <c r="B101" s="54" t="s">
        <v>2161</v>
      </c>
      <c r="C101" s="54" t="s">
        <v>2689</v>
      </c>
      <c r="D101" s="86" t="s">
        <v>2345</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2844</v>
      </c>
      <c r="L101" s="86" t="s">
        <v>3125</v>
      </c>
    </row>
    <row r="102" spans="1:12" hidden="1">
      <c r="A102" s="86" t="s">
        <v>1084</v>
      </c>
      <c r="B102" s="86" t="s">
        <v>1085</v>
      </c>
      <c r="C102" s="86" t="s">
        <v>2690</v>
      </c>
      <c r="D102" s="86" t="s">
        <v>2303</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2844</v>
      </c>
      <c r="L102" s="86" t="s">
        <v>3132</v>
      </c>
    </row>
    <row r="103" spans="1:12" hidden="1">
      <c r="A103" s="53" t="s">
        <v>2022</v>
      </c>
      <c r="B103" s="86" t="s">
        <v>1086</v>
      </c>
      <c r="C103" s="86" t="s">
        <v>2691</v>
      </c>
      <c r="D103" s="86" t="s">
        <v>2304</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2844</v>
      </c>
      <c r="L103" s="86" t="s">
        <v>3131</v>
      </c>
    </row>
    <row r="104" spans="1:12" hidden="1">
      <c r="A104" s="86" t="s">
        <v>1102</v>
      </c>
      <c r="B104" s="86" t="s">
        <v>1103</v>
      </c>
      <c r="C104" s="86" t="s">
        <v>2692</v>
      </c>
      <c r="D104" s="86" t="s">
        <v>2305</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2844</v>
      </c>
      <c r="L104" s="86" t="s">
        <v>3135</v>
      </c>
    </row>
    <row r="105" spans="1:12" hidden="1">
      <c r="A105" s="86" t="s">
        <v>1104</v>
      </c>
      <c r="B105" s="86" t="s">
        <v>1105</v>
      </c>
      <c r="C105" s="86" t="s">
        <v>2693</v>
      </c>
      <c r="D105" s="86" t="s">
        <v>2306</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2844</v>
      </c>
      <c r="L105" s="86" t="s">
        <v>3135</v>
      </c>
    </row>
    <row r="106" spans="1:12">
      <c r="A106" s="53" t="s">
        <v>1981</v>
      </c>
      <c r="B106" s="86" t="s">
        <v>1107</v>
      </c>
      <c r="C106" s="86" t="s">
        <v>2694</v>
      </c>
      <c r="D106" s="86" t="s">
        <v>2308</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2844</v>
      </c>
      <c r="L106" s="86" t="s">
        <v>3125</v>
      </c>
    </row>
    <row r="107" spans="1:12">
      <c r="A107" s="53" t="s">
        <v>1980</v>
      </c>
      <c r="B107" s="86" t="s">
        <v>1106</v>
      </c>
      <c r="C107" s="86" t="s">
        <v>2695</v>
      </c>
      <c r="D107" s="86" t="s">
        <v>2309</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2844</v>
      </c>
      <c r="L107" s="86" t="s">
        <v>3125</v>
      </c>
    </row>
    <row r="108" spans="1:12" hidden="1">
      <c r="A108" s="86" t="s">
        <v>1096</v>
      </c>
      <c r="B108" s="86" t="s">
        <v>1097</v>
      </c>
      <c r="C108" s="86" t="s">
        <v>2696</v>
      </c>
      <c r="D108" s="86" t="s">
        <v>2307</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2844</v>
      </c>
      <c r="L108" s="86" t="s">
        <v>3135</v>
      </c>
    </row>
    <row r="109" spans="1:12" hidden="1">
      <c r="A109" s="53" t="s">
        <v>1982</v>
      </c>
      <c r="B109" s="86" t="s">
        <v>1111</v>
      </c>
      <c r="C109" s="86" t="s">
        <v>2697</v>
      </c>
      <c r="D109" s="86" t="s">
        <v>2312</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2844</v>
      </c>
      <c r="L109" s="86" t="s">
        <v>3122</v>
      </c>
    </row>
    <row r="110" spans="1:12" hidden="1">
      <c r="A110" s="53" t="s">
        <v>1983</v>
      </c>
      <c r="B110" s="86" t="s">
        <v>1112</v>
      </c>
      <c r="C110" s="86" t="s">
        <v>2698</v>
      </c>
      <c r="D110" s="86" t="s">
        <v>2313</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2844</v>
      </c>
      <c r="L110" s="86" t="s">
        <v>3122</v>
      </c>
    </row>
    <row r="111" spans="1:12" hidden="1">
      <c r="A111" s="53" t="s">
        <v>2017</v>
      </c>
      <c r="B111" s="86" t="s">
        <v>1135</v>
      </c>
      <c r="C111" s="86" t="s">
        <v>2699</v>
      </c>
      <c r="D111" s="86" t="s">
        <v>2311</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2844</v>
      </c>
      <c r="L111" s="86" t="s">
        <v>3126</v>
      </c>
    </row>
    <row r="112" spans="1:12" hidden="1">
      <c r="A112" s="67" t="s">
        <v>1978</v>
      </c>
      <c r="B112" s="86" t="s">
        <v>1079</v>
      </c>
      <c r="C112" s="86" t="s">
        <v>2700</v>
      </c>
      <c r="D112" s="86" t="s">
        <v>2301</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2844</v>
      </c>
      <c r="L112" s="86" t="s">
        <v>3122</v>
      </c>
    </row>
    <row r="113" spans="1:12" hidden="1">
      <c r="A113" s="86" t="s">
        <v>1139</v>
      </c>
      <c r="B113" s="86" t="s">
        <v>1140</v>
      </c>
      <c r="C113" s="86" t="s">
        <v>2701</v>
      </c>
      <c r="D113" s="86" t="s">
        <v>2310</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2844</v>
      </c>
      <c r="L113" s="86" t="s">
        <v>3136</v>
      </c>
    </row>
    <row r="114" spans="1:12" hidden="1">
      <c r="A114" s="53" t="s">
        <v>1984</v>
      </c>
      <c r="B114" s="86" t="s">
        <v>1122</v>
      </c>
      <c r="C114" s="86" t="s">
        <v>2702</v>
      </c>
      <c r="D114" s="86" t="s">
        <v>2319</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2844</v>
      </c>
      <c r="L114" s="86" t="s">
        <v>3122</v>
      </c>
    </row>
    <row r="115" spans="1:12">
      <c r="A115" s="86" t="s">
        <v>1125</v>
      </c>
      <c r="B115" s="86" t="s">
        <v>1126</v>
      </c>
      <c r="C115" s="86" t="s">
        <v>2703</v>
      </c>
      <c r="D115" s="86" t="s">
        <v>2320</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2844</v>
      </c>
      <c r="L115" s="86" t="s">
        <v>3126</v>
      </c>
    </row>
    <row r="116" spans="1:12">
      <c r="A116" s="86" t="s">
        <v>1123</v>
      </c>
      <c r="B116" s="86" t="s">
        <v>1124</v>
      </c>
      <c r="C116" s="86" t="s">
        <v>2704</v>
      </c>
      <c r="D116" s="86" t="s">
        <v>2321</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2844</v>
      </c>
      <c r="L116" s="86" t="s">
        <v>3126</v>
      </c>
    </row>
    <row r="117" spans="1:12" hidden="1">
      <c r="A117" s="86" t="s">
        <v>1131</v>
      </c>
      <c r="B117" s="86" t="s">
        <v>1132</v>
      </c>
      <c r="C117" s="86" t="s">
        <v>2705</v>
      </c>
      <c r="D117" s="86" t="s">
        <v>2322</v>
      </c>
      <c r="E117" s="53" t="s">
        <v>361</v>
      </c>
      <c r="F117" s="87">
        <f>VLOOKUP(A117,'PDM NB Portfolio Online'!D:N,11,0)</f>
        <v>43934</v>
      </c>
      <c r="G117" s="53" t="s">
        <v>334</v>
      </c>
      <c r="H117" s="86" t="str">
        <f>VLOOKUP(B117,'PDM NB Portfolio Online'!E:V,17,0)</f>
        <v>Siyu SY5 Feng</v>
      </c>
      <c r="I117" s="23" t="str">
        <f>VLOOKUP(B117,'PDM NB Portfolio Online'!E:V,18,0)</f>
        <v>TBD</v>
      </c>
      <c r="J117" s="46" t="str">
        <f t="shared" si="2"/>
        <v>82AYCTO1WW</v>
      </c>
      <c r="K117" s="48" t="s">
        <v>2844</v>
      </c>
      <c r="L117" s="86" t="s">
        <v>3126</v>
      </c>
    </row>
    <row r="118" spans="1:12" hidden="1">
      <c r="A118" s="86" t="s">
        <v>1133</v>
      </c>
      <c r="B118" s="86" t="s">
        <v>1134</v>
      </c>
      <c r="C118" s="86" t="s">
        <v>2706</v>
      </c>
      <c r="D118" s="86" t="s">
        <v>2323</v>
      </c>
      <c r="E118" s="53" t="s">
        <v>361</v>
      </c>
      <c r="F118" s="87">
        <f>VLOOKUP(A118,'PDM NB Portfolio Online'!D:N,11,0)</f>
        <v>43934</v>
      </c>
      <c r="G118" s="53" t="s">
        <v>334</v>
      </c>
      <c r="H118" s="86" t="str">
        <f>VLOOKUP(B118,'PDM NB Portfolio Online'!E:V,17,0)</f>
        <v>Vera Ye2 Bai</v>
      </c>
      <c r="I118" s="23" t="str">
        <f>VLOOKUP(B118,'PDM NB Portfolio Online'!E:V,18,0)</f>
        <v>TBD</v>
      </c>
      <c r="J118" s="46" t="str">
        <f t="shared" si="2"/>
        <v>82AWCTO1WW</v>
      </c>
      <c r="K118" s="48" t="s">
        <v>2844</v>
      </c>
      <c r="L118" s="86" t="s">
        <v>3126</v>
      </c>
    </row>
    <row r="119" spans="1:12" hidden="1">
      <c r="A119" s="53" t="s">
        <v>2016</v>
      </c>
      <c r="B119" s="86" t="s">
        <v>1167</v>
      </c>
      <c r="C119" s="86" t="s">
        <v>2707</v>
      </c>
      <c r="D119" s="86" t="s">
        <v>2318</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2844</v>
      </c>
      <c r="L119" s="86" t="s">
        <v>3137</v>
      </c>
    </row>
    <row r="120" spans="1:12" hidden="1">
      <c r="A120" s="53" t="s">
        <v>1987</v>
      </c>
      <c r="B120" s="86" t="s">
        <v>1168</v>
      </c>
      <c r="C120" s="86" t="s">
        <v>2708</v>
      </c>
      <c r="D120" s="86" t="s">
        <v>2324</v>
      </c>
      <c r="E120" s="53" t="s">
        <v>361</v>
      </c>
      <c r="F120" s="87">
        <f>VLOOKUP(A120,'PDM NB Portfolio Online'!D:N,11,0)</f>
        <v>44078</v>
      </c>
      <c r="G120" s="53" t="s">
        <v>351</v>
      </c>
      <c r="H120" s="86" t="str">
        <f>VLOOKUP(B120,'PDM NB Portfolio Online'!E:V,17,0)</f>
        <v>Siyu SY5 Feng</v>
      </c>
      <c r="I120" s="23" t="str">
        <f>VLOOKUP(B120,'PDM NB Portfolio Online'!E:V,18,0)</f>
        <v>TBD</v>
      </c>
      <c r="J120" s="46" t="str">
        <f t="shared" si="2"/>
        <v>81XECTO1WW</v>
      </c>
      <c r="K120" s="48" t="s">
        <v>2844</v>
      </c>
      <c r="L120" s="86" t="s">
        <v>3138</v>
      </c>
    </row>
    <row r="121" spans="1:12">
      <c r="A121" s="53" t="s">
        <v>1985</v>
      </c>
      <c r="B121" s="86" t="s">
        <v>1138</v>
      </c>
      <c r="C121" s="86" t="s">
        <v>2709</v>
      </c>
      <c r="D121" s="86" t="s">
        <v>2326</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2844</v>
      </c>
      <c r="L121" s="86" t="s">
        <v>3139</v>
      </c>
    </row>
    <row r="122" spans="1:12" hidden="1">
      <c r="A122" s="53" t="s">
        <v>2084</v>
      </c>
      <c r="B122" s="86" t="s">
        <v>1113</v>
      </c>
      <c r="C122" s="86" t="s">
        <v>2710</v>
      </c>
      <c r="D122" s="86" t="s">
        <v>2314</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2844</v>
      </c>
      <c r="L122" s="86" t="s">
        <v>3127</v>
      </c>
    </row>
    <row r="123" spans="1:12" hidden="1">
      <c r="A123" s="86" t="s">
        <v>1136</v>
      </c>
      <c r="B123" s="86" t="s">
        <v>1137</v>
      </c>
      <c r="C123" s="86" t="s">
        <v>2711</v>
      </c>
      <c r="D123" s="86" t="s">
        <v>2325</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2844</v>
      </c>
      <c r="L123" s="86" t="s">
        <v>3140</v>
      </c>
    </row>
    <row r="124" spans="1:12" hidden="1">
      <c r="A124" s="53" t="s">
        <v>1129</v>
      </c>
      <c r="B124" s="86" t="s">
        <v>1130</v>
      </c>
      <c r="C124" s="86" t="s">
        <v>2712</v>
      </c>
      <c r="D124" s="86" t="s">
        <v>2327</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2844</v>
      </c>
      <c r="L124" s="86" t="s">
        <v>3126</v>
      </c>
    </row>
    <row r="125" spans="1:12" hidden="1">
      <c r="A125" s="53" t="s">
        <v>1127</v>
      </c>
      <c r="B125" s="86" t="s">
        <v>1128</v>
      </c>
      <c r="C125" s="86" t="s">
        <v>2713</v>
      </c>
      <c r="D125" s="86" t="s">
        <v>2328</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2844</v>
      </c>
      <c r="L125" s="86" t="s">
        <v>3126</v>
      </c>
    </row>
    <row r="126" spans="1:12" hidden="1">
      <c r="A126" s="53" t="s">
        <v>1986</v>
      </c>
      <c r="B126" s="86" t="s">
        <v>1164</v>
      </c>
      <c r="C126" s="86" t="s">
        <v>2714</v>
      </c>
      <c r="D126" s="86" t="s">
        <v>2335</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2844</v>
      </c>
      <c r="L126" s="86" t="s">
        <v>3139</v>
      </c>
    </row>
    <row r="127" spans="1:12" hidden="1">
      <c r="A127" s="86" t="s">
        <v>1120</v>
      </c>
      <c r="B127" s="86" t="s">
        <v>1121</v>
      </c>
      <c r="C127" s="86" t="s">
        <v>2715</v>
      </c>
      <c r="D127" s="86" t="s">
        <v>2315</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2844</v>
      </c>
      <c r="L127" s="86" t="s">
        <v>3127</v>
      </c>
    </row>
    <row r="128" spans="1:12" hidden="1">
      <c r="A128" s="86" t="s">
        <v>1116</v>
      </c>
      <c r="B128" s="86" t="s">
        <v>1117</v>
      </c>
      <c r="C128" s="86" t="s">
        <v>2716</v>
      </c>
      <c r="D128" s="86" t="s">
        <v>2316</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2844</v>
      </c>
      <c r="L128" s="86" t="s">
        <v>3127</v>
      </c>
    </row>
    <row r="129" spans="1:12" hidden="1">
      <c r="A129" s="86" t="s">
        <v>1118</v>
      </c>
      <c r="B129" s="86" t="s">
        <v>1119</v>
      </c>
      <c r="C129" s="86" t="s">
        <v>2717</v>
      </c>
      <c r="D129" s="86" t="s">
        <v>2317</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2844</v>
      </c>
      <c r="L129" s="86" t="s">
        <v>3127</v>
      </c>
    </row>
    <row r="130" spans="1:12" hidden="1">
      <c r="A130" s="86" t="s">
        <v>1141</v>
      </c>
      <c r="B130" s="86" t="s">
        <v>1142</v>
      </c>
      <c r="C130" s="86" t="s">
        <v>2718</v>
      </c>
      <c r="D130" s="86" t="s">
        <v>2332</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2844</v>
      </c>
      <c r="L130" s="86" t="s">
        <v>3141</v>
      </c>
    </row>
    <row r="131" spans="1:12" hidden="1">
      <c r="A131" s="86" t="s">
        <v>1143</v>
      </c>
      <c r="B131" s="86" t="s">
        <v>1144</v>
      </c>
      <c r="C131" s="86" t="s">
        <v>2719</v>
      </c>
      <c r="D131" s="86" t="s">
        <v>2329</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2844</v>
      </c>
      <c r="L131" s="86" t="s">
        <v>3132</v>
      </c>
    </row>
    <row r="132" spans="1:12" hidden="1">
      <c r="A132" s="54" t="s">
        <v>2080</v>
      </c>
      <c r="B132" s="54" t="s">
        <v>2081</v>
      </c>
      <c r="C132" s="54" t="s">
        <v>2720</v>
      </c>
      <c r="D132" s="86" t="s">
        <v>2330</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2844</v>
      </c>
      <c r="L132" s="86" t="s">
        <v>3142</v>
      </c>
    </row>
    <row r="133" spans="1:12" hidden="1">
      <c r="A133" s="86" t="s">
        <v>1145</v>
      </c>
      <c r="B133" s="86" t="s">
        <v>1146</v>
      </c>
      <c r="C133" s="86" t="s">
        <v>2721</v>
      </c>
      <c r="D133" s="86" t="s">
        <v>2331</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2844</v>
      </c>
      <c r="L133" s="86" t="s">
        <v>3131</v>
      </c>
    </row>
    <row r="134" spans="1:12" hidden="1">
      <c r="A134" s="86" t="s">
        <v>1158</v>
      </c>
      <c r="B134" s="86" t="s">
        <v>1159</v>
      </c>
      <c r="C134" s="86" t="s">
        <v>2722</v>
      </c>
      <c r="D134" s="86" t="s">
        <v>2334</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2844</v>
      </c>
      <c r="L134" s="86" t="s">
        <v>3143</v>
      </c>
    </row>
    <row r="135" spans="1:12" hidden="1">
      <c r="A135" s="64" t="s">
        <v>2023</v>
      </c>
      <c r="B135" s="54" t="s">
        <v>2012</v>
      </c>
      <c r="C135" s="54" t="s">
        <v>2723</v>
      </c>
      <c r="D135" s="86" t="s">
        <v>2333</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2844</v>
      </c>
      <c r="L135" s="86" t="s">
        <v>3125</v>
      </c>
    </row>
    <row r="136" spans="1:12" hidden="1">
      <c r="A136" s="57" t="s">
        <v>2141</v>
      </c>
      <c r="B136" s="57" t="s">
        <v>2140</v>
      </c>
      <c r="C136" s="123" t="s">
        <v>2784</v>
      </c>
      <c r="D136" s="86" t="s">
        <v>2343</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2844</v>
      </c>
      <c r="L136" s="86" t="s">
        <v>3144</v>
      </c>
    </row>
    <row r="137" spans="1:12" hidden="1">
      <c r="A137" s="86" t="s">
        <v>1182</v>
      </c>
      <c r="B137" s="86" t="s">
        <v>1183</v>
      </c>
      <c r="C137" s="86" t="s">
        <v>2724</v>
      </c>
      <c r="D137" s="86" t="s">
        <v>2336</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2844</v>
      </c>
      <c r="L137" s="86" t="s">
        <v>3144</v>
      </c>
    </row>
    <row r="138" spans="1:12" hidden="1">
      <c r="A138" s="57" t="s">
        <v>2199</v>
      </c>
      <c r="B138" s="54" t="s">
        <v>2200</v>
      </c>
      <c r="C138" s="54" t="s">
        <v>2725</v>
      </c>
      <c r="D138" s="86" t="s">
        <v>2346</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2844</v>
      </c>
      <c r="L138" s="86" t="s">
        <v>3136</v>
      </c>
    </row>
    <row r="139" spans="1:12" hidden="1">
      <c r="A139" s="75" t="s">
        <v>3078</v>
      </c>
      <c r="B139" s="86" t="s">
        <v>1186</v>
      </c>
      <c r="C139" s="86" t="s">
        <v>2726</v>
      </c>
      <c r="D139" s="86" t="s">
        <v>2337</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2844</v>
      </c>
      <c r="L139" s="86" t="s">
        <v>3113</v>
      </c>
    </row>
    <row r="140" spans="1:12" hidden="1">
      <c r="A140" s="58" t="s">
        <v>3079</v>
      </c>
      <c r="B140" s="57" t="s">
        <v>2011</v>
      </c>
      <c r="C140" s="57" t="s">
        <v>2727</v>
      </c>
      <c r="D140" s="86" t="s">
        <v>2342</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2844</v>
      </c>
      <c r="L140" s="86" t="s">
        <v>3129</v>
      </c>
    </row>
    <row r="141" spans="1:12" hidden="1">
      <c r="A141" s="58" t="s">
        <v>3081</v>
      </c>
      <c r="B141" s="54" t="s">
        <v>1998</v>
      </c>
      <c r="C141" s="54" t="s">
        <v>2728</v>
      </c>
      <c r="D141" s="86" t="s">
        <v>2340</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2844</v>
      </c>
      <c r="L141" s="86" t="s">
        <v>3128</v>
      </c>
    </row>
    <row r="142" spans="1:12" hidden="1">
      <c r="A142" s="58" t="s">
        <v>3082</v>
      </c>
      <c r="B142" s="54" t="s">
        <v>1999</v>
      </c>
      <c r="C142" s="54" t="s">
        <v>2729</v>
      </c>
      <c r="D142" s="86" t="s">
        <v>2341</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2844</v>
      </c>
      <c r="L142" s="86" t="s">
        <v>3128</v>
      </c>
    </row>
    <row r="143" spans="1:12" hidden="1">
      <c r="A143" s="89" t="s">
        <v>3080</v>
      </c>
      <c r="B143" s="86" t="s">
        <v>1189</v>
      </c>
      <c r="C143" s="86" t="s">
        <v>2730</v>
      </c>
      <c r="D143" s="86" t="s">
        <v>2338</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2844</v>
      </c>
      <c r="L143" s="86" t="s">
        <v>3129</v>
      </c>
    </row>
    <row r="144" spans="1:12" hidden="1">
      <c r="A144" s="62" t="s">
        <v>3259</v>
      </c>
      <c r="B144" s="54" t="s">
        <v>2396</v>
      </c>
      <c r="C144" s="54" t="s">
        <v>2731</v>
      </c>
      <c r="D144" s="86" t="s">
        <v>2950</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2844</v>
      </c>
      <c r="L144" s="86" t="s">
        <v>3131</v>
      </c>
    </row>
    <row r="145" spans="1:12" hidden="1">
      <c r="A145" s="62" t="s">
        <v>3008</v>
      </c>
      <c r="B145" s="54" t="s">
        <v>2397</v>
      </c>
      <c r="C145" s="54" t="s">
        <v>2732</v>
      </c>
      <c r="D145" s="86" t="s">
        <v>2951</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2844</v>
      </c>
      <c r="L145" s="86" t="s">
        <v>3131</v>
      </c>
    </row>
    <row r="146" spans="1:12" hidden="1">
      <c r="A146" s="53" t="s">
        <v>3110</v>
      </c>
      <c r="B146" s="86" t="s">
        <v>1187</v>
      </c>
      <c r="C146" s="86" t="s">
        <v>2733</v>
      </c>
      <c r="D146" s="86" t="s">
        <v>2339</v>
      </c>
      <c r="E146" s="53" t="s">
        <v>361</v>
      </c>
      <c r="F146" s="87">
        <f>VLOOKUP(A146,'PDM NB Portfolio Online'!D:N,11,0)</f>
        <v>44104</v>
      </c>
      <c r="G146" s="53" t="s">
        <v>1115</v>
      </c>
      <c r="H146" s="86" t="str">
        <f>VLOOKUP(B146,'PDM NB Portfolio Online'!E:V,17,0)</f>
        <v>Mandy Yue7 Ma</v>
      </c>
      <c r="I146" s="23" t="str">
        <f>VLOOKUP(B146,'PDM NB Portfolio Online'!E:V,18,0)</f>
        <v>TBD</v>
      </c>
      <c r="J146" s="46" t="str">
        <f t="shared" si="2"/>
        <v>82BCCTO1WW</v>
      </c>
      <c r="K146" s="48" t="s">
        <v>2844</v>
      </c>
      <c r="L146" s="86" t="s">
        <v>3127</v>
      </c>
    </row>
    <row r="147" spans="1:12" hidden="1">
      <c r="A147" s="62" t="s">
        <v>3260</v>
      </c>
      <c r="B147" s="54" t="s">
        <v>2350</v>
      </c>
      <c r="C147" s="54" t="s">
        <v>2734</v>
      </c>
      <c r="D147" s="86" t="s">
        <v>2952</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2844</v>
      </c>
      <c r="L147" s="86" t="s">
        <v>3133</v>
      </c>
    </row>
    <row r="148" spans="1:12" hidden="1">
      <c r="A148" s="62" t="s">
        <v>3006</v>
      </c>
      <c r="B148" s="54" t="s">
        <v>2351</v>
      </c>
      <c r="C148" s="54" t="s">
        <v>2735</v>
      </c>
      <c r="D148" s="86" t="s">
        <v>2953</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2844</v>
      </c>
      <c r="L148" s="86" t="s">
        <v>3134</v>
      </c>
    </row>
    <row r="149" spans="1:12" hidden="1">
      <c r="A149" s="62" t="s">
        <v>2390</v>
      </c>
      <c r="B149" s="54" t="s">
        <v>2393</v>
      </c>
      <c r="C149" s="54" t="s">
        <v>2736</v>
      </c>
      <c r="D149" s="86" t="s">
        <v>2954</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2844</v>
      </c>
      <c r="L149" s="86" t="s">
        <v>3125</v>
      </c>
    </row>
    <row r="150" spans="1:12" hidden="1">
      <c r="A150" s="54" t="s">
        <v>2391</v>
      </c>
      <c r="B150" s="54" t="s">
        <v>2394</v>
      </c>
      <c r="C150" s="54" t="s">
        <v>2737</v>
      </c>
      <c r="D150" s="86" t="s">
        <v>2955</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2844</v>
      </c>
      <c r="L150" s="86" t="s">
        <v>3125</v>
      </c>
    </row>
    <row r="151" spans="1:12">
      <c r="A151" s="57" t="s">
        <v>2165</v>
      </c>
      <c r="B151" s="54" t="s">
        <v>2160</v>
      </c>
      <c r="C151" s="54" t="s">
        <v>2738</v>
      </c>
      <c r="D151" s="86" t="s">
        <v>2344</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2844</v>
      </c>
      <c r="L151" s="86" t="s">
        <v>3145</v>
      </c>
    </row>
    <row r="152" spans="1:12" hidden="1">
      <c r="A152" s="86" t="s">
        <v>364</v>
      </c>
      <c r="B152" s="86" t="s">
        <v>365</v>
      </c>
      <c r="C152" s="86" t="s">
        <v>2739</v>
      </c>
      <c r="D152" s="46" t="s">
        <v>2543</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2844</v>
      </c>
      <c r="L152" s="46" t="s">
        <v>3146</v>
      </c>
    </row>
    <row r="153" spans="1:12" hidden="1">
      <c r="A153" s="86" t="s">
        <v>366</v>
      </c>
      <c r="B153" s="86" t="s">
        <v>367</v>
      </c>
      <c r="C153" s="86" t="s">
        <v>2740</v>
      </c>
      <c r="D153" s="46" t="s">
        <v>2544</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2844</v>
      </c>
      <c r="L153" s="46" t="s">
        <v>3146</v>
      </c>
    </row>
    <row r="154" spans="1:12" hidden="1">
      <c r="A154" s="86" t="s">
        <v>493</v>
      </c>
      <c r="B154" s="86" t="s">
        <v>494</v>
      </c>
      <c r="C154" s="86" t="s">
        <v>2741</v>
      </c>
      <c r="D154" s="46" t="s">
        <v>2545</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2844</v>
      </c>
      <c r="L154" s="46" t="s">
        <v>3146</v>
      </c>
    </row>
    <row r="155" spans="1:12" hidden="1">
      <c r="A155" s="86" t="s">
        <v>496</v>
      </c>
      <c r="B155" s="86" t="s">
        <v>497</v>
      </c>
      <c r="C155" s="86" t="s">
        <v>2742</v>
      </c>
      <c r="D155" s="46" t="s">
        <v>2546</v>
      </c>
      <c r="E155" s="86" t="s">
        <v>349</v>
      </c>
      <c r="F155" s="87">
        <f>VLOOKUP(A155,'PDM NB Portfolio Online'!D:N,11,0)</f>
        <v>43213</v>
      </c>
      <c r="G155" s="86" t="s">
        <v>351</v>
      </c>
      <c r="H155" s="86" t="str">
        <f>VLOOKUP(B155,'PDM NB Portfolio Online'!E:V,17,0)</f>
        <v>Vera Ye2 Bai</v>
      </c>
      <c r="I155" s="23">
        <f>VLOOKUP(B155,'PDM NB Portfolio Online'!E:V,18,0)</f>
        <v>44104</v>
      </c>
      <c r="J155" s="46" t="str">
        <f t="shared" si="2"/>
        <v>81HNCTO1WW</v>
      </c>
      <c r="K155" s="48" t="s">
        <v>2844</v>
      </c>
      <c r="L155" s="46" t="s">
        <v>3146</v>
      </c>
    </row>
    <row r="156" spans="1:12" hidden="1">
      <c r="A156" s="86" t="s">
        <v>488</v>
      </c>
      <c r="B156" s="86" t="s">
        <v>489</v>
      </c>
      <c r="C156" s="86" t="s">
        <v>2743</v>
      </c>
      <c r="D156" s="46" t="s">
        <v>2547</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2844</v>
      </c>
      <c r="L156" s="46" t="s">
        <v>3146</v>
      </c>
    </row>
    <row r="157" spans="1:12" hidden="1">
      <c r="A157" s="86" t="s">
        <v>491</v>
      </c>
      <c r="B157" s="86" t="s">
        <v>492</v>
      </c>
      <c r="C157" s="86" t="s">
        <v>2744</v>
      </c>
      <c r="D157" s="46" t="s">
        <v>2548</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2844</v>
      </c>
      <c r="L157" s="46" t="s">
        <v>3146</v>
      </c>
    </row>
    <row r="158" spans="1:12" hidden="1">
      <c r="A158" s="86" t="s">
        <v>510</v>
      </c>
      <c r="B158" s="86" t="s">
        <v>511</v>
      </c>
      <c r="C158" s="86" t="s">
        <v>2745</v>
      </c>
      <c r="D158" s="46" t="s">
        <v>2549</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2844</v>
      </c>
      <c r="L158" s="46" t="s">
        <v>3146</v>
      </c>
    </row>
    <row r="159" spans="1:12" hidden="1">
      <c r="A159" s="86" t="s">
        <v>507</v>
      </c>
      <c r="B159" s="86" t="s">
        <v>508</v>
      </c>
      <c r="C159" s="86" t="s">
        <v>2746</v>
      </c>
      <c r="D159" s="46" t="s">
        <v>2550</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2844</v>
      </c>
      <c r="L159" s="46" t="s">
        <v>3146</v>
      </c>
    </row>
    <row r="160" spans="1:12" hidden="1">
      <c r="A160" s="86" t="s">
        <v>558</v>
      </c>
      <c r="B160" s="86" t="s">
        <v>566</v>
      </c>
      <c r="C160" s="86" t="s">
        <v>2747</v>
      </c>
      <c r="D160" s="86" t="s">
        <v>2215</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2844</v>
      </c>
      <c r="L160" s="86" t="s">
        <v>3113</v>
      </c>
    </row>
    <row r="161" spans="1:12" hidden="1">
      <c r="A161" s="86" t="s">
        <v>622</v>
      </c>
      <c r="B161" s="86" t="s">
        <v>623</v>
      </c>
      <c r="C161" s="86" t="s">
        <v>2748</v>
      </c>
      <c r="D161" s="46" t="s">
        <v>2551</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2844</v>
      </c>
      <c r="L161" s="46" t="s">
        <v>3146</v>
      </c>
    </row>
    <row r="162" spans="1:12" hidden="1">
      <c r="A162" s="86" t="s">
        <v>625</v>
      </c>
      <c r="B162" s="86" t="s">
        <v>626</v>
      </c>
      <c r="C162" s="86" t="s">
        <v>2749</v>
      </c>
      <c r="D162" s="46" t="s">
        <v>2552</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2844</v>
      </c>
      <c r="L162" s="46" t="s">
        <v>3146</v>
      </c>
    </row>
    <row r="163" spans="1:12" hidden="1">
      <c r="A163" s="86" t="s">
        <v>720</v>
      </c>
      <c r="B163" s="86" t="s">
        <v>721</v>
      </c>
      <c r="C163" s="86" t="s">
        <v>2750</v>
      </c>
      <c r="D163" s="46" t="s">
        <v>2553</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2844</v>
      </c>
      <c r="L163" s="46" t="s">
        <v>3119</v>
      </c>
    </row>
    <row r="164" spans="1:12" hidden="1">
      <c r="A164" s="86" t="s">
        <v>731</v>
      </c>
      <c r="B164" s="86" t="s">
        <v>732</v>
      </c>
      <c r="C164" s="86" t="s">
        <v>2751</v>
      </c>
      <c r="D164" s="46" t="s">
        <v>2554</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2844</v>
      </c>
      <c r="L164" s="46" t="s">
        <v>3118</v>
      </c>
    </row>
    <row r="165" spans="1:12">
      <c r="A165" s="86" t="s">
        <v>763</v>
      </c>
      <c r="B165" s="86" t="s">
        <v>764</v>
      </c>
      <c r="C165" s="86" t="s">
        <v>2752</v>
      </c>
      <c r="D165" s="46" t="s">
        <v>2555</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2844</v>
      </c>
      <c r="L165" s="46" t="s">
        <v>3147</v>
      </c>
    </row>
    <row r="166" spans="1:12" hidden="1">
      <c r="A166" s="86" t="s">
        <v>770</v>
      </c>
      <c r="B166" s="86" t="s">
        <v>771</v>
      </c>
      <c r="C166" s="86" t="s">
        <v>2753</v>
      </c>
      <c r="D166" s="46" t="s">
        <v>2556</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2844</v>
      </c>
      <c r="L166" s="46" t="s">
        <v>3146</v>
      </c>
    </row>
    <row r="167" spans="1:12" hidden="1">
      <c r="A167" s="86" t="s">
        <v>812</v>
      </c>
      <c r="B167" s="86" t="s">
        <v>813</v>
      </c>
      <c r="C167" s="86" t="s">
        <v>2754</v>
      </c>
      <c r="D167" s="46" t="s">
        <v>2557</v>
      </c>
      <c r="E167" s="86" t="s">
        <v>349</v>
      </c>
      <c r="F167" s="87">
        <f>VLOOKUP(A167,'PDM NB Portfolio Online'!D:N,11,0)</f>
        <v>43598</v>
      </c>
      <c r="G167" s="86" t="s">
        <v>351</v>
      </c>
      <c r="H167" s="86" t="str">
        <f>VLOOKUP(B167,'PDM NB Portfolio Online'!E:V,17,0)</f>
        <v>Guangsheng GS5 Xu</v>
      </c>
      <c r="I167" s="23" t="str">
        <f>VLOOKUP(B167,'PDM NB Portfolio Online'!E:V,18,0)</f>
        <v>TBD</v>
      </c>
      <c r="J167" s="46" t="str">
        <f t="shared" si="3"/>
        <v>81V5CTO1WW</v>
      </c>
      <c r="K167" s="48" t="s">
        <v>2844</v>
      </c>
      <c r="L167" s="46" t="s">
        <v>3146</v>
      </c>
    </row>
    <row r="168" spans="1:12" hidden="1">
      <c r="A168" s="86" t="s">
        <v>984</v>
      </c>
      <c r="B168" s="86" t="s">
        <v>985</v>
      </c>
      <c r="C168" s="86" t="s">
        <v>2755</v>
      </c>
      <c r="D168" s="46" t="s">
        <v>2558</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2844</v>
      </c>
      <c r="L168" s="46" t="s">
        <v>3148</v>
      </c>
    </row>
    <row r="169" spans="1:12" hidden="1">
      <c r="A169" s="86" t="s">
        <v>987</v>
      </c>
      <c r="B169" s="86" t="s">
        <v>988</v>
      </c>
      <c r="C169" s="86" t="s">
        <v>2756</v>
      </c>
      <c r="D169" s="46" t="s">
        <v>2559</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2844</v>
      </c>
      <c r="L169" s="46" t="s">
        <v>3148</v>
      </c>
    </row>
    <row r="170" spans="1:12" hidden="1">
      <c r="A170" s="86" t="s">
        <v>990</v>
      </c>
      <c r="B170" s="86" t="s">
        <v>991</v>
      </c>
      <c r="C170" s="86" t="s">
        <v>2757</v>
      </c>
      <c r="D170" s="46" t="s">
        <v>3028</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2844</v>
      </c>
      <c r="L170" s="46" t="s">
        <v>3148</v>
      </c>
    </row>
    <row r="171" spans="1:12" hidden="1">
      <c r="A171" s="86" t="s">
        <v>993</v>
      </c>
      <c r="B171" s="86" t="s">
        <v>994</v>
      </c>
      <c r="C171" s="86" t="s">
        <v>2758</v>
      </c>
      <c r="D171" s="86" t="s">
        <v>3029</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2844</v>
      </c>
      <c r="L171" s="86" t="s">
        <v>3148</v>
      </c>
    </row>
    <row r="172" spans="1:12" hidden="1">
      <c r="A172" s="86" t="s">
        <v>996</v>
      </c>
      <c r="B172" s="86" t="s">
        <v>997</v>
      </c>
      <c r="C172" s="86" t="s">
        <v>2759</v>
      </c>
      <c r="D172" s="46" t="s">
        <v>2560</v>
      </c>
      <c r="E172" s="86" t="s">
        <v>349</v>
      </c>
      <c r="F172" s="87">
        <f>VLOOKUP(A172,'PDM NB Portfolio Online'!D:N,11,0)</f>
        <v>43763</v>
      </c>
      <c r="G172" s="86" t="s">
        <v>351</v>
      </c>
      <c r="H172" s="86" t="str">
        <f>VLOOKUP(B172,'PDM NB Portfolio Online'!E:V,17,0)</f>
        <v>Chuang Chuang1 Cui</v>
      </c>
      <c r="I172" s="23" t="str">
        <f>VLOOKUP(B172,'PDM NB Portfolio Online'!E:V,18,0)</f>
        <v>TBD</v>
      </c>
      <c r="J172" s="46" t="str">
        <f t="shared" si="3"/>
        <v>81YBCTO1WW</v>
      </c>
      <c r="K172" s="48" t="s">
        <v>2844</v>
      </c>
      <c r="L172" s="46" t="s">
        <v>3146</v>
      </c>
    </row>
    <row r="173" spans="1:12" hidden="1">
      <c r="A173" s="86" t="s">
        <v>998</v>
      </c>
      <c r="B173" s="86" t="s">
        <v>999</v>
      </c>
      <c r="C173" s="86" t="s">
        <v>2760</v>
      </c>
      <c r="D173" s="46" t="s">
        <v>2561</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2844</v>
      </c>
      <c r="L173" s="46" t="s">
        <v>3146</v>
      </c>
    </row>
    <row r="174" spans="1:12" hidden="1">
      <c r="A174" s="86" t="s">
        <v>1038</v>
      </c>
      <c r="B174" s="86" t="s">
        <v>1039</v>
      </c>
      <c r="C174" s="86" t="s">
        <v>2761</v>
      </c>
      <c r="D174" s="46" t="s">
        <v>2562</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2844</v>
      </c>
      <c r="L174" s="46" t="s">
        <v>3148</v>
      </c>
    </row>
    <row r="175" spans="1:12" hidden="1">
      <c r="A175" s="86" t="s">
        <v>1040</v>
      </c>
      <c r="B175" s="86" t="s">
        <v>1041</v>
      </c>
      <c r="C175" s="86" t="s">
        <v>2762</v>
      </c>
      <c r="D175" s="46" t="s">
        <v>2563</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2844</v>
      </c>
      <c r="L175" s="46" t="s">
        <v>3148</v>
      </c>
    </row>
    <row r="176" spans="1:12" hidden="1">
      <c r="A176" s="86" t="s">
        <v>1043</v>
      </c>
      <c r="B176" s="86" t="s">
        <v>1044</v>
      </c>
      <c r="C176" s="86" t="s">
        <v>2763</v>
      </c>
      <c r="D176" s="46" t="s">
        <v>2564</v>
      </c>
      <c r="E176" s="86" t="s">
        <v>349</v>
      </c>
      <c r="F176" s="87">
        <f>VLOOKUP(A176,'PDM NB Portfolio Online'!D:N,11,0)</f>
        <v>43840</v>
      </c>
      <c r="G176" s="86" t="s">
        <v>351</v>
      </c>
      <c r="H176" s="86" t="str">
        <f>VLOOKUP(B176,'PDM NB Portfolio Online'!E:V,17,0)</f>
        <v>Guangsheng GS5 Xu</v>
      </c>
      <c r="I176" s="23" t="str">
        <f>VLOOKUP(B176,'PDM NB Portfolio Online'!E:V,18,0)</f>
        <v>TBD</v>
      </c>
      <c r="J176" s="46" t="str">
        <f t="shared" si="3"/>
        <v>81YACTO1WW</v>
      </c>
      <c r="K176" s="48" t="s">
        <v>2844</v>
      </c>
      <c r="L176" s="46" t="s">
        <v>3146</v>
      </c>
    </row>
    <row r="177" spans="1:12" hidden="1">
      <c r="A177" s="86" t="s">
        <v>1046</v>
      </c>
      <c r="B177" s="86" t="s">
        <v>1047</v>
      </c>
      <c r="C177" s="86" t="s">
        <v>2764</v>
      </c>
      <c r="D177" s="46" t="s">
        <v>2565</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2844</v>
      </c>
      <c r="L177" s="46" t="s">
        <v>3146</v>
      </c>
    </row>
    <row r="178" spans="1:12" hidden="1">
      <c r="A178" s="86" t="s">
        <v>1075</v>
      </c>
      <c r="B178" s="86" t="s">
        <v>1076</v>
      </c>
      <c r="C178" s="86" t="s">
        <v>2765</v>
      </c>
      <c r="D178" s="46" t="s">
        <v>2566</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2844</v>
      </c>
      <c r="L178" s="46" t="s">
        <v>3146</v>
      </c>
    </row>
    <row r="179" spans="1:12">
      <c r="A179" s="86" t="s">
        <v>1077</v>
      </c>
      <c r="B179" s="86" t="s">
        <v>1078</v>
      </c>
      <c r="C179" s="86" t="s">
        <v>2766</v>
      </c>
      <c r="D179" s="46" t="s">
        <v>2567</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2844</v>
      </c>
      <c r="L179" s="46" t="s">
        <v>3146</v>
      </c>
    </row>
    <row r="180" spans="1:12" hidden="1">
      <c r="A180" s="86" t="s">
        <v>1050</v>
      </c>
      <c r="B180" s="86" t="s">
        <v>1051</v>
      </c>
      <c r="C180" s="86" t="s">
        <v>2767</v>
      </c>
      <c r="D180" s="46" t="s">
        <v>2568</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2844</v>
      </c>
      <c r="L180" s="46" t="s">
        <v>3147</v>
      </c>
    </row>
    <row r="181" spans="1:12" hidden="1">
      <c r="A181" s="86" t="s">
        <v>1087</v>
      </c>
      <c r="B181" s="86" t="s">
        <v>1088</v>
      </c>
      <c r="C181" s="86" t="s">
        <v>2768</v>
      </c>
      <c r="D181" s="46" t="s">
        <v>2569</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2844</v>
      </c>
      <c r="L181" s="46" t="s">
        <v>3146</v>
      </c>
    </row>
    <row r="182" spans="1:12" hidden="1">
      <c r="A182" s="86" t="s">
        <v>1089</v>
      </c>
      <c r="B182" s="86" t="s">
        <v>1090</v>
      </c>
      <c r="C182" s="86" t="s">
        <v>2769</v>
      </c>
      <c r="D182" s="46" t="s">
        <v>2570</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2844</v>
      </c>
      <c r="L182" s="46" t="s">
        <v>3146</v>
      </c>
    </row>
    <row r="183" spans="1:12" hidden="1">
      <c r="A183" s="86" t="s">
        <v>1098</v>
      </c>
      <c r="B183" s="86" t="s">
        <v>1099</v>
      </c>
      <c r="C183" s="86" t="s">
        <v>2770</v>
      </c>
      <c r="D183" s="46" t="s">
        <v>2571</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2844</v>
      </c>
      <c r="L183" s="46" t="s">
        <v>3146</v>
      </c>
    </row>
    <row r="184" spans="1:12" hidden="1">
      <c r="A184" s="86" t="s">
        <v>1100</v>
      </c>
      <c r="B184" s="86" t="s">
        <v>1101</v>
      </c>
      <c r="C184" s="86" t="s">
        <v>2771</v>
      </c>
      <c r="D184" s="46" t="s">
        <v>2572</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2844</v>
      </c>
      <c r="L184" s="46" t="s">
        <v>3146</v>
      </c>
    </row>
    <row r="185" spans="1:12" hidden="1">
      <c r="A185" s="86" t="s">
        <v>2147</v>
      </c>
      <c r="B185" s="86" t="s">
        <v>2067</v>
      </c>
      <c r="C185" s="86" t="s">
        <v>2772</v>
      </c>
      <c r="D185" s="46" t="s">
        <v>2573</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2844</v>
      </c>
      <c r="L185" s="46" t="s">
        <v>3146</v>
      </c>
    </row>
    <row r="186" spans="1:12" hidden="1">
      <c r="A186" s="86" t="s">
        <v>1108</v>
      </c>
      <c r="B186" s="86" t="s">
        <v>1109</v>
      </c>
      <c r="C186" s="86" t="s">
        <v>2773</v>
      </c>
      <c r="D186" s="46" t="s">
        <v>2574</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2844</v>
      </c>
      <c r="L186" s="46" t="s">
        <v>3148</v>
      </c>
    </row>
    <row r="187" spans="1:12" hidden="1">
      <c r="A187" s="86" t="s">
        <v>3569</v>
      </c>
      <c r="B187" s="86" t="s">
        <v>2382</v>
      </c>
      <c r="C187" s="86" t="s">
        <v>2774</v>
      </c>
      <c r="D187" s="46" t="s">
        <v>2575</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2844</v>
      </c>
      <c r="L187" s="46" t="s">
        <v>3149</v>
      </c>
    </row>
    <row r="188" spans="1:12" hidden="1">
      <c r="A188" s="86" t="s">
        <v>3565</v>
      </c>
      <c r="B188" s="86" t="s">
        <v>2383</v>
      </c>
      <c r="C188" s="86" t="s">
        <v>2775</v>
      </c>
      <c r="D188" s="46" t="s">
        <v>2576</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2844</v>
      </c>
      <c r="L188" s="46" t="s">
        <v>3148</v>
      </c>
    </row>
    <row r="189" spans="1:12" hidden="1">
      <c r="A189" s="86" t="s">
        <v>3566</v>
      </c>
      <c r="B189" s="86" t="s">
        <v>2384</v>
      </c>
      <c r="C189" s="86" t="s">
        <v>2776</v>
      </c>
      <c r="D189" s="46" t="s">
        <v>2577</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2844</v>
      </c>
      <c r="L189" s="46" t="s">
        <v>3148</v>
      </c>
    </row>
    <row r="190" spans="1:12" ht="16.5" hidden="1" customHeight="1">
      <c r="A190" s="86" t="s">
        <v>3563</v>
      </c>
      <c r="B190" s="86" t="s">
        <v>2385</v>
      </c>
      <c r="C190" s="86" t="s">
        <v>2777</v>
      </c>
      <c r="D190" s="46" t="s">
        <v>2578</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2844</v>
      </c>
      <c r="L190" s="46" t="s">
        <v>3148</v>
      </c>
    </row>
    <row r="191" spans="1:12" ht="15.75" hidden="1" customHeight="1">
      <c r="A191" s="86" t="s">
        <v>3564</v>
      </c>
      <c r="B191" s="86" t="s">
        <v>2386</v>
      </c>
      <c r="C191" s="86" t="s">
        <v>2778</v>
      </c>
      <c r="D191" s="46" t="s">
        <v>2579</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2844</v>
      </c>
      <c r="L191" s="46" t="s">
        <v>3148</v>
      </c>
    </row>
    <row r="192" spans="1:12" hidden="1">
      <c r="A192" s="86" t="s">
        <v>372</v>
      </c>
      <c r="B192" s="86" t="s">
        <v>373</v>
      </c>
      <c r="C192" s="86" t="s">
        <v>2401</v>
      </c>
      <c r="D192" s="86" t="s">
        <v>3045</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2844</v>
      </c>
      <c r="L192" s="86" t="s">
        <v>3150</v>
      </c>
    </row>
    <row r="193" spans="1:12" s="48" customFormat="1" hidden="1">
      <c r="A193" s="86" t="s">
        <v>372</v>
      </c>
      <c r="B193" s="86" t="s">
        <v>373</v>
      </c>
      <c r="C193" s="86" t="s">
        <v>2400</v>
      </c>
      <c r="D193" s="86" t="s">
        <v>3045</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2844</v>
      </c>
      <c r="L193" s="86" t="s">
        <v>3150</v>
      </c>
    </row>
    <row r="194" spans="1:12" hidden="1">
      <c r="A194" s="86" t="s">
        <v>627</v>
      </c>
      <c r="B194" s="86" t="s">
        <v>628</v>
      </c>
      <c r="C194" s="86" t="s">
        <v>2402</v>
      </c>
      <c r="D194" s="46" t="s">
        <v>3046</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2844</v>
      </c>
      <c r="L194" s="46" t="s">
        <v>3150</v>
      </c>
    </row>
    <row r="195" spans="1:12" s="48" customFormat="1" hidden="1">
      <c r="A195" s="86" t="s">
        <v>627</v>
      </c>
      <c r="B195" s="86" t="s">
        <v>628</v>
      </c>
      <c r="C195" s="86" t="s">
        <v>2403</v>
      </c>
      <c r="D195" s="46" t="s">
        <v>3046</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2844</v>
      </c>
      <c r="L195" s="46" t="s">
        <v>3150</v>
      </c>
    </row>
    <row r="196" spans="1:12" hidden="1">
      <c r="A196" s="86" t="s">
        <v>799</v>
      </c>
      <c r="B196" s="86" t="s">
        <v>800</v>
      </c>
      <c r="C196" s="86" t="s">
        <v>801</v>
      </c>
      <c r="D196" s="46" t="s">
        <v>3047</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2844</v>
      </c>
      <c r="L196" s="46" t="s">
        <v>3150</v>
      </c>
    </row>
    <row r="197" spans="1:12" hidden="1">
      <c r="A197" s="86" t="s">
        <v>803</v>
      </c>
      <c r="B197" s="86" t="s">
        <v>804</v>
      </c>
      <c r="C197" s="86" t="s">
        <v>805</v>
      </c>
      <c r="D197" s="46" t="s">
        <v>3048</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2844</v>
      </c>
      <c r="L197" s="46" t="s">
        <v>3150</v>
      </c>
    </row>
    <row r="198" spans="1:12" hidden="1">
      <c r="A198" s="86" t="s">
        <v>971</v>
      </c>
      <c r="B198" s="86" t="s">
        <v>972</v>
      </c>
      <c r="C198" s="86" t="s">
        <v>2404</v>
      </c>
      <c r="D198" s="86" t="s">
        <v>2976</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2844</v>
      </c>
      <c r="L198" s="86" t="s">
        <v>3151</v>
      </c>
    </row>
    <row r="199" spans="1:12" s="48" customFormat="1" hidden="1">
      <c r="A199" s="86" t="s">
        <v>971</v>
      </c>
      <c r="B199" s="86" t="s">
        <v>972</v>
      </c>
      <c r="C199" s="86" t="s">
        <v>2405</v>
      </c>
      <c r="D199" s="86" t="s">
        <v>2976</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2844</v>
      </c>
      <c r="L199" s="86" t="s">
        <v>3151</v>
      </c>
    </row>
    <row r="200" spans="1:12" hidden="1">
      <c r="A200" s="86" t="s">
        <v>971</v>
      </c>
      <c r="B200" s="86" t="s">
        <v>973</v>
      </c>
      <c r="C200" s="86" t="s">
        <v>974</v>
      </c>
      <c r="D200" s="86" t="s">
        <v>3034</v>
      </c>
      <c r="E200" s="86" t="s">
        <v>349</v>
      </c>
      <c r="F200" s="87">
        <f>VLOOKUP(A200,'PDM NB Portfolio Online'!D:N,11,0)</f>
        <v>43739</v>
      </c>
      <c r="G200" s="86" t="s">
        <v>351</v>
      </c>
      <c r="H200" s="86" t="str">
        <f>VLOOKUP(B200,'PDM NB Portfolio Online'!E:V,17,0)</f>
        <v>Vera Ye2 Bai</v>
      </c>
      <c r="I200" s="23">
        <f>VLOOKUP(B200,'PDM NB Portfolio Online'!E:V,18,0)</f>
        <v>44469</v>
      </c>
      <c r="J200" s="46" t="str">
        <f t="shared" si="3"/>
        <v>20RGCTO1WW</v>
      </c>
      <c r="K200" s="48" t="s">
        <v>2844</v>
      </c>
      <c r="L200" s="86" t="s">
        <v>3152</v>
      </c>
    </row>
    <row r="201" spans="1:12" hidden="1">
      <c r="A201" s="86" t="s">
        <v>1023</v>
      </c>
      <c r="B201" s="86" t="s">
        <v>1024</v>
      </c>
      <c r="C201" s="86" t="s">
        <v>2406</v>
      </c>
      <c r="D201" s="86" t="s">
        <v>3035</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2844</v>
      </c>
      <c r="L201" s="86" t="s">
        <v>3153</v>
      </c>
    </row>
    <row r="202" spans="1:12" s="48" customFormat="1" hidden="1">
      <c r="A202" s="86" t="s">
        <v>1023</v>
      </c>
      <c r="B202" s="86" t="s">
        <v>1024</v>
      </c>
      <c r="C202" s="86" t="s">
        <v>2407</v>
      </c>
      <c r="D202" s="86" t="s">
        <v>3035</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2844</v>
      </c>
      <c r="L202" s="86" t="s">
        <v>3153</v>
      </c>
    </row>
    <row r="203" spans="1:12" hidden="1">
      <c r="A203" s="86" t="s">
        <v>971</v>
      </c>
      <c r="B203" s="86" t="s">
        <v>1026</v>
      </c>
      <c r="C203" s="86" t="s">
        <v>1027</v>
      </c>
      <c r="D203" s="86" t="s">
        <v>3036</v>
      </c>
      <c r="E203" s="86" t="s">
        <v>349</v>
      </c>
      <c r="F203" s="87">
        <f>VLOOKUP(A203,'PDM NB Portfolio Online'!D:N,11,0)</f>
        <v>43739</v>
      </c>
      <c r="G203" s="86" t="s">
        <v>351</v>
      </c>
      <c r="H203" s="86" t="str">
        <f>VLOOKUP(B203,'PDM NB Portfolio Online'!E:V,17,0)</f>
        <v>Vera Ye2 Bai</v>
      </c>
      <c r="I203" s="23">
        <f>VLOOKUP(B203,'PDM NB Portfolio Online'!E:V,18,0)</f>
        <v>44469</v>
      </c>
      <c r="J203" s="46" t="str">
        <f t="shared" si="3"/>
        <v>20RCCTO1WW</v>
      </c>
      <c r="K203" s="48" t="s">
        <v>2844</v>
      </c>
      <c r="L203" s="86" t="s">
        <v>3154</v>
      </c>
    </row>
    <row r="204" spans="1:12" hidden="1">
      <c r="A204" s="86" t="s">
        <v>1173</v>
      </c>
      <c r="B204" s="86" t="s">
        <v>1174</v>
      </c>
      <c r="C204" s="86" t="s">
        <v>2408</v>
      </c>
      <c r="D204" s="86" t="s">
        <v>3030</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2844</v>
      </c>
      <c r="L204" s="86" t="s">
        <v>3153</v>
      </c>
    </row>
    <row r="205" spans="1:12" s="48" customFormat="1" hidden="1">
      <c r="A205" s="86" t="s">
        <v>1173</v>
      </c>
      <c r="B205" s="86" t="s">
        <v>1174</v>
      </c>
      <c r="C205" s="86" t="s">
        <v>2409</v>
      </c>
      <c r="D205" s="86" t="s">
        <v>3030</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2844</v>
      </c>
      <c r="L205" s="86" t="s">
        <v>3153</v>
      </c>
    </row>
    <row r="206" spans="1:12" hidden="1">
      <c r="A206" s="86" t="s">
        <v>1169</v>
      </c>
      <c r="B206" s="86" t="s">
        <v>1170</v>
      </c>
      <c r="C206" s="86" t="s">
        <v>2410</v>
      </c>
      <c r="D206" s="86" t="s">
        <v>3031</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2844</v>
      </c>
      <c r="L206" s="86" t="s">
        <v>3151</v>
      </c>
    </row>
    <row r="207" spans="1:12" s="48" customFormat="1" hidden="1">
      <c r="A207" s="86" t="s">
        <v>1169</v>
      </c>
      <c r="B207" s="86" t="s">
        <v>1170</v>
      </c>
      <c r="C207" s="86" t="s">
        <v>2411</v>
      </c>
      <c r="D207" s="86" t="s">
        <v>3031</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2844</v>
      </c>
      <c r="L207" s="86" t="s">
        <v>3151</v>
      </c>
    </row>
    <row r="208" spans="1:12" hidden="1">
      <c r="A208" s="54" t="s">
        <v>2009</v>
      </c>
      <c r="B208" s="62" t="s">
        <v>2918</v>
      </c>
      <c r="C208" s="54" t="s">
        <v>2412</v>
      </c>
      <c r="D208" s="86" t="s">
        <v>3032</v>
      </c>
      <c r="E208" s="86" t="s">
        <v>349</v>
      </c>
      <c r="F208" s="87">
        <f>VLOOKUP(A208,'PDM NB Portfolio Online'!D:N,11,0)</f>
        <v>44145</v>
      </c>
      <c r="G208" s="86" t="s">
        <v>334</v>
      </c>
      <c r="H208" s="86" t="str">
        <f>VLOOKUP(B208,'PDM NB Portfolio Online'!E:V,17,0)</f>
        <v>Peng Peng11 Zhang</v>
      </c>
      <c r="I208" s="23">
        <f>VLOOKUP(B208,'PDM NB Portfolio Online'!E:V,18,0)</f>
        <v>44651</v>
      </c>
      <c r="J208" s="46" t="str">
        <f t="shared" si="3"/>
        <v>20TDCTO1WW</v>
      </c>
      <c r="K208" s="48" t="s">
        <v>2844</v>
      </c>
      <c r="L208" s="86" t="s">
        <v>3153</v>
      </c>
    </row>
    <row r="209" spans="1:12" s="48" customFormat="1" hidden="1">
      <c r="A209" s="54" t="s">
        <v>2009</v>
      </c>
      <c r="B209" s="62" t="s">
        <v>2918</v>
      </c>
      <c r="C209" s="54" t="s">
        <v>2413</v>
      </c>
      <c r="D209" s="86" t="s">
        <v>3032</v>
      </c>
      <c r="E209" s="86" t="s">
        <v>349</v>
      </c>
      <c r="F209" s="87">
        <f>VLOOKUP(A209,'PDM NB Portfolio Online'!D:N,11,0)</f>
        <v>44145</v>
      </c>
      <c r="G209" s="86" t="s">
        <v>334</v>
      </c>
      <c r="H209" s="86" t="str">
        <f>VLOOKUP(B209,'PDM NB Portfolio Online'!E:V,17,0)</f>
        <v>Peng Peng11 Zhang</v>
      </c>
      <c r="I209" s="23">
        <f>VLOOKUP(B209,'PDM NB Portfolio Online'!E:V,18,0)</f>
        <v>44651</v>
      </c>
      <c r="J209" s="46" t="str">
        <f t="shared" si="3"/>
        <v>20TECTO1WW</v>
      </c>
      <c r="K209" s="48" t="s">
        <v>2844</v>
      </c>
      <c r="L209" s="86" t="s">
        <v>3153</v>
      </c>
    </row>
    <row r="210" spans="1:12" hidden="1">
      <c r="A210" s="54" t="s">
        <v>2005</v>
      </c>
      <c r="B210" s="54" t="s">
        <v>2917</v>
      </c>
      <c r="C210" s="54" t="s">
        <v>2414</v>
      </c>
      <c r="D210" s="86" t="s">
        <v>3033</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2844</v>
      </c>
      <c r="L210" s="86" t="s">
        <v>3151</v>
      </c>
    </row>
    <row r="211" spans="1:12" s="48" customFormat="1" hidden="1">
      <c r="A211" s="54" t="s">
        <v>2005</v>
      </c>
      <c r="B211" s="54" t="s">
        <v>2917</v>
      </c>
      <c r="C211" s="54" t="s">
        <v>2415</v>
      </c>
      <c r="D211" s="86" t="s">
        <v>3033</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2844</v>
      </c>
      <c r="L211" s="86" t="s">
        <v>3151</v>
      </c>
    </row>
    <row r="212" spans="1:12" ht="30" hidden="1">
      <c r="A212" s="86" t="s">
        <v>645</v>
      </c>
      <c r="B212" s="86" t="s">
        <v>646</v>
      </c>
      <c r="C212" s="86" t="s">
        <v>647</v>
      </c>
      <c r="D212" s="46" t="s">
        <v>3049</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2844</v>
      </c>
      <c r="L212" s="46" t="s">
        <v>3152</v>
      </c>
    </row>
    <row r="213" spans="1:12" hidden="1">
      <c r="A213" s="86" t="s">
        <v>648</v>
      </c>
      <c r="B213" s="86" t="s">
        <v>646</v>
      </c>
      <c r="C213" s="86" t="s">
        <v>649</v>
      </c>
      <c r="D213" s="46" t="s">
        <v>3049</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2844</v>
      </c>
      <c r="L213" s="46" t="s">
        <v>3152</v>
      </c>
    </row>
    <row r="214" spans="1:12" hidden="1">
      <c r="A214" s="86" t="s">
        <v>1002</v>
      </c>
      <c r="B214" s="86" t="s">
        <v>1014</v>
      </c>
      <c r="C214" s="86" t="s">
        <v>1015</v>
      </c>
      <c r="D214" s="86" t="s">
        <v>3037</v>
      </c>
      <c r="E214" s="86" t="s">
        <v>331</v>
      </c>
      <c r="F214" s="87">
        <f>VLOOKUP(A214,'PDM NB Portfolio Online'!D:N,11,0)</f>
        <v>43766</v>
      </c>
      <c r="G214" s="86" t="s">
        <v>351</v>
      </c>
      <c r="H214" s="86" t="str">
        <f>VLOOKUP(B214,'PDM NB Portfolio Online'!E:V,17,0)</f>
        <v>Vera Ye2 Bai</v>
      </c>
      <c r="I214" s="23">
        <f>VLOOKUP(B214,'PDM NB Portfolio Online'!E:V,18,0)</f>
        <v>44408</v>
      </c>
      <c r="J214" s="46" t="str">
        <f t="shared" si="3"/>
        <v>20R8CTO1WW</v>
      </c>
      <c r="K214" s="48" t="s">
        <v>2844</v>
      </c>
      <c r="L214" s="86" t="s">
        <v>3152</v>
      </c>
    </row>
    <row r="215" spans="1:12" ht="45" hidden="1">
      <c r="A215" s="86" t="s">
        <v>1091</v>
      </c>
      <c r="B215" s="86" t="s">
        <v>1092</v>
      </c>
      <c r="C215" s="86" t="s">
        <v>2779</v>
      </c>
      <c r="D215" s="46" t="s">
        <v>2580</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2844</v>
      </c>
      <c r="L215" s="46" t="s">
        <v>3119</v>
      </c>
    </row>
    <row r="216" spans="1:12" ht="45" hidden="1">
      <c r="A216" s="86" t="s">
        <v>1094</v>
      </c>
      <c r="B216" s="86" t="s">
        <v>1095</v>
      </c>
      <c r="C216" s="86" t="s">
        <v>2780</v>
      </c>
      <c r="D216" s="46" t="s">
        <v>2581</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2844</v>
      </c>
      <c r="L216" s="46" t="s">
        <v>3119</v>
      </c>
    </row>
    <row r="217" spans="1:12" hidden="1">
      <c r="A217" s="86" t="s">
        <v>402</v>
      </c>
      <c r="B217" s="86" t="s">
        <v>403</v>
      </c>
      <c r="C217" s="86" t="s">
        <v>2416</v>
      </c>
      <c r="D217" s="46" t="s">
        <v>3050</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2844</v>
      </c>
      <c r="L217" s="46" t="s">
        <v>3155</v>
      </c>
    </row>
    <row r="218" spans="1:12" hidden="1">
      <c r="A218" s="86" t="s">
        <v>402</v>
      </c>
      <c r="B218" s="86" t="s">
        <v>403</v>
      </c>
      <c r="C218" s="86" t="s">
        <v>2417</v>
      </c>
      <c r="D218" s="46" t="s">
        <v>3050</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2844</v>
      </c>
      <c r="L218" s="46" t="s">
        <v>3155</v>
      </c>
    </row>
    <row r="219" spans="1:12" ht="30" hidden="1">
      <c r="A219" s="86" t="s">
        <v>433</v>
      </c>
      <c r="B219" s="86" t="s">
        <v>434</v>
      </c>
      <c r="C219" s="86" t="s">
        <v>2418</v>
      </c>
      <c r="D219" s="46" t="s">
        <v>3051</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2844</v>
      </c>
      <c r="L219" s="46" t="s">
        <v>3155</v>
      </c>
    </row>
    <row r="220" spans="1:12" ht="30" hidden="1">
      <c r="A220" s="86" t="s">
        <v>433</v>
      </c>
      <c r="B220" s="86" t="s">
        <v>434</v>
      </c>
      <c r="C220" s="86" t="s">
        <v>2419</v>
      </c>
      <c r="D220" s="46" t="s">
        <v>3051</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2844</v>
      </c>
      <c r="L220" s="46" t="s">
        <v>3155</v>
      </c>
    </row>
    <row r="221" spans="1:12" ht="30" hidden="1">
      <c r="A221" s="86" t="s">
        <v>433</v>
      </c>
      <c r="B221" s="86" t="s">
        <v>443</v>
      </c>
      <c r="C221" s="86" t="s">
        <v>2420</v>
      </c>
      <c r="D221" s="46" t="s">
        <v>3051</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2844</v>
      </c>
      <c r="L221" s="46" t="s">
        <v>3155</v>
      </c>
    </row>
    <row r="222" spans="1:12" ht="30" hidden="1">
      <c r="A222" s="86" t="s">
        <v>433</v>
      </c>
      <c r="B222" s="86" t="s">
        <v>443</v>
      </c>
      <c r="C222" s="86" t="s">
        <v>2421</v>
      </c>
      <c r="D222" s="46" t="s">
        <v>3051</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2844</v>
      </c>
      <c r="L222" s="46" t="s">
        <v>3155</v>
      </c>
    </row>
    <row r="223" spans="1:12" ht="30" hidden="1">
      <c r="A223" s="86" t="s">
        <v>470</v>
      </c>
      <c r="B223" s="86" t="s">
        <v>471</v>
      </c>
      <c r="C223" s="86" t="s">
        <v>2422</v>
      </c>
      <c r="D223" s="46" t="s">
        <v>3052</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2844</v>
      </c>
      <c r="L223" s="46" t="s">
        <v>3156</v>
      </c>
    </row>
    <row r="224" spans="1:12" ht="30" hidden="1">
      <c r="A224" s="86" t="s">
        <v>470</v>
      </c>
      <c r="B224" s="86" t="s">
        <v>471</v>
      </c>
      <c r="C224" s="86" t="s">
        <v>2423</v>
      </c>
      <c r="D224" s="46" t="s">
        <v>3052</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2844</v>
      </c>
      <c r="L224" s="46" t="s">
        <v>3156</v>
      </c>
    </row>
    <row r="225" spans="1:12">
      <c r="A225" s="86" t="s">
        <v>481</v>
      </c>
      <c r="B225" s="86" t="s">
        <v>482</v>
      </c>
      <c r="C225" s="86" t="s">
        <v>2424</v>
      </c>
      <c r="D225" s="46" t="s">
        <v>3053</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2844</v>
      </c>
      <c r="L225" s="46" t="s">
        <v>3157</v>
      </c>
    </row>
    <row r="226" spans="1:12">
      <c r="A226" s="86" t="s">
        <v>481</v>
      </c>
      <c r="B226" s="86" t="s">
        <v>482</v>
      </c>
      <c r="C226" s="86" t="s">
        <v>2425</v>
      </c>
      <c r="D226" s="46" t="s">
        <v>3053</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2844</v>
      </c>
      <c r="L226" s="46" t="s">
        <v>3157</v>
      </c>
    </row>
    <row r="227" spans="1:12" ht="30" hidden="1">
      <c r="A227" s="86" t="s">
        <v>640</v>
      </c>
      <c r="B227" s="86" t="s">
        <v>641</v>
      </c>
      <c r="C227" s="86" t="s">
        <v>2426</v>
      </c>
      <c r="D227" s="46" t="s">
        <v>3054</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2844</v>
      </c>
      <c r="L227" s="46" t="s">
        <v>3159</v>
      </c>
    </row>
    <row r="228" spans="1:12" ht="30" hidden="1">
      <c r="A228" s="86" t="s">
        <v>640</v>
      </c>
      <c r="B228" s="86" t="s">
        <v>641</v>
      </c>
      <c r="C228" s="86" t="s">
        <v>3044</v>
      </c>
      <c r="D228" s="86" t="s">
        <v>3055</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2844</v>
      </c>
      <c r="L228" s="86" t="s">
        <v>3150</v>
      </c>
    </row>
    <row r="229" spans="1:12" hidden="1">
      <c r="A229" s="86" t="s">
        <v>643</v>
      </c>
      <c r="B229" s="86" t="s">
        <v>641</v>
      </c>
      <c r="C229" s="86" t="s">
        <v>2427</v>
      </c>
      <c r="D229" s="46" t="s">
        <v>3054</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2844</v>
      </c>
      <c r="L229" s="46" t="s">
        <v>3159</v>
      </c>
    </row>
    <row r="230" spans="1:12" hidden="1">
      <c r="A230" s="86" t="s">
        <v>643</v>
      </c>
      <c r="B230" s="86" t="s">
        <v>641</v>
      </c>
      <c r="C230" s="86" t="s">
        <v>2428</v>
      </c>
      <c r="D230" s="46" t="s">
        <v>3054</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2844</v>
      </c>
      <c r="L230" s="46" t="s">
        <v>3159</v>
      </c>
    </row>
    <row r="231" spans="1:12" ht="30" hidden="1">
      <c r="A231" s="86" t="s">
        <v>667</v>
      </c>
      <c r="B231" s="86" t="s">
        <v>668</v>
      </c>
      <c r="C231" s="86" t="s">
        <v>2429</v>
      </c>
      <c r="D231" s="46" t="s">
        <v>3056</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2844</v>
      </c>
      <c r="L231" s="46" t="s">
        <v>3160</v>
      </c>
    </row>
    <row r="232" spans="1:12" ht="30" hidden="1">
      <c r="A232" s="86" t="s">
        <v>667</v>
      </c>
      <c r="B232" s="86" t="s">
        <v>668</v>
      </c>
      <c r="C232" s="86" t="s">
        <v>2430</v>
      </c>
      <c r="D232" s="46" t="s">
        <v>3056</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2844</v>
      </c>
      <c r="L232" s="46" t="s">
        <v>3160</v>
      </c>
    </row>
    <row r="233" spans="1:12">
      <c r="A233" s="86" t="s">
        <v>740</v>
      </c>
      <c r="B233" s="86" t="s">
        <v>741</v>
      </c>
      <c r="C233" s="86" t="s">
        <v>2431</v>
      </c>
      <c r="D233" s="46" t="s">
        <v>3057</v>
      </c>
      <c r="E233" s="86" t="s">
        <v>331</v>
      </c>
      <c r="F233" s="87">
        <f>VLOOKUP(A233,'PDM NB Portfolio Online'!D:N,11,0)</f>
        <v>43539</v>
      </c>
      <c r="G233" s="86" t="s">
        <v>334</v>
      </c>
      <c r="H233" s="86" t="str">
        <f>VLOOKUP(B233,'PDM NB Portfolio Online'!E:V,17,0)</f>
        <v>Zeying ZY7 Song</v>
      </c>
      <c r="I233" s="23">
        <f>VLOOKUP(B233,'PDM NB Portfolio Online'!E:V,18,0)</f>
        <v>44196</v>
      </c>
      <c r="J233" s="46" t="str">
        <f t="shared" si="4"/>
        <v>20N2CTO1WW</v>
      </c>
      <c r="K233" s="48" t="s">
        <v>2844</v>
      </c>
      <c r="L233" s="46" t="s">
        <v>3161</v>
      </c>
    </row>
    <row r="234" spans="1:12">
      <c r="A234" s="86" t="s">
        <v>740</v>
      </c>
      <c r="B234" s="86" t="s">
        <v>741</v>
      </c>
      <c r="C234" s="86" t="s">
        <v>2432</v>
      </c>
      <c r="D234" s="46" t="s">
        <v>3057</v>
      </c>
      <c r="E234" s="86" t="s">
        <v>331</v>
      </c>
      <c r="F234" s="87">
        <f>VLOOKUP(A234,'PDM NB Portfolio Online'!D:N,11,0)</f>
        <v>43539</v>
      </c>
      <c r="G234" s="86" t="s">
        <v>334</v>
      </c>
      <c r="H234" s="86" t="str">
        <f>VLOOKUP(B234,'PDM NB Portfolio Online'!E:V,17,0)</f>
        <v>Zeying ZY7 Song</v>
      </c>
      <c r="I234" s="23">
        <f>VLOOKUP(B234,'PDM NB Portfolio Online'!E:V,18,0)</f>
        <v>44196</v>
      </c>
      <c r="J234" s="46" t="str">
        <f t="shared" si="4"/>
        <v>20N3CTO1WW</v>
      </c>
      <c r="K234" s="48" t="s">
        <v>2844</v>
      </c>
      <c r="L234" s="46" t="s">
        <v>3161</v>
      </c>
    </row>
    <row r="235" spans="1:12" hidden="1">
      <c r="A235" s="86" t="s">
        <v>744</v>
      </c>
      <c r="B235" s="86" t="s">
        <v>745</v>
      </c>
      <c r="C235" s="86" t="s">
        <v>2433</v>
      </c>
      <c r="D235" s="46" t="s">
        <v>3058</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2844</v>
      </c>
      <c r="L235" s="46" t="s">
        <v>3161</v>
      </c>
    </row>
    <row r="236" spans="1:12" hidden="1">
      <c r="A236" s="86" t="s">
        <v>744</v>
      </c>
      <c r="B236" s="86" t="s">
        <v>745</v>
      </c>
      <c r="C236" s="86" t="s">
        <v>2434</v>
      </c>
      <c r="D236" s="46" t="s">
        <v>3058</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2844</v>
      </c>
      <c r="L236" s="46" t="s">
        <v>3161</v>
      </c>
    </row>
    <row r="237" spans="1:12" hidden="1">
      <c r="A237" s="86" t="s">
        <v>748</v>
      </c>
      <c r="B237" s="86" t="s">
        <v>749</v>
      </c>
      <c r="C237" s="86" t="s">
        <v>2435</v>
      </c>
      <c r="D237" s="46" t="s">
        <v>3059</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2844</v>
      </c>
      <c r="L237" s="46" t="s">
        <v>3161</v>
      </c>
    </row>
    <row r="238" spans="1:12" hidden="1">
      <c r="A238" s="86" t="s">
        <v>748</v>
      </c>
      <c r="B238" s="86" t="s">
        <v>749</v>
      </c>
      <c r="C238" s="86" t="s">
        <v>2436</v>
      </c>
      <c r="D238" s="46" t="s">
        <v>3059</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2844</v>
      </c>
      <c r="L238" s="46" t="s">
        <v>3161</v>
      </c>
    </row>
    <row r="239" spans="1:12">
      <c r="A239" s="86" t="s">
        <v>751</v>
      </c>
      <c r="B239" s="86" t="s">
        <v>752</v>
      </c>
      <c r="C239" s="86" t="s">
        <v>2437</v>
      </c>
      <c r="D239" s="46" t="s">
        <v>3060</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2844</v>
      </c>
      <c r="L239" s="46" t="s">
        <v>3155</v>
      </c>
    </row>
    <row r="240" spans="1:12">
      <c r="A240" s="86" t="s">
        <v>751</v>
      </c>
      <c r="B240" s="86" t="s">
        <v>752</v>
      </c>
      <c r="C240" s="86" t="s">
        <v>2438</v>
      </c>
      <c r="D240" s="46" t="s">
        <v>3060</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2844</v>
      </c>
      <c r="L240" s="46" t="s">
        <v>3155</v>
      </c>
    </row>
    <row r="241" spans="1:12" hidden="1">
      <c r="A241" s="86" t="s">
        <v>796</v>
      </c>
      <c r="B241" s="86" t="s">
        <v>797</v>
      </c>
      <c r="C241" s="86" t="s">
        <v>2439</v>
      </c>
      <c r="D241" s="46" t="s">
        <v>3061</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2844</v>
      </c>
      <c r="L241" s="46" t="s">
        <v>3155</v>
      </c>
    </row>
    <row r="242" spans="1:12" hidden="1">
      <c r="A242" s="86" t="s">
        <v>796</v>
      </c>
      <c r="B242" s="86" t="s">
        <v>797</v>
      </c>
      <c r="C242" s="86" t="s">
        <v>2440</v>
      </c>
      <c r="D242" s="46" t="s">
        <v>3061</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2844</v>
      </c>
      <c r="L242" s="46" t="s">
        <v>3155</v>
      </c>
    </row>
    <row r="243" spans="1:12" hidden="1">
      <c r="A243" s="86" t="s">
        <v>819</v>
      </c>
      <c r="B243" s="86" t="s">
        <v>820</v>
      </c>
      <c r="C243" s="86" t="s">
        <v>2441</v>
      </c>
      <c r="D243" s="46" t="s">
        <v>3062</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2844</v>
      </c>
      <c r="L243" s="46" t="s">
        <v>3161</v>
      </c>
    </row>
    <row r="244" spans="1:12" hidden="1">
      <c r="A244" s="86" t="s">
        <v>819</v>
      </c>
      <c r="B244" s="86" t="s">
        <v>820</v>
      </c>
      <c r="C244" s="86" t="s">
        <v>2781</v>
      </c>
      <c r="D244" s="46" t="s">
        <v>3062</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2844</v>
      </c>
      <c r="L244" s="46" t="s">
        <v>3161</v>
      </c>
    </row>
    <row r="245" spans="1:12" hidden="1">
      <c r="A245" s="86" t="s">
        <v>824</v>
      </c>
      <c r="B245" s="86" t="s">
        <v>825</v>
      </c>
      <c r="C245" s="86" t="s">
        <v>2442</v>
      </c>
      <c r="D245" s="46" t="s">
        <v>3063</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2844</v>
      </c>
      <c r="L245" s="46" t="s">
        <v>3161</v>
      </c>
    </row>
    <row r="246" spans="1:12" hidden="1">
      <c r="A246" s="86" t="s">
        <v>824</v>
      </c>
      <c r="B246" s="86" t="s">
        <v>825</v>
      </c>
      <c r="C246" s="86" t="s">
        <v>2782</v>
      </c>
      <c r="D246" s="46" t="s">
        <v>3063</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2844</v>
      </c>
      <c r="L246" s="46" t="s">
        <v>3161</v>
      </c>
    </row>
    <row r="247" spans="1:12" hidden="1">
      <c r="A247" s="86" t="s">
        <v>828</v>
      </c>
      <c r="B247" s="86" t="s">
        <v>829</v>
      </c>
      <c r="C247" s="86" t="s">
        <v>2443</v>
      </c>
      <c r="D247" s="46" t="s">
        <v>3064</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2844</v>
      </c>
      <c r="L247" s="46" t="s">
        <v>3155</v>
      </c>
    </row>
    <row r="248" spans="1:12" hidden="1">
      <c r="A248" s="86" t="s">
        <v>828</v>
      </c>
      <c r="B248" s="86" t="s">
        <v>829</v>
      </c>
      <c r="C248" s="86" t="s">
        <v>2783</v>
      </c>
      <c r="D248" s="46" t="s">
        <v>3064</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2844</v>
      </c>
      <c r="L248" s="46" t="s">
        <v>3155</v>
      </c>
    </row>
    <row r="249" spans="1:12" hidden="1">
      <c r="A249" s="86" t="s">
        <v>831</v>
      </c>
      <c r="B249" s="86" t="s">
        <v>832</v>
      </c>
      <c r="C249" s="86" t="s">
        <v>2444</v>
      </c>
      <c r="D249" s="46" t="s">
        <v>3065</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2844</v>
      </c>
      <c r="L249" s="46" t="s">
        <v>3158</v>
      </c>
    </row>
    <row r="250" spans="1:12" hidden="1">
      <c r="A250" s="86" t="s">
        <v>831</v>
      </c>
      <c r="B250" s="86" t="s">
        <v>832</v>
      </c>
      <c r="C250" s="86" t="s">
        <v>2445</v>
      </c>
      <c r="D250" s="46" t="s">
        <v>3065</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2844</v>
      </c>
      <c r="L250" s="46" t="s">
        <v>3158</v>
      </c>
    </row>
    <row r="251" spans="1:12" hidden="1">
      <c r="A251" s="86" t="s">
        <v>837</v>
      </c>
      <c r="B251" s="86" t="s">
        <v>838</v>
      </c>
      <c r="C251" s="86" t="s">
        <v>2446</v>
      </c>
      <c r="D251" s="46" t="s">
        <v>3066</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2844</v>
      </c>
      <c r="L251" s="46" t="s">
        <v>3159</v>
      </c>
    </row>
    <row r="252" spans="1:12" hidden="1">
      <c r="A252" s="86" t="s">
        <v>837</v>
      </c>
      <c r="B252" s="86" t="s">
        <v>838</v>
      </c>
      <c r="C252" s="86" t="s">
        <v>2447</v>
      </c>
      <c r="D252" s="46" t="s">
        <v>3066</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2844</v>
      </c>
      <c r="L252" s="46" t="s">
        <v>3159</v>
      </c>
    </row>
    <row r="253" spans="1:12" hidden="1">
      <c r="A253" s="86" t="s">
        <v>834</v>
      </c>
      <c r="B253" s="86" t="s">
        <v>835</v>
      </c>
      <c r="C253" s="86" t="s">
        <v>2448</v>
      </c>
      <c r="D253" s="46" t="s">
        <v>3067</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2844</v>
      </c>
      <c r="L253" s="46" t="s">
        <v>3159</v>
      </c>
    </row>
    <row r="254" spans="1:12" hidden="1">
      <c r="A254" s="86" t="s">
        <v>834</v>
      </c>
      <c r="B254" s="86" t="s">
        <v>835</v>
      </c>
      <c r="C254" s="86" t="s">
        <v>2449</v>
      </c>
      <c r="D254" s="46" t="s">
        <v>3067</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2844</v>
      </c>
      <c r="L254" s="46" t="s">
        <v>3159</v>
      </c>
    </row>
    <row r="255" spans="1:12" ht="30" hidden="1">
      <c r="A255" s="86" t="s">
        <v>848</v>
      </c>
      <c r="B255" s="86" t="s">
        <v>849</v>
      </c>
      <c r="C255" s="86" t="s">
        <v>2450</v>
      </c>
      <c r="D255" s="46" t="s">
        <v>3068</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2844</v>
      </c>
      <c r="L255" s="46" t="s">
        <v>3155</v>
      </c>
    </row>
    <row r="256" spans="1:12" ht="30" hidden="1">
      <c r="A256" s="86" t="s">
        <v>848</v>
      </c>
      <c r="B256" s="86" t="s">
        <v>849</v>
      </c>
      <c r="C256" s="86" t="s">
        <v>2451</v>
      </c>
      <c r="D256" s="46" t="s">
        <v>3068</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2844</v>
      </c>
      <c r="L256" s="46" t="s">
        <v>3155</v>
      </c>
    </row>
    <row r="257" spans="1:12" ht="30">
      <c r="A257" s="86" t="s">
        <v>851</v>
      </c>
      <c r="B257" s="86" t="s">
        <v>852</v>
      </c>
      <c r="C257" s="86" t="s">
        <v>2452</v>
      </c>
      <c r="D257" s="46" t="s">
        <v>3069</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2844</v>
      </c>
      <c r="L257" s="46" t="s">
        <v>3155</v>
      </c>
    </row>
    <row r="258" spans="1:12" ht="30">
      <c r="A258" s="86" t="s">
        <v>851</v>
      </c>
      <c r="B258" s="86" t="s">
        <v>852</v>
      </c>
      <c r="C258" s="86" t="s">
        <v>2453</v>
      </c>
      <c r="D258" s="46" t="s">
        <v>3069</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2844</v>
      </c>
      <c r="L258" s="46" t="s">
        <v>3155</v>
      </c>
    </row>
    <row r="259" spans="1:12" hidden="1">
      <c r="A259" s="86" t="s">
        <v>860</v>
      </c>
      <c r="B259" s="86" t="s">
        <v>861</v>
      </c>
      <c r="C259" s="86" t="s">
        <v>2454</v>
      </c>
      <c r="D259" s="46" t="s">
        <v>3038</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2844</v>
      </c>
      <c r="L259" s="46" t="s">
        <v>3158</v>
      </c>
    </row>
    <row r="260" spans="1:12" hidden="1">
      <c r="A260" s="86" t="s">
        <v>860</v>
      </c>
      <c r="B260" s="86" t="s">
        <v>861</v>
      </c>
      <c r="C260" s="86" t="s">
        <v>2455</v>
      </c>
      <c r="D260" s="46" t="s">
        <v>3038</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2844</v>
      </c>
      <c r="L260" s="46" t="s">
        <v>3158</v>
      </c>
    </row>
    <row r="261" spans="1:12" hidden="1">
      <c r="A261" s="86" t="s">
        <v>871</v>
      </c>
      <c r="B261" s="86" t="s">
        <v>872</v>
      </c>
      <c r="C261" s="86" t="s">
        <v>2456</v>
      </c>
      <c r="D261" s="46" t="s">
        <v>3039</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2844</v>
      </c>
      <c r="L261" s="46" t="s">
        <v>3155</v>
      </c>
    </row>
    <row r="262" spans="1:12" hidden="1">
      <c r="A262" s="86" t="s">
        <v>871</v>
      </c>
      <c r="B262" s="86" t="s">
        <v>872</v>
      </c>
      <c r="C262" s="86" t="s">
        <v>2457</v>
      </c>
      <c r="D262" s="46" t="s">
        <v>3039</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2844</v>
      </c>
      <c r="L262" s="46" t="s">
        <v>3155</v>
      </c>
    </row>
    <row r="263" spans="1:12" hidden="1">
      <c r="A263" s="86" t="s">
        <v>877</v>
      </c>
      <c r="B263" s="86" t="s">
        <v>878</v>
      </c>
      <c r="C263" s="86" t="s">
        <v>2458</v>
      </c>
      <c r="D263" s="46" t="s">
        <v>3040</v>
      </c>
      <c r="E263" s="86" t="s">
        <v>331</v>
      </c>
      <c r="F263" s="87">
        <f>VLOOKUP(A263,'PDM NB Portfolio Online'!D:N,11,0)</f>
        <v>43669</v>
      </c>
      <c r="G263" s="86" t="s">
        <v>334</v>
      </c>
      <c r="H263" s="86" t="str">
        <f>VLOOKUP(B263,'PDM NB Portfolio Online'!E:V,17,0)</f>
        <v>Vera Ye2 Bai</v>
      </c>
      <c r="I263" s="23">
        <f>VLOOKUP(B263,'PDM NB Portfolio Online'!E:V,18,0)</f>
        <v>44196</v>
      </c>
      <c r="J263" s="46" t="str">
        <f t="shared" si="4"/>
        <v>20RJCTO1WW</v>
      </c>
      <c r="K263" s="48" t="s">
        <v>2844</v>
      </c>
      <c r="L263" s="46" t="s">
        <v>3158</v>
      </c>
    </row>
    <row r="264" spans="1:12" hidden="1">
      <c r="A264" s="86" t="s">
        <v>877</v>
      </c>
      <c r="B264" s="86" t="s">
        <v>878</v>
      </c>
      <c r="C264" s="86" t="s">
        <v>2459</v>
      </c>
      <c r="D264" s="46" t="s">
        <v>3040</v>
      </c>
      <c r="E264" s="86" t="s">
        <v>331</v>
      </c>
      <c r="F264" s="87">
        <f>VLOOKUP(A264,'PDM NB Portfolio Online'!D:N,11,0)</f>
        <v>43669</v>
      </c>
      <c r="G264" s="86" t="s">
        <v>334</v>
      </c>
      <c r="H264" s="86" t="str">
        <f>VLOOKUP(B264,'PDM NB Portfolio Online'!E:V,17,0)</f>
        <v>Vera Ye2 Bai</v>
      </c>
      <c r="I264" s="23">
        <f>VLOOKUP(B264,'PDM NB Portfolio Online'!E:V,18,0)</f>
        <v>44196</v>
      </c>
      <c r="J264" s="46" t="str">
        <f t="shared" si="4"/>
        <v>20RHCTO1WW</v>
      </c>
      <c r="K264" s="48" t="s">
        <v>2844</v>
      </c>
      <c r="L264" s="46" t="s">
        <v>3158</v>
      </c>
    </row>
    <row r="265" spans="1:12" hidden="1">
      <c r="A265" s="86" t="s">
        <v>881</v>
      </c>
      <c r="B265" s="86" t="s">
        <v>882</v>
      </c>
      <c r="C265" s="86" t="s">
        <v>2460</v>
      </c>
      <c r="D265" s="46" t="s">
        <v>3070</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2844</v>
      </c>
      <c r="L265" s="46" t="s">
        <v>3158</v>
      </c>
    </row>
    <row r="266" spans="1:12" hidden="1">
      <c r="A266" s="86" t="s">
        <v>881</v>
      </c>
      <c r="B266" s="86" t="s">
        <v>882</v>
      </c>
      <c r="C266" s="86" t="s">
        <v>2461</v>
      </c>
      <c r="D266" s="46" t="s">
        <v>3070</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2844</v>
      </c>
      <c r="L266" s="46" t="s">
        <v>3158</v>
      </c>
    </row>
    <row r="267" spans="1:12" hidden="1">
      <c r="A267" s="86" t="s">
        <v>891</v>
      </c>
      <c r="B267" s="86" t="s">
        <v>892</v>
      </c>
      <c r="C267" s="86" t="s">
        <v>2462</v>
      </c>
      <c r="D267" s="46" t="s">
        <v>3057</v>
      </c>
      <c r="E267" s="86" t="s">
        <v>331</v>
      </c>
      <c r="F267" s="87">
        <f>VLOOKUP(A267,'PDM NB Portfolio Online'!D:N,11,0)</f>
        <v>43671</v>
      </c>
      <c r="G267" s="86" t="s">
        <v>334</v>
      </c>
      <c r="H267" s="86" t="str">
        <f>VLOOKUP(B267,'PDM NB Portfolio Online'!E:V,17,0)</f>
        <v>Peng Peng11 Zhang</v>
      </c>
      <c r="I267" s="23">
        <f>VLOOKUP(B267,'PDM NB Portfolio Online'!E:V,18,0)</f>
        <v>44196</v>
      </c>
      <c r="J267" s="46" t="str">
        <f t="shared" si="4"/>
        <v>20QHCTO1WW</v>
      </c>
      <c r="K267" s="48" t="s">
        <v>2844</v>
      </c>
      <c r="L267" s="46" t="s">
        <v>3161</v>
      </c>
    </row>
    <row r="268" spans="1:12" hidden="1">
      <c r="A268" s="86" t="s">
        <v>891</v>
      </c>
      <c r="B268" s="86" t="s">
        <v>892</v>
      </c>
      <c r="C268" s="86" t="s">
        <v>2463</v>
      </c>
      <c r="D268" s="46" t="s">
        <v>3057</v>
      </c>
      <c r="E268" s="86" t="s">
        <v>331</v>
      </c>
      <c r="F268" s="87">
        <f>VLOOKUP(A268,'PDM NB Portfolio Online'!D:N,11,0)</f>
        <v>43671</v>
      </c>
      <c r="G268" s="86" t="s">
        <v>334</v>
      </c>
      <c r="H268" s="86" t="str">
        <f>VLOOKUP(B268,'PDM NB Portfolio Online'!E:V,17,0)</f>
        <v>Peng Peng11 Zhang</v>
      </c>
      <c r="I268" s="23">
        <f>VLOOKUP(B268,'PDM NB Portfolio Online'!E:V,18,0)</f>
        <v>44196</v>
      </c>
      <c r="J268" s="46" t="str">
        <f t="shared" si="4"/>
        <v>20Q9CTO1WW</v>
      </c>
      <c r="K268" s="48" t="s">
        <v>2844</v>
      </c>
      <c r="L268" s="46" t="s">
        <v>3161</v>
      </c>
    </row>
    <row r="269" spans="1:12" hidden="1">
      <c r="A269" s="86" t="s">
        <v>897</v>
      </c>
      <c r="B269" s="86" t="s">
        <v>898</v>
      </c>
      <c r="C269" s="86" t="s">
        <v>2464</v>
      </c>
      <c r="D269" s="46" t="s">
        <v>3071</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2844</v>
      </c>
      <c r="L269" s="46" t="s">
        <v>3158</v>
      </c>
    </row>
    <row r="270" spans="1:12" hidden="1">
      <c r="A270" s="86" t="s">
        <v>897</v>
      </c>
      <c r="B270" s="86" t="s">
        <v>898</v>
      </c>
      <c r="C270" s="86" t="s">
        <v>2465</v>
      </c>
      <c r="D270" s="46" t="s">
        <v>3071</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2844</v>
      </c>
      <c r="L270" s="46" t="s">
        <v>3158</v>
      </c>
    </row>
    <row r="271" spans="1:12" ht="45" hidden="1">
      <c r="A271" s="86" t="s">
        <v>848</v>
      </c>
      <c r="B271" s="86" t="s">
        <v>979</v>
      </c>
      <c r="C271" s="86" t="s">
        <v>2466</v>
      </c>
      <c r="D271" s="46" t="s">
        <v>3068</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2844</v>
      </c>
      <c r="L271" s="46" t="s">
        <v>3155</v>
      </c>
    </row>
    <row r="272" spans="1:12" ht="45" hidden="1">
      <c r="A272" s="86" t="s">
        <v>848</v>
      </c>
      <c r="B272" s="86" t="s">
        <v>979</v>
      </c>
      <c r="C272" s="86" t="s">
        <v>2466</v>
      </c>
      <c r="D272" s="46" t="s">
        <v>3068</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2844</v>
      </c>
      <c r="L272" s="46" t="s">
        <v>3155</v>
      </c>
    </row>
    <row r="273" spans="1:12" ht="45">
      <c r="A273" s="86" t="s">
        <v>851</v>
      </c>
      <c r="B273" s="86" t="s">
        <v>981</v>
      </c>
      <c r="C273" s="86" t="s">
        <v>2490</v>
      </c>
      <c r="D273" s="46" t="s">
        <v>3069</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2844</v>
      </c>
      <c r="L273" s="46" t="s">
        <v>3155</v>
      </c>
    </row>
    <row r="274" spans="1:12" ht="45">
      <c r="A274" s="86" t="s">
        <v>851</v>
      </c>
      <c r="B274" s="86" t="s">
        <v>981</v>
      </c>
      <c r="C274" s="86" t="s">
        <v>2491</v>
      </c>
      <c r="D274" s="46" t="s">
        <v>3069</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2844</v>
      </c>
      <c r="L274" s="46" t="s">
        <v>3155</v>
      </c>
    </row>
    <row r="275" spans="1:12" hidden="1">
      <c r="A275" s="86" t="s">
        <v>1002</v>
      </c>
      <c r="B275" s="86" t="s">
        <v>1006</v>
      </c>
      <c r="C275" s="86" t="s">
        <v>1007</v>
      </c>
      <c r="D275" s="46" t="s">
        <v>3041</v>
      </c>
      <c r="E275" s="86" t="s">
        <v>331</v>
      </c>
      <c r="F275" s="87">
        <f>VLOOKUP(A275,'PDM NB Portfolio Online'!D:N,11,0)</f>
        <v>43766</v>
      </c>
      <c r="G275" s="86" t="s">
        <v>351</v>
      </c>
      <c r="H275" s="86" t="str">
        <f>VLOOKUP(B275,'PDM NB Portfolio Online'!E:V,17,0)</f>
        <v>Peng Peng11 Zhang</v>
      </c>
      <c r="I275" s="23">
        <f>VLOOKUP(B275,'PDM NB Portfolio Online'!E:V,18,0)</f>
        <v>44408</v>
      </c>
      <c r="J275" s="46" t="str">
        <f t="shared" si="5"/>
        <v>20R7CTO1WW</v>
      </c>
      <c r="K275" s="48" t="s">
        <v>2844</v>
      </c>
      <c r="L275" s="46" t="s">
        <v>3152</v>
      </c>
    </row>
    <row r="276" spans="1:12" hidden="1">
      <c r="A276" s="86" t="s">
        <v>1002</v>
      </c>
      <c r="B276" s="86" t="s">
        <v>1003</v>
      </c>
      <c r="C276" s="86" t="s">
        <v>2492</v>
      </c>
      <c r="D276" s="46" t="s">
        <v>3042</v>
      </c>
      <c r="E276" s="86" t="s">
        <v>331</v>
      </c>
      <c r="F276" s="87">
        <f>VLOOKUP(A276,'PDM NB Portfolio Online'!D:N,11,0)</f>
        <v>43766</v>
      </c>
      <c r="G276" s="86" t="s">
        <v>334</v>
      </c>
      <c r="H276" s="86" t="str">
        <f>VLOOKUP(B276,'PDM NB Portfolio Online'!E:V,17,0)</f>
        <v>Mandy Yue7 Ma</v>
      </c>
      <c r="I276" s="23">
        <f>VLOOKUP(B276,'PDM NB Portfolio Online'!E:V,18,0)</f>
        <v>44408</v>
      </c>
      <c r="J276" s="46" t="str">
        <f t="shared" si="5"/>
        <v>20R3CTO1WW</v>
      </c>
      <c r="K276" s="48" t="s">
        <v>2844</v>
      </c>
      <c r="L276" s="46" t="s">
        <v>3162</v>
      </c>
    </row>
    <row r="277" spans="1:12" hidden="1">
      <c r="A277" s="86" t="s">
        <v>1002</v>
      </c>
      <c r="B277" s="86" t="s">
        <v>1003</v>
      </c>
      <c r="C277" s="86" t="s">
        <v>2493</v>
      </c>
      <c r="D277" s="46" t="s">
        <v>3042</v>
      </c>
      <c r="E277" s="86" t="s">
        <v>331</v>
      </c>
      <c r="F277" s="87">
        <f>VLOOKUP(A277,'PDM NB Portfolio Online'!D:N,11,0)</f>
        <v>43766</v>
      </c>
      <c r="G277" s="86" t="s">
        <v>334</v>
      </c>
      <c r="H277" s="86" t="str">
        <f>VLOOKUP(B277,'PDM NB Portfolio Online'!E:V,17,0)</f>
        <v>Mandy Yue7 Ma</v>
      </c>
      <c r="I277" s="23">
        <f>VLOOKUP(B277,'PDM NB Portfolio Online'!E:V,18,0)</f>
        <v>44408</v>
      </c>
      <c r="J277" s="46" t="str">
        <f t="shared" si="5"/>
        <v>20R4CTO1WW</v>
      </c>
      <c r="K277" s="48" t="s">
        <v>2844</v>
      </c>
      <c r="L277" s="46" t="s">
        <v>3162</v>
      </c>
    </row>
    <row r="278" spans="1:12" hidden="1">
      <c r="A278" s="86" t="s">
        <v>1002</v>
      </c>
      <c r="B278" s="86" t="s">
        <v>1011</v>
      </c>
      <c r="C278" s="86" t="s">
        <v>2494</v>
      </c>
      <c r="D278" s="46" t="s">
        <v>3043</v>
      </c>
      <c r="E278" s="86" t="s">
        <v>331</v>
      </c>
      <c r="F278" s="87">
        <f>VLOOKUP(A278,'PDM NB Portfolio Online'!D:N,11,0)</f>
        <v>43766</v>
      </c>
      <c r="G278" s="86" t="s">
        <v>334</v>
      </c>
      <c r="H278" s="86" t="str">
        <f>VLOOKUP(B278,'PDM NB Portfolio Online'!E:V,17,0)</f>
        <v>Vera Ye2 Bai</v>
      </c>
      <c r="I278" s="23">
        <f>VLOOKUP(B278,'PDM NB Portfolio Online'!E:V,18,0)</f>
        <v>44408</v>
      </c>
      <c r="J278" s="46" t="str">
        <f t="shared" si="5"/>
        <v>20R5CTO1WW</v>
      </c>
      <c r="K278" s="48" t="s">
        <v>2844</v>
      </c>
      <c r="L278" s="46" t="s">
        <v>3162</v>
      </c>
    </row>
    <row r="279" spans="1:12" hidden="1">
      <c r="A279" s="86" t="s">
        <v>1002</v>
      </c>
      <c r="B279" s="86" t="s">
        <v>1011</v>
      </c>
      <c r="C279" s="86" t="s">
        <v>2495</v>
      </c>
      <c r="D279" s="46" t="s">
        <v>3043</v>
      </c>
      <c r="E279" s="86" t="s">
        <v>331</v>
      </c>
      <c r="F279" s="87">
        <f>VLOOKUP(A279,'PDM NB Portfolio Online'!D:N,11,0)</f>
        <v>43766</v>
      </c>
      <c r="G279" s="86" t="s">
        <v>334</v>
      </c>
      <c r="H279" s="86" t="str">
        <f>VLOOKUP(B279,'PDM NB Portfolio Online'!E:V,17,0)</f>
        <v>Vera Ye2 Bai</v>
      </c>
      <c r="I279" s="23">
        <f>VLOOKUP(B279,'PDM NB Portfolio Online'!E:V,18,0)</f>
        <v>44408</v>
      </c>
      <c r="J279" s="46" t="str">
        <f t="shared" si="5"/>
        <v>20R6CTO1WW</v>
      </c>
      <c r="K279" s="48" t="s">
        <v>2844</v>
      </c>
      <c r="L279" s="46" t="s">
        <v>3162</v>
      </c>
    </row>
    <row r="280" spans="1:12" hidden="1">
      <c r="A280" s="86" t="s">
        <v>1016</v>
      </c>
      <c r="B280" s="86" t="s">
        <v>1017</v>
      </c>
      <c r="C280" s="86" t="s">
        <v>2496</v>
      </c>
      <c r="D280" s="46" t="s">
        <v>3057</v>
      </c>
      <c r="E280" s="86" t="s">
        <v>331</v>
      </c>
      <c r="F280" s="87">
        <f>VLOOKUP(A280,'PDM NB Portfolio Online'!D:N,11,0)</f>
        <v>43767</v>
      </c>
      <c r="G280" s="86" t="s">
        <v>334</v>
      </c>
      <c r="H280" s="86" t="str">
        <f>VLOOKUP(B280,'PDM NB Portfolio Online'!E:V,17,0)</f>
        <v>Peng Peng11 Zhang</v>
      </c>
      <c r="I280" s="23">
        <f>VLOOKUP(B280,'PDM NB Portfolio Online'!E:V,18,0)</f>
        <v>44104</v>
      </c>
      <c r="J280" s="46" t="str">
        <f t="shared" si="5"/>
        <v>20RXCTO1WW</v>
      </c>
      <c r="K280" s="48" t="s">
        <v>2844</v>
      </c>
      <c r="L280" s="46" t="s">
        <v>3161</v>
      </c>
    </row>
    <row r="281" spans="1:12" hidden="1">
      <c r="A281" s="86" t="s">
        <v>1016</v>
      </c>
      <c r="B281" s="86" t="s">
        <v>1017</v>
      </c>
      <c r="C281" s="86" t="s">
        <v>2497</v>
      </c>
      <c r="D281" s="46" t="s">
        <v>3057</v>
      </c>
      <c r="E281" s="86" t="s">
        <v>331</v>
      </c>
      <c r="F281" s="87">
        <f>VLOOKUP(A281,'PDM NB Portfolio Online'!D:N,11,0)</f>
        <v>43767</v>
      </c>
      <c r="G281" s="86" t="s">
        <v>334</v>
      </c>
      <c r="H281" s="86" t="str">
        <f>VLOOKUP(B281,'PDM NB Portfolio Online'!E:V,17,0)</f>
        <v>Peng Peng11 Zhang</v>
      </c>
      <c r="I281" s="23">
        <f>VLOOKUP(B281,'PDM NB Portfolio Online'!E:V,18,0)</f>
        <v>44104</v>
      </c>
      <c r="J281" s="46" t="str">
        <f t="shared" si="5"/>
        <v>20RYCTO1WW</v>
      </c>
      <c r="K281" s="48" t="s">
        <v>2844</v>
      </c>
      <c r="L281" s="46" t="s">
        <v>3161</v>
      </c>
    </row>
    <row r="282" spans="1:12" ht="30">
      <c r="A282" s="86" t="s">
        <v>751</v>
      </c>
      <c r="B282" s="86" t="s">
        <v>1008</v>
      </c>
      <c r="C282" s="86" t="s">
        <v>2498</v>
      </c>
      <c r="D282" s="46" t="s">
        <v>3060</v>
      </c>
      <c r="E282" s="86" t="s">
        <v>331</v>
      </c>
      <c r="F282" s="87">
        <f>VLOOKUP(A282,'PDM NB Portfolio Online'!D:N,11,0)</f>
        <v>43543</v>
      </c>
      <c r="G282" s="86" t="s">
        <v>334</v>
      </c>
      <c r="H282" s="86" t="str">
        <f>VLOOKUP(B282,'PDM NB Portfolio Online'!E:V,17,0)</f>
        <v>Zeying ZY7 Song</v>
      </c>
      <c r="I282" s="23">
        <f>VLOOKUP(B282,'PDM NB Portfolio Online'!E:V,18,0)</f>
        <v>44196</v>
      </c>
      <c r="J282" s="46" t="str">
        <f t="shared" si="5"/>
        <v>20SCCTO1WW</v>
      </c>
      <c r="K282" s="48" t="s">
        <v>2844</v>
      </c>
      <c r="L282" s="46" t="s">
        <v>3155</v>
      </c>
    </row>
    <row r="283" spans="1:12" ht="30">
      <c r="A283" s="86" t="s">
        <v>751</v>
      </c>
      <c r="B283" s="86" t="s">
        <v>1008</v>
      </c>
      <c r="C283" s="86" t="s">
        <v>2499</v>
      </c>
      <c r="D283" s="46" t="s">
        <v>3060</v>
      </c>
      <c r="E283" s="86" t="s">
        <v>331</v>
      </c>
      <c r="F283" s="87">
        <f>VLOOKUP(A283,'PDM NB Portfolio Online'!D:N,11,0)</f>
        <v>43543</v>
      </c>
      <c r="G283" s="86" t="s">
        <v>334</v>
      </c>
      <c r="H283" s="86" t="str">
        <f>VLOOKUP(B283,'PDM NB Portfolio Online'!E:V,17,0)</f>
        <v>Zeying ZY7 Song</v>
      </c>
      <c r="I283" s="23">
        <f>VLOOKUP(B283,'PDM NB Portfolio Online'!E:V,18,0)</f>
        <v>44196</v>
      </c>
      <c r="J283" s="46" t="str">
        <f t="shared" si="5"/>
        <v>20SDCTO1WW</v>
      </c>
      <c r="K283" s="48" t="s">
        <v>2844</v>
      </c>
      <c r="L283" s="46" t="s">
        <v>3155</v>
      </c>
    </row>
    <row r="284" spans="1:12" ht="30">
      <c r="A284" s="86" t="s">
        <v>1081</v>
      </c>
      <c r="B284" s="86" t="s">
        <v>2353</v>
      </c>
      <c r="C284" s="86" t="s">
        <v>2500</v>
      </c>
      <c r="D284" s="46" t="s">
        <v>2800</v>
      </c>
      <c r="E284" s="86" t="s">
        <v>331</v>
      </c>
      <c r="F284" s="87">
        <f>VLOOKUP(A284,'PDM NB Portfolio Online'!D:N,11,0)</f>
        <v>43893</v>
      </c>
      <c r="G284" s="86" t="s">
        <v>334</v>
      </c>
      <c r="H284" s="86" t="str">
        <f>VLOOKUP(B284,'PDM NB Portfolio Online'!E:V,17,0)</f>
        <v>Zeying ZY7 Song</v>
      </c>
      <c r="I284" s="23">
        <f>VLOOKUP(B284,'PDM NB Portfolio Online'!E:V,18,0)</f>
        <v>44742</v>
      </c>
      <c r="J284" s="46" t="str">
        <f t="shared" si="5"/>
        <v>20SECTO1WW</v>
      </c>
      <c r="K284" s="48" t="s">
        <v>2844</v>
      </c>
      <c r="L284" s="46" t="s">
        <v>3163</v>
      </c>
    </row>
    <row r="285" spans="1:12" ht="30">
      <c r="A285" s="86" t="s">
        <v>1081</v>
      </c>
      <c r="B285" s="86" t="s">
        <v>2353</v>
      </c>
      <c r="C285" s="86" t="s">
        <v>2501</v>
      </c>
      <c r="D285" s="46" t="s">
        <v>2800</v>
      </c>
      <c r="E285" s="86" t="s">
        <v>331</v>
      </c>
      <c r="F285" s="87">
        <f>VLOOKUP(A285,'PDM NB Portfolio Online'!D:N,11,0)</f>
        <v>43893</v>
      </c>
      <c r="G285" s="86" t="s">
        <v>334</v>
      </c>
      <c r="H285" s="86" t="str">
        <f>VLOOKUP(B285,'PDM NB Portfolio Online'!E:V,17,0)</f>
        <v>Zeying ZY7 Song</v>
      </c>
      <c r="I285" s="23">
        <f>VLOOKUP(B285,'PDM NB Portfolio Online'!E:V,18,0)</f>
        <v>44742</v>
      </c>
      <c r="J285" s="46" t="str">
        <f t="shared" si="5"/>
        <v>20SFCTO1WW</v>
      </c>
      <c r="K285" s="48" t="s">
        <v>2844</v>
      </c>
      <c r="L285" s="46" t="s">
        <v>3163</v>
      </c>
    </row>
    <row r="286" spans="1:12" ht="45" hidden="1">
      <c r="A286" s="86" t="s">
        <v>1996</v>
      </c>
      <c r="B286" s="86" t="s">
        <v>1994</v>
      </c>
      <c r="C286" s="86" t="s">
        <v>2502</v>
      </c>
      <c r="D286" s="46" t="s">
        <v>2801</v>
      </c>
      <c r="E286" s="86" t="s">
        <v>331</v>
      </c>
      <c r="F286" s="87">
        <f>VLOOKUP(A286,'PDM NB Portfolio Online'!D:N,11,0)</f>
        <v>43906</v>
      </c>
      <c r="G286" s="86" t="s">
        <v>334</v>
      </c>
      <c r="H286" s="86" t="str">
        <f>VLOOKUP(B286,'PDM NB Portfolio Online'!E:V,17,0)</f>
        <v>Cathy SQ1 Wan</v>
      </c>
      <c r="I286" s="23">
        <f>VLOOKUP(B286,'PDM NB Portfolio Online'!E:V,18,0)</f>
        <v>44561</v>
      </c>
      <c r="J286" s="46" t="str">
        <f t="shared" si="5"/>
        <v>82AMCTO1WW</v>
      </c>
      <c r="K286" s="48" t="s">
        <v>2844</v>
      </c>
      <c r="L286" s="46" t="s">
        <v>3164</v>
      </c>
    </row>
    <row r="287" spans="1:12" ht="45" hidden="1">
      <c r="A287" s="86" t="s">
        <v>1996</v>
      </c>
      <c r="B287" s="86" t="s">
        <v>1994</v>
      </c>
      <c r="C287" s="86" t="s">
        <v>2503</v>
      </c>
      <c r="D287" s="46" t="s">
        <v>2801</v>
      </c>
      <c r="E287" s="86" t="s">
        <v>331</v>
      </c>
      <c r="F287" s="87">
        <f>VLOOKUP(A287,'PDM NB Portfolio Online'!D:N,11,0)</f>
        <v>43906</v>
      </c>
      <c r="G287" s="86" t="s">
        <v>334</v>
      </c>
      <c r="H287" s="86" t="str">
        <f>VLOOKUP(B287,'PDM NB Portfolio Online'!E:V,17,0)</f>
        <v>Cathy SQ1 Wan</v>
      </c>
      <c r="I287" s="23">
        <f>VLOOKUP(B287,'PDM NB Portfolio Online'!E:V,18,0)</f>
        <v>44561</v>
      </c>
      <c r="J287" s="46" t="str">
        <f t="shared" si="5"/>
        <v>82AQCTO1WW</v>
      </c>
      <c r="K287" s="48" t="s">
        <v>2844</v>
      </c>
      <c r="L287" s="46" t="s">
        <v>3164</v>
      </c>
    </row>
    <row r="288" spans="1:12" hidden="1">
      <c r="A288" s="86" t="s">
        <v>1147</v>
      </c>
      <c r="B288" s="86" t="s">
        <v>2828</v>
      </c>
      <c r="C288" s="86" t="s">
        <v>2504</v>
      </c>
      <c r="D288" s="46" t="s">
        <v>2802</v>
      </c>
      <c r="E288" s="86" t="s">
        <v>331</v>
      </c>
      <c r="F288" s="87">
        <f>VLOOKUP(A288,'PDM NB Portfolio Online'!D:N,11,0)</f>
        <v>43949</v>
      </c>
      <c r="G288" s="86" t="s">
        <v>1115</v>
      </c>
      <c r="H288" s="86" t="str">
        <f>VLOOKUP(B288,'PDM NB Portfolio Online'!E:V,17,0)</f>
        <v>Peng Peng11 Zhang</v>
      </c>
      <c r="I288" s="23">
        <f>VLOOKUP(B288,'PDM NB Portfolio Online'!E:V,18,0)</f>
        <v>44561</v>
      </c>
      <c r="J288" s="46" t="str">
        <f t="shared" si="5"/>
        <v>20U9CTO1WW</v>
      </c>
      <c r="K288" s="48" t="s">
        <v>2844</v>
      </c>
      <c r="L288" s="46" t="s">
        <v>3165</v>
      </c>
    </row>
    <row r="289" spans="1:12" hidden="1">
      <c r="A289" s="86" t="s">
        <v>1147</v>
      </c>
      <c r="B289" s="86" t="s">
        <v>2828</v>
      </c>
      <c r="C289" s="86" t="s">
        <v>2505</v>
      </c>
      <c r="D289" s="46" t="s">
        <v>2802</v>
      </c>
      <c r="E289" s="86" t="s">
        <v>331</v>
      </c>
      <c r="F289" s="87">
        <f>VLOOKUP(A289,'PDM NB Portfolio Online'!D:N,11,0)</f>
        <v>43949</v>
      </c>
      <c r="G289" s="86" t="s">
        <v>1115</v>
      </c>
      <c r="H289" s="86" t="str">
        <f>VLOOKUP(B289,'PDM NB Portfolio Online'!E:V,17,0)</f>
        <v>Peng Peng11 Zhang</v>
      </c>
      <c r="I289" s="23">
        <f>VLOOKUP(B289,'PDM NB Portfolio Online'!E:V,18,0)</f>
        <v>44561</v>
      </c>
      <c r="J289" s="46" t="str">
        <f t="shared" si="5"/>
        <v>20UACTO1WW</v>
      </c>
      <c r="K289" s="48" t="s">
        <v>2844</v>
      </c>
      <c r="L289" s="46" t="s">
        <v>3165</v>
      </c>
    </row>
    <row r="290" spans="1:12">
      <c r="A290" s="86" t="s">
        <v>1151</v>
      </c>
      <c r="B290" s="86" t="s">
        <v>2829</v>
      </c>
      <c r="C290" s="86" t="s">
        <v>2506</v>
      </c>
      <c r="D290" s="46" t="s">
        <v>2803</v>
      </c>
      <c r="E290" s="86" t="s">
        <v>331</v>
      </c>
      <c r="F290" s="87">
        <f>VLOOKUP(A290,'PDM NB Portfolio Online'!D:N,11,0)</f>
        <v>43949</v>
      </c>
      <c r="G290" s="86" t="s">
        <v>1115</v>
      </c>
      <c r="H290" s="86" t="str">
        <f>VLOOKUP(B290,'PDM NB Portfolio Online'!E:V,17,0)</f>
        <v>Zeying ZY7 Song</v>
      </c>
      <c r="I290" s="23">
        <f>VLOOKUP(B290,'PDM NB Portfolio Online'!E:V,18,0)</f>
        <v>44561</v>
      </c>
      <c r="J290" s="46" t="str">
        <f t="shared" si="5"/>
        <v>20UBCTO1WW</v>
      </c>
      <c r="K290" s="48" t="s">
        <v>2844</v>
      </c>
      <c r="L290" s="46" t="s">
        <v>3165</v>
      </c>
    </row>
    <row r="291" spans="1:12">
      <c r="A291" s="86" t="s">
        <v>1151</v>
      </c>
      <c r="B291" s="86" t="s">
        <v>2829</v>
      </c>
      <c r="C291" s="86" t="s">
        <v>2985</v>
      </c>
      <c r="D291" s="46" t="s">
        <v>2803</v>
      </c>
      <c r="E291" s="86" t="s">
        <v>331</v>
      </c>
      <c r="F291" s="87">
        <f>VLOOKUP(A291,'PDM NB Portfolio Online'!D:N,11,0)</f>
        <v>43949</v>
      </c>
      <c r="G291" s="86" t="s">
        <v>1115</v>
      </c>
      <c r="H291" s="86" t="str">
        <f>VLOOKUP(B291,'PDM NB Portfolio Online'!E:V,17,0)</f>
        <v>Zeying ZY7 Song</v>
      </c>
      <c r="I291" s="23">
        <f>VLOOKUP(B291,'PDM NB Portfolio Online'!E:V,18,0)</f>
        <v>44561</v>
      </c>
      <c r="J291" s="46" t="str">
        <f t="shared" si="5"/>
        <v>20UCCTO1WW</v>
      </c>
      <c r="K291" s="48" t="s">
        <v>2844</v>
      </c>
      <c r="L291" s="46" t="s">
        <v>3165</v>
      </c>
    </row>
    <row r="292" spans="1:12" hidden="1">
      <c r="A292" s="86" t="s">
        <v>1165</v>
      </c>
      <c r="B292" s="86" t="s">
        <v>2209</v>
      </c>
      <c r="C292" s="86" t="s">
        <v>2507</v>
      </c>
      <c r="D292" s="46" t="s">
        <v>2804</v>
      </c>
      <c r="E292" s="86" t="s">
        <v>331</v>
      </c>
      <c r="F292" s="87">
        <f>VLOOKUP(A292,'PDM NB Portfolio Online'!D:N,11,0)</f>
        <v>43956</v>
      </c>
      <c r="G292" s="86" t="s">
        <v>334</v>
      </c>
      <c r="H292" s="86" t="str">
        <f>VLOOKUP(B292,'PDM NB Portfolio Online'!E:V,17,0)</f>
        <v>Siyu SY5 Feng</v>
      </c>
      <c r="I292" s="23" t="str">
        <f>VLOOKUP(B292,'PDM NB Portfolio Online'!E:V,18,0)</f>
        <v>2021/12/31</v>
      </c>
      <c r="J292" s="46" t="str">
        <f t="shared" si="5"/>
        <v>20SXCTO1WW</v>
      </c>
      <c r="K292" s="48" t="s">
        <v>2844</v>
      </c>
      <c r="L292" s="46" t="s">
        <v>3166</v>
      </c>
    </row>
    <row r="293" spans="1:12" hidden="1">
      <c r="A293" s="86" t="s">
        <v>1165</v>
      </c>
      <c r="B293" s="86" t="s">
        <v>2209</v>
      </c>
      <c r="C293" s="86" t="s">
        <v>2508</v>
      </c>
      <c r="D293" s="46" t="s">
        <v>2804</v>
      </c>
      <c r="E293" s="86" t="s">
        <v>331</v>
      </c>
      <c r="F293" s="87">
        <f>VLOOKUP(A293,'PDM NB Portfolio Online'!D:N,11,0)</f>
        <v>43956</v>
      </c>
      <c r="G293" s="86" t="s">
        <v>334</v>
      </c>
      <c r="H293" s="86" t="str">
        <f>VLOOKUP(B293,'PDM NB Portfolio Online'!E:V,17,0)</f>
        <v>Siyu SY5 Feng</v>
      </c>
      <c r="I293" s="23" t="str">
        <f>VLOOKUP(B293,'PDM NB Portfolio Online'!E:V,18,0)</f>
        <v>2021/12/31</v>
      </c>
      <c r="J293" s="46" t="str">
        <f t="shared" si="5"/>
        <v>20SYCTO1WW</v>
      </c>
      <c r="K293" s="48" t="s">
        <v>2844</v>
      </c>
      <c r="L293" s="46" t="s">
        <v>3166</v>
      </c>
    </row>
    <row r="294" spans="1:12" hidden="1">
      <c r="A294" s="86" t="s">
        <v>2120</v>
      </c>
      <c r="B294" s="86" t="s">
        <v>2354</v>
      </c>
      <c r="C294" s="86" t="s">
        <v>2509</v>
      </c>
      <c r="D294" s="46" t="s">
        <v>2805</v>
      </c>
      <c r="E294" s="86" t="s">
        <v>331</v>
      </c>
      <c r="F294" s="87">
        <f>VLOOKUP(A294,'PDM NB Portfolio Online'!D:N,11,0)</f>
        <v>43956</v>
      </c>
      <c r="G294" s="86" t="s">
        <v>334</v>
      </c>
      <c r="H294" s="86" t="str">
        <f>VLOOKUP(B294,'PDM NB Portfolio Online'!E:V,17,0)</f>
        <v>Peng Peng11 Zhang</v>
      </c>
      <c r="I294" s="23">
        <f>VLOOKUP(B294,'PDM NB Portfolio Online'!E:V,18,0)</f>
        <v>44561</v>
      </c>
      <c r="J294" s="46" t="str">
        <f t="shared" si="5"/>
        <v>20S0CTO1WW</v>
      </c>
      <c r="K294" s="48" t="s">
        <v>2844</v>
      </c>
      <c r="L294" s="46" t="s">
        <v>3167</v>
      </c>
    </row>
    <row r="295" spans="1:12" hidden="1">
      <c r="A295" s="86" t="s">
        <v>2120</v>
      </c>
      <c r="B295" s="86" t="s">
        <v>2354</v>
      </c>
      <c r="C295" s="86" t="s">
        <v>2510</v>
      </c>
      <c r="D295" s="46" t="s">
        <v>2805</v>
      </c>
      <c r="E295" s="86" t="s">
        <v>331</v>
      </c>
      <c r="F295" s="87">
        <f>VLOOKUP(A295,'PDM NB Portfolio Online'!D:N,11,0)</f>
        <v>43956</v>
      </c>
      <c r="G295" s="86" t="s">
        <v>334</v>
      </c>
      <c r="H295" s="86" t="str">
        <f>VLOOKUP(B295,'PDM NB Portfolio Online'!E:V,17,0)</f>
        <v>Peng Peng11 Zhang</v>
      </c>
      <c r="I295" s="23">
        <f>VLOOKUP(B295,'PDM NB Portfolio Online'!E:V,18,0)</f>
        <v>44561</v>
      </c>
      <c r="J295" s="46" t="str">
        <f t="shared" si="5"/>
        <v>20S1CTO1WW</v>
      </c>
      <c r="K295" s="48" t="s">
        <v>2844</v>
      </c>
      <c r="L295" s="46" t="s">
        <v>3167</v>
      </c>
    </row>
    <row r="296" spans="1:12" hidden="1">
      <c r="A296" s="86" t="s">
        <v>2121</v>
      </c>
      <c r="B296" s="86" t="s">
        <v>2354</v>
      </c>
      <c r="C296" s="86" t="s">
        <v>2511</v>
      </c>
      <c r="D296" s="46" t="s">
        <v>2805</v>
      </c>
      <c r="E296" s="86" t="s">
        <v>331</v>
      </c>
      <c r="F296" s="87">
        <f>VLOOKUP(A296,'PDM NB Portfolio Online'!D:N,11,0)</f>
        <v>43956</v>
      </c>
      <c r="G296" s="86" t="s">
        <v>334</v>
      </c>
      <c r="H296" s="86" t="str">
        <f>VLOOKUP(B296,'PDM NB Portfolio Online'!E:V,17,0)</f>
        <v>Peng Peng11 Zhang</v>
      </c>
      <c r="I296" s="23">
        <f>VLOOKUP(B296,'PDM NB Portfolio Online'!E:V,18,0)</f>
        <v>44561</v>
      </c>
      <c r="J296" s="46" t="str">
        <f t="shared" si="5"/>
        <v>20S2CTO1WW</v>
      </c>
      <c r="K296" s="48" t="s">
        <v>2844</v>
      </c>
      <c r="L296" s="46" t="s">
        <v>3167</v>
      </c>
    </row>
    <row r="297" spans="1:12" hidden="1">
      <c r="A297" s="86" t="s">
        <v>2121</v>
      </c>
      <c r="B297" s="86" t="s">
        <v>2354</v>
      </c>
      <c r="C297" s="86" t="s">
        <v>2512</v>
      </c>
      <c r="D297" s="46" t="s">
        <v>2805</v>
      </c>
      <c r="E297" s="86" t="s">
        <v>331</v>
      </c>
      <c r="F297" s="87">
        <f>VLOOKUP(A297,'PDM NB Portfolio Online'!D:N,11,0)</f>
        <v>43956</v>
      </c>
      <c r="G297" s="86" t="s">
        <v>334</v>
      </c>
      <c r="H297" s="86" t="str">
        <f>VLOOKUP(B297,'PDM NB Portfolio Online'!E:V,17,0)</f>
        <v>Peng Peng11 Zhang</v>
      </c>
      <c r="I297" s="23">
        <f>VLOOKUP(B297,'PDM NB Portfolio Online'!E:V,18,0)</f>
        <v>44561</v>
      </c>
      <c r="J297" s="46" t="str">
        <f t="shared" si="5"/>
        <v>20S3CTO1WW</v>
      </c>
      <c r="K297" s="48" t="s">
        <v>2844</v>
      </c>
      <c r="L297" s="46" t="s">
        <v>3167</v>
      </c>
    </row>
    <row r="298" spans="1:12" hidden="1">
      <c r="A298" s="86" t="s">
        <v>2110</v>
      </c>
      <c r="B298" s="86" t="s">
        <v>2355</v>
      </c>
      <c r="C298" s="86" t="s">
        <v>2513</v>
      </c>
      <c r="D298" s="46" t="s">
        <v>2806</v>
      </c>
      <c r="E298" s="86" t="s">
        <v>331</v>
      </c>
      <c r="F298" s="87">
        <f>VLOOKUP(A298,'PDM NB Portfolio Online'!D:N,11,0)</f>
        <v>43956</v>
      </c>
      <c r="G298" s="86" t="s">
        <v>334</v>
      </c>
      <c r="H298" s="86" t="str">
        <f>VLOOKUP(B298,'PDM NB Portfolio Online'!E:V,17,0)</f>
        <v>Guangsheng GS5 Xu</v>
      </c>
      <c r="I298" s="23">
        <f>VLOOKUP(B298,'PDM NB Portfolio Online'!E:V,18,0)</f>
        <v>44561</v>
      </c>
      <c r="J298" s="46" t="str">
        <f t="shared" si="5"/>
        <v>20S4CTO1WW</v>
      </c>
      <c r="K298" s="48" t="s">
        <v>2844</v>
      </c>
      <c r="L298" s="46" t="s">
        <v>3168</v>
      </c>
    </row>
    <row r="299" spans="1:12" hidden="1">
      <c r="A299" s="86" t="s">
        <v>2110</v>
      </c>
      <c r="B299" s="86" t="s">
        <v>2355</v>
      </c>
      <c r="C299" s="86" t="s">
        <v>2514</v>
      </c>
      <c r="D299" s="46" t="s">
        <v>2806</v>
      </c>
      <c r="E299" s="86" t="s">
        <v>331</v>
      </c>
      <c r="F299" s="87">
        <f>VLOOKUP(A299,'PDM NB Portfolio Online'!D:N,11,0)</f>
        <v>43956</v>
      </c>
      <c r="G299" s="86" t="s">
        <v>334</v>
      </c>
      <c r="H299" s="86" t="str">
        <f>VLOOKUP(B299,'PDM NB Portfolio Online'!E:V,17,0)</f>
        <v>Guangsheng GS5 Xu</v>
      </c>
      <c r="I299" s="23">
        <f>VLOOKUP(B299,'PDM NB Portfolio Online'!E:V,18,0)</f>
        <v>44561</v>
      </c>
      <c r="J299" s="46" t="str">
        <f t="shared" si="5"/>
        <v>20S5CTO1WW</v>
      </c>
      <c r="K299" s="48" t="s">
        <v>2844</v>
      </c>
      <c r="L299" s="46" t="s">
        <v>3168</v>
      </c>
    </row>
    <row r="300" spans="1:12" hidden="1">
      <c r="A300" s="70" t="s">
        <v>1160</v>
      </c>
      <c r="B300" s="86" t="s">
        <v>2356</v>
      </c>
      <c r="C300" s="86" t="s">
        <v>2515</v>
      </c>
      <c r="D300" s="46" t="s">
        <v>2807</v>
      </c>
      <c r="E300" s="86" t="s">
        <v>331</v>
      </c>
      <c r="F300" s="87">
        <f>VLOOKUP(A300,'PDM NB Portfolio Online'!D:N,11,0)</f>
        <v>43956</v>
      </c>
      <c r="G300" s="86" t="s">
        <v>1115</v>
      </c>
      <c r="H300" s="86" t="str">
        <f>VLOOKUP(B300,'PDM NB Portfolio Online'!E:V,17,0)</f>
        <v>Siyu SY5 Feng</v>
      </c>
      <c r="I300" s="23" t="str">
        <f>VLOOKUP(B300,'PDM NB Portfolio Online'!E:V,18,0)</f>
        <v>2021/12/31</v>
      </c>
      <c r="J300" s="46" t="str">
        <f t="shared" si="5"/>
        <v>20T4CTO1WW</v>
      </c>
      <c r="K300" s="48" t="s">
        <v>2844</v>
      </c>
      <c r="L300" s="46" t="s">
        <v>3169</v>
      </c>
    </row>
    <row r="301" spans="1:12" hidden="1">
      <c r="A301" s="70" t="s">
        <v>1160</v>
      </c>
      <c r="B301" s="86" t="s">
        <v>2356</v>
      </c>
      <c r="C301" s="86" t="s">
        <v>2516</v>
      </c>
      <c r="D301" s="46" t="s">
        <v>2807</v>
      </c>
      <c r="E301" s="86" t="s">
        <v>331</v>
      </c>
      <c r="F301" s="87">
        <f>VLOOKUP(A301,'PDM NB Portfolio Online'!D:N,11,0)</f>
        <v>43956</v>
      </c>
      <c r="G301" s="86" t="s">
        <v>1115</v>
      </c>
      <c r="H301" s="86" t="str">
        <f>VLOOKUP(B301,'PDM NB Portfolio Online'!E:V,17,0)</f>
        <v>Siyu SY5 Feng</v>
      </c>
      <c r="I301" s="23" t="str">
        <f>VLOOKUP(B301,'PDM NB Portfolio Online'!E:V,18,0)</f>
        <v>2021/12/31</v>
      </c>
      <c r="J301" s="46" t="str">
        <f t="shared" si="5"/>
        <v>20T5CTO1WW</v>
      </c>
      <c r="K301" s="48" t="s">
        <v>2844</v>
      </c>
      <c r="L301" s="46" t="s">
        <v>3169</v>
      </c>
    </row>
    <row r="302" spans="1:12" hidden="1">
      <c r="A302" s="86" t="s">
        <v>1162</v>
      </c>
      <c r="B302" s="86" t="s">
        <v>2357</v>
      </c>
      <c r="C302" s="86" t="s">
        <v>2517</v>
      </c>
      <c r="D302" s="46" t="s">
        <v>2808</v>
      </c>
      <c r="E302" s="86" t="s">
        <v>331</v>
      </c>
      <c r="F302" s="87">
        <f>VLOOKUP(A302,'PDM NB Portfolio Online'!D:N,11,0)</f>
        <v>43956</v>
      </c>
      <c r="G302" s="86" t="s">
        <v>1115</v>
      </c>
      <c r="H302" s="86" t="str">
        <f>VLOOKUP(B302,'PDM NB Portfolio Online'!E:V,17,0)</f>
        <v>Guangsheng GS5 Xu</v>
      </c>
      <c r="I302" s="23" t="str">
        <f>VLOOKUP(B302,'PDM NB Portfolio Online'!E:V,18,0)</f>
        <v>2021/12/31</v>
      </c>
      <c r="J302" s="46" t="str">
        <f t="shared" si="5"/>
        <v>20S6CTO1WW</v>
      </c>
      <c r="K302" s="48" t="s">
        <v>2844</v>
      </c>
      <c r="L302" s="46" t="s">
        <v>3170</v>
      </c>
    </row>
    <row r="303" spans="1:12" hidden="1">
      <c r="A303" s="86" t="s">
        <v>1162</v>
      </c>
      <c r="B303" s="86" t="s">
        <v>2357</v>
      </c>
      <c r="C303" s="86" t="s">
        <v>2518</v>
      </c>
      <c r="D303" s="46" t="s">
        <v>2808</v>
      </c>
      <c r="E303" s="86" t="s">
        <v>331</v>
      </c>
      <c r="F303" s="87">
        <f>VLOOKUP(A303,'PDM NB Portfolio Online'!D:N,11,0)</f>
        <v>43956</v>
      </c>
      <c r="G303" s="86" t="s">
        <v>1115</v>
      </c>
      <c r="H303" s="86" t="str">
        <f>VLOOKUP(B303,'PDM NB Portfolio Online'!E:V,17,0)</f>
        <v>Guangsheng GS5 Xu</v>
      </c>
      <c r="I303" s="23" t="str">
        <f>VLOOKUP(B303,'PDM NB Portfolio Online'!E:V,18,0)</f>
        <v>2021/12/31</v>
      </c>
      <c r="J303" s="46" t="str">
        <f t="shared" si="5"/>
        <v>20S7CTO1WW</v>
      </c>
      <c r="K303" s="48" t="s">
        <v>2844</v>
      </c>
      <c r="L303" s="46" t="s">
        <v>3170</v>
      </c>
    </row>
    <row r="304" spans="1:12" hidden="1">
      <c r="A304" s="70" t="s">
        <v>1154</v>
      </c>
      <c r="B304" s="86" t="s">
        <v>2358</v>
      </c>
      <c r="C304" s="86" t="s">
        <v>2519</v>
      </c>
      <c r="D304" s="46" t="s">
        <v>2809</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2844</v>
      </c>
      <c r="L304" s="46" t="s">
        <v>3167</v>
      </c>
    </row>
    <row r="305" spans="1:12" hidden="1">
      <c r="A305" s="70" t="s">
        <v>1154</v>
      </c>
      <c r="B305" s="86" t="s">
        <v>2358</v>
      </c>
      <c r="C305" s="86" t="s">
        <v>2520</v>
      </c>
      <c r="D305" s="46" t="s">
        <v>2809</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2844</v>
      </c>
      <c r="L305" s="46" t="s">
        <v>3167</v>
      </c>
    </row>
    <row r="306" spans="1:12" hidden="1">
      <c r="A306" s="70" t="s">
        <v>1156</v>
      </c>
      <c r="B306" s="86" t="s">
        <v>2359</v>
      </c>
      <c r="C306" s="86" t="s">
        <v>2521</v>
      </c>
      <c r="D306" s="46" t="s">
        <v>2810</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2844</v>
      </c>
      <c r="L306" s="46" t="s">
        <v>3166</v>
      </c>
    </row>
    <row r="307" spans="1:12" hidden="1">
      <c r="A307" s="70" t="s">
        <v>1156</v>
      </c>
      <c r="B307" s="86" t="s">
        <v>2359</v>
      </c>
      <c r="C307" s="86" t="s">
        <v>2522</v>
      </c>
      <c r="D307" s="46" t="s">
        <v>2810</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2844</v>
      </c>
      <c r="L307" s="46" t="s">
        <v>3166</v>
      </c>
    </row>
    <row r="308" spans="1:12" hidden="1">
      <c r="A308" s="86" t="s">
        <v>2101</v>
      </c>
      <c r="B308" s="86" t="s">
        <v>2360</v>
      </c>
      <c r="C308" s="86" t="s">
        <v>2523</v>
      </c>
      <c r="D308" s="46" t="s">
        <v>2811</v>
      </c>
      <c r="E308" s="86" t="s">
        <v>331</v>
      </c>
      <c r="F308" s="87">
        <f>VLOOKUP(A308,'PDM NB Portfolio Online'!D:N,11,0)</f>
        <v>43971</v>
      </c>
      <c r="G308" s="86" t="s">
        <v>334</v>
      </c>
      <c r="H308" s="86" t="str">
        <f>VLOOKUP(B308,'PDM NB Portfolio Online'!E:V,17,0)</f>
        <v>Mandy Yue7 Ma</v>
      </c>
      <c r="I308" s="23">
        <f>VLOOKUP(B308,'PDM NB Portfolio Online'!E:V,18,0)</f>
        <v>44561</v>
      </c>
      <c r="J308" s="46" t="str">
        <f t="shared" si="5"/>
        <v>20U1CTO1WW</v>
      </c>
      <c r="K308" s="48" t="s">
        <v>2844</v>
      </c>
      <c r="L308" s="46" t="s">
        <v>3171</v>
      </c>
    </row>
    <row r="309" spans="1:12" hidden="1">
      <c r="A309" s="86" t="s">
        <v>2101</v>
      </c>
      <c r="B309" s="86" t="s">
        <v>2360</v>
      </c>
      <c r="C309" s="86" t="s">
        <v>2524</v>
      </c>
      <c r="D309" s="46" t="s">
        <v>2811</v>
      </c>
      <c r="E309" s="86" t="s">
        <v>331</v>
      </c>
      <c r="F309" s="87">
        <f>VLOOKUP(A309,'PDM NB Portfolio Online'!D:N,11,0)</f>
        <v>43971</v>
      </c>
      <c r="G309" s="86" t="s">
        <v>334</v>
      </c>
      <c r="H309" s="86" t="str">
        <f>VLOOKUP(B309,'PDM NB Portfolio Online'!E:V,17,0)</f>
        <v>Mandy Yue7 Ma</v>
      </c>
      <c r="I309" s="23">
        <f>VLOOKUP(B309,'PDM NB Portfolio Online'!E:V,18,0)</f>
        <v>44561</v>
      </c>
      <c r="J309" s="46" t="str">
        <f t="shared" si="5"/>
        <v>20U2CTO1WW</v>
      </c>
      <c r="K309" s="48" t="s">
        <v>2844</v>
      </c>
      <c r="L309" s="46" t="s">
        <v>3171</v>
      </c>
    </row>
    <row r="310" spans="1:12">
      <c r="A310" s="86" t="s">
        <v>2104</v>
      </c>
      <c r="B310" s="86" t="s">
        <v>2361</v>
      </c>
      <c r="C310" s="86" t="s">
        <v>2525</v>
      </c>
      <c r="D310" s="46" t="s">
        <v>2812</v>
      </c>
      <c r="E310" s="86" t="s">
        <v>331</v>
      </c>
      <c r="F310" s="87">
        <f>VLOOKUP(A310,'PDM NB Portfolio Online'!D:N,11,0)</f>
        <v>43971</v>
      </c>
      <c r="G310" s="86" t="s">
        <v>334</v>
      </c>
      <c r="H310" s="86" t="str">
        <f>VLOOKUP(B310,'PDM NB Portfolio Online'!E:V,17,0)</f>
        <v>Zeying ZY7 Song</v>
      </c>
      <c r="I310" s="23">
        <f>VLOOKUP(B310,'PDM NB Portfolio Online'!E:V,18,0)</f>
        <v>44561</v>
      </c>
      <c r="J310" s="46" t="str">
        <f t="shared" si="5"/>
        <v>20U3CTO1WW</v>
      </c>
      <c r="K310" s="48" t="s">
        <v>2844</v>
      </c>
      <c r="L310" s="46" t="s">
        <v>3172</v>
      </c>
    </row>
    <row r="311" spans="1:12">
      <c r="A311" s="86" t="s">
        <v>2104</v>
      </c>
      <c r="B311" s="86" t="s">
        <v>2361</v>
      </c>
      <c r="C311" s="86" t="s">
        <v>2526</v>
      </c>
      <c r="D311" s="46" t="s">
        <v>2812</v>
      </c>
      <c r="E311" s="86" t="s">
        <v>331</v>
      </c>
      <c r="F311" s="87">
        <f>VLOOKUP(A311,'PDM NB Portfolio Online'!D:N,11,0)</f>
        <v>43971</v>
      </c>
      <c r="G311" s="86" t="s">
        <v>334</v>
      </c>
      <c r="H311" s="86" t="str">
        <f>VLOOKUP(B311,'PDM NB Portfolio Online'!E:V,17,0)</f>
        <v>Zeying ZY7 Song</v>
      </c>
      <c r="I311" s="23">
        <f>VLOOKUP(B311,'PDM NB Portfolio Online'!E:V,18,0)</f>
        <v>44561</v>
      </c>
      <c r="J311" s="46" t="str">
        <f t="shared" si="5"/>
        <v>20U4CTO1WW</v>
      </c>
      <c r="K311" s="48" t="s">
        <v>2844</v>
      </c>
      <c r="L311" s="46" t="s">
        <v>3172</v>
      </c>
    </row>
    <row r="312" spans="1:12" hidden="1">
      <c r="A312" s="86" t="s">
        <v>2123</v>
      </c>
      <c r="B312" s="86" t="s">
        <v>2366</v>
      </c>
      <c r="C312" s="86" t="s">
        <v>2527</v>
      </c>
      <c r="D312" s="46" t="s">
        <v>2813</v>
      </c>
      <c r="E312" s="86" t="s">
        <v>331</v>
      </c>
      <c r="F312" s="87">
        <f>VLOOKUP(A312,'PDM NB Portfolio Online'!D:N,11,0)</f>
        <v>43984</v>
      </c>
      <c r="G312" s="86" t="s">
        <v>334</v>
      </c>
      <c r="H312" s="86" t="str">
        <f>VLOOKUP(B312,'PDM NB Portfolio Online'!E:V,17,0)</f>
        <v>Guangsheng GS5 Xu</v>
      </c>
      <c r="I312" s="23">
        <f>VLOOKUP(B312,'PDM NB Portfolio Online'!E:V,18,0)</f>
        <v>44742</v>
      </c>
      <c r="J312" s="46" t="str">
        <f t="shared" si="5"/>
        <v>20UHCTO1WW</v>
      </c>
      <c r="K312" s="48" t="s">
        <v>2844</v>
      </c>
      <c r="L312" s="46" t="s">
        <v>3167</v>
      </c>
    </row>
    <row r="313" spans="1:12" hidden="1">
      <c r="A313" s="86" t="s">
        <v>2123</v>
      </c>
      <c r="B313" s="86" t="s">
        <v>2366</v>
      </c>
      <c r="C313" s="86" t="s">
        <v>2528</v>
      </c>
      <c r="D313" s="46" t="s">
        <v>2813</v>
      </c>
      <c r="E313" s="86" t="s">
        <v>331</v>
      </c>
      <c r="F313" s="87">
        <f>VLOOKUP(A313,'PDM NB Portfolio Online'!D:N,11,0)</f>
        <v>43984</v>
      </c>
      <c r="G313" s="86" t="s">
        <v>334</v>
      </c>
      <c r="H313" s="86" t="str">
        <f>VLOOKUP(B313,'PDM NB Portfolio Online'!E:V,17,0)</f>
        <v>Guangsheng GS5 Xu</v>
      </c>
      <c r="I313" s="23">
        <f>VLOOKUP(B313,'PDM NB Portfolio Online'!E:V,18,0)</f>
        <v>44742</v>
      </c>
      <c r="J313" s="46" t="str">
        <f t="shared" si="5"/>
        <v>20UJCTO1WW</v>
      </c>
      <c r="K313" s="48" t="s">
        <v>2844</v>
      </c>
      <c r="L313" s="46" t="s">
        <v>3167</v>
      </c>
    </row>
    <row r="314" spans="1:12" hidden="1">
      <c r="A314" s="86" t="s">
        <v>2122</v>
      </c>
      <c r="B314" s="86" t="s">
        <v>2368</v>
      </c>
      <c r="C314" s="86" t="s">
        <v>2529</v>
      </c>
      <c r="D314" s="46" t="s">
        <v>2814</v>
      </c>
      <c r="E314" s="86" t="s">
        <v>331</v>
      </c>
      <c r="F314" s="87">
        <f>VLOOKUP(A314,'PDM NB Portfolio Online'!D:N,11,0)</f>
        <v>43984</v>
      </c>
      <c r="G314" s="86" t="s">
        <v>334</v>
      </c>
      <c r="H314" s="86" t="str">
        <f>VLOOKUP(B314,'PDM NB Portfolio Online'!E:V,17,0)</f>
        <v>Jiajun JJ74 Li</v>
      </c>
      <c r="I314" s="23">
        <f>VLOOKUP(B314,'PDM NB Portfolio Online'!E:V,18,0)</f>
        <v>44742</v>
      </c>
      <c r="J314" s="46" t="str">
        <f t="shared" si="5"/>
        <v>20UDCTO1WW</v>
      </c>
      <c r="K314" s="48" t="s">
        <v>2844</v>
      </c>
      <c r="L314" s="46" t="s">
        <v>3167</v>
      </c>
    </row>
    <row r="315" spans="1:12" hidden="1">
      <c r="A315" s="86" t="s">
        <v>2122</v>
      </c>
      <c r="B315" s="86" t="s">
        <v>2368</v>
      </c>
      <c r="C315" s="86" t="s">
        <v>2530</v>
      </c>
      <c r="D315" s="46" t="s">
        <v>2814</v>
      </c>
      <c r="E315" s="86" t="s">
        <v>331</v>
      </c>
      <c r="F315" s="87">
        <f>VLOOKUP(A315,'PDM NB Portfolio Online'!D:N,11,0)</f>
        <v>43984</v>
      </c>
      <c r="G315" s="86" t="s">
        <v>334</v>
      </c>
      <c r="H315" s="86" t="str">
        <f>VLOOKUP(B315,'PDM NB Portfolio Online'!E:V,17,0)</f>
        <v>Jiajun JJ74 Li</v>
      </c>
      <c r="I315" s="23">
        <f>VLOOKUP(B315,'PDM NB Portfolio Online'!E:V,18,0)</f>
        <v>44742</v>
      </c>
      <c r="J315" s="46" t="str">
        <f t="shared" si="5"/>
        <v>20UECTO1WW</v>
      </c>
      <c r="K315" s="48" t="s">
        <v>2844</v>
      </c>
      <c r="L315" s="46" t="s">
        <v>3167</v>
      </c>
    </row>
    <row r="316" spans="1:12" hidden="1">
      <c r="A316" s="86" t="s">
        <v>2124</v>
      </c>
      <c r="B316" s="86" t="s">
        <v>2374</v>
      </c>
      <c r="C316" s="86" t="s">
        <v>2531</v>
      </c>
      <c r="D316" s="46" t="s">
        <v>2815</v>
      </c>
      <c r="E316" s="86" t="s">
        <v>331</v>
      </c>
      <c r="F316" s="87">
        <f>VLOOKUP(A316,'PDM NB Portfolio Online'!D:N,11,0)</f>
        <v>43984</v>
      </c>
      <c r="G316" s="86" t="s">
        <v>334</v>
      </c>
      <c r="H316" s="86" t="str">
        <f>VLOOKUP(B316,'PDM NB Portfolio Online'!E:V,17,0)</f>
        <v>Cathy SQ1 Wan</v>
      </c>
      <c r="I316" s="23">
        <f>VLOOKUP(B316,'PDM NB Portfolio Online'!E:V,18,0)</f>
        <v>44742</v>
      </c>
      <c r="J316" s="46" t="str">
        <f t="shared" si="5"/>
        <v>20UFCTO1WW</v>
      </c>
      <c r="K316" s="48" t="s">
        <v>2844</v>
      </c>
      <c r="L316" s="46" t="s">
        <v>3166</v>
      </c>
    </row>
    <row r="317" spans="1:12" hidden="1">
      <c r="A317" s="86" t="s">
        <v>2124</v>
      </c>
      <c r="B317" s="86" t="s">
        <v>2374</v>
      </c>
      <c r="C317" s="86" t="s">
        <v>2532</v>
      </c>
      <c r="D317" s="46" t="s">
        <v>2815</v>
      </c>
      <c r="E317" s="86" t="s">
        <v>331</v>
      </c>
      <c r="F317" s="87">
        <f>VLOOKUP(A317,'PDM NB Portfolio Online'!D:N,11,0)</f>
        <v>43984</v>
      </c>
      <c r="G317" s="86" t="s">
        <v>334</v>
      </c>
      <c r="H317" s="86" t="str">
        <f>VLOOKUP(B317,'PDM NB Portfolio Online'!E:V,17,0)</f>
        <v>Cathy SQ1 Wan</v>
      </c>
      <c r="I317" s="23">
        <f>VLOOKUP(B317,'PDM NB Portfolio Online'!E:V,18,0)</f>
        <v>44742</v>
      </c>
      <c r="J317" s="46" t="str">
        <f t="shared" si="5"/>
        <v>20UGCTO1WW</v>
      </c>
      <c r="K317" s="48" t="s">
        <v>2844</v>
      </c>
      <c r="L317" s="46" t="s">
        <v>3166</v>
      </c>
    </row>
    <row r="318" spans="1:12" hidden="1">
      <c r="A318" s="86" t="s">
        <v>2101</v>
      </c>
      <c r="B318" s="86" t="s">
        <v>2362</v>
      </c>
      <c r="C318" s="86" t="s">
        <v>2489</v>
      </c>
      <c r="D318" s="46" t="s">
        <v>2816</v>
      </c>
      <c r="E318" s="86" t="s">
        <v>331</v>
      </c>
      <c r="F318" s="87">
        <f>VLOOKUP(A318,'PDM NB Portfolio Online'!D:N,11,0)</f>
        <v>43971</v>
      </c>
      <c r="G318" s="86" t="s">
        <v>334</v>
      </c>
      <c r="H318" s="86" t="str">
        <f>VLOOKUP(B318,'PDM NB Portfolio Online'!E:V,17,0)</f>
        <v>Vera Ye2 Bai</v>
      </c>
      <c r="I318" s="23">
        <f>VLOOKUP(B318,'PDM NB Portfolio Online'!E:V,18,0)</f>
        <v>44561</v>
      </c>
      <c r="J318" s="46" t="str">
        <f t="shared" si="5"/>
        <v>20U6CTO1WW</v>
      </c>
      <c r="K318" s="48" t="s">
        <v>2844</v>
      </c>
      <c r="L318" s="46" t="s">
        <v>3171</v>
      </c>
    </row>
    <row r="319" spans="1:12" hidden="1">
      <c r="A319" s="86" t="s">
        <v>2101</v>
      </c>
      <c r="B319" s="86" t="s">
        <v>2362</v>
      </c>
      <c r="C319" s="86" t="s">
        <v>2488</v>
      </c>
      <c r="D319" s="46" t="s">
        <v>2816</v>
      </c>
      <c r="E319" s="86" t="s">
        <v>331</v>
      </c>
      <c r="F319" s="87">
        <f>VLOOKUP(A319,'PDM NB Portfolio Online'!D:N,11,0)</f>
        <v>43971</v>
      </c>
      <c r="G319" s="86" t="s">
        <v>334</v>
      </c>
      <c r="H319" s="86" t="str">
        <f>VLOOKUP(B319,'PDM NB Portfolio Online'!E:V,17,0)</f>
        <v>Vera Ye2 Bai</v>
      </c>
      <c r="I319" s="23">
        <f>VLOOKUP(B319,'PDM NB Portfolio Online'!E:V,18,0)</f>
        <v>44561</v>
      </c>
      <c r="J319" s="46" t="str">
        <f t="shared" si="5"/>
        <v>20U5CTO1WW</v>
      </c>
      <c r="K319" s="48" t="s">
        <v>2844</v>
      </c>
      <c r="L319" s="46" t="s">
        <v>3171</v>
      </c>
    </row>
    <row r="320" spans="1:12" hidden="1">
      <c r="A320" s="86" t="s">
        <v>2104</v>
      </c>
      <c r="B320" s="86" t="s">
        <v>2363</v>
      </c>
      <c r="C320" s="86" t="s">
        <v>2487</v>
      </c>
      <c r="D320" s="46" t="s">
        <v>2817</v>
      </c>
      <c r="E320" s="86" t="s">
        <v>331</v>
      </c>
      <c r="F320" s="87">
        <f>VLOOKUP(A320,'PDM NB Portfolio Online'!D:N,11,0)</f>
        <v>43971</v>
      </c>
      <c r="G320" s="86" t="s">
        <v>334</v>
      </c>
      <c r="H320" s="86" t="str">
        <f>VLOOKUP(B320,'PDM NB Portfolio Online'!E:V,17,0)</f>
        <v>Peng Peng11 Zhang</v>
      </c>
      <c r="I320" s="23">
        <f>VLOOKUP(B320,'PDM NB Portfolio Online'!E:V,18,0)</f>
        <v>44561</v>
      </c>
      <c r="J320" s="46" t="str">
        <f t="shared" si="5"/>
        <v>20U7CTO1WW</v>
      </c>
      <c r="K320" s="48" t="s">
        <v>2844</v>
      </c>
      <c r="L320" s="46" t="s">
        <v>3172</v>
      </c>
    </row>
    <row r="321" spans="1:12" hidden="1">
      <c r="A321" s="86" t="s">
        <v>2104</v>
      </c>
      <c r="B321" s="86" t="s">
        <v>2363</v>
      </c>
      <c r="C321" s="86" t="s">
        <v>2486</v>
      </c>
      <c r="D321" s="46" t="s">
        <v>2817</v>
      </c>
      <c r="E321" s="86" t="s">
        <v>331</v>
      </c>
      <c r="F321" s="87">
        <f>VLOOKUP(A321,'PDM NB Portfolio Online'!D:N,11,0)</f>
        <v>43971</v>
      </c>
      <c r="G321" s="86" t="s">
        <v>334</v>
      </c>
      <c r="H321" s="86" t="str">
        <f>VLOOKUP(B321,'PDM NB Portfolio Online'!E:V,17,0)</f>
        <v>Peng Peng11 Zhang</v>
      </c>
      <c r="I321" s="23">
        <f>VLOOKUP(B321,'PDM NB Portfolio Online'!E:V,18,0)</f>
        <v>44561</v>
      </c>
      <c r="J321" s="46" t="str">
        <f t="shared" si="5"/>
        <v>20U8CTO1WW</v>
      </c>
      <c r="K321" s="48" t="s">
        <v>2844</v>
      </c>
      <c r="L321" s="46" t="s">
        <v>3172</v>
      </c>
    </row>
    <row r="322" spans="1:12" hidden="1">
      <c r="A322" s="86" t="s">
        <v>2207</v>
      </c>
      <c r="B322" s="86" t="s">
        <v>2370</v>
      </c>
      <c r="C322" s="86" t="s">
        <v>2485</v>
      </c>
      <c r="D322" s="46" t="s">
        <v>2818</v>
      </c>
      <c r="E322" s="86" t="s">
        <v>331</v>
      </c>
      <c r="F322" s="87">
        <f>VLOOKUP(A322,'PDM NB Portfolio Online'!D:N,11,0)</f>
        <v>44033</v>
      </c>
      <c r="G322" s="87" t="s">
        <v>1115</v>
      </c>
      <c r="H322" s="86" t="str">
        <f>VLOOKUP(B322,'PDM NB Portfolio Online'!E:V,17,0)</f>
        <v>Cathy SQ1 Wan</v>
      </c>
      <c r="I322" s="23" t="str">
        <f>VLOOKUP(B322,'PDM NB Portfolio Online'!E:V,18,0)</f>
        <v>2021/12/31</v>
      </c>
      <c r="J322" s="46" t="str">
        <f t="shared" si="5"/>
        <v>20THCTO1WW</v>
      </c>
      <c r="K322" s="48" t="s">
        <v>2844</v>
      </c>
      <c r="L322" s="46" t="s">
        <v>3173</v>
      </c>
    </row>
    <row r="323" spans="1:12" hidden="1">
      <c r="A323" s="86" t="s">
        <v>2207</v>
      </c>
      <c r="B323" s="86" t="s">
        <v>2370</v>
      </c>
      <c r="C323" s="86" t="s">
        <v>2831</v>
      </c>
      <c r="D323" s="46" t="s">
        <v>2818</v>
      </c>
      <c r="E323" s="86" t="s">
        <v>331</v>
      </c>
      <c r="F323" s="87">
        <f>VLOOKUP(A323,'PDM NB Portfolio Online'!D:N,11,0)</f>
        <v>44033</v>
      </c>
      <c r="G323" s="87" t="s">
        <v>1115</v>
      </c>
      <c r="H323" s="86" t="str">
        <f>VLOOKUP(B323,'PDM NB Portfolio Online'!E:V,17,0)</f>
        <v>Cathy SQ1 Wan</v>
      </c>
      <c r="I323" s="23" t="str">
        <f>VLOOKUP(B323,'PDM NB Portfolio Online'!E:V,18,0)</f>
        <v>2021/12/31</v>
      </c>
      <c r="J323" s="46" t="str">
        <f t="shared" si="5"/>
        <v>20TJCTO1WW</v>
      </c>
      <c r="K323" s="48" t="s">
        <v>2844</v>
      </c>
      <c r="L323" s="46" t="s">
        <v>3173</v>
      </c>
    </row>
    <row r="324" spans="1:12" hidden="1">
      <c r="A324" s="86" t="s">
        <v>2205</v>
      </c>
      <c r="B324" s="86" t="s">
        <v>2371</v>
      </c>
      <c r="C324" s="86" t="s">
        <v>2484</v>
      </c>
      <c r="D324" s="46" t="s">
        <v>2819</v>
      </c>
      <c r="E324" s="86" t="s">
        <v>331</v>
      </c>
      <c r="F324" s="87">
        <f>VLOOKUP(A324,'PDM NB Portfolio Online'!D:N,11,0)</f>
        <v>44047</v>
      </c>
      <c r="G324" s="86" t="s">
        <v>1115</v>
      </c>
      <c r="H324" s="86" t="str">
        <f>VLOOKUP(B324,'PDM NB Portfolio Online'!E:V,17,0)</f>
        <v>Jiajun JJ74 Li</v>
      </c>
      <c r="I324" s="23" t="str">
        <f>VLOOKUP(B324,'PDM NB Portfolio Online'!E:V,18,0)</f>
        <v>2021/12/31</v>
      </c>
      <c r="J324" s="46" t="str">
        <f t="shared" si="5"/>
        <v>20TLCTO1WW</v>
      </c>
      <c r="K324" s="48" t="s">
        <v>2844</v>
      </c>
      <c r="L324" s="46" t="s">
        <v>3165</v>
      </c>
    </row>
    <row r="325" spans="1:12" hidden="1">
      <c r="A325" s="86" t="s">
        <v>2205</v>
      </c>
      <c r="B325" s="86" t="s">
        <v>2371</v>
      </c>
      <c r="C325" s="86" t="s">
        <v>2483</v>
      </c>
      <c r="D325" s="46" t="s">
        <v>2819</v>
      </c>
      <c r="E325" s="86" t="s">
        <v>331</v>
      </c>
      <c r="F325" s="87">
        <f>VLOOKUP(A325,'PDM NB Portfolio Online'!D:N,11,0)</f>
        <v>44047</v>
      </c>
      <c r="G325" s="86" t="s">
        <v>1115</v>
      </c>
      <c r="H325" s="86" t="str">
        <f>VLOOKUP(B325,'PDM NB Portfolio Online'!E:V,17,0)</f>
        <v>Jiajun JJ74 Li</v>
      </c>
      <c r="I325" s="23" t="str">
        <f>VLOOKUP(B325,'PDM NB Portfolio Online'!E:V,18,0)</f>
        <v>2021/12/31</v>
      </c>
      <c r="J325" s="46" t="str">
        <f t="shared" si="5"/>
        <v>20TKCTO1WW</v>
      </c>
      <c r="K325" s="48" t="s">
        <v>2844</v>
      </c>
      <c r="L325" s="46" t="s">
        <v>3165</v>
      </c>
    </row>
    <row r="326" spans="1:12" hidden="1">
      <c r="A326" s="86" t="s">
        <v>2111</v>
      </c>
      <c r="B326" s="86" t="s">
        <v>2373</v>
      </c>
      <c r="C326" s="86" t="s">
        <v>2482</v>
      </c>
      <c r="D326" s="46" t="s">
        <v>2820</v>
      </c>
      <c r="E326" s="86" t="s">
        <v>331</v>
      </c>
      <c r="F326" s="87">
        <f>VLOOKUP(A326,'PDM NB Portfolio Online'!D:N,11,0)</f>
        <v>44033</v>
      </c>
      <c r="G326" s="86" t="s">
        <v>334</v>
      </c>
      <c r="H326" s="86" t="str">
        <f>VLOOKUP(B326,'PDM NB Portfolio Online'!E:V,17,0)</f>
        <v>Peng Peng11 Zhang</v>
      </c>
      <c r="I326" s="23" t="str">
        <f>VLOOKUP(B326,'PDM NB Portfolio Online'!E:V,18,0)</f>
        <v>2021/12/31</v>
      </c>
      <c r="J326" s="46" t="str">
        <f t="shared" si="5"/>
        <v>20STCTO1WW</v>
      </c>
      <c r="K326" s="48" t="s">
        <v>2844</v>
      </c>
      <c r="L326" s="46" t="s">
        <v>3169</v>
      </c>
    </row>
    <row r="327" spans="1:12" hidden="1">
      <c r="A327" s="86" t="s">
        <v>2111</v>
      </c>
      <c r="B327" s="86" t="s">
        <v>2373</v>
      </c>
      <c r="C327" s="86" t="s">
        <v>2481</v>
      </c>
      <c r="D327" s="46" t="s">
        <v>2820</v>
      </c>
      <c r="E327" s="86" t="s">
        <v>331</v>
      </c>
      <c r="F327" s="87">
        <f>VLOOKUP(A327,'PDM NB Portfolio Online'!D:N,11,0)</f>
        <v>44033</v>
      </c>
      <c r="G327" s="86" t="s">
        <v>334</v>
      </c>
      <c r="H327" s="86" t="str">
        <f>VLOOKUP(B327,'PDM NB Portfolio Online'!E:V,17,0)</f>
        <v>Peng Peng11 Zhang</v>
      </c>
      <c r="I327" s="23" t="str">
        <f>VLOOKUP(B327,'PDM NB Portfolio Online'!E:V,18,0)</f>
        <v>2021/12/31</v>
      </c>
      <c r="J327" s="46" t="str">
        <f t="shared" si="5"/>
        <v>20SUCTO1WW</v>
      </c>
      <c r="K327" s="48" t="s">
        <v>2844</v>
      </c>
      <c r="L327" s="46" t="s">
        <v>3169</v>
      </c>
    </row>
    <row r="328" spans="1:12" hidden="1">
      <c r="A328" s="86" t="s">
        <v>2114</v>
      </c>
      <c r="B328" s="86" t="s">
        <v>2367</v>
      </c>
      <c r="C328" s="86" t="s">
        <v>2479</v>
      </c>
      <c r="D328" s="46" t="s">
        <v>2821</v>
      </c>
      <c r="E328" s="86" t="s">
        <v>331</v>
      </c>
      <c r="F328" s="87">
        <f>VLOOKUP(A328,'PDM NB Portfolio Online'!D:N,11,0)</f>
        <v>44040</v>
      </c>
      <c r="G328" s="86" t="s">
        <v>334</v>
      </c>
      <c r="H328" s="86" t="str">
        <f>VLOOKUP(B328,'PDM NB Portfolio Online'!E:V,17,0)</f>
        <v>Vera Ye2 Bai</v>
      </c>
      <c r="I328" s="23" t="str">
        <f>VLOOKUP(B328,'PDM NB Portfolio Online'!E:V,18,0)</f>
        <v>2021/12/31</v>
      </c>
      <c r="J328" s="46" t="str">
        <f t="shared" si="5"/>
        <v>20SNCTO1WW</v>
      </c>
      <c r="K328" s="48" t="s">
        <v>2844</v>
      </c>
      <c r="L328" s="46" t="s">
        <v>3174</v>
      </c>
    </row>
    <row r="329" spans="1:12" hidden="1">
      <c r="A329" s="86" t="s">
        <v>2114</v>
      </c>
      <c r="B329" s="86" t="s">
        <v>2367</v>
      </c>
      <c r="C329" s="86" t="s">
        <v>2480</v>
      </c>
      <c r="D329" s="46" t="s">
        <v>2821</v>
      </c>
      <c r="E329" s="86" t="s">
        <v>331</v>
      </c>
      <c r="F329" s="87">
        <f>VLOOKUP(A329,'PDM NB Portfolio Online'!D:N,11,0)</f>
        <v>44040</v>
      </c>
      <c r="G329" s="86" t="s">
        <v>334</v>
      </c>
      <c r="H329" s="86" t="str">
        <f>VLOOKUP(B329,'PDM NB Portfolio Online'!E:V,17,0)</f>
        <v>Vera Ye2 Bai</v>
      </c>
      <c r="I329" s="23" t="str">
        <f>VLOOKUP(B329,'PDM NB Portfolio Online'!E:V,18,0)</f>
        <v>2021/12/31</v>
      </c>
      <c r="J329" s="46" t="str">
        <f t="shared" si="5"/>
        <v>20SQCTO1WW</v>
      </c>
      <c r="K329" s="48" t="s">
        <v>2844</v>
      </c>
      <c r="L329" s="46" t="s">
        <v>3174</v>
      </c>
    </row>
    <row r="330" spans="1:12" hidden="1">
      <c r="A330" s="86" t="s">
        <v>2113</v>
      </c>
      <c r="B330" s="86" t="s">
        <v>2375</v>
      </c>
      <c r="C330" s="86" t="s">
        <v>2477</v>
      </c>
      <c r="D330" s="46" t="s">
        <v>2822</v>
      </c>
      <c r="E330" s="86" t="s">
        <v>331</v>
      </c>
      <c r="F330" s="87">
        <f>VLOOKUP(A330,'PDM NB Portfolio Online'!D:N,11,0)</f>
        <v>44047</v>
      </c>
      <c r="G330" s="86" t="s">
        <v>334</v>
      </c>
      <c r="H330" s="86" t="str">
        <f>VLOOKUP(B330,'PDM NB Portfolio Online'!E:V,17,0)</f>
        <v>Cathy SQ1 Wan</v>
      </c>
      <c r="I330" s="23" t="str">
        <f>VLOOKUP(B330,'PDM NB Portfolio Online'!E:V,18,0)</f>
        <v>2021/12/31</v>
      </c>
      <c r="J330" s="46" t="str">
        <f t="shared" si="5"/>
        <v>20TQCTO1WW</v>
      </c>
      <c r="K330" s="48" t="s">
        <v>2844</v>
      </c>
      <c r="L330" s="46" t="s">
        <v>3169</v>
      </c>
    </row>
    <row r="331" spans="1:12" hidden="1">
      <c r="A331" s="86" t="s">
        <v>2113</v>
      </c>
      <c r="B331" s="86" t="s">
        <v>2375</v>
      </c>
      <c r="C331" s="86" t="s">
        <v>2478</v>
      </c>
      <c r="D331" s="46" t="s">
        <v>2822</v>
      </c>
      <c r="E331" s="86" t="s">
        <v>331</v>
      </c>
      <c r="F331" s="87">
        <f>VLOOKUP(A331,'PDM NB Portfolio Online'!D:N,11,0)</f>
        <v>44047</v>
      </c>
      <c r="G331" s="86" t="s">
        <v>334</v>
      </c>
      <c r="H331" s="86" t="str">
        <f>VLOOKUP(B331,'PDM NB Portfolio Online'!E:V,17,0)</f>
        <v>Cathy SQ1 Wan</v>
      </c>
      <c r="I331" s="23" t="str">
        <f>VLOOKUP(B331,'PDM NB Portfolio Online'!E:V,18,0)</f>
        <v>2021/12/31</v>
      </c>
      <c r="J331" s="46" t="str">
        <f t="shared" si="5"/>
        <v>20TRCTO1WW</v>
      </c>
      <c r="K331" s="48" t="s">
        <v>2844</v>
      </c>
      <c r="L331" s="46" t="s">
        <v>3169</v>
      </c>
    </row>
    <row r="332" spans="1:12">
      <c r="A332" s="86" t="s">
        <v>2113</v>
      </c>
      <c r="B332" s="86" t="s">
        <v>2376</v>
      </c>
      <c r="C332" s="86" t="s">
        <v>2476</v>
      </c>
      <c r="D332" s="46" t="s">
        <v>2823</v>
      </c>
      <c r="E332" s="86" t="s">
        <v>331</v>
      </c>
      <c r="F332" s="87">
        <f>VLOOKUP(A332,'PDM NB Portfolio Online'!D:N,11,0)</f>
        <v>44047</v>
      </c>
      <c r="G332" s="86" t="s">
        <v>334</v>
      </c>
      <c r="H332" s="86" t="str">
        <f>VLOOKUP(B332,'PDM NB Portfolio Online'!E:V,17,0)</f>
        <v>Zeying ZY7 Song</v>
      </c>
      <c r="I332" s="23" t="str">
        <f>VLOOKUP(B332,'PDM NB Portfolio Online'!E:V,18,0)</f>
        <v>2021/12/31</v>
      </c>
      <c r="J332" s="46" t="str">
        <f t="shared" si="5"/>
        <v>20TNCTO1WW</v>
      </c>
      <c r="K332" s="48" t="s">
        <v>2844</v>
      </c>
      <c r="L332" s="46" t="s">
        <v>3170</v>
      </c>
    </row>
    <row r="333" spans="1:12">
      <c r="A333" s="86" t="s">
        <v>2113</v>
      </c>
      <c r="B333" s="86" t="s">
        <v>2376</v>
      </c>
      <c r="C333" s="86" t="s">
        <v>2475</v>
      </c>
      <c r="D333" s="46" t="s">
        <v>2823</v>
      </c>
      <c r="E333" s="86" t="s">
        <v>331</v>
      </c>
      <c r="F333" s="87">
        <f>VLOOKUP(A333,'PDM NB Portfolio Online'!D:N,11,0)</f>
        <v>44047</v>
      </c>
      <c r="G333" s="86" t="s">
        <v>334</v>
      </c>
      <c r="H333" s="86" t="str">
        <f>VLOOKUP(B333,'PDM NB Portfolio Online'!E:V,17,0)</f>
        <v>Zeying ZY7 Song</v>
      </c>
      <c r="I333" s="23" t="str">
        <f>VLOOKUP(B333,'PDM NB Portfolio Online'!E:V,18,0)</f>
        <v>2021/12/31</v>
      </c>
      <c r="J333" s="46" t="str">
        <f t="shared" si="5"/>
        <v>20TMCTO1WW</v>
      </c>
      <c r="K333" s="48" t="s">
        <v>2844</v>
      </c>
      <c r="L333" s="46" t="s">
        <v>3170</v>
      </c>
    </row>
    <row r="334" spans="1:12" hidden="1">
      <c r="A334" s="86" t="s">
        <v>2155</v>
      </c>
      <c r="B334" s="86" t="s">
        <v>2364</v>
      </c>
      <c r="C334" s="86" t="s">
        <v>2473</v>
      </c>
      <c r="D334" s="46" t="s">
        <v>2824</v>
      </c>
      <c r="E334" s="86" t="s">
        <v>331</v>
      </c>
      <c r="F334" s="87">
        <f>VLOOKUP(A334,'PDM NB Portfolio Online'!D:N,11,0)</f>
        <v>44166</v>
      </c>
      <c r="G334" s="86" t="s">
        <v>334</v>
      </c>
      <c r="H334" s="86" t="str">
        <f>VLOOKUP(B334,'PDM NB Portfolio Online'!E:V,17,0)</f>
        <v>Cathy SQ1 Wan</v>
      </c>
      <c r="I334" s="23">
        <f>VLOOKUP(B334,'PDM NB Portfolio Online'!E:V,18,0)</f>
        <v>44926</v>
      </c>
      <c r="J334" s="46" t="str">
        <f t="shared" si="5"/>
        <v>20UNCTO1WW</v>
      </c>
      <c r="K334" s="48" t="s">
        <v>2844</v>
      </c>
      <c r="L334" s="46" t="s">
        <v>3165</v>
      </c>
    </row>
    <row r="335" spans="1:12" hidden="1">
      <c r="A335" s="86" t="s">
        <v>2155</v>
      </c>
      <c r="B335" s="86" t="s">
        <v>2364</v>
      </c>
      <c r="C335" s="86" t="s">
        <v>2474</v>
      </c>
      <c r="D335" s="46" t="s">
        <v>2824</v>
      </c>
      <c r="E335" s="86" t="s">
        <v>331</v>
      </c>
      <c r="F335" s="87">
        <f>VLOOKUP(A335,'PDM NB Portfolio Online'!D:N,11,0)</f>
        <v>44166</v>
      </c>
      <c r="G335" s="86" t="s">
        <v>334</v>
      </c>
      <c r="H335" s="86" t="str">
        <f>VLOOKUP(B335,'PDM NB Portfolio Online'!E:V,17,0)</f>
        <v>Cathy SQ1 Wan</v>
      </c>
      <c r="I335" s="23">
        <f>VLOOKUP(B335,'PDM NB Portfolio Online'!E:V,18,0)</f>
        <v>44926</v>
      </c>
      <c r="J335" s="46" t="str">
        <f t="shared" si="5"/>
        <v>20UQCTO1WW</v>
      </c>
      <c r="K335" s="48" t="s">
        <v>2844</v>
      </c>
      <c r="L335" s="46" t="s">
        <v>3165</v>
      </c>
    </row>
    <row r="336" spans="1:12" ht="30" hidden="1">
      <c r="A336" s="86" t="s">
        <v>1184</v>
      </c>
      <c r="B336" s="86" t="s">
        <v>3511</v>
      </c>
      <c r="C336" s="86" t="s">
        <v>2472</v>
      </c>
      <c r="D336" s="46" t="s">
        <v>2825</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2844</v>
      </c>
      <c r="L336" s="46" t="s">
        <v>3165</v>
      </c>
    </row>
    <row r="337" spans="1:12" ht="30" hidden="1">
      <c r="A337" s="86" t="s">
        <v>1184</v>
      </c>
      <c r="B337" s="86" t="s">
        <v>3511</v>
      </c>
      <c r="C337" s="86" t="s">
        <v>2471</v>
      </c>
      <c r="D337" s="46" t="s">
        <v>2825</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2844</v>
      </c>
      <c r="L337" s="46" t="s">
        <v>3165</v>
      </c>
    </row>
    <row r="338" spans="1:12" ht="30" hidden="1">
      <c r="A338" s="86" t="s">
        <v>2125</v>
      </c>
      <c r="B338" s="86" t="s">
        <v>2365</v>
      </c>
      <c r="C338" s="86" t="s">
        <v>2470</v>
      </c>
      <c r="D338" s="46" t="s">
        <v>2826</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2844</v>
      </c>
      <c r="L338" s="46" t="s">
        <v>3175</v>
      </c>
    </row>
    <row r="339" spans="1:12" ht="30" hidden="1">
      <c r="A339" s="86" t="s">
        <v>2125</v>
      </c>
      <c r="B339" s="86" t="s">
        <v>2365</v>
      </c>
      <c r="C339" s="86" t="s">
        <v>2469</v>
      </c>
      <c r="D339" s="46" t="s">
        <v>2826</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2844</v>
      </c>
      <c r="L339" s="46" t="s">
        <v>3175</v>
      </c>
    </row>
    <row r="340" spans="1:12" hidden="1">
      <c r="A340" s="86" t="s">
        <v>2126</v>
      </c>
      <c r="B340" s="86" t="s">
        <v>2369</v>
      </c>
      <c r="C340" s="86" t="s">
        <v>2468</v>
      </c>
      <c r="D340" s="46" t="s">
        <v>2827</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2844</v>
      </c>
      <c r="L340" s="46" t="s">
        <v>3176</v>
      </c>
    </row>
    <row r="341" spans="1:12" hidden="1">
      <c r="A341" s="86" t="s">
        <v>2126</v>
      </c>
      <c r="B341" s="86" t="s">
        <v>2369</v>
      </c>
      <c r="C341" s="86" t="s">
        <v>2467</v>
      </c>
      <c r="D341" s="46" t="s">
        <v>2827</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2844</v>
      </c>
      <c r="L341" s="46" t="s">
        <v>3176</v>
      </c>
    </row>
    <row r="342" spans="1:12" ht="16.5" hidden="1" customHeight="1">
      <c r="A342" s="86" t="s">
        <v>3567</v>
      </c>
      <c r="B342" s="138" t="s">
        <v>2792</v>
      </c>
      <c r="C342" s="138" t="s">
        <v>2793</v>
      </c>
      <c r="D342" s="171" t="s">
        <v>3026</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2844</v>
      </c>
      <c r="L342" s="171" t="s">
        <v>3177</v>
      </c>
    </row>
    <row r="343" spans="1:12" hidden="1">
      <c r="A343" s="86" t="s">
        <v>3568</v>
      </c>
      <c r="B343" s="138" t="s">
        <v>2583</v>
      </c>
      <c r="C343" s="138" t="s">
        <v>2794</v>
      </c>
      <c r="D343" s="171" t="s">
        <v>3027</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2844</v>
      </c>
      <c r="L343" s="171" t="s">
        <v>3177</v>
      </c>
    </row>
    <row r="344" spans="1:12" hidden="1">
      <c r="A344" s="218" t="s">
        <v>2786</v>
      </c>
      <c r="B344" s="54" t="s">
        <v>2789</v>
      </c>
      <c r="C344" s="54" t="s">
        <v>2795</v>
      </c>
      <c r="D344" s="46" t="s">
        <v>2956</v>
      </c>
      <c r="E344" s="53" t="s">
        <v>361</v>
      </c>
      <c r="F344" s="87">
        <f>VLOOKUP(A344,'PDM NB Portfolio Online'!D:N,11,0)</f>
        <v>54789</v>
      </c>
      <c r="G344" s="219" t="s">
        <v>1066</v>
      </c>
      <c r="H344" s="86" t="str">
        <f>VLOOKUP(B344,'PDM NB Portfolio Online'!E:V,17,0)</f>
        <v>siyu SY5 Feng</v>
      </c>
      <c r="I344" s="23" t="str">
        <f>VLOOKUP(B344,'PDM NB Portfolio Online'!E:V,18,0)</f>
        <v>TBD</v>
      </c>
      <c r="J344" s="46" t="str">
        <f t="shared" si="6"/>
        <v>82G4CTO1WW</v>
      </c>
      <c r="K344" s="48" t="s">
        <v>2844</v>
      </c>
      <c r="L344" s="46" t="s">
        <v>3121</v>
      </c>
    </row>
    <row r="345" spans="1:12" hidden="1">
      <c r="A345" s="218" t="s">
        <v>2787</v>
      </c>
      <c r="B345" s="54" t="s">
        <v>2790</v>
      </c>
      <c r="C345" s="54" t="s">
        <v>2796</v>
      </c>
      <c r="D345" s="46" t="s">
        <v>2957</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2844</v>
      </c>
      <c r="L345" s="46" t="s">
        <v>3117</v>
      </c>
    </row>
    <row r="346" spans="1:12" hidden="1">
      <c r="A346" s="86" t="s">
        <v>2860</v>
      </c>
      <c r="B346" s="86" t="s">
        <v>2851</v>
      </c>
      <c r="C346" s="46" t="s">
        <v>2870</v>
      </c>
      <c r="D346" s="46" t="s">
        <v>2958</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2844</v>
      </c>
      <c r="L346" s="46" t="s">
        <v>3132</v>
      </c>
    </row>
    <row r="347" spans="1:12" hidden="1">
      <c r="A347" s="86" t="s">
        <v>2863</v>
      </c>
      <c r="B347" s="86" t="s">
        <v>2854</v>
      </c>
      <c r="C347" s="46" t="s">
        <v>2871</v>
      </c>
      <c r="D347" s="46" t="s">
        <v>2959</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2844</v>
      </c>
      <c r="L347" s="46" t="s">
        <v>3132</v>
      </c>
    </row>
    <row r="348" spans="1:12" hidden="1">
      <c r="A348" s="53" t="s">
        <v>2911</v>
      </c>
      <c r="B348" s="86" t="s">
        <v>2855</v>
      </c>
      <c r="C348" s="46" t="s">
        <v>2872</v>
      </c>
      <c r="D348" s="46" t="s">
        <v>2960</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2844</v>
      </c>
      <c r="L348" s="46" t="s">
        <v>3129</v>
      </c>
    </row>
    <row r="349" spans="1:12" hidden="1">
      <c r="A349" s="480" t="s">
        <v>3589</v>
      </c>
      <c r="B349" s="86" t="s">
        <v>2857</v>
      </c>
      <c r="C349" s="46" t="s">
        <v>2873</v>
      </c>
      <c r="D349" s="46" t="s">
        <v>2961</v>
      </c>
      <c r="E349" s="53" t="s">
        <v>361</v>
      </c>
      <c r="F349" s="87">
        <f>VLOOKUP(A349,'PDM NB Portfolio Online'!D:N,11,0)</f>
        <v>44104</v>
      </c>
      <c r="G349" s="86" t="s">
        <v>334</v>
      </c>
      <c r="H349" s="86" t="str">
        <f>VLOOKUP(B349,'PDM NB Portfolio Online'!E:V,17,0)</f>
        <v>Cathy SQ1 Wan</v>
      </c>
      <c r="I349" s="23" t="str">
        <f>VLOOKUP(B349,'PDM NB Portfolio Online'!E:V,18,0)</f>
        <v>TBD</v>
      </c>
      <c r="J349" s="46" t="str">
        <f t="shared" si="6"/>
        <v>82FXCTO1WW</v>
      </c>
      <c r="K349" s="48" t="s">
        <v>2844</v>
      </c>
      <c r="L349" s="46" t="s">
        <v>3131</v>
      </c>
    </row>
    <row r="350" spans="1:12" hidden="1">
      <c r="A350" s="86" t="s">
        <v>2865</v>
      </c>
      <c r="B350" s="86" t="s">
        <v>2858</v>
      </c>
      <c r="C350" s="46" t="s">
        <v>2874</v>
      </c>
      <c r="D350" s="46" t="s">
        <v>2962</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2844</v>
      </c>
      <c r="L350" s="46" t="s">
        <v>3131</v>
      </c>
    </row>
    <row r="351" spans="1:12" hidden="1">
      <c r="A351" s="86" t="s">
        <v>2866</v>
      </c>
      <c r="B351" s="86" t="s">
        <v>2859</v>
      </c>
      <c r="C351" s="46" t="s">
        <v>2875</v>
      </c>
      <c r="D351" s="46" t="s">
        <v>2963</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2844</v>
      </c>
      <c r="L351" s="46" t="s">
        <v>3131</v>
      </c>
    </row>
    <row r="352" spans="1:12" hidden="1">
      <c r="A352" s="54" t="s">
        <v>2786</v>
      </c>
      <c r="B352" s="57" t="s">
        <v>2789</v>
      </c>
      <c r="C352" s="57" t="s">
        <v>2795</v>
      </c>
      <c r="D352" s="46" t="s">
        <v>2956</v>
      </c>
      <c r="E352" s="53" t="s">
        <v>361</v>
      </c>
      <c r="F352" s="87">
        <f>VLOOKUP(A352,'PDM NB Portfolio Online'!D:N,11,0)</f>
        <v>54789</v>
      </c>
      <c r="G352" s="86" t="s">
        <v>351</v>
      </c>
      <c r="H352" s="86" t="str">
        <f>VLOOKUP(B352,'PDM NB Portfolio Online'!E:V,17,0)</f>
        <v>siyu SY5 Feng</v>
      </c>
      <c r="I352" s="23" t="str">
        <f>VLOOKUP(B352,'PDM NB Portfolio Online'!E:V,18,0)</f>
        <v>TBD</v>
      </c>
      <c r="J352" s="46" t="str">
        <f t="shared" si="6"/>
        <v>82G4CTO1WW</v>
      </c>
      <c r="K352" s="48" t="s">
        <v>2844</v>
      </c>
      <c r="L352" s="46" t="s">
        <v>3121</v>
      </c>
    </row>
    <row r="353" spans="1:12" hidden="1">
      <c r="A353" s="54" t="s">
        <v>2895</v>
      </c>
      <c r="B353" s="57" t="s">
        <v>2898</v>
      </c>
      <c r="C353" s="57" t="s">
        <v>2903</v>
      </c>
      <c r="D353" s="46" t="s">
        <v>2964</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2844</v>
      </c>
      <c r="L353" s="46" t="s">
        <v>3124</v>
      </c>
    </row>
    <row r="354" spans="1:12" hidden="1">
      <c r="A354" s="54" t="s">
        <v>2896</v>
      </c>
      <c r="B354" s="57" t="s">
        <v>2899</v>
      </c>
      <c r="C354" s="57" t="s">
        <v>2904</v>
      </c>
      <c r="D354" s="46" t="s">
        <v>2965</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2844</v>
      </c>
      <c r="L354" s="46" t="s">
        <v>3124</v>
      </c>
    </row>
    <row r="355" spans="1:12" hidden="1">
      <c r="A355" s="54" t="s">
        <v>2897</v>
      </c>
      <c r="B355" s="57" t="s">
        <v>2900</v>
      </c>
      <c r="C355" s="57" t="s">
        <v>2905</v>
      </c>
      <c r="D355" s="46" t="s">
        <v>2966</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2844</v>
      </c>
      <c r="L355" s="46" t="s">
        <v>3122</v>
      </c>
    </row>
    <row r="356" spans="1:12" hidden="1">
      <c r="A356" s="53" t="s">
        <v>2919</v>
      </c>
      <c r="B356" s="53" t="s">
        <v>2922</v>
      </c>
      <c r="C356" s="53" t="s">
        <v>2929</v>
      </c>
      <c r="D356" s="46" t="s">
        <v>2967</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2844</v>
      </c>
      <c r="L356" s="46" t="s">
        <v>3126</v>
      </c>
    </row>
    <row r="357" spans="1:12" hidden="1">
      <c r="A357" s="54" t="s">
        <v>2920</v>
      </c>
      <c r="B357" s="64" t="s">
        <v>2923</v>
      </c>
      <c r="C357" s="64" t="s">
        <v>2930</v>
      </c>
      <c r="D357" s="46" t="s">
        <v>2968</v>
      </c>
      <c r="E357" s="53" t="s">
        <v>361</v>
      </c>
      <c r="F357" s="87">
        <f>VLOOKUP(A357,'PDM NB Portfolio Online'!D:N,11,0)</f>
        <v>44067</v>
      </c>
      <c r="G357" s="86" t="s">
        <v>1115</v>
      </c>
      <c r="H357" s="86" t="str">
        <f>VLOOKUP(B357,'PDM NB Portfolio Online'!E:V,17,0)</f>
        <v>Siyu SY5 Feng</v>
      </c>
      <c r="I357" s="23" t="str">
        <f>VLOOKUP(B357,'PDM NB Portfolio Online'!E:V,18,0)</f>
        <v>TBD</v>
      </c>
      <c r="J357" s="46" t="str">
        <f t="shared" si="6"/>
        <v>82GNCTO1WW</v>
      </c>
      <c r="K357" s="48" t="s">
        <v>2844</v>
      </c>
      <c r="L357" s="46" t="s">
        <v>3126</v>
      </c>
    </row>
    <row r="358" spans="1:12" hidden="1">
      <c r="A358" s="54" t="s">
        <v>2921</v>
      </c>
      <c r="B358" s="64" t="s">
        <v>2924</v>
      </c>
      <c r="C358" s="64" t="s">
        <v>2931</v>
      </c>
      <c r="D358" s="46" t="s">
        <v>2969</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2844</v>
      </c>
      <c r="L358" s="46" t="s">
        <v>3126</v>
      </c>
    </row>
    <row r="359" spans="1:12" hidden="1">
      <c r="A359" s="54" t="s">
        <v>2936</v>
      </c>
      <c r="B359" s="54" t="s">
        <v>2937</v>
      </c>
      <c r="C359" s="46" t="s">
        <v>2949</v>
      </c>
      <c r="D359" s="46" t="s">
        <v>2970</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2844</v>
      </c>
      <c r="L359" s="46" t="s">
        <v>3125</v>
      </c>
    </row>
    <row r="360" spans="1:12">
      <c r="A360" s="86" t="s">
        <v>2979</v>
      </c>
      <c r="B360" s="86" t="s">
        <v>2980</v>
      </c>
      <c r="C360" s="46" t="s">
        <v>3024</v>
      </c>
      <c r="D360" s="171" t="s">
        <v>3025</v>
      </c>
      <c r="E360" s="86" t="s">
        <v>349</v>
      </c>
      <c r="F360" s="222">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2844</v>
      </c>
      <c r="L360" s="171" t="s">
        <v>3146</v>
      </c>
    </row>
    <row r="361" spans="1:12" ht="30" hidden="1">
      <c r="A361" s="86" t="s">
        <v>2943</v>
      </c>
      <c r="B361" s="86" t="s">
        <v>2944</v>
      </c>
      <c r="C361" s="86" t="s">
        <v>3179</v>
      </c>
      <c r="D361" s="46" t="s">
        <v>3180</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2844</v>
      </c>
      <c r="L361" t="s">
        <v>3118</v>
      </c>
    </row>
    <row r="362" spans="1:12" ht="30" hidden="1">
      <c r="A362" s="86" t="s">
        <v>2946</v>
      </c>
      <c r="B362" s="86" t="s">
        <v>2947</v>
      </c>
      <c r="C362" s="86" t="s">
        <v>3181</v>
      </c>
      <c r="D362" s="46" t="s">
        <v>3182</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2844</v>
      </c>
      <c r="L362" t="s">
        <v>3118</v>
      </c>
    </row>
    <row r="363" spans="1:12" hidden="1">
      <c r="A363" s="269" t="s">
        <v>3330</v>
      </c>
      <c r="B363" s="258" t="s">
        <v>3339</v>
      </c>
      <c r="C363" s="46" t="s">
        <v>3340</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2844</v>
      </c>
    </row>
    <row r="364" spans="1:12" hidden="1">
      <c r="A364" s="255" t="s">
        <v>3289</v>
      </c>
      <c r="B364" s="86" t="s">
        <v>3307</v>
      </c>
      <c r="C364" s="108" t="s">
        <v>3369</v>
      </c>
      <c r="D364" s="122" t="s">
        <v>3396</v>
      </c>
      <c r="E364" s="53" t="s">
        <v>361</v>
      </c>
      <c r="F364" s="222">
        <f>VLOOKUP(A364,'PDM NB Portfolio Online'!D:N,11,0)</f>
        <v>44260</v>
      </c>
      <c r="G364" s="77" t="s">
        <v>1115</v>
      </c>
      <c r="H364" s="86" t="str">
        <f>VLOOKUP(B364,'PDM NB Portfolio Online'!E:V,17,0)</f>
        <v>TBD</v>
      </c>
      <c r="I364" s="23" t="str">
        <f>VLOOKUP(B364,'PDM NB Portfolio Online'!E:V,18,0)</f>
        <v>TBD</v>
      </c>
      <c r="J364" s="46" t="str">
        <f t="shared" si="6"/>
        <v>82K8CTO1WW</v>
      </c>
      <c r="K364" s="48" t="s">
        <v>2844</v>
      </c>
      <c r="L364" s="122" t="s">
        <v>3127</v>
      </c>
    </row>
    <row r="365" spans="1:12" hidden="1">
      <c r="A365" s="255" t="s">
        <v>3290</v>
      </c>
      <c r="B365" s="86" t="s">
        <v>3308</v>
      </c>
      <c r="C365" s="108" t="s">
        <v>3370</v>
      </c>
      <c r="D365" s="122" t="s">
        <v>3397</v>
      </c>
      <c r="E365" s="53" t="s">
        <v>361</v>
      </c>
      <c r="F365" s="222">
        <f>VLOOKUP(A365,'PDM NB Portfolio Online'!D:N,11,0)</f>
        <v>44286</v>
      </c>
      <c r="G365" s="77" t="s">
        <v>560</v>
      </c>
      <c r="H365" s="86" t="str">
        <f>VLOOKUP(B365,'PDM NB Portfolio Online'!E:V,17,0)</f>
        <v>TBD</v>
      </c>
      <c r="I365" s="23" t="str">
        <f>VLOOKUP(B365,'PDM NB Portfolio Online'!E:V,18,0)</f>
        <v>TBD</v>
      </c>
      <c r="J365" s="46" t="str">
        <f t="shared" si="6"/>
        <v>82JWCTO1WW</v>
      </c>
      <c r="K365" s="48" t="s">
        <v>2844</v>
      </c>
      <c r="L365" s="122" t="s">
        <v>3126</v>
      </c>
    </row>
    <row r="366" spans="1:12" hidden="1">
      <c r="A366" s="255" t="s">
        <v>3291</v>
      </c>
      <c r="B366" s="86" t="s">
        <v>3309</v>
      </c>
      <c r="C366" s="108" t="s">
        <v>3371</v>
      </c>
      <c r="D366" s="122" t="s">
        <v>3398</v>
      </c>
      <c r="E366" s="53" t="s">
        <v>361</v>
      </c>
      <c r="F366" s="222">
        <f>VLOOKUP(A366,'PDM NB Portfolio Online'!D:N,11,0)</f>
        <v>44251</v>
      </c>
      <c r="G366" s="77" t="s">
        <v>560</v>
      </c>
      <c r="H366" s="86" t="str">
        <f>VLOOKUP(B366,'PDM NB Portfolio Online'!E:V,17,0)</f>
        <v>TBD</v>
      </c>
      <c r="I366" s="23" t="str">
        <f>VLOOKUP(B366,'PDM NB Portfolio Online'!E:V,18,0)</f>
        <v>TBD</v>
      </c>
      <c r="J366" s="46" t="str">
        <f t="shared" si="6"/>
        <v>82JUCTO1WW</v>
      </c>
      <c r="K366" s="48" t="s">
        <v>2844</v>
      </c>
      <c r="L366" s="122" t="s">
        <v>3126</v>
      </c>
    </row>
    <row r="367" spans="1:12" hidden="1">
      <c r="A367" s="255" t="s">
        <v>3292</v>
      </c>
      <c r="B367" s="86" t="s">
        <v>3310</v>
      </c>
      <c r="C367" s="108" t="s">
        <v>3372</v>
      </c>
      <c r="D367" s="122" t="s">
        <v>3399</v>
      </c>
      <c r="E367" s="53" t="s">
        <v>361</v>
      </c>
      <c r="F367" s="222">
        <f>VLOOKUP(A367,'PDM NB Portfolio Online'!D:N,11,0)</f>
        <v>44286</v>
      </c>
      <c r="G367" s="77" t="s">
        <v>560</v>
      </c>
      <c r="H367" s="86" t="str">
        <f>VLOOKUP(B367,'PDM NB Portfolio Online'!E:V,17,0)</f>
        <v>TBD</v>
      </c>
      <c r="I367" s="23" t="str">
        <f>VLOOKUP(B367,'PDM NB Portfolio Online'!E:V,18,0)</f>
        <v>TBD</v>
      </c>
      <c r="J367" s="46" t="str">
        <f t="shared" si="6"/>
        <v>82K0CTO1WW</v>
      </c>
      <c r="K367" s="48" t="s">
        <v>2844</v>
      </c>
      <c r="L367" s="122" t="s">
        <v>3126</v>
      </c>
    </row>
    <row r="368" spans="1:12" hidden="1">
      <c r="A368" s="255" t="s">
        <v>3293</v>
      </c>
      <c r="B368" s="86" t="s">
        <v>3311</v>
      </c>
      <c r="C368" s="108" t="s">
        <v>3373</v>
      </c>
      <c r="D368" s="122" t="s">
        <v>3400</v>
      </c>
      <c r="E368" s="53" t="s">
        <v>361</v>
      </c>
      <c r="F368" s="222">
        <f>VLOOKUP(A368,'PDM NB Portfolio Online'!D:N,11,0)</f>
        <v>44251</v>
      </c>
      <c r="G368" s="77" t="s">
        <v>560</v>
      </c>
      <c r="H368" s="86" t="str">
        <f>VLOOKUP(B368,'PDM NB Portfolio Online'!E:V,17,0)</f>
        <v>TBD</v>
      </c>
      <c r="I368" s="23" t="str">
        <f>VLOOKUP(B368,'PDM NB Portfolio Online'!E:V,18,0)</f>
        <v>TBD</v>
      </c>
      <c r="J368" s="46" t="str">
        <f t="shared" si="6"/>
        <v>82JYCTO1WW</v>
      </c>
      <c r="K368" s="48" t="s">
        <v>2844</v>
      </c>
      <c r="L368" s="122" t="s">
        <v>3126</v>
      </c>
    </row>
    <row r="369" spans="1:12" hidden="1">
      <c r="A369" s="269" t="s">
        <v>3362</v>
      </c>
      <c r="B369" s="86" t="s">
        <v>3312</v>
      </c>
      <c r="C369" s="108" t="s">
        <v>3374</v>
      </c>
      <c r="D369" s="122" t="s">
        <v>3401</v>
      </c>
      <c r="E369" s="53" t="s">
        <v>361</v>
      </c>
      <c r="F369" s="222">
        <f>VLOOKUP(A369,'PDM NB Portfolio Online'!D:N,11,0)</f>
        <v>44204</v>
      </c>
      <c r="G369" s="77" t="s">
        <v>560</v>
      </c>
      <c r="H369" s="86" t="str">
        <f>VLOOKUP(B369,'PDM NB Portfolio Online'!E:V,17,0)</f>
        <v>TBD</v>
      </c>
      <c r="I369" s="23" t="str">
        <f>VLOOKUP(B369,'PDM NB Portfolio Online'!E:V,18,0)</f>
        <v>TBD</v>
      </c>
      <c r="J369" s="46" t="str">
        <f t="shared" si="6"/>
        <v>82JKCTO1WW</v>
      </c>
      <c r="K369" s="48" t="s">
        <v>2844</v>
      </c>
      <c r="L369" s="122" t="s">
        <v>3126</v>
      </c>
    </row>
    <row r="370" spans="1:12" hidden="1">
      <c r="A370" s="269" t="s">
        <v>3363</v>
      </c>
      <c r="B370" s="86" t="s">
        <v>3313</v>
      </c>
      <c r="C370" s="108" t="s">
        <v>3375</v>
      </c>
      <c r="D370" s="122" t="s">
        <v>3402</v>
      </c>
      <c r="E370" s="53" t="s">
        <v>361</v>
      </c>
      <c r="F370" s="222">
        <f>VLOOKUP(A370,'PDM NB Portfolio Online'!D:N,11,0)</f>
        <v>44204</v>
      </c>
      <c r="G370" s="77" t="s">
        <v>560</v>
      </c>
      <c r="H370" s="86" t="str">
        <f>VLOOKUP(B370,'PDM NB Portfolio Online'!E:V,17,0)</f>
        <v>TBD</v>
      </c>
      <c r="I370" s="23" t="str">
        <f>VLOOKUP(B370,'PDM NB Portfolio Online'!E:V,18,0)</f>
        <v>TBD</v>
      </c>
      <c r="J370" s="46" t="str">
        <f t="shared" si="6"/>
        <v>82JHCTO1WW</v>
      </c>
      <c r="K370" s="48" t="s">
        <v>2844</v>
      </c>
      <c r="L370" s="122" t="s">
        <v>3126</v>
      </c>
    </row>
    <row r="371" spans="1:12" hidden="1">
      <c r="A371" s="269" t="s">
        <v>3364</v>
      </c>
      <c r="B371" s="86" t="s">
        <v>3314</v>
      </c>
      <c r="C371" s="108" t="s">
        <v>3376</v>
      </c>
      <c r="D371" s="122" t="s">
        <v>3403</v>
      </c>
      <c r="E371" s="53" t="s">
        <v>361</v>
      </c>
      <c r="F371" s="222">
        <f>VLOOKUP(A371,'PDM NB Portfolio Online'!D:N,11,0)</f>
        <v>44204</v>
      </c>
      <c r="G371" s="77" t="s">
        <v>560</v>
      </c>
      <c r="H371" s="86" t="str">
        <f>VLOOKUP(B371,'PDM NB Portfolio Online'!E:V,17,0)</f>
        <v>TBD</v>
      </c>
      <c r="I371" s="23" t="str">
        <f>VLOOKUP(B371,'PDM NB Portfolio Online'!E:V,18,0)</f>
        <v>TBD</v>
      </c>
      <c r="J371" s="46" t="str">
        <f t="shared" si="6"/>
        <v>82JNCTO1WW</v>
      </c>
      <c r="K371" s="48" t="s">
        <v>2844</v>
      </c>
      <c r="L371" s="122" t="s">
        <v>3126</v>
      </c>
    </row>
    <row r="372" spans="1:12" hidden="1">
      <c r="A372" s="269" t="s">
        <v>3365</v>
      </c>
      <c r="B372" s="86" t="s">
        <v>3315</v>
      </c>
      <c r="C372" s="108" t="s">
        <v>3377</v>
      </c>
      <c r="D372" s="122" t="s">
        <v>3404</v>
      </c>
      <c r="E372" s="53" t="s">
        <v>361</v>
      </c>
      <c r="F372" s="222">
        <f>VLOOKUP(A372,'PDM NB Portfolio Online'!D:N,11,0)</f>
        <v>44204</v>
      </c>
      <c r="G372" s="77" t="s">
        <v>560</v>
      </c>
      <c r="H372" s="86" t="str">
        <f>VLOOKUP(B372,'PDM NB Portfolio Online'!E:V,17,0)</f>
        <v>TBD</v>
      </c>
      <c r="I372" s="23" t="str">
        <f>VLOOKUP(B372,'PDM NB Portfolio Online'!E:V,18,0)</f>
        <v>TBD</v>
      </c>
      <c r="J372" s="46" t="str">
        <f t="shared" si="6"/>
        <v>82JMCTO1WW</v>
      </c>
      <c r="K372" s="48" t="s">
        <v>2844</v>
      </c>
      <c r="L372" s="122" t="s">
        <v>3126</v>
      </c>
    </row>
    <row r="373" spans="1:12" hidden="1">
      <c r="A373" s="255" t="s">
        <v>3294</v>
      </c>
      <c r="B373" s="86" t="s">
        <v>3316</v>
      </c>
      <c r="C373" s="108" t="s">
        <v>3378</v>
      </c>
      <c r="D373" s="122" t="s">
        <v>3405</v>
      </c>
      <c r="E373" s="53" t="s">
        <v>361</v>
      </c>
      <c r="F373" s="222">
        <f>VLOOKUP(A373,'PDM NB Portfolio Online'!D:N,11,0)</f>
        <v>44286</v>
      </c>
      <c r="G373" s="77" t="s">
        <v>560</v>
      </c>
      <c r="H373" s="86" t="str">
        <f>VLOOKUP(B373,'PDM NB Portfolio Online'!E:V,17,0)</f>
        <v>TBD</v>
      </c>
      <c r="I373" s="23" t="str">
        <f>VLOOKUP(B373,'PDM NB Portfolio Online'!E:V,18,0)</f>
        <v>TBD</v>
      </c>
      <c r="J373" s="46" t="str">
        <f t="shared" si="6"/>
        <v>82JSCTO1WW</v>
      </c>
      <c r="K373" s="48" t="s">
        <v>2844</v>
      </c>
      <c r="L373" s="122" t="s">
        <v>3126</v>
      </c>
    </row>
    <row r="374" spans="1:12" hidden="1">
      <c r="A374" s="255" t="s">
        <v>3295</v>
      </c>
      <c r="B374" s="86" t="s">
        <v>3317</v>
      </c>
      <c r="C374" s="108" t="s">
        <v>3379</v>
      </c>
      <c r="D374" s="122" t="s">
        <v>3406</v>
      </c>
      <c r="E374" s="53" t="s">
        <v>361</v>
      </c>
      <c r="F374" s="222">
        <f>VLOOKUP(A374,'PDM NB Portfolio Online'!D:N,11,0)</f>
        <v>44227</v>
      </c>
      <c r="G374" s="77" t="s">
        <v>560</v>
      </c>
      <c r="H374" s="86" t="str">
        <f>VLOOKUP(B374,'PDM NB Portfolio Online'!E:V,17,0)</f>
        <v>TBD</v>
      </c>
      <c r="I374" s="23" t="str">
        <f>VLOOKUP(B374,'PDM NB Portfolio Online'!E:V,18,0)</f>
        <v>TBD</v>
      </c>
      <c r="J374" s="46" t="str">
        <f t="shared" si="6"/>
        <v>82JQCTO1WW</v>
      </c>
      <c r="K374" s="48" t="s">
        <v>2844</v>
      </c>
      <c r="L374" s="122" t="s">
        <v>3126</v>
      </c>
    </row>
    <row r="375" spans="1:12" hidden="1">
      <c r="A375" s="269" t="s">
        <v>3366</v>
      </c>
      <c r="B375" s="86" t="s">
        <v>3318</v>
      </c>
      <c r="C375" s="108" t="s">
        <v>3380</v>
      </c>
      <c r="D375" s="122" t="s">
        <v>3407</v>
      </c>
      <c r="E375" s="53" t="s">
        <v>361</v>
      </c>
      <c r="F375" s="222">
        <f>VLOOKUP(A375,'PDM NB Portfolio Online'!D:N,11,0)</f>
        <v>44204</v>
      </c>
      <c r="G375" s="77" t="s">
        <v>560</v>
      </c>
      <c r="H375" s="86" t="str">
        <f>VLOOKUP(B375,'PDM NB Portfolio Online'!E:V,17,0)</f>
        <v>TBD</v>
      </c>
      <c r="I375" s="23" t="str">
        <f>VLOOKUP(B375,'PDM NB Portfolio Online'!E:V,18,0)</f>
        <v>TBD</v>
      </c>
      <c r="J375" s="46" t="str">
        <f t="shared" si="6"/>
        <v>82JFCTO1WW</v>
      </c>
      <c r="K375" s="48" t="s">
        <v>2844</v>
      </c>
      <c r="L375" s="122" t="s">
        <v>3126</v>
      </c>
    </row>
    <row r="376" spans="1:12" hidden="1">
      <c r="A376" s="269" t="s">
        <v>3367</v>
      </c>
      <c r="B376" s="86" t="s">
        <v>3319</v>
      </c>
      <c r="C376" s="108" t="s">
        <v>3381</v>
      </c>
      <c r="D376" s="122" t="s">
        <v>3408</v>
      </c>
      <c r="E376" s="53" t="s">
        <v>361</v>
      </c>
      <c r="F376" s="222">
        <f>VLOOKUP(A376,'PDM NB Portfolio Online'!D:N,11,0)</f>
        <v>44204</v>
      </c>
      <c r="G376" s="77" t="s">
        <v>560</v>
      </c>
      <c r="H376" s="86" t="str">
        <f>VLOOKUP(B376,'PDM NB Portfolio Online'!E:V,17,0)</f>
        <v>TBD</v>
      </c>
      <c r="I376" s="23" t="str">
        <f>VLOOKUP(B376,'PDM NB Portfolio Online'!E:V,18,0)</f>
        <v>TBD</v>
      </c>
      <c r="J376" s="46" t="str">
        <f t="shared" si="6"/>
        <v>82JDCTO1WW</v>
      </c>
      <c r="K376" s="48" t="s">
        <v>2844</v>
      </c>
      <c r="L376" s="122" t="s">
        <v>3126</v>
      </c>
    </row>
    <row r="377" spans="1:12" hidden="1">
      <c r="A377" s="269" t="s">
        <v>3572</v>
      </c>
      <c r="B377" s="86" t="s">
        <v>3320</v>
      </c>
      <c r="C377" s="108" t="s">
        <v>3382</v>
      </c>
      <c r="D377" s="122" t="s">
        <v>3409</v>
      </c>
      <c r="E377" s="53" t="s">
        <v>361</v>
      </c>
      <c r="F377" s="222">
        <f>VLOOKUP(A377,'PDM NB Portfolio Online'!D:N,11,0)</f>
        <v>44347</v>
      </c>
      <c r="G377" s="77" t="s">
        <v>1115</v>
      </c>
      <c r="H377" s="86" t="str">
        <f>VLOOKUP(B377,'PDM NB Portfolio Online'!E:V,17,0)</f>
        <v>TBD</v>
      </c>
      <c r="I377" s="23" t="str">
        <f>VLOOKUP(B377,'PDM NB Portfolio Online'!E:V,18,0)</f>
        <v>TBD</v>
      </c>
      <c r="J377" s="46" t="str">
        <f t="shared" si="6"/>
        <v>82K4CTO1WW</v>
      </c>
      <c r="K377" s="48" t="s">
        <v>2844</v>
      </c>
      <c r="L377" s="122" t="s">
        <v>3127</v>
      </c>
    </row>
    <row r="378" spans="1:12" hidden="1">
      <c r="A378" s="269" t="s">
        <v>3573</v>
      </c>
      <c r="B378" s="86" t="s">
        <v>3321</v>
      </c>
      <c r="C378" s="108" t="s">
        <v>3383</v>
      </c>
      <c r="D378" s="122" t="s">
        <v>3410</v>
      </c>
      <c r="E378" s="53" t="s">
        <v>361</v>
      </c>
      <c r="F378" s="222">
        <f>VLOOKUP(A378,'PDM NB Portfolio Online'!D:N,11,0)</f>
        <v>44347</v>
      </c>
      <c r="G378" s="77" t="s">
        <v>1115</v>
      </c>
      <c r="H378" s="86" t="str">
        <f>VLOOKUP(B378,'PDM NB Portfolio Online'!E:V,17,0)</f>
        <v>TBD</v>
      </c>
      <c r="I378" s="23" t="str">
        <f>VLOOKUP(B378,'PDM NB Portfolio Online'!E:V,18,0)</f>
        <v>TBD</v>
      </c>
      <c r="J378" s="46" t="str">
        <f t="shared" si="6"/>
        <v>82K6CTO1WW</v>
      </c>
      <c r="K378" s="48" t="s">
        <v>2844</v>
      </c>
      <c r="L378" s="122" t="s">
        <v>3127</v>
      </c>
    </row>
    <row r="379" spans="1:12" hidden="1">
      <c r="A379" s="255" t="s">
        <v>3298</v>
      </c>
      <c r="B379" s="86" t="s">
        <v>3322</v>
      </c>
      <c r="C379" s="108" t="s">
        <v>3384</v>
      </c>
      <c r="D379" s="122" t="s">
        <v>3411</v>
      </c>
      <c r="E379" s="53" t="s">
        <v>361</v>
      </c>
      <c r="F379" s="222" t="e">
        <f>VLOOKUP(A379,'PDM NB Portfolio Online'!D:N,11,0)</f>
        <v>#N/A</v>
      </c>
      <c r="G379" s="77" t="s">
        <v>351</v>
      </c>
      <c r="H379" s="86" t="str">
        <f>VLOOKUP(B379,'PDM NB Portfolio Online'!E:V,17,0)</f>
        <v>TBD</v>
      </c>
      <c r="I379" s="23" t="str">
        <f>VLOOKUP(B379,'PDM NB Portfolio Online'!E:V,18,0)</f>
        <v>TBD</v>
      </c>
      <c r="J379" s="46" t="str">
        <f t="shared" si="6"/>
        <v>82CYCTO1WW</v>
      </c>
      <c r="K379" s="48" t="s">
        <v>2844</v>
      </c>
      <c r="L379" s="122" t="s">
        <v>3131</v>
      </c>
    </row>
    <row r="380" spans="1:12" hidden="1">
      <c r="A380" s="255" t="s">
        <v>3324</v>
      </c>
      <c r="B380" s="86" t="s">
        <v>3326</v>
      </c>
      <c r="C380" s="108" t="s">
        <v>3385</v>
      </c>
      <c r="D380" s="122" t="s">
        <v>3412</v>
      </c>
      <c r="E380" s="53" t="s">
        <v>361</v>
      </c>
      <c r="F380" s="222">
        <f>VLOOKUP(A380,'PDM NB Portfolio Online'!D:N,11,0)</f>
        <v>54789</v>
      </c>
      <c r="G380" s="77" t="s">
        <v>351</v>
      </c>
      <c r="H380" s="86" t="str">
        <f>VLOOKUP(B380,'PDM NB Portfolio Online'!E:V,17,0)</f>
        <v>Jiajun JJ74 Li</v>
      </c>
      <c r="I380" s="23" t="str">
        <f>VLOOKUP(B380,'PDM NB Portfolio Online'!E:V,18,0)</f>
        <v>TBD</v>
      </c>
      <c r="J380" s="46" t="str">
        <f t="shared" si="6"/>
        <v>82H4CTO1WW</v>
      </c>
      <c r="K380" s="48" t="s">
        <v>2844</v>
      </c>
      <c r="L380" s="122" t="s">
        <v>3139</v>
      </c>
    </row>
    <row r="381" spans="1:12" hidden="1">
      <c r="A381" s="255" t="s">
        <v>3325</v>
      </c>
      <c r="B381" s="86" t="s">
        <v>3327</v>
      </c>
      <c r="C381" s="108" t="s">
        <v>3386</v>
      </c>
      <c r="D381" s="122" t="s">
        <v>3413</v>
      </c>
      <c r="E381" s="53" t="s">
        <v>361</v>
      </c>
      <c r="F381" s="222">
        <f>VLOOKUP(A381,'PDM NB Portfolio Online'!D:N,11,0)</f>
        <v>54789</v>
      </c>
      <c r="G381" s="77" t="s">
        <v>351</v>
      </c>
      <c r="H381" s="86" t="str">
        <f>VLOOKUP(B381,'PDM NB Portfolio Online'!E:V,17,0)</f>
        <v>Mandy Yue7 Ma</v>
      </c>
      <c r="I381" s="23" t="str">
        <f>VLOOKUP(B381,'PDM NB Portfolio Online'!E:V,18,0)</f>
        <v>TBD</v>
      </c>
      <c r="J381" s="46" t="str">
        <f t="shared" si="6"/>
        <v>82HGCTO1WW</v>
      </c>
      <c r="K381" s="48" t="s">
        <v>2844</v>
      </c>
      <c r="L381" s="122" t="s">
        <v>3140</v>
      </c>
    </row>
    <row r="382" spans="1:12" hidden="1">
      <c r="A382" s="215" t="s">
        <v>3652</v>
      </c>
      <c r="B382" s="86" t="s">
        <v>3352</v>
      </c>
      <c r="C382" s="108" t="s">
        <v>3387</v>
      </c>
      <c r="D382" s="46" t="s">
        <v>3524</v>
      </c>
      <c r="E382" s="53" t="s">
        <v>361</v>
      </c>
      <c r="F382" s="222">
        <f>VLOOKUP(A382,'PDM NB Portfolio Online'!D:N,11,0)</f>
        <v>44120</v>
      </c>
      <c r="G382" s="255" t="s">
        <v>1115</v>
      </c>
      <c r="H382" s="86" t="str">
        <f>VLOOKUP(B382,'PDM NB Portfolio Online'!E:V,17,0)</f>
        <v>Zeying ZY7 Song</v>
      </c>
      <c r="I382" s="23" t="str">
        <f>VLOOKUP(B382,'PDM NB Portfolio Online'!E:V,18,0)</f>
        <v>TBD</v>
      </c>
      <c r="J382" s="46" t="str">
        <f t="shared" si="6"/>
        <v>82HSCTO1WW</v>
      </c>
      <c r="K382" s="48" t="s">
        <v>2844</v>
      </c>
      <c r="L382" s="380" t="s">
        <v>3135</v>
      </c>
    </row>
    <row r="383" spans="1:12" hidden="1">
      <c r="A383" s="215" t="s">
        <v>3653</v>
      </c>
      <c r="B383" s="86" t="s">
        <v>3353</v>
      </c>
      <c r="C383" s="108" t="s">
        <v>3388</v>
      </c>
      <c r="D383" s="46" t="s">
        <v>3525</v>
      </c>
      <c r="E383" s="53" t="s">
        <v>361</v>
      </c>
      <c r="F383" s="222">
        <f>VLOOKUP(A383,'PDM NB Portfolio Online'!D:N,11,0)</f>
        <v>44120</v>
      </c>
      <c r="G383" s="255" t="s">
        <v>1115</v>
      </c>
      <c r="H383" s="86" t="str">
        <f>VLOOKUP(B383,'PDM NB Portfolio Online'!E:V,17,0)</f>
        <v>Mandy Yue7 Ma</v>
      </c>
      <c r="I383" s="23" t="str">
        <f>VLOOKUP(B383,'PDM NB Portfolio Online'!E:V,18,0)</f>
        <v>TBD</v>
      </c>
      <c r="J383" s="46" t="str">
        <f t="shared" si="6"/>
        <v>82HTCTO1WW</v>
      </c>
      <c r="K383" s="48" t="s">
        <v>2844</v>
      </c>
      <c r="L383" t="s">
        <v>3135</v>
      </c>
    </row>
    <row r="384" spans="1:12" hidden="1">
      <c r="A384" s="255" t="s">
        <v>3345</v>
      </c>
      <c r="B384" s="86" t="s">
        <v>3354</v>
      </c>
      <c r="C384" s="108" t="s">
        <v>3389</v>
      </c>
      <c r="D384" s="46" t="e">
        <v>#N/A</v>
      </c>
      <c r="E384" s="53" t="s">
        <v>361</v>
      </c>
      <c r="F384" s="222">
        <f>VLOOKUP(A384,'PDM NB Portfolio Online'!D:N,11,0)</f>
        <v>44285</v>
      </c>
      <c r="G384" s="255" t="s">
        <v>1066</v>
      </c>
      <c r="H384" s="86" t="str">
        <f>VLOOKUP(B384,'PDM NB Portfolio Online'!E:V,17,0)</f>
        <v>TBD</v>
      </c>
      <c r="I384" s="23" t="str">
        <f>VLOOKUP(B384,'PDM NB Portfolio Online'!E:V,18,0)</f>
        <v>TBD</v>
      </c>
      <c r="J384" s="46" t="str">
        <f t="shared" si="6"/>
        <v>82HRCTO1WW</v>
      </c>
      <c r="K384" s="48" t="s">
        <v>2844</v>
      </c>
    </row>
    <row r="385" spans="1:12" hidden="1">
      <c r="A385" s="255" t="s">
        <v>3346</v>
      </c>
      <c r="B385" s="86" t="s">
        <v>3355</v>
      </c>
      <c r="C385" s="108" t="s">
        <v>3390</v>
      </c>
      <c r="D385" s="46" t="s">
        <v>3531</v>
      </c>
      <c r="E385" s="53" t="s">
        <v>361</v>
      </c>
      <c r="F385" s="222">
        <f>VLOOKUP(A385,'PDM NB Portfolio Online'!D:N,11,0)</f>
        <v>44314</v>
      </c>
      <c r="G385" s="255" t="s">
        <v>1115</v>
      </c>
      <c r="H385" s="86" t="str">
        <f>VLOOKUP(B385,'PDM NB Portfolio Online'!E:V,17,0)</f>
        <v>TBD</v>
      </c>
      <c r="I385" s="23" t="str">
        <f>VLOOKUP(B385,'PDM NB Portfolio Online'!E:V,18,0)</f>
        <v>TBD</v>
      </c>
      <c r="J385" s="46" t="str">
        <f t="shared" si="6"/>
        <v>82KQCTO1WW</v>
      </c>
      <c r="K385" s="48" t="s">
        <v>2844</v>
      </c>
      <c r="L385" t="s">
        <v>3122</v>
      </c>
    </row>
    <row r="386" spans="1:12" hidden="1">
      <c r="A386" s="255" t="s">
        <v>3347</v>
      </c>
      <c r="B386" s="86" t="s">
        <v>3356</v>
      </c>
      <c r="C386" s="108" t="s">
        <v>3391</v>
      </c>
      <c r="D386" s="46" t="s">
        <v>3530</v>
      </c>
      <c r="E386" s="53" t="s">
        <v>361</v>
      </c>
      <c r="F386" s="222">
        <f>VLOOKUP(A386,'PDM NB Portfolio Online'!D:N,11,0)</f>
        <v>44225</v>
      </c>
      <c r="G386" s="255" t="s">
        <v>1115</v>
      </c>
      <c r="H386" s="86" t="str">
        <f>VLOOKUP(B386,'PDM NB Portfolio Online'!E:V,17,0)</f>
        <v>TBD</v>
      </c>
      <c r="I386" s="23" t="str">
        <f>VLOOKUP(B386,'PDM NB Portfolio Online'!E:V,18,0)</f>
        <v>TBD</v>
      </c>
      <c r="J386" s="46" t="str">
        <f t="shared" si="6"/>
        <v>82KTCTO1WW</v>
      </c>
      <c r="K386" s="48" t="s">
        <v>2844</v>
      </c>
      <c r="L386" t="s">
        <v>3122</v>
      </c>
    </row>
    <row r="387" spans="1:12" hidden="1">
      <c r="A387" s="255" t="s">
        <v>3348</v>
      </c>
      <c r="B387" s="86" t="s">
        <v>3357</v>
      </c>
      <c r="C387" s="108" t="s">
        <v>3392</v>
      </c>
      <c r="D387" s="46" t="s">
        <v>3529</v>
      </c>
      <c r="E387" s="53" t="s">
        <v>361</v>
      </c>
      <c r="F387" s="222">
        <f>VLOOKUP(A387,'PDM NB Portfolio Online'!D:N,11,0)</f>
        <v>44314</v>
      </c>
      <c r="G387" s="255" t="s">
        <v>1115</v>
      </c>
      <c r="H387" s="86" t="str">
        <f>VLOOKUP(B387,'PDM NB Portfolio Online'!E:V,17,0)</f>
        <v>TBD</v>
      </c>
      <c r="I387" s="23" t="str">
        <f>VLOOKUP(B387,'PDM NB Portfolio Online'!E:V,18,0)</f>
        <v>TBD</v>
      </c>
      <c r="J387" s="46" t="str">
        <f t="shared" si="6"/>
        <v>82KRCTO1WW</v>
      </c>
      <c r="K387" s="48" t="s">
        <v>2844</v>
      </c>
      <c r="L387" t="s">
        <v>3122</v>
      </c>
    </row>
    <row r="388" spans="1:12" hidden="1">
      <c r="A388" s="255" t="s">
        <v>3349</v>
      </c>
      <c r="B388" s="86" t="s">
        <v>3358</v>
      </c>
      <c r="C388" s="108" t="s">
        <v>3393</v>
      </c>
      <c r="D388" s="46" t="s">
        <v>3528</v>
      </c>
      <c r="E388" s="53" t="s">
        <v>361</v>
      </c>
      <c r="F388" s="222">
        <f>VLOOKUP(A388,'PDM NB Portfolio Online'!D:N,11,0)</f>
        <v>44225</v>
      </c>
      <c r="G388" s="255" t="s">
        <v>1115</v>
      </c>
      <c r="H388" s="86" t="str">
        <f>VLOOKUP(B388,'PDM NB Portfolio Online'!E:V,17,0)</f>
        <v>TBD</v>
      </c>
      <c r="I388" s="23" t="str">
        <f>VLOOKUP(B388,'PDM NB Portfolio Online'!E:V,18,0)</f>
        <v>TBD</v>
      </c>
      <c r="J388" s="46" t="str">
        <f t="shared" si="6"/>
        <v>82KUCTO1WW</v>
      </c>
      <c r="K388" s="48" t="s">
        <v>2844</v>
      </c>
      <c r="L388" t="s">
        <v>3122</v>
      </c>
    </row>
    <row r="389" spans="1:12" hidden="1">
      <c r="A389" s="255" t="s">
        <v>3350</v>
      </c>
      <c r="B389" s="86" t="s">
        <v>3359</v>
      </c>
      <c r="C389" s="108" t="s">
        <v>3394</v>
      </c>
      <c r="D389" s="46" t="s">
        <v>3527</v>
      </c>
      <c r="E389" s="53" t="s">
        <v>361</v>
      </c>
      <c r="F389" s="222">
        <f>VLOOKUP(A389,'PDM NB Portfolio Online'!D:N,11,0)</f>
        <v>44321</v>
      </c>
      <c r="G389" s="255" t="s">
        <v>1115</v>
      </c>
      <c r="H389" s="86" t="str">
        <f>VLOOKUP(B389,'PDM NB Portfolio Online'!E:V,17,0)</f>
        <v>TBD</v>
      </c>
      <c r="I389" s="23" t="str">
        <f>VLOOKUP(B389,'PDM NB Portfolio Online'!E:V,18,0)</f>
        <v>TBD</v>
      </c>
      <c r="J389" s="46" t="str">
        <f t="shared" si="6"/>
        <v>82KSCTO1WW</v>
      </c>
      <c r="K389" s="48" t="s">
        <v>2844</v>
      </c>
      <c r="L389" t="s">
        <v>3122</v>
      </c>
    </row>
    <row r="390" spans="1:12" hidden="1">
      <c r="A390" s="255" t="s">
        <v>3351</v>
      </c>
      <c r="B390" s="86" t="s">
        <v>3360</v>
      </c>
      <c r="C390" s="108" t="s">
        <v>3395</v>
      </c>
      <c r="D390" s="46" t="s">
        <v>3526</v>
      </c>
      <c r="E390" s="53" t="s">
        <v>361</v>
      </c>
      <c r="F390" s="222">
        <f>VLOOKUP(A390,'PDM NB Portfolio Online'!D:N,11,0)</f>
        <v>44232</v>
      </c>
      <c r="G390" s="255" t="s">
        <v>1115</v>
      </c>
      <c r="H390" s="86" t="str">
        <f>VLOOKUP(B390,'PDM NB Portfolio Online'!E:V,17,0)</f>
        <v>TBD</v>
      </c>
      <c r="I390" s="23" t="str">
        <f>VLOOKUP(B390,'PDM NB Portfolio Online'!E:V,18,0)</f>
        <v>TBD</v>
      </c>
      <c r="J390" s="46" t="str">
        <f t="shared" si="6"/>
        <v>82KVCTO1WW</v>
      </c>
      <c r="K390" s="48" t="s">
        <v>2844</v>
      </c>
      <c r="L390" t="s">
        <v>3122</v>
      </c>
    </row>
    <row r="391" spans="1:12" hidden="1">
      <c r="A391" s="323" t="s">
        <v>3459</v>
      </c>
      <c r="B391" s="323" t="s">
        <v>3460</v>
      </c>
      <c r="C391" s="343" t="s">
        <v>3471</v>
      </c>
      <c r="D391" s="340" t="s">
        <v>3473</v>
      </c>
      <c r="E391" s="46" t="s">
        <v>331</v>
      </c>
      <c r="F391" s="222">
        <f>VLOOKUP(A391,'PDM NB Portfolio Online'!D:N,11,0)</f>
        <v>44194</v>
      </c>
      <c r="G391" s="255" t="s">
        <v>1115</v>
      </c>
      <c r="H391" s="86" t="str">
        <f>VLOOKUP(B391,'PDM NB Portfolio Online'!E:V,17,0)</f>
        <v>Mandy Yue7 Ma</v>
      </c>
      <c r="I391" s="23">
        <f>VLOOKUP(B391,'PDM NB Portfolio Online'!E:V,18,0)</f>
        <v>44834</v>
      </c>
      <c r="J391" s="46" t="str">
        <f t="shared" si="6"/>
        <v>20X1CTO1WW</v>
      </c>
      <c r="K391" s="48" t="s">
        <v>2844</v>
      </c>
      <c r="L391" t="s">
        <v>3171</v>
      </c>
    </row>
    <row r="392" spans="1:12" hidden="1">
      <c r="A392" s="323" t="s">
        <v>3459</v>
      </c>
      <c r="B392" s="323" t="s">
        <v>3460</v>
      </c>
      <c r="C392" s="343" t="s">
        <v>3472</v>
      </c>
      <c r="D392" s="340" t="s">
        <v>3473</v>
      </c>
      <c r="E392" s="46" t="s">
        <v>331</v>
      </c>
      <c r="F392" s="222">
        <f>VLOOKUP(A392,'PDM NB Portfolio Online'!D:N,11,0)</f>
        <v>44194</v>
      </c>
      <c r="G392" s="255" t="s">
        <v>1115</v>
      </c>
      <c r="H392" s="86" t="str">
        <f>VLOOKUP(B392,'PDM NB Portfolio Online'!E:V,17,0)</f>
        <v>Mandy Yue7 Ma</v>
      </c>
      <c r="I392" s="23">
        <f>VLOOKUP(B392,'PDM NB Portfolio Online'!E:V,18,0)</f>
        <v>44834</v>
      </c>
      <c r="J392" s="46" t="str">
        <f t="shared" si="6"/>
        <v>20X2CTO1WW</v>
      </c>
      <c r="K392" s="48" t="s">
        <v>2844</v>
      </c>
      <c r="L392" t="s">
        <v>3171</v>
      </c>
    </row>
    <row r="393" spans="1:12" hidden="1">
      <c r="A393" s="323" t="s">
        <v>3465</v>
      </c>
      <c r="B393" s="323" t="s">
        <v>3466</v>
      </c>
      <c r="C393" s="343" t="s">
        <v>3474</v>
      </c>
      <c r="D393" s="340" t="s">
        <v>3476</v>
      </c>
      <c r="E393" s="46" t="s">
        <v>331</v>
      </c>
      <c r="F393" s="222">
        <f>VLOOKUP(A393,'PDM NB Portfolio Online'!D:N,11,0)</f>
        <v>44194</v>
      </c>
      <c r="G393" s="255" t="s">
        <v>1115</v>
      </c>
      <c r="H393" s="86" t="str">
        <f>VLOOKUP(B393,'PDM NB Portfolio Online'!E:V,17,0)</f>
        <v>Zeying ZY7 Song</v>
      </c>
      <c r="I393" s="23">
        <f>VLOOKUP(B393,'PDM NB Portfolio Online'!E:V,18,0)</f>
        <v>44834</v>
      </c>
      <c r="J393" s="46" t="str">
        <f t="shared" si="6"/>
        <v>20X3CTO1WW</v>
      </c>
      <c r="K393" s="48" t="s">
        <v>2844</v>
      </c>
      <c r="L393" t="s">
        <v>3172</v>
      </c>
    </row>
    <row r="394" spans="1:12" hidden="1">
      <c r="A394" s="323" t="s">
        <v>3465</v>
      </c>
      <c r="B394" s="323" t="s">
        <v>3466</v>
      </c>
      <c r="C394" s="343" t="s">
        <v>3475</v>
      </c>
      <c r="D394" s="340" t="s">
        <v>3476</v>
      </c>
      <c r="E394" s="46" t="s">
        <v>331</v>
      </c>
      <c r="F394" s="222">
        <f>VLOOKUP(A394,'PDM NB Portfolio Online'!D:N,11,0)</f>
        <v>44194</v>
      </c>
      <c r="G394" s="255" t="s">
        <v>1115</v>
      </c>
      <c r="H394" s="86" t="str">
        <f>VLOOKUP(B394,'PDM NB Portfolio Online'!E:V,17,0)</f>
        <v>Zeying ZY7 Song</v>
      </c>
      <c r="I394" s="23">
        <f>VLOOKUP(B394,'PDM NB Portfolio Online'!E:V,18,0)</f>
        <v>44834</v>
      </c>
      <c r="J394" s="46" t="str">
        <f t="shared" si="6"/>
        <v>20X4CTO1WW</v>
      </c>
      <c r="K394" s="48" t="s">
        <v>2844</v>
      </c>
      <c r="L394" t="s">
        <v>3172</v>
      </c>
    </row>
    <row r="395" spans="1:12" hidden="1">
      <c r="A395" s="323" t="s">
        <v>3462</v>
      </c>
      <c r="B395" s="323" t="s">
        <v>3463</v>
      </c>
      <c r="C395" s="343" t="s">
        <v>3477</v>
      </c>
      <c r="D395" s="340" t="s">
        <v>3508</v>
      </c>
      <c r="E395" s="46" t="s">
        <v>331</v>
      </c>
      <c r="F395" s="222">
        <f>VLOOKUP(A395,'PDM NB Portfolio Online'!D:N,11,0)</f>
        <v>44320</v>
      </c>
      <c r="G395" s="255" t="s">
        <v>1115</v>
      </c>
      <c r="H395" s="86" t="str">
        <f>VLOOKUP(B395,'PDM NB Portfolio Online'!E:V,17,0)</f>
        <v>Vera Ye2 Bai</v>
      </c>
      <c r="I395" s="23">
        <f>VLOOKUP(B395,'PDM NB Portfolio Online'!E:V,18,0)</f>
        <v>44834</v>
      </c>
      <c r="J395" s="46" t="str">
        <f t="shared" si="6"/>
        <v>20X5CTO1WW</v>
      </c>
      <c r="K395" s="48" t="s">
        <v>2844</v>
      </c>
      <c r="L395" s="48" t="s">
        <v>3171</v>
      </c>
    </row>
    <row r="396" spans="1:12" hidden="1">
      <c r="A396" s="323" t="s">
        <v>3462</v>
      </c>
      <c r="B396" s="323" t="s">
        <v>3463</v>
      </c>
      <c r="C396" s="343" t="s">
        <v>3478</v>
      </c>
      <c r="D396" s="340" t="s">
        <v>3508</v>
      </c>
      <c r="E396" s="46" t="s">
        <v>331</v>
      </c>
      <c r="F396" s="222">
        <f>VLOOKUP(A396,'PDM NB Portfolio Online'!D:N,11,0)</f>
        <v>44320</v>
      </c>
      <c r="G396" s="255" t="s">
        <v>1115</v>
      </c>
      <c r="H396" s="86" t="str">
        <f>VLOOKUP(B396,'PDM NB Portfolio Online'!E:V,17,0)</f>
        <v>Vera Ye2 Bai</v>
      </c>
      <c r="I396" s="23">
        <f>VLOOKUP(B396,'PDM NB Portfolio Online'!E:V,18,0)</f>
        <v>44834</v>
      </c>
      <c r="J396" s="46" t="str">
        <f t="shared" si="6"/>
        <v>20X6CTO1WW</v>
      </c>
      <c r="K396" s="48" t="s">
        <v>2844</v>
      </c>
      <c r="L396" s="48" t="s">
        <v>3171</v>
      </c>
    </row>
    <row r="397" spans="1:12" hidden="1">
      <c r="A397" s="323" t="s">
        <v>3468</v>
      </c>
      <c r="B397" s="323" t="s">
        <v>3469</v>
      </c>
      <c r="C397" s="343" t="s">
        <v>3479</v>
      </c>
      <c r="D397" s="340" t="s">
        <v>3509</v>
      </c>
      <c r="E397" s="46" t="s">
        <v>331</v>
      </c>
      <c r="F397" s="222">
        <f>VLOOKUP(A397,'PDM NB Portfolio Online'!D:N,11,0)</f>
        <v>44320</v>
      </c>
      <c r="G397" s="255" t="s">
        <v>1115</v>
      </c>
      <c r="H397" s="86" t="str">
        <f>VLOOKUP(B397,'PDM NB Portfolio Online'!E:V,17,0)</f>
        <v>Peng Peng11 Zhang</v>
      </c>
      <c r="I397" s="23">
        <f>VLOOKUP(B397,'PDM NB Portfolio Online'!E:V,18,0)</f>
        <v>44834</v>
      </c>
      <c r="J397" s="46" t="str">
        <f t="shared" si="6"/>
        <v>20X7CTO1WW</v>
      </c>
      <c r="K397" s="48" t="s">
        <v>2844</v>
      </c>
      <c r="L397" s="48" t="s">
        <v>3172</v>
      </c>
    </row>
    <row r="398" spans="1:12" hidden="1">
      <c r="A398" s="323" t="s">
        <v>3468</v>
      </c>
      <c r="B398" s="323" t="s">
        <v>3469</v>
      </c>
      <c r="C398" s="343" t="s">
        <v>3480</v>
      </c>
      <c r="D398" s="340" t="s">
        <v>3509</v>
      </c>
      <c r="E398" s="46" t="s">
        <v>331</v>
      </c>
      <c r="F398" s="222">
        <f>VLOOKUP(A398,'PDM NB Portfolio Online'!D:N,11,0)</f>
        <v>44320</v>
      </c>
      <c r="H398" s="86" t="str">
        <f>VLOOKUP(B398,'PDM NB Portfolio Online'!E:V,17,0)</f>
        <v>Peng Peng11 Zhang</v>
      </c>
      <c r="I398" s="23">
        <f>VLOOKUP(B398,'PDM NB Portfolio Online'!E:V,18,0)</f>
        <v>44834</v>
      </c>
      <c r="J398" s="46" t="str">
        <f t="shared" si="6"/>
        <v>20X8CTO1WW</v>
      </c>
      <c r="K398" s="48" t="s">
        <v>2844</v>
      </c>
      <c r="L398" s="48" t="s">
        <v>3172</v>
      </c>
    </row>
    <row r="399" spans="1:12" ht="15.75" hidden="1">
      <c r="A399" s="331" t="s">
        <v>3489</v>
      </c>
      <c r="B399" s="108" t="s">
        <v>3490</v>
      </c>
      <c r="C399" s="332" t="s">
        <v>3497</v>
      </c>
      <c r="D399" s="341" t="s">
        <v>3499</v>
      </c>
      <c r="E399" s="46" t="s">
        <v>331</v>
      </c>
      <c r="F399" s="126">
        <v>44102</v>
      </c>
      <c r="G399" s="255" t="s">
        <v>1066</v>
      </c>
      <c r="H399" s="86" t="str">
        <f>VLOOKUP(B399,'PDM NB Portfolio Online'!E:V,17,0)</f>
        <v>Peng Peng11 Zhang</v>
      </c>
      <c r="I399" s="23" t="str">
        <f>VLOOKUP(B399,'PDM NB Portfolio Online'!E:V,18,0)</f>
        <v>TBD</v>
      </c>
      <c r="J399" s="46" t="str">
        <f t="shared" si="6"/>
        <v>82FJCTO1WW</v>
      </c>
      <c r="K399" s="48" t="s">
        <v>2844</v>
      </c>
      <c r="L399" t="s">
        <v>3147</v>
      </c>
    </row>
    <row r="400" spans="1:12" ht="15.75" hidden="1">
      <c r="A400" s="331" t="s">
        <v>3492</v>
      </c>
      <c r="B400" s="108" t="s">
        <v>3494</v>
      </c>
      <c r="C400" s="46" t="s">
        <v>3493</v>
      </c>
      <c r="D400" s="342" t="s">
        <v>3498</v>
      </c>
      <c r="E400" s="46" t="s">
        <v>331</v>
      </c>
      <c r="F400" s="126">
        <v>44208</v>
      </c>
      <c r="G400" s="255" t="s">
        <v>1066</v>
      </c>
      <c r="H400" s="86" t="str">
        <f>VLOOKUP(B400,'PDM NB Portfolio Online'!E:V,17,0)</f>
        <v>TBD</v>
      </c>
      <c r="I400" s="23" t="str">
        <f>VLOOKUP(B400,'PDM NB Portfolio Online'!E:V,18,0)</f>
        <v>TBD</v>
      </c>
      <c r="J400" s="46" t="str">
        <f t="shared" ref="J400:J406" si="7">C400&amp;K400</f>
        <v>82HWCTO1WW</v>
      </c>
      <c r="K400" s="48" t="s">
        <v>2844</v>
      </c>
      <c r="L400" t="s">
        <v>3147</v>
      </c>
    </row>
    <row r="401" spans="1:12" hidden="1">
      <c r="A401" s="300" t="s">
        <v>3590</v>
      </c>
      <c r="B401" s="300" t="s">
        <v>3517</v>
      </c>
      <c r="C401" s="46" t="s">
        <v>3522</v>
      </c>
      <c r="D401" s="379" t="s">
        <v>3523</v>
      </c>
      <c r="E401" s="53" t="s">
        <v>361</v>
      </c>
      <c r="F401" s="344">
        <v>44135</v>
      </c>
      <c r="G401" s="255" t="s">
        <v>1115</v>
      </c>
      <c r="H401" s="86" t="str">
        <f>VLOOKUP(B401,'PDM NB Portfolio Online'!E:V,17,0)</f>
        <v>Zeying ZY7 Song</v>
      </c>
      <c r="I401" s="23" t="str">
        <f>VLOOKUP(B401,'PDM NB Portfolio Online'!E:V,18,0)</f>
        <v>TBD</v>
      </c>
      <c r="J401" s="46" t="str">
        <f t="shared" si="7"/>
        <v>82LACTO1WW</v>
      </c>
      <c r="K401" s="48" t="s">
        <v>2844</v>
      </c>
      <c r="L401" t="s">
        <v>3131</v>
      </c>
    </row>
    <row r="402" spans="1:12" hidden="1">
      <c r="A402" s="482" t="s">
        <v>3592</v>
      </c>
      <c r="B402" s="483" t="s">
        <v>3598</v>
      </c>
      <c r="C402" s="484" t="s">
        <v>3604</v>
      </c>
      <c r="D402" s="483" t="s">
        <v>3609</v>
      </c>
      <c r="E402" s="86" t="s">
        <v>349</v>
      </c>
      <c r="F402" s="222">
        <f>VLOOKUP(A402,'PDM NB Portfolio Online'!D:N,11,0)</f>
        <v>44134</v>
      </c>
      <c r="G402" s="86"/>
      <c r="H402" s="86" t="str">
        <f>VLOOKUP(B402,'PDM NB Portfolio Online'!E:V,17,0)</f>
        <v>Peng Peng11 Zhang</v>
      </c>
      <c r="I402" s="23">
        <f>VLOOKUP(B402,'PDM NB Portfolio Online'!E:V,18,0)</f>
        <v>0</v>
      </c>
      <c r="J402" s="46" t="str">
        <f t="shared" si="7"/>
        <v>20WECTO1WW</v>
      </c>
      <c r="K402" s="48" t="s">
        <v>2844</v>
      </c>
      <c r="L402" t="s">
        <v>3614</v>
      </c>
    </row>
    <row r="403" spans="1:12" hidden="1">
      <c r="A403" s="482" t="s">
        <v>3593</v>
      </c>
      <c r="B403" s="483" t="s">
        <v>3599</v>
      </c>
      <c r="C403" s="484" t="s">
        <v>3605</v>
      </c>
      <c r="D403" s="483" t="s">
        <v>3610</v>
      </c>
      <c r="E403" s="86" t="s">
        <v>349</v>
      </c>
      <c r="F403" s="222">
        <f>VLOOKUP(A403,'PDM NB Portfolio Online'!D:N,11,0)</f>
        <v>44560</v>
      </c>
      <c r="G403" s="86"/>
      <c r="H403" s="86" t="str">
        <f>VLOOKUP(B403,'PDM NB Portfolio Online'!E:V,17,0)</f>
        <v>TBD</v>
      </c>
      <c r="I403" s="23">
        <f>VLOOKUP(B403,'PDM NB Portfolio Online'!E:V,18,0)</f>
        <v>0</v>
      </c>
      <c r="J403" s="46" t="str">
        <f t="shared" si="7"/>
        <v>82HBCTO1WW</v>
      </c>
      <c r="K403" s="48" t="s">
        <v>2844</v>
      </c>
      <c r="L403" t="s">
        <v>3146</v>
      </c>
    </row>
    <row r="404" spans="1:12" hidden="1">
      <c r="A404" s="122" t="s">
        <v>3594</v>
      </c>
      <c r="B404" s="122" t="s">
        <v>3600</v>
      </c>
      <c r="C404" s="485" t="s">
        <v>3606</v>
      </c>
      <c r="D404" s="122" t="s">
        <v>3611</v>
      </c>
      <c r="E404" s="86" t="s">
        <v>349</v>
      </c>
      <c r="F404" s="222">
        <f>VLOOKUP(A404,'PDM NB Portfolio Online'!D:N,11,0)</f>
        <v>44560</v>
      </c>
      <c r="G404" s="86"/>
      <c r="H404" s="86" t="str">
        <f>VLOOKUP(B404,'PDM NB Portfolio Online'!E:V,17,0)</f>
        <v>TBD</v>
      </c>
      <c r="I404" s="23">
        <f>VLOOKUP(B404,'PDM NB Portfolio Online'!E:V,18,0)</f>
        <v>0</v>
      </c>
      <c r="J404" s="46" t="str">
        <f t="shared" si="7"/>
        <v>20YACTO1WW</v>
      </c>
      <c r="K404" s="48" t="s">
        <v>2844</v>
      </c>
      <c r="L404" t="s">
        <v>3177</v>
      </c>
    </row>
    <row r="405" spans="1:12" hidden="1">
      <c r="A405" s="122" t="s">
        <v>3595</v>
      </c>
      <c r="B405" s="122" t="s">
        <v>3601</v>
      </c>
      <c r="C405" s="485" t="s">
        <v>3607</v>
      </c>
      <c r="D405" s="122" t="s">
        <v>3612</v>
      </c>
      <c r="E405" s="86" t="s">
        <v>349</v>
      </c>
      <c r="F405" s="222">
        <f>VLOOKUP(A405,'PDM NB Portfolio Online'!D:N,11,0)</f>
        <v>44211</v>
      </c>
      <c r="G405" s="86"/>
      <c r="H405" s="86" t="str">
        <f>VLOOKUP(B405,'PDM NB Portfolio Online'!E:V,17,0)</f>
        <v>TBD</v>
      </c>
      <c r="I405" s="23">
        <f>VLOOKUP(B405,'PDM NB Portfolio Online'!E:V,18,0)</f>
        <v>0</v>
      </c>
      <c r="J405" s="46" t="str">
        <f t="shared" si="7"/>
        <v>82KACTO1WW</v>
      </c>
      <c r="K405" s="48" t="s">
        <v>2844</v>
      </c>
      <c r="L405" t="s">
        <v>3615</v>
      </c>
    </row>
    <row r="406" spans="1:12" hidden="1">
      <c r="A406" s="122" t="s">
        <v>3596</v>
      </c>
      <c r="B406" s="122" t="s">
        <v>3602</v>
      </c>
      <c r="C406" s="485" t="s">
        <v>3608</v>
      </c>
      <c r="D406" s="122" t="s">
        <v>3613</v>
      </c>
      <c r="E406" s="86" t="s">
        <v>349</v>
      </c>
      <c r="F406" s="222">
        <f>VLOOKUP(A406,'PDM NB Portfolio Online'!D:N,11,0)</f>
        <v>44211</v>
      </c>
      <c r="G406" s="86"/>
      <c r="H406" s="86" t="str">
        <f>VLOOKUP(B406,'PDM NB Portfolio Online'!E:V,17,0)</f>
        <v>TBD</v>
      </c>
      <c r="I406" s="23">
        <f>VLOOKUP(B406,'PDM NB Portfolio Online'!E:V,18,0)</f>
        <v>0</v>
      </c>
      <c r="J406" s="46" t="str">
        <f t="shared" si="7"/>
        <v>82KBCTO1WW</v>
      </c>
      <c r="K406" s="48" t="s">
        <v>2844</v>
      </c>
      <c r="L406" t="s">
        <v>3615</v>
      </c>
    </row>
  </sheetData>
  <autoFilter ref="A1:L406">
    <filterColumn colId="5">
      <filters>
        <dateGroupItem year="2020" month="1" dateTimeGrouping="month"/>
        <dateGroupItem year="2020" month="3" dateTimeGrouping="month"/>
        <dateGroupItem year="2020" month="4" dateTimeGrouping="month"/>
        <dateGroupItem year="2020" month="5" dateTimeGrouping="month"/>
        <dateGroupItem year="2020" month="7" dateTimeGrouping="month"/>
        <dateGroupItem year="2020" month="8" dateTimeGrouping="month"/>
        <dateGroupItem year="2019" dateTimeGrouping="year"/>
        <dateGroupItem year="2018" dateTimeGrouping="year"/>
      </filters>
    </filterColumn>
    <filterColumn colId="7">
      <filters>
        <filter val="Zeying ZY7 Song"/>
      </filters>
    </filterColumn>
  </autoFilter>
  <phoneticPr fontId="55"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14"/>
  <sheetViews>
    <sheetView workbookViewId="0">
      <selection activeCell="Q14" sqref="Q14:X14"/>
    </sheetView>
  </sheetViews>
  <sheetFormatPr defaultRowHeight="15"/>
  <cols>
    <col min="1" max="1" width="27.28515625" customWidth="1"/>
    <col min="2" max="24" width="9.7109375" customWidth="1"/>
  </cols>
  <sheetData>
    <row r="1" spans="1:24" s="33" customFormat="1" ht="36">
      <c r="A1" s="29" t="s">
        <v>1927</v>
      </c>
      <c r="B1" s="30" t="s">
        <v>1928</v>
      </c>
      <c r="C1" s="27" t="s">
        <v>1929</v>
      </c>
      <c r="D1" s="31" t="s">
        <v>1930</v>
      </c>
      <c r="E1" s="26" t="s">
        <v>1931</v>
      </c>
      <c r="F1" s="32" t="s">
        <v>1932</v>
      </c>
    </row>
    <row r="2" spans="1:24" s="39" customFormat="1" ht="12">
      <c r="A2" s="34"/>
      <c r="B2" s="25"/>
      <c r="C2" s="25"/>
      <c r="D2" s="35"/>
      <c r="E2" s="36"/>
      <c r="F2" s="37"/>
      <c r="G2" s="38"/>
    </row>
    <row r="3" spans="1:24" s="33" customFormat="1" ht="12">
      <c r="A3" s="29" t="s">
        <v>1933</v>
      </c>
      <c r="B3" s="40" t="s">
        <v>1934</v>
      </c>
      <c r="C3" s="28" t="s">
        <v>1935</v>
      </c>
      <c r="D3" s="41" t="s">
        <v>1936</v>
      </c>
      <c r="E3" s="42" t="s">
        <v>324</v>
      </c>
    </row>
    <row r="4" spans="1:24" s="33" customFormat="1" ht="12"/>
    <row r="5" spans="1:24" s="33" customFormat="1" ht="12">
      <c r="A5" s="29" t="s">
        <v>1937</v>
      </c>
      <c r="B5" s="43" t="s">
        <v>1938</v>
      </c>
    </row>
    <row r="6" spans="1:24" s="33" customFormat="1" ht="12"/>
    <row r="7" spans="1:24" s="33" customFormat="1" ht="12"/>
    <row r="8" spans="1:24" s="33" customFormat="1" ht="12">
      <c r="A8" s="33" t="s">
        <v>1939</v>
      </c>
    </row>
    <row r="9" spans="1:24" s="33" customFormat="1" ht="12"/>
    <row r="10" spans="1:24" ht="25.5">
      <c r="A10" s="225" t="s">
        <v>3183</v>
      </c>
      <c r="B10" s="225" t="s">
        <v>3184</v>
      </c>
      <c r="C10" s="231">
        <v>-19</v>
      </c>
      <c r="D10" s="231">
        <v>-18</v>
      </c>
      <c r="E10" s="231">
        <v>-17</v>
      </c>
      <c r="F10" s="231">
        <v>-16</v>
      </c>
      <c r="G10" s="231">
        <v>-15</v>
      </c>
      <c r="H10" s="231">
        <v>-14</v>
      </c>
      <c r="I10" s="231">
        <v>-13</v>
      </c>
      <c r="J10" s="231">
        <v>-12</v>
      </c>
      <c r="K10" s="231">
        <v>-11</v>
      </c>
      <c r="L10" s="231">
        <v>-10</v>
      </c>
      <c r="M10" s="231">
        <v>-9</v>
      </c>
      <c r="N10" s="231">
        <v>-8</v>
      </c>
      <c r="O10" s="231">
        <v>-7</v>
      </c>
      <c r="P10" s="231">
        <v>-6</v>
      </c>
      <c r="Q10" s="231">
        <v>-5</v>
      </c>
      <c r="R10" s="231">
        <v>-4</v>
      </c>
      <c r="S10" s="231">
        <v>-3</v>
      </c>
      <c r="T10" s="231">
        <v>-2</v>
      </c>
      <c r="U10" s="231">
        <v>-1</v>
      </c>
      <c r="V10" s="226" t="s">
        <v>3185</v>
      </c>
      <c r="W10" s="225" t="s">
        <v>3186</v>
      </c>
      <c r="X10" s="225" t="s">
        <v>3187</v>
      </c>
    </row>
    <row r="11" spans="1:24" ht="102">
      <c r="A11" s="568" t="s">
        <v>3188</v>
      </c>
      <c r="B11" s="227" t="s">
        <v>3189</v>
      </c>
      <c r="C11" s="228" t="s">
        <v>3190</v>
      </c>
      <c r="D11" s="228"/>
      <c r="E11" s="228"/>
      <c r="F11" s="228"/>
      <c r="G11" s="228" t="s">
        <v>1221</v>
      </c>
      <c r="H11" s="228" t="s">
        <v>3191</v>
      </c>
      <c r="I11" s="228" t="s">
        <v>1237</v>
      </c>
      <c r="J11" s="228" t="s">
        <v>3192</v>
      </c>
      <c r="K11" s="228" t="s">
        <v>3220</v>
      </c>
      <c r="L11" s="228" t="s">
        <v>3278</v>
      </c>
      <c r="M11" s="228" t="s">
        <v>3195</v>
      </c>
      <c r="N11" s="228" t="s">
        <v>1232</v>
      </c>
      <c r="O11" s="228" t="s">
        <v>3217</v>
      </c>
      <c r="P11" s="229" t="s">
        <v>3196</v>
      </c>
      <c r="Q11" s="229" t="s">
        <v>3197</v>
      </c>
      <c r="R11" s="228"/>
      <c r="S11" s="228"/>
      <c r="T11" s="228"/>
      <c r="U11" s="228"/>
      <c r="V11" s="229" t="s">
        <v>3198</v>
      </c>
      <c r="W11" s="229"/>
      <c r="X11" s="229"/>
    </row>
    <row r="12" spans="1:24" ht="25.5">
      <c r="A12" s="569"/>
      <c r="B12" s="227" t="s">
        <v>3199</v>
      </c>
      <c r="C12" s="230"/>
      <c r="D12" s="230"/>
      <c r="E12" s="230"/>
      <c r="F12" s="230"/>
      <c r="G12" s="230"/>
      <c r="H12" s="230"/>
      <c r="I12" s="230"/>
      <c r="J12" s="230"/>
      <c r="K12" s="230"/>
      <c r="L12" s="230"/>
      <c r="M12" s="250" t="s">
        <v>3273</v>
      </c>
      <c r="N12" s="250" t="s">
        <v>3274</v>
      </c>
      <c r="O12" s="250" t="s">
        <v>1227</v>
      </c>
      <c r="P12" s="250" t="s">
        <v>3203</v>
      </c>
      <c r="Q12" s="250" t="s">
        <v>3204</v>
      </c>
      <c r="R12" s="250" t="s">
        <v>3204</v>
      </c>
      <c r="S12" s="250" t="s">
        <v>3205</v>
      </c>
      <c r="T12" s="250" t="s">
        <v>3206</v>
      </c>
      <c r="U12" s="250" t="s">
        <v>3207</v>
      </c>
      <c r="V12" s="251" t="s">
        <v>3208</v>
      </c>
      <c r="W12" s="228"/>
      <c r="X12" s="229"/>
    </row>
    <row r="13" spans="1:24" ht="89.25">
      <c r="A13" s="570" t="s">
        <v>3209</v>
      </c>
      <c r="B13" s="227" t="s">
        <v>3189</v>
      </c>
      <c r="C13" s="228" t="s">
        <v>3190</v>
      </c>
      <c r="D13" s="228"/>
      <c r="E13" s="228"/>
      <c r="F13" s="228" t="s">
        <v>3210</v>
      </c>
      <c r="G13" s="228" t="s">
        <v>3210</v>
      </c>
      <c r="H13" s="228" t="s">
        <v>3211</v>
      </c>
      <c r="I13" s="228" t="s">
        <v>3212</v>
      </c>
      <c r="J13" s="228" t="s">
        <v>3213</v>
      </c>
      <c r="K13" s="228" t="s">
        <v>3214</v>
      </c>
      <c r="L13" s="228" t="s">
        <v>3215</v>
      </c>
      <c r="M13" s="228" t="s">
        <v>1233</v>
      </c>
      <c r="N13" s="228" t="s">
        <v>3216</v>
      </c>
      <c r="O13" s="229" t="s">
        <v>3196</v>
      </c>
      <c r="P13" s="229" t="s">
        <v>319</v>
      </c>
      <c r="Q13" s="228"/>
      <c r="R13" s="228"/>
      <c r="S13" s="228"/>
      <c r="T13" s="228"/>
      <c r="U13" s="228"/>
      <c r="V13" s="229" t="s">
        <v>3198</v>
      </c>
      <c r="W13" s="228"/>
      <c r="X13" s="229"/>
    </row>
    <row r="14" spans="1:24" ht="25.5">
      <c r="A14" s="570"/>
      <c r="B14" s="227" t="s">
        <v>3199</v>
      </c>
      <c r="C14" s="228"/>
      <c r="D14" s="228"/>
      <c r="E14" s="228"/>
      <c r="F14" s="228"/>
      <c r="G14" s="228"/>
      <c r="H14" s="228"/>
      <c r="I14" s="228"/>
      <c r="J14" s="228"/>
      <c r="K14" s="228"/>
      <c r="L14" s="228"/>
      <c r="M14" s="228"/>
      <c r="N14" s="228"/>
      <c r="O14" s="250" t="s">
        <v>3200</v>
      </c>
      <c r="P14" s="250" t="s">
        <v>3274</v>
      </c>
      <c r="Q14" s="250" t="s">
        <v>1227</v>
      </c>
      <c r="R14" s="250" t="s">
        <v>3203</v>
      </c>
      <c r="S14" s="250" t="s">
        <v>3204</v>
      </c>
      <c r="T14" s="250" t="s">
        <v>3204</v>
      </c>
      <c r="U14" s="250" t="s">
        <v>3205</v>
      </c>
      <c r="V14" s="250" t="s">
        <v>3206</v>
      </c>
      <c r="W14" s="250" t="s">
        <v>1224</v>
      </c>
      <c r="X14" s="251" t="s">
        <v>3208</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1975"/>
  <sheetViews>
    <sheetView workbookViewId="0">
      <pane xSplit="16" ySplit="3" topLeftCell="Q31" activePane="bottomRight" state="frozen"/>
      <selection pane="topRight" activeCell="Q1" sqref="Q1"/>
      <selection pane="bottomLeft" activeCell="A4" sqref="A4"/>
      <selection pane="bottomRight" activeCell="U24" sqref="U24"/>
    </sheetView>
  </sheetViews>
  <sheetFormatPr defaultRowHeight="15"/>
  <cols>
    <col min="1" max="1" width="24.5703125" style="137" bestFit="1" customWidth="1"/>
    <col min="2" max="2" width="17.85546875" style="137" bestFit="1" customWidth="1"/>
    <col min="3" max="3" width="8.85546875" style="137" customWidth="1"/>
    <col min="4" max="4" width="10.42578125" style="137" customWidth="1"/>
    <col min="5" max="5" width="10.28515625" style="137" customWidth="1"/>
    <col min="6" max="6" width="7.5703125" style="137" customWidth="1"/>
    <col min="7" max="7" width="8.85546875" style="137" customWidth="1"/>
    <col min="8" max="8" width="9.85546875" style="137" customWidth="1"/>
    <col min="9" max="9" width="9.5703125" style="137" customWidth="1"/>
    <col min="10" max="10" width="9.42578125" style="137" customWidth="1"/>
    <col min="11" max="11" width="8.85546875" style="137" bestFit="1" customWidth="1"/>
    <col min="12" max="14" width="9.85546875" style="137" bestFit="1" customWidth="1"/>
    <col min="15" max="15" width="6.710937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91" t="s">
        <v>324</v>
      </c>
      <c r="B1" s="292" t="s">
        <v>1962</v>
      </c>
      <c r="C1" s="292"/>
      <c r="D1" s="292"/>
      <c r="E1" s="292"/>
      <c r="F1" s="292"/>
      <c r="G1" s="292"/>
      <c r="H1" s="292"/>
      <c r="I1" s="292"/>
      <c r="J1"/>
      <c r="K1"/>
      <c r="L1"/>
      <c r="M1"/>
      <c r="N1"/>
      <c r="O1"/>
      <c r="P1"/>
      <c r="Q1"/>
    </row>
    <row r="2" spans="1:26">
      <c r="A2" s="292"/>
      <c r="B2" s="292"/>
      <c r="C2" s="292"/>
      <c r="D2" s="292"/>
      <c r="E2" s="292"/>
      <c r="F2" s="292"/>
      <c r="G2" s="292"/>
      <c r="H2" s="292"/>
      <c r="I2" s="292"/>
      <c r="J2"/>
      <c r="K2"/>
      <c r="L2"/>
      <c r="M2"/>
      <c r="N2"/>
      <c r="O2"/>
      <c r="P2"/>
      <c r="Q2"/>
    </row>
    <row r="3" spans="1:26">
      <c r="A3" s="291" t="s">
        <v>1960</v>
      </c>
      <c r="B3" s="291" t="s">
        <v>1961</v>
      </c>
      <c r="C3" s="292"/>
      <c r="D3" s="292"/>
      <c r="E3" s="292"/>
      <c r="F3" s="292"/>
      <c r="G3" s="292"/>
      <c r="H3" s="292"/>
      <c r="I3" s="292"/>
      <c r="J3" s="292"/>
      <c r="K3" s="292"/>
      <c r="L3" s="292"/>
      <c r="M3" s="292"/>
      <c r="N3" s="292"/>
      <c r="O3" s="292"/>
      <c r="P3" s="292"/>
      <c r="Q3" s="292"/>
      <c r="R3" s="292"/>
      <c r="S3" s="292"/>
      <c r="T3" s="292"/>
      <c r="U3" s="292"/>
      <c r="V3" s="292"/>
      <c r="W3" s="292"/>
      <c r="X3" s="292"/>
      <c r="Y3" s="292"/>
      <c r="Z3" s="292"/>
    </row>
    <row r="4" spans="1:26">
      <c r="A4" s="292"/>
      <c r="B4" s="292" t="s">
        <v>1951</v>
      </c>
      <c r="C4" s="292" t="s">
        <v>1953</v>
      </c>
      <c r="D4" s="292" t="s">
        <v>1945</v>
      </c>
      <c r="E4" s="292" t="s">
        <v>1949</v>
      </c>
      <c r="F4" s="292"/>
      <c r="G4" s="292"/>
      <c r="H4" s="292"/>
      <c r="I4" s="292"/>
      <c r="J4" s="292"/>
      <c r="K4" s="292"/>
      <c r="L4" s="292"/>
      <c r="M4" s="292"/>
      <c r="N4" s="292"/>
      <c r="O4" s="292"/>
      <c r="P4" s="292"/>
      <c r="Q4" s="292" t="s">
        <v>3425</v>
      </c>
      <c r="R4" s="292" t="s">
        <v>3424</v>
      </c>
      <c r="S4" s="292"/>
      <c r="T4" s="292"/>
      <c r="U4" s="292"/>
      <c r="V4" s="292"/>
      <c r="W4" s="292"/>
      <c r="X4" s="292" t="s">
        <v>3441</v>
      </c>
      <c r="Y4" s="292" t="s">
        <v>2916</v>
      </c>
      <c r="Z4" s="292" t="s">
        <v>1944</v>
      </c>
    </row>
    <row r="5" spans="1:26">
      <c r="A5" s="291" t="s">
        <v>1943</v>
      </c>
      <c r="B5" s="292"/>
      <c r="C5" s="292"/>
      <c r="D5" s="292"/>
      <c r="E5" s="292" t="s">
        <v>1959</v>
      </c>
      <c r="F5" s="292" t="s">
        <v>1957</v>
      </c>
      <c r="G5" s="292" t="s">
        <v>1950</v>
      </c>
      <c r="H5" s="292" t="s">
        <v>1952</v>
      </c>
      <c r="I5" s="292" t="s">
        <v>1946</v>
      </c>
      <c r="J5" s="292" t="s">
        <v>1955</v>
      </c>
      <c r="K5" s="292" t="s">
        <v>1958</v>
      </c>
      <c r="L5" s="292" t="s">
        <v>1954</v>
      </c>
      <c r="M5" s="292" t="s">
        <v>1956</v>
      </c>
      <c r="N5" s="292" t="s">
        <v>1947</v>
      </c>
      <c r="O5" s="292" t="s">
        <v>1948</v>
      </c>
      <c r="P5" s="292" t="s">
        <v>2098</v>
      </c>
      <c r="Q5" s="292"/>
      <c r="R5" s="292" t="s">
        <v>1959</v>
      </c>
      <c r="S5" s="292" t="s">
        <v>1957</v>
      </c>
      <c r="T5" s="292" t="s">
        <v>1950</v>
      </c>
      <c r="U5" s="292" t="s">
        <v>1952</v>
      </c>
      <c r="V5" s="292" t="s">
        <v>1946</v>
      </c>
      <c r="W5" s="292" t="s">
        <v>1955</v>
      </c>
      <c r="X5" s="292"/>
      <c r="Y5" s="292"/>
      <c r="Z5" s="292"/>
    </row>
    <row r="6" spans="1:26">
      <c r="A6" s="293" t="s">
        <v>356</v>
      </c>
      <c r="B6" s="292"/>
      <c r="C6" s="292">
        <v>3</v>
      </c>
      <c r="D6" s="292">
        <v>19</v>
      </c>
      <c r="E6" s="292">
        <v>2</v>
      </c>
      <c r="F6" s="292"/>
      <c r="G6" s="292">
        <v>4</v>
      </c>
      <c r="H6" s="292"/>
      <c r="I6" s="292">
        <v>2</v>
      </c>
      <c r="J6" s="292">
        <v>1</v>
      </c>
      <c r="K6" s="292">
        <v>2</v>
      </c>
      <c r="L6" s="292">
        <v>3</v>
      </c>
      <c r="M6" s="292">
        <v>3</v>
      </c>
      <c r="N6" s="292">
        <v>1</v>
      </c>
      <c r="O6" s="292"/>
      <c r="P6" s="292">
        <v>2</v>
      </c>
      <c r="Q6" s="292">
        <v>20</v>
      </c>
      <c r="R6" s="292"/>
      <c r="S6" s="292"/>
      <c r="T6" s="292"/>
      <c r="U6" s="292"/>
      <c r="V6" s="292"/>
      <c r="W6" s="292"/>
      <c r="X6" s="292"/>
      <c r="Y6" s="292">
        <v>1</v>
      </c>
      <c r="Z6" s="292">
        <v>43</v>
      </c>
    </row>
    <row r="7" spans="1:26">
      <c r="A7" s="293" t="s">
        <v>352</v>
      </c>
      <c r="B7" s="292"/>
      <c r="C7" s="292">
        <v>4</v>
      </c>
      <c r="D7" s="292">
        <v>11</v>
      </c>
      <c r="E7" s="292">
        <v>2</v>
      </c>
      <c r="F7" s="292">
        <v>1</v>
      </c>
      <c r="G7" s="292">
        <v>1</v>
      </c>
      <c r="H7" s="292">
        <v>2</v>
      </c>
      <c r="I7" s="292">
        <v>2</v>
      </c>
      <c r="J7" s="292">
        <v>1</v>
      </c>
      <c r="K7" s="292"/>
      <c r="L7" s="292">
        <v>2</v>
      </c>
      <c r="M7" s="292">
        <v>2</v>
      </c>
      <c r="N7" s="292">
        <v>2</v>
      </c>
      <c r="O7" s="292">
        <v>2</v>
      </c>
      <c r="P7" s="292"/>
      <c r="Q7" s="292">
        <v>17</v>
      </c>
      <c r="R7" s="292"/>
      <c r="S7" s="292"/>
      <c r="T7" s="292"/>
      <c r="U7" s="292"/>
      <c r="V7" s="292"/>
      <c r="W7" s="292"/>
      <c r="X7" s="292"/>
      <c r="Y7" s="292">
        <v>2</v>
      </c>
      <c r="Z7" s="292">
        <v>34</v>
      </c>
    </row>
    <row r="8" spans="1:26">
      <c r="A8" s="293" t="s">
        <v>393</v>
      </c>
      <c r="B8" s="292"/>
      <c r="C8" s="292"/>
      <c r="D8" s="292">
        <v>16</v>
      </c>
      <c r="E8" s="292">
        <v>1</v>
      </c>
      <c r="F8" s="292"/>
      <c r="G8" s="292">
        <v>2</v>
      </c>
      <c r="H8" s="292">
        <v>3</v>
      </c>
      <c r="I8" s="292">
        <v>3</v>
      </c>
      <c r="J8" s="292">
        <v>1</v>
      </c>
      <c r="K8" s="292"/>
      <c r="L8" s="292">
        <v>1</v>
      </c>
      <c r="M8" s="292">
        <v>2</v>
      </c>
      <c r="N8" s="292">
        <v>1</v>
      </c>
      <c r="O8" s="292">
        <v>1</v>
      </c>
      <c r="P8" s="292"/>
      <c r="Q8" s="292">
        <v>15</v>
      </c>
      <c r="R8" s="292"/>
      <c r="S8" s="292"/>
      <c r="T8" s="292"/>
      <c r="U8" s="292"/>
      <c r="V8" s="292"/>
      <c r="W8" s="292"/>
      <c r="X8" s="292"/>
      <c r="Y8" s="292"/>
      <c r="Z8" s="292">
        <v>31</v>
      </c>
    </row>
    <row r="9" spans="1:26">
      <c r="A9" s="293" t="s">
        <v>426</v>
      </c>
      <c r="B9" s="292"/>
      <c r="C9" s="292"/>
      <c r="D9" s="292">
        <v>4</v>
      </c>
      <c r="E9" s="292">
        <v>1</v>
      </c>
      <c r="F9" s="292"/>
      <c r="G9" s="292">
        <v>2</v>
      </c>
      <c r="H9" s="292">
        <v>1</v>
      </c>
      <c r="I9" s="292"/>
      <c r="J9" s="292">
        <v>2</v>
      </c>
      <c r="K9" s="292">
        <v>1</v>
      </c>
      <c r="L9" s="292">
        <v>3</v>
      </c>
      <c r="M9" s="292">
        <v>2</v>
      </c>
      <c r="N9" s="292"/>
      <c r="O9" s="292"/>
      <c r="P9" s="292"/>
      <c r="Q9" s="292">
        <v>12</v>
      </c>
      <c r="R9" s="292"/>
      <c r="S9" s="292"/>
      <c r="T9" s="292"/>
      <c r="U9" s="292"/>
      <c r="V9" s="292"/>
      <c r="W9" s="292"/>
      <c r="X9" s="292"/>
      <c r="Y9" s="292"/>
      <c r="Z9" s="292">
        <v>16</v>
      </c>
    </row>
    <row r="10" spans="1:26">
      <c r="A10" s="293" t="s">
        <v>378</v>
      </c>
      <c r="B10" s="292">
        <v>1</v>
      </c>
      <c r="C10" s="292">
        <v>5</v>
      </c>
      <c r="D10" s="292">
        <v>14</v>
      </c>
      <c r="E10" s="292">
        <v>2</v>
      </c>
      <c r="F10" s="292">
        <v>1</v>
      </c>
      <c r="G10" s="292"/>
      <c r="H10" s="292">
        <v>4</v>
      </c>
      <c r="I10" s="292">
        <v>3</v>
      </c>
      <c r="J10" s="292">
        <v>1</v>
      </c>
      <c r="K10" s="292">
        <v>1</v>
      </c>
      <c r="L10" s="292">
        <v>3</v>
      </c>
      <c r="M10" s="292"/>
      <c r="N10" s="292">
        <v>2</v>
      </c>
      <c r="O10" s="292">
        <v>2</v>
      </c>
      <c r="P10" s="292">
        <v>1</v>
      </c>
      <c r="Q10" s="292">
        <v>20</v>
      </c>
      <c r="R10" s="292"/>
      <c r="S10" s="292"/>
      <c r="T10" s="292"/>
      <c r="U10" s="292"/>
      <c r="V10" s="292"/>
      <c r="W10" s="292"/>
      <c r="X10" s="292"/>
      <c r="Y10" s="292"/>
      <c r="Z10" s="292">
        <v>40</v>
      </c>
    </row>
    <row r="11" spans="1:26">
      <c r="A11" s="293" t="s">
        <v>335</v>
      </c>
      <c r="B11" s="292"/>
      <c r="C11" s="292"/>
      <c r="D11" s="292">
        <v>19</v>
      </c>
      <c r="E11" s="292"/>
      <c r="F11" s="292">
        <v>1</v>
      </c>
      <c r="G11" s="292">
        <v>2</v>
      </c>
      <c r="H11" s="292">
        <v>3</v>
      </c>
      <c r="I11" s="292">
        <v>2</v>
      </c>
      <c r="J11" s="292"/>
      <c r="K11" s="292">
        <v>3</v>
      </c>
      <c r="L11" s="292"/>
      <c r="M11" s="292">
        <v>2</v>
      </c>
      <c r="N11" s="292">
        <v>1</v>
      </c>
      <c r="O11" s="292">
        <v>1</v>
      </c>
      <c r="P11" s="292"/>
      <c r="Q11" s="292">
        <v>15</v>
      </c>
      <c r="R11" s="292"/>
      <c r="S11" s="292">
        <v>1</v>
      </c>
      <c r="T11" s="292"/>
      <c r="U11" s="292"/>
      <c r="V11" s="292">
        <v>1</v>
      </c>
      <c r="W11" s="292"/>
      <c r="X11" s="292">
        <v>2</v>
      </c>
      <c r="Y11" s="292"/>
      <c r="Z11" s="292">
        <v>36</v>
      </c>
    </row>
    <row r="12" spans="1:26">
      <c r="A12" s="293" t="s">
        <v>363</v>
      </c>
      <c r="B12" s="292">
        <v>2</v>
      </c>
      <c r="C12" s="292">
        <v>5</v>
      </c>
      <c r="D12" s="292">
        <v>9</v>
      </c>
      <c r="E12" s="292">
        <v>1</v>
      </c>
      <c r="F12" s="292"/>
      <c r="G12" s="292">
        <v>2</v>
      </c>
      <c r="H12" s="292">
        <v>3</v>
      </c>
      <c r="I12" s="292">
        <v>3</v>
      </c>
      <c r="J12" s="292"/>
      <c r="K12" s="292">
        <v>1</v>
      </c>
      <c r="L12" s="292">
        <v>3</v>
      </c>
      <c r="M12" s="292">
        <v>3</v>
      </c>
      <c r="N12" s="292"/>
      <c r="O12" s="292">
        <v>3</v>
      </c>
      <c r="P12" s="292"/>
      <c r="Q12" s="292">
        <v>19</v>
      </c>
      <c r="R12" s="292"/>
      <c r="S12" s="292"/>
      <c r="T12" s="292"/>
      <c r="U12" s="292"/>
      <c r="V12" s="292"/>
      <c r="W12" s="292"/>
      <c r="X12" s="292"/>
      <c r="Y12" s="292"/>
      <c r="Z12" s="292">
        <v>35</v>
      </c>
    </row>
    <row r="13" spans="1:26">
      <c r="A13" s="293" t="s">
        <v>560</v>
      </c>
      <c r="B13" s="292"/>
      <c r="C13" s="292"/>
      <c r="D13" s="292"/>
      <c r="E13" s="292"/>
      <c r="F13" s="292">
        <v>2</v>
      </c>
      <c r="G13" s="292"/>
      <c r="H13" s="292"/>
      <c r="I13" s="292"/>
      <c r="J13" s="292"/>
      <c r="K13" s="292"/>
      <c r="L13" s="292"/>
      <c r="M13" s="292"/>
      <c r="N13" s="292"/>
      <c r="O13" s="292"/>
      <c r="P13" s="292">
        <v>2</v>
      </c>
      <c r="Q13" s="292">
        <v>4</v>
      </c>
      <c r="R13" s="292">
        <v>15</v>
      </c>
      <c r="S13" s="292">
        <v>9</v>
      </c>
      <c r="T13" s="292">
        <v>12</v>
      </c>
      <c r="U13" s="292">
        <v>3</v>
      </c>
      <c r="V13" s="292">
        <v>3</v>
      </c>
      <c r="W13" s="292">
        <v>1</v>
      </c>
      <c r="X13" s="292">
        <v>43</v>
      </c>
      <c r="Y13" s="292">
        <v>4</v>
      </c>
      <c r="Z13" s="292">
        <v>51</v>
      </c>
    </row>
    <row r="14" spans="1:26">
      <c r="A14" s="293" t="s">
        <v>382</v>
      </c>
      <c r="B14" s="292"/>
      <c r="C14" s="292">
        <v>6</v>
      </c>
      <c r="D14" s="292">
        <v>16</v>
      </c>
      <c r="E14" s="292">
        <v>1</v>
      </c>
      <c r="F14" s="292"/>
      <c r="G14" s="292">
        <v>3</v>
      </c>
      <c r="H14" s="292">
        <v>5</v>
      </c>
      <c r="I14" s="292"/>
      <c r="J14" s="292">
        <v>1</v>
      </c>
      <c r="K14" s="292">
        <v>2</v>
      </c>
      <c r="L14" s="292">
        <v>1</v>
      </c>
      <c r="M14" s="292">
        <v>3</v>
      </c>
      <c r="N14" s="292">
        <v>2</v>
      </c>
      <c r="O14" s="292">
        <v>2</v>
      </c>
      <c r="P14" s="292">
        <v>1</v>
      </c>
      <c r="Q14" s="292">
        <v>21</v>
      </c>
      <c r="R14" s="292"/>
      <c r="S14" s="292"/>
      <c r="T14" s="292"/>
      <c r="U14" s="292"/>
      <c r="V14" s="292">
        <v>1</v>
      </c>
      <c r="W14" s="292"/>
      <c r="X14" s="292">
        <v>1</v>
      </c>
      <c r="Y14" s="292"/>
      <c r="Z14" s="292">
        <v>44</v>
      </c>
    </row>
    <row r="15" spans="1:26">
      <c r="A15" s="293" t="s">
        <v>416</v>
      </c>
      <c r="B15" s="292"/>
      <c r="C15" s="292">
        <v>2</v>
      </c>
      <c r="D15" s="292">
        <v>11</v>
      </c>
      <c r="E15" s="292">
        <v>3</v>
      </c>
      <c r="F15" s="292"/>
      <c r="G15" s="292">
        <v>3</v>
      </c>
      <c r="H15" s="292">
        <v>5</v>
      </c>
      <c r="I15" s="292">
        <v>1</v>
      </c>
      <c r="J15" s="292"/>
      <c r="K15" s="292">
        <v>2</v>
      </c>
      <c r="L15" s="292">
        <v>1</v>
      </c>
      <c r="M15" s="292">
        <v>2</v>
      </c>
      <c r="N15" s="292">
        <v>4</v>
      </c>
      <c r="O15" s="292"/>
      <c r="P15" s="292">
        <v>1</v>
      </c>
      <c r="Q15" s="292">
        <v>22</v>
      </c>
      <c r="R15" s="292">
        <v>1</v>
      </c>
      <c r="S15" s="292"/>
      <c r="T15" s="292"/>
      <c r="U15" s="292"/>
      <c r="V15" s="292"/>
      <c r="W15" s="292"/>
      <c r="X15" s="292">
        <v>1</v>
      </c>
      <c r="Y15" s="292"/>
      <c r="Z15" s="292">
        <v>36</v>
      </c>
    </row>
    <row r="16" spans="1:26">
      <c r="A16" s="293" t="s">
        <v>1944</v>
      </c>
      <c r="B16" s="292">
        <v>3</v>
      </c>
      <c r="C16" s="292">
        <v>25</v>
      </c>
      <c r="D16" s="292">
        <v>119</v>
      </c>
      <c r="E16" s="292">
        <v>13</v>
      </c>
      <c r="F16" s="292">
        <v>5</v>
      </c>
      <c r="G16" s="292">
        <v>19</v>
      </c>
      <c r="H16" s="292">
        <v>26</v>
      </c>
      <c r="I16" s="292">
        <v>16</v>
      </c>
      <c r="J16" s="292">
        <v>7</v>
      </c>
      <c r="K16" s="292">
        <v>12</v>
      </c>
      <c r="L16" s="292">
        <v>17</v>
      </c>
      <c r="M16" s="292">
        <v>19</v>
      </c>
      <c r="N16" s="292">
        <v>13</v>
      </c>
      <c r="O16" s="292">
        <v>11</v>
      </c>
      <c r="P16" s="292">
        <v>7</v>
      </c>
      <c r="Q16" s="292">
        <v>165</v>
      </c>
      <c r="R16" s="292">
        <v>16</v>
      </c>
      <c r="S16" s="292">
        <v>10</v>
      </c>
      <c r="T16" s="292">
        <v>12</v>
      </c>
      <c r="U16" s="292">
        <v>3</v>
      </c>
      <c r="V16" s="292">
        <v>5</v>
      </c>
      <c r="W16" s="292">
        <v>1</v>
      </c>
      <c r="X16" s="292">
        <v>47</v>
      </c>
      <c r="Y16" s="292">
        <v>7</v>
      </c>
      <c r="Z16" s="292">
        <v>366</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s="48"/>
      <c r="B19" s="550">
        <v>44047</v>
      </c>
      <c r="C19" s="550">
        <v>44054</v>
      </c>
      <c r="D19" s="550">
        <v>44061</v>
      </c>
      <c r="E19" s="550">
        <v>44068</v>
      </c>
      <c r="F19" s="550">
        <v>44075</v>
      </c>
      <c r="G19" s="550">
        <v>44082</v>
      </c>
      <c r="H19" s="550">
        <v>44089</v>
      </c>
      <c r="I19" s="550">
        <v>44096</v>
      </c>
      <c r="J19" s="550">
        <v>44103</v>
      </c>
      <c r="K19" s="550">
        <f>J19+7</f>
        <v>44110</v>
      </c>
      <c r="L19" s="550">
        <f>K19+7</f>
        <v>44117</v>
      </c>
      <c r="M19" s="550">
        <f>L19+7</f>
        <v>44124</v>
      </c>
      <c r="N19" s="550">
        <f>M19+7</f>
        <v>44131</v>
      </c>
      <c r="O19" s="551"/>
      <c r="P19" s="551"/>
      <c r="Q19" s="551"/>
    </row>
    <row r="20" spans="1:17">
      <c r="A20" s="48" t="s">
        <v>3716</v>
      </c>
      <c r="B20" s="292">
        <f>COUNTIF('FY2021 Workload Planning'!AE:AE,"*SBB Maintain*")</f>
        <v>2</v>
      </c>
      <c r="C20" s="292">
        <f>COUNTIF('FY2021 Workload Planning'!AF:AF,"*SBB Maintain*")</f>
        <v>3</v>
      </c>
      <c r="D20" s="292">
        <f>COUNTIF('FY2021 Workload Planning'!AG:AG,"*SBB Maintain*")</f>
        <v>4</v>
      </c>
      <c r="E20" s="292">
        <f>COUNTIF('FY2021 Workload Planning'!AH:AH,"*SBB Maintain*")</f>
        <v>1</v>
      </c>
      <c r="F20" s="292">
        <f>COUNTIF('FY2021 Workload Planning'!AI:AI,"*SBB Maintain*")</f>
        <v>2</v>
      </c>
      <c r="G20" s="292">
        <f>COUNTIF('FY2021 Workload Planning'!AJ:AJ,"*SBB Maintain*")</f>
        <v>2</v>
      </c>
      <c r="H20" s="292">
        <f>COUNTIF('FY2021 Workload Planning'!AK:AK,"*SBB Maintain*")</f>
        <v>6</v>
      </c>
      <c r="I20" s="292">
        <f>COUNTIF('FY2021 Workload Planning'!AL:AL,"*SBB Maintain*")</f>
        <v>6</v>
      </c>
      <c r="J20" s="292">
        <f>COUNTIF('FY2021 Workload Planning'!AM:AM,"*SBB Maintain*")</f>
        <v>7</v>
      </c>
      <c r="K20" s="292">
        <f>COUNTIF('FY2021 Workload Planning'!AN:AN,"*SBB Maintain*")</f>
        <v>0</v>
      </c>
      <c r="L20" s="292">
        <f>COUNTIF('FY2021 Workload Planning'!AO:AO,"*SBB Maintain*")</f>
        <v>13</v>
      </c>
      <c r="M20" s="292">
        <f>COUNTIF('FY2021 Workload Planning'!AP:AP,"*SBB Maintain*")</f>
        <v>7</v>
      </c>
      <c r="N20" s="292">
        <f>COUNTIF('FY2021 Workload Planning'!AQ:AQ,"*SBB Maintain*")</f>
        <v>1</v>
      </c>
      <c r="O20"/>
      <c r="P20"/>
      <c r="Q20"/>
    </row>
    <row r="21" spans="1:17">
      <c r="A21" s="48" t="s">
        <v>3717</v>
      </c>
      <c r="B21" s="292">
        <f>COUNTIF('FY2021 Workload Planning'!AE:AE,"*MTM Maintain*")</f>
        <v>14</v>
      </c>
      <c r="C21" s="292">
        <f>COUNTIF('FY2021 Workload Planning'!AF:AF,"*MTM Maintain*")</f>
        <v>12</v>
      </c>
      <c r="D21" s="292">
        <f>COUNTIF('FY2021 Workload Planning'!AG:AG,"*MTM Maintain*")</f>
        <v>6</v>
      </c>
      <c r="E21" s="292">
        <f>COUNTIF('FY2021 Workload Planning'!AH:AH,"*MTM Maintain*")</f>
        <v>3</v>
      </c>
      <c r="F21" s="292">
        <f>COUNTIF('FY2021 Workload Planning'!AI:AI,"*MTM Maintain*")</f>
        <v>1</v>
      </c>
      <c r="G21" s="292">
        <f>COUNTIF('FY2021 Workload Planning'!AJ:AJ,"*MTM Maintain*")</f>
        <v>3</v>
      </c>
      <c r="H21" s="292">
        <f>COUNTIF('FY2021 Workload Planning'!AK:AK,"*MTM Maintain*")</f>
        <v>3</v>
      </c>
      <c r="I21" s="292">
        <f>COUNTIF('FY2021 Workload Planning'!AL:AL,"*MTM Maintain*")</f>
        <v>3</v>
      </c>
      <c r="J21" s="292">
        <f>COUNTIF('FY2021 Workload Planning'!AM:AM,"*MTM Maintain*")</f>
        <v>1</v>
      </c>
      <c r="K21" s="292">
        <f>COUNTIF('FY2021 Workload Planning'!AN:AN,"*MTM Maintain*")</f>
        <v>0</v>
      </c>
      <c r="L21" s="292">
        <f>COUNTIF('FY2021 Workload Planning'!AO:AO,"*MTM Maintain*")</f>
        <v>2</v>
      </c>
      <c r="M21" s="292">
        <f>COUNTIF('FY2021 Workload Planning'!AP:AP,"*MTM Maintain*")</f>
        <v>2</v>
      </c>
      <c r="N21" s="292">
        <f>COUNTIF('FY2021 Workload Planning'!AQ:AQ,"*MTM Maintain*")</f>
        <v>6</v>
      </c>
      <c r="O21"/>
      <c r="P21"/>
      <c r="Q21"/>
    </row>
    <row r="22" spans="1:17">
      <c r="A22" s="137" t="s">
        <v>1239</v>
      </c>
      <c r="B22" s="292">
        <f>COUNTIF('FY2021 Workload Planning'!AE:AE,"*KO*")</f>
        <v>3</v>
      </c>
      <c r="C22" s="292">
        <f>COUNTIF('FY2021 Workload Planning'!AF:AF,"*KO*")</f>
        <v>5</v>
      </c>
      <c r="D22" s="292">
        <f>COUNTIF('FY2021 Workload Planning'!AG:AG,"*KO*")</f>
        <v>5</v>
      </c>
      <c r="E22" s="292">
        <f>COUNTIF('FY2021 Workload Planning'!AH:AH,"*KO*")</f>
        <v>5</v>
      </c>
      <c r="F22" s="292">
        <f>COUNTIF('FY2021 Workload Planning'!AI:AI,"*KO*")</f>
        <v>6</v>
      </c>
      <c r="G22" s="292">
        <f>COUNTIF('FY2021 Workload Planning'!AJ:AJ,"*KO*")</f>
        <v>7</v>
      </c>
      <c r="H22" s="292">
        <f>COUNTIF('FY2021 Workload Planning'!AK:AK,"*KO*")</f>
        <v>3</v>
      </c>
      <c r="I22" s="292">
        <f>COUNTIF('FY2021 Workload Planning'!AL:AL,"*KO*")</f>
        <v>2</v>
      </c>
      <c r="J22" s="292">
        <f>COUNTIF('FY2021 Workload Planning'!AM:AM,"*KO*")</f>
        <v>1</v>
      </c>
      <c r="K22" s="292">
        <f>COUNTIF('FY2021 Workload Planning'!AN:AN,"*KO*")</f>
        <v>0</v>
      </c>
      <c r="L22" s="292">
        <f>COUNTIF('FY2021 Workload Planning'!AO:AO,"*KO*")</f>
        <v>0</v>
      </c>
      <c r="M22" s="292">
        <f>COUNTIF('FY2021 Workload Planning'!AP:AP,"*KO*")</f>
        <v>0</v>
      </c>
      <c r="N22" s="292">
        <f>COUNTIF('FY2021 Workload Planning'!AQ:AQ,"*KO*")</f>
        <v>1</v>
      </c>
      <c r="O22"/>
      <c r="P22"/>
      <c r="Q22"/>
    </row>
    <row r="23" spans="1:17">
      <c r="A23" s="48" t="s">
        <v>3718</v>
      </c>
      <c r="B23" s="292">
        <f>COUNTIF('FY2021 Workload Planning'!AE:AE,"*Modeling*")</f>
        <v>0</v>
      </c>
      <c r="C23" s="292">
        <f>COUNTIF('FY2021 Workload Planning'!AF:AF,"*Modeling*")</f>
        <v>1</v>
      </c>
      <c r="D23" s="292">
        <f>COUNTIF('FY2021 Workload Planning'!AG:AG,"*Modeling*")</f>
        <v>3</v>
      </c>
      <c r="E23" s="292">
        <f>COUNTIF('FY2021 Workload Planning'!AH:AH,"*Modeling*")</f>
        <v>8</v>
      </c>
      <c r="F23" s="292">
        <f>COUNTIF('FY2021 Workload Planning'!AI:AI,"*Modeling*")</f>
        <v>10</v>
      </c>
      <c r="G23" s="292">
        <f>COUNTIF('FY2021 Workload Planning'!AJ:AJ,"*Modeling*")</f>
        <v>10</v>
      </c>
      <c r="H23" s="292">
        <f>COUNTIF('FY2021 Workload Planning'!AK:AK,"*Modeling*")</f>
        <v>11</v>
      </c>
      <c r="I23" s="292">
        <f>COUNTIF('FY2021 Workload Planning'!AL:AL,"*Modeling*")</f>
        <v>13</v>
      </c>
      <c r="J23" s="292">
        <f>COUNTIF('FY2021 Workload Planning'!AM:AM,"*Modeling*")</f>
        <v>10</v>
      </c>
      <c r="K23" s="292">
        <f>COUNTIF('FY2021 Workload Planning'!AN:AN,"*Modeling*")</f>
        <v>0</v>
      </c>
      <c r="L23" s="292">
        <f>COUNTIF('FY2021 Workload Planning'!AO:AO,"*Modeling*")</f>
        <v>5</v>
      </c>
      <c r="M23" s="292">
        <f>COUNTIF('FY2021 Workload Planning'!AP:AP,"*Modeling*")</f>
        <v>3</v>
      </c>
      <c r="N23" s="292">
        <f>COUNTIF('FY2021 Workload Planning'!AQ:AQ,"*Modeling*")</f>
        <v>0</v>
      </c>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10"/>
  <sheetViews>
    <sheetView workbookViewId="0">
      <selection activeCell="D5" sqref="D5"/>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2174</v>
      </c>
      <c r="B1" s="96" t="s">
        <v>2175</v>
      </c>
      <c r="C1" s="97" t="s">
        <v>2176</v>
      </c>
      <c r="D1" s="98" t="s">
        <v>2177</v>
      </c>
      <c r="E1" s="98" t="s">
        <v>2178</v>
      </c>
    </row>
    <row r="2" spans="1:5" ht="15.75" thickBot="1">
      <c r="A2" s="99" t="s">
        <v>2179</v>
      </c>
      <c r="B2" s="100" t="s">
        <v>2180</v>
      </c>
      <c r="C2" s="101" t="s">
        <v>2181</v>
      </c>
      <c r="D2" s="102" t="s">
        <v>2182</v>
      </c>
      <c r="E2" s="102" t="s">
        <v>2183</v>
      </c>
    </row>
    <row r="3" spans="1:5" ht="15.75" thickBot="1">
      <c r="A3" s="99" t="s">
        <v>2182</v>
      </c>
      <c r="B3" s="100" t="s">
        <v>2184</v>
      </c>
      <c r="C3" s="101" t="s">
        <v>2185</v>
      </c>
      <c r="D3" s="102" t="s">
        <v>2185</v>
      </c>
      <c r="E3" s="102" t="s">
        <v>2186</v>
      </c>
    </row>
    <row r="4" spans="1:5" ht="15.75" thickBot="1">
      <c r="A4" s="99" t="s">
        <v>2183</v>
      </c>
      <c r="B4" s="100" t="s">
        <v>2187</v>
      </c>
      <c r="C4" s="101" t="s">
        <v>2188</v>
      </c>
      <c r="D4" s="102" t="s">
        <v>2188</v>
      </c>
      <c r="E4" s="102" t="s">
        <v>2189</v>
      </c>
    </row>
    <row r="5" spans="1:5" ht="15.75" thickBot="1">
      <c r="A5" s="99" t="s">
        <v>2188</v>
      </c>
      <c r="B5" s="100" t="s">
        <v>2190</v>
      </c>
      <c r="C5" s="101" t="s">
        <v>2183</v>
      </c>
      <c r="D5" s="102" t="s">
        <v>2183</v>
      </c>
      <c r="E5" s="102" t="s">
        <v>2185</v>
      </c>
    </row>
    <row r="6" spans="1:5" ht="15.75" thickBot="1">
      <c r="A6" s="99" t="s">
        <v>2186</v>
      </c>
      <c r="B6" s="100" t="s">
        <v>2191</v>
      </c>
      <c r="C6" s="101" t="s">
        <v>2189</v>
      </c>
      <c r="D6" s="102" t="s">
        <v>2189</v>
      </c>
      <c r="E6" s="102" t="s">
        <v>2188</v>
      </c>
    </row>
    <row r="7" spans="1:5" ht="15.75" thickBot="1">
      <c r="A7" s="99" t="s">
        <v>2189</v>
      </c>
      <c r="B7" s="100" t="s">
        <v>2192</v>
      </c>
      <c r="C7" s="101" t="s">
        <v>2186</v>
      </c>
      <c r="D7" s="102" t="s">
        <v>2186</v>
      </c>
      <c r="E7" s="102" t="s">
        <v>2193</v>
      </c>
    </row>
    <row r="8" spans="1:5" ht="15.75" thickBot="1">
      <c r="A8" s="99" t="s">
        <v>2185</v>
      </c>
      <c r="B8" s="100" t="s">
        <v>2194</v>
      </c>
      <c r="C8" s="101" t="s">
        <v>2182</v>
      </c>
      <c r="D8" s="102" t="s">
        <v>2179</v>
      </c>
      <c r="E8" s="102" t="s">
        <v>2195</v>
      </c>
    </row>
    <row r="9" spans="1:5" ht="15.75" thickBot="1">
      <c r="A9" s="99" t="s">
        <v>2195</v>
      </c>
      <c r="B9" s="100" t="s">
        <v>2196</v>
      </c>
      <c r="C9" s="101" t="s">
        <v>2179</v>
      </c>
      <c r="D9" s="102" t="s">
        <v>2193</v>
      </c>
      <c r="E9" s="102" t="s">
        <v>2182</v>
      </c>
    </row>
    <row r="10" spans="1:5" ht="15.75" thickBot="1">
      <c r="A10" s="99" t="s">
        <v>2193</v>
      </c>
      <c r="B10" s="100" t="s">
        <v>2197</v>
      </c>
      <c r="C10" s="101" t="s">
        <v>2179</v>
      </c>
      <c r="D10" s="102" t="s">
        <v>2195</v>
      </c>
      <c r="E10" s="102" t="s">
        <v>2179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2020-08-18T02:37:41Z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