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esktop\Sistemas embebidos\Unidad 3\"/>
    </mc:Choice>
  </mc:AlternateContent>
  <xr:revisionPtr revIDLastSave="0" documentId="13_ncr:1_{4ED2FDB7-94FE-4472-816B-B5BA22E82634}" xr6:coauthVersionLast="47" xr6:coauthVersionMax="47" xr10:uidLastSave="{00000000-0000-0000-0000-000000000000}"/>
  <bookViews>
    <workbookView xWindow="-120" yWindow="-120" windowWidth="20730" windowHeight="11160" activeTab="1" xr2:uid="{8707C8EB-8565-4DF7-AC79-3442737B9FA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32" i="2"/>
  <c r="C31" i="2"/>
  <c r="U21" i="2"/>
  <c r="Q11" i="2"/>
  <c r="M22" i="2"/>
  <c r="M8" i="2"/>
  <c r="M16" i="2"/>
  <c r="T3" i="2"/>
  <c r="U3" i="2"/>
  <c r="S3" i="2"/>
  <c r="R3" i="2"/>
  <c r="Q3" i="2"/>
  <c r="P3" i="2"/>
  <c r="O3" i="2"/>
  <c r="N3" i="2"/>
  <c r="M3" i="2"/>
  <c r="L3" i="2"/>
  <c r="K3" i="2"/>
  <c r="J3" i="2"/>
  <c r="O21" i="2" l="1"/>
  <c r="O25" i="2"/>
  <c r="O29" i="2"/>
  <c r="O9" i="2"/>
  <c r="O13" i="2"/>
  <c r="O17" i="2"/>
  <c r="O5" i="2"/>
  <c r="O22" i="2"/>
  <c r="O26" i="2"/>
  <c r="S6" i="2"/>
  <c r="S10" i="2"/>
  <c r="S14" i="2"/>
  <c r="S18" i="2"/>
  <c r="S22" i="2"/>
  <c r="S26" i="2"/>
  <c r="S5" i="2"/>
  <c r="S7" i="2"/>
  <c r="S11" i="2"/>
  <c r="S15" i="2"/>
  <c r="S19" i="2"/>
  <c r="S23" i="2"/>
  <c r="S27" i="2"/>
  <c r="O18" i="2"/>
  <c r="O10" i="2"/>
  <c r="O23" i="2"/>
  <c r="S28" i="2"/>
  <c r="S12" i="2"/>
  <c r="M28" i="2"/>
  <c r="M20" i="2"/>
  <c r="M24" i="2"/>
  <c r="M6" i="2"/>
  <c r="M10" i="2"/>
  <c r="M14" i="2"/>
  <c r="M5" i="2"/>
  <c r="M29" i="2"/>
  <c r="M21" i="2"/>
  <c r="M25" i="2"/>
  <c r="M7" i="2"/>
  <c r="M11" i="2"/>
  <c r="M15" i="2"/>
  <c r="Q24" i="2"/>
  <c r="Q28" i="2"/>
  <c r="Q8" i="2"/>
  <c r="Q12" i="2"/>
  <c r="Q16" i="2"/>
  <c r="Q20" i="2"/>
  <c r="Q25" i="2"/>
  <c r="Q29" i="2"/>
  <c r="Q9" i="2"/>
  <c r="Q13" i="2"/>
  <c r="Q17" i="2"/>
  <c r="Q21" i="2"/>
  <c r="Q26" i="2"/>
  <c r="Q6" i="2"/>
  <c r="Q10" i="2"/>
  <c r="Q14" i="2"/>
  <c r="Q18" i="2"/>
  <c r="Q22" i="2"/>
  <c r="U8" i="2"/>
  <c r="U12" i="2"/>
  <c r="U16" i="2"/>
  <c r="U20" i="2"/>
  <c r="U24" i="2"/>
  <c r="U28" i="2"/>
  <c r="M13" i="2"/>
  <c r="M27" i="2"/>
  <c r="M19" i="2"/>
  <c r="O15" i="2"/>
  <c r="O7" i="2"/>
  <c r="Q5" i="2"/>
  <c r="Q7" i="2"/>
  <c r="S24" i="2"/>
  <c r="S8" i="2"/>
  <c r="U17" i="2"/>
  <c r="U6" i="2"/>
  <c r="M12" i="2"/>
  <c r="M26" i="2"/>
  <c r="M18" i="2"/>
  <c r="O14" i="2"/>
  <c r="O6" i="2"/>
  <c r="Q19" i="2"/>
  <c r="Q27" i="2"/>
  <c r="S20" i="2"/>
  <c r="U29" i="2"/>
  <c r="U13" i="2"/>
  <c r="O20" i="2"/>
  <c r="S9" i="2"/>
  <c r="M17" i="2"/>
  <c r="M9" i="2"/>
  <c r="M23" i="2"/>
  <c r="O19" i="2"/>
  <c r="O11" i="2"/>
  <c r="O27" i="2"/>
  <c r="Q15" i="2"/>
  <c r="Q23" i="2"/>
  <c r="S16" i="2"/>
  <c r="U25" i="2"/>
  <c r="U9" i="2"/>
  <c r="U27" i="2"/>
  <c r="U23" i="2"/>
  <c r="U19" i="2"/>
  <c r="U15" i="2"/>
  <c r="U11" i="2"/>
  <c r="U7" i="2"/>
  <c r="K29" i="2"/>
  <c r="O16" i="2"/>
  <c r="O12" i="2"/>
  <c r="O8" i="2"/>
  <c r="O28" i="2"/>
  <c r="O24" i="2"/>
  <c r="S29" i="2"/>
  <c r="S25" i="2"/>
  <c r="S21" i="2"/>
  <c r="S17" i="2"/>
  <c r="S13" i="2"/>
  <c r="U5" i="2"/>
  <c r="U26" i="2"/>
  <c r="U22" i="2"/>
  <c r="U18" i="2"/>
  <c r="U14" i="2"/>
  <c r="U10" i="2"/>
  <c r="K21" i="2"/>
  <c r="K17" i="2"/>
  <c r="K13" i="2"/>
  <c r="K9" i="2"/>
  <c r="K28" i="2"/>
  <c r="K24" i="2"/>
  <c r="K19" i="2"/>
  <c r="K15" i="2"/>
  <c r="K11" i="2"/>
  <c r="K7" i="2"/>
  <c r="K26" i="2"/>
  <c r="K22" i="2"/>
  <c r="K20" i="2"/>
  <c r="K16" i="2"/>
  <c r="K12" i="2"/>
  <c r="K8" i="2"/>
  <c r="K27" i="2"/>
  <c r="K23" i="2"/>
  <c r="K5" i="2"/>
  <c r="K18" i="2"/>
  <c r="K14" i="2"/>
  <c r="K10" i="2"/>
  <c r="K6" i="2"/>
  <c r="K25" i="2"/>
</calcChain>
</file>

<file path=xl/sharedStrings.xml><?xml version="1.0" encoding="utf-8"?>
<sst xmlns="http://schemas.openxmlformats.org/spreadsheetml/2006/main" count="231" uniqueCount="69">
  <si>
    <t>No.</t>
  </si>
  <si>
    <t xml:space="preserve">Carac1 </t>
  </si>
  <si>
    <t>Carac3</t>
  </si>
  <si>
    <t>Carac4</t>
  </si>
  <si>
    <t>Carac2</t>
  </si>
  <si>
    <t>vida</t>
  </si>
  <si>
    <t>fuerza bruta</t>
  </si>
  <si>
    <t>Inteligencia</t>
  </si>
  <si>
    <t>agilidad</t>
  </si>
  <si>
    <t>poder</t>
  </si>
  <si>
    <t>destreza</t>
  </si>
  <si>
    <t>Habilidad</t>
  </si>
  <si>
    <t>clase / categoria</t>
  </si>
  <si>
    <t>carac 5</t>
  </si>
  <si>
    <t>carac 6</t>
  </si>
  <si>
    <t>caract 7</t>
  </si>
  <si>
    <t>C</t>
  </si>
  <si>
    <t>A</t>
  </si>
  <si>
    <t>B</t>
  </si>
  <si>
    <t>X</t>
  </si>
  <si>
    <t>HABIL</t>
  </si>
  <si>
    <t>TECNOLOGICO</t>
  </si>
  <si>
    <t>CIENTIFICO</t>
  </si>
  <si>
    <t>MISTICO</t>
  </si>
  <si>
    <t>MUTANTE</t>
  </si>
  <si>
    <t>COSMICO</t>
  </si>
  <si>
    <t>Cientifico</t>
  </si>
  <si>
    <t>Vida</t>
  </si>
  <si>
    <t>Destreza</t>
  </si>
  <si>
    <t>Poder</t>
  </si>
  <si>
    <t>Mutante</t>
  </si>
  <si>
    <t>Tecnologico</t>
  </si>
  <si>
    <t>Fuerza Bruta.</t>
  </si>
  <si>
    <t>No</t>
  </si>
  <si>
    <t>Tipo</t>
  </si>
  <si>
    <t>Habil</t>
  </si>
  <si>
    <t>Mistico</t>
  </si>
  <si>
    <t>F.Bruta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</si>
  <si>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</si>
  <si>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</si>
  <si>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</si>
  <si>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</si>
  <si>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</si>
  <si>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</si>
  <si>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</si>
  <si>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</si>
  <si>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</si>
  <si>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</si>
  <si>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</si>
  <si>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</si>
  <si>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</si>
  <si>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</si>
  <si>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</si>
  <si>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</si>
  <si>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</si>
  <si>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</si>
  <si>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</si>
  <si>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</si>
  <si>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</si>
  <si>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</si>
  <si>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</si>
  <si>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</si>
  <si>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</si>
  <si>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Agilidad</t>
  </si>
  <si>
    <t>Min</t>
  </si>
  <si>
    <t>Max</t>
  </si>
  <si>
    <t>PosicionQ1=</t>
  </si>
  <si>
    <t>PosicionQ2=</t>
  </si>
  <si>
    <t>PosicionQ3=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</si>
</sst>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/>
    <xf numFmtId="2" fontId="0" fillId="0" borderId="1" xfId="0" applyNumberForma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D9EA-31E0-4886-9AF4-23853B2E8F99}">
  <dimension ref="A1:I21"/>
  <sheetViews>
    <sheetView topLeftCell="C1" workbookViewId="0">
      <selection activeCell="C20" sqref="C20"/>
    </sheetView>
  </sheetViews>
  <sheetFormatPr baseColWidth="10" defaultRowHeight="15" x14ac:dyDescent="0.25"/>
  <cols>
    <col min="2" max="2" width="10.28515625" bestFit="1" customWidth="1"/>
    <col min="3" max="3" width="16" bestFit="1" customWidth="1"/>
    <col min="4" max="4" width="15.28515625" bestFit="1" customWidth="1"/>
    <col min="5" max="5" width="27" customWidth="1"/>
    <col min="8" max="8" width="14.140625" customWidth="1"/>
    <col min="9" max="9" width="15.140625" customWidth="1"/>
  </cols>
  <sheetData>
    <row r="1" spans="1:9" ht="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13</v>
      </c>
      <c r="G1" s="1" t="s">
        <v>14</v>
      </c>
      <c r="H1" s="1" t="s">
        <v>15</v>
      </c>
      <c r="I1" t="s">
        <v>12</v>
      </c>
    </row>
    <row r="2" spans="1:9" ht="21" x14ac:dyDescent="0.35">
      <c r="A2" s="1"/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9" ht="21" x14ac:dyDescent="0.35">
      <c r="A3" s="1"/>
      <c r="B3" s="1"/>
      <c r="C3" s="1"/>
      <c r="D3" s="1"/>
      <c r="E3" s="1"/>
      <c r="F3" s="1"/>
      <c r="G3" s="1" t="s">
        <v>19</v>
      </c>
      <c r="H3" s="1" t="s">
        <v>19</v>
      </c>
      <c r="I3" s="2" t="s">
        <v>16</v>
      </c>
    </row>
    <row r="4" spans="1:9" ht="21" x14ac:dyDescent="0.35">
      <c r="A4" s="1"/>
      <c r="B4" s="1"/>
      <c r="C4" s="1"/>
      <c r="D4" s="1"/>
      <c r="E4" s="1"/>
      <c r="F4" s="1"/>
      <c r="G4" s="1"/>
      <c r="I4" s="2" t="s">
        <v>17</v>
      </c>
    </row>
    <row r="5" spans="1:9" ht="21" x14ac:dyDescent="0.35">
      <c r="A5" s="1"/>
      <c r="B5" s="1"/>
      <c r="C5" s="1"/>
      <c r="D5" s="1"/>
      <c r="E5" s="1"/>
      <c r="F5" s="1"/>
      <c r="G5" s="1"/>
      <c r="I5" s="2" t="s">
        <v>18</v>
      </c>
    </row>
    <row r="6" spans="1:9" ht="21" x14ac:dyDescent="0.35">
      <c r="A6" s="1"/>
      <c r="B6" s="1"/>
      <c r="C6" s="1"/>
      <c r="D6" s="1"/>
      <c r="E6" s="1"/>
      <c r="F6" s="1"/>
      <c r="G6" s="1"/>
    </row>
    <row r="7" spans="1:9" ht="21" x14ac:dyDescent="0.35">
      <c r="A7" s="1">
        <v>1</v>
      </c>
      <c r="B7" s="1">
        <v>53</v>
      </c>
      <c r="C7" s="1">
        <v>67</v>
      </c>
      <c r="D7" s="1">
        <v>100</v>
      </c>
      <c r="E7" s="1">
        <v>88</v>
      </c>
      <c r="F7" s="1">
        <v>79</v>
      </c>
      <c r="G7" s="1"/>
      <c r="H7" s="1"/>
      <c r="I7" s="3" t="s">
        <v>22</v>
      </c>
    </row>
    <row r="8" spans="1:9" ht="21" x14ac:dyDescent="0.35">
      <c r="A8" s="1">
        <v>2</v>
      </c>
      <c r="B8" s="1">
        <v>53</v>
      </c>
      <c r="C8" s="1"/>
      <c r="D8" s="1"/>
      <c r="E8" s="1"/>
      <c r="F8" s="1"/>
      <c r="G8" s="1"/>
      <c r="I8" s="4" t="s">
        <v>20</v>
      </c>
    </row>
    <row r="9" spans="1:9" ht="21" x14ac:dyDescent="0.35">
      <c r="A9" s="1"/>
      <c r="B9" s="1"/>
      <c r="C9" s="1"/>
      <c r="D9" s="1"/>
      <c r="E9" s="1"/>
      <c r="F9" s="1"/>
      <c r="G9" s="1"/>
      <c r="I9" s="5" t="s">
        <v>24</v>
      </c>
    </row>
    <row r="10" spans="1:9" ht="21" x14ac:dyDescent="0.35">
      <c r="A10" s="1"/>
      <c r="B10" s="1"/>
      <c r="C10" s="1"/>
      <c r="D10" s="1"/>
      <c r="E10" s="1"/>
      <c r="F10" s="1"/>
      <c r="G10" s="1"/>
      <c r="I10" s="7" t="s">
        <v>21</v>
      </c>
    </row>
    <row r="11" spans="1:9" ht="21" x14ac:dyDescent="0.35">
      <c r="A11" s="1"/>
      <c r="B11" s="1"/>
      <c r="C11" s="1"/>
      <c r="D11" s="1"/>
      <c r="E11" s="1"/>
      <c r="F11" s="1"/>
      <c r="G11" s="1"/>
      <c r="I11" s="6" t="s">
        <v>25</v>
      </c>
    </row>
    <row r="12" spans="1:9" ht="21" x14ac:dyDescent="0.35">
      <c r="A12" s="1"/>
      <c r="B12" s="1"/>
      <c r="C12" s="1"/>
      <c r="D12" s="1"/>
      <c r="E12" s="1"/>
      <c r="F12" s="1"/>
      <c r="G12" s="1"/>
      <c r="I12" s="8" t="s">
        <v>23</v>
      </c>
    </row>
    <row r="13" spans="1:9" ht="21" x14ac:dyDescent="0.35">
      <c r="A13" s="1"/>
      <c r="B13" s="1"/>
      <c r="C13" s="1"/>
      <c r="D13" s="1"/>
      <c r="E13" s="1"/>
      <c r="F13" s="1"/>
      <c r="G13" s="1"/>
    </row>
    <row r="14" spans="1:9" ht="21" x14ac:dyDescent="0.35">
      <c r="A14" s="1"/>
      <c r="B14" s="1"/>
      <c r="C14" s="1"/>
      <c r="D14" s="1"/>
      <c r="E14" s="1"/>
      <c r="F14" s="1"/>
      <c r="G14" s="1"/>
    </row>
    <row r="15" spans="1:9" ht="21" x14ac:dyDescent="0.35">
      <c r="A15" s="1"/>
      <c r="B15" s="1"/>
      <c r="C15" s="1"/>
      <c r="D15" s="1"/>
      <c r="E15" s="1"/>
      <c r="F15" s="1"/>
      <c r="G15" s="1"/>
    </row>
    <row r="16" spans="1:9" ht="21" x14ac:dyDescent="0.35">
      <c r="A16" s="1"/>
      <c r="B16" s="1"/>
      <c r="C16" s="1"/>
      <c r="D16" s="1"/>
      <c r="E16" s="1"/>
      <c r="F16" s="1"/>
      <c r="G16" s="1"/>
    </row>
    <row r="17" spans="1:7" ht="21" x14ac:dyDescent="0.35">
      <c r="A17" s="1"/>
      <c r="B17" s="1"/>
      <c r="C17" s="1"/>
      <c r="D17" s="1"/>
      <c r="E17" s="1"/>
      <c r="F17" s="1"/>
      <c r="G17" s="1"/>
    </row>
    <row r="18" spans="1:7" ht="21" x14ac:dyDescent="0.35">
      <c r="A18" s="1"/>
      <c r="B18" s="1"/>
      <c r="C18" s="1"/>
      <c r="D18" s="1"/>
      <c r="E18" s="1"/>
      <c r="F18" s="1"/>
      <c r="G18" s="1"/>
    </row>
    <row r="19" spans="1:7" ht="21" x14ac:dyDescent="0.35">
      <c r="A19" s="1"/>
      <c r="B19" s="1"/>
      <c r="C19" s="1"/>
      <c r="D19" s="1"/>
      <c r="E19" s="1"/>
      <c r="F19" s="1"/>
      <c r="G19" s="1"/>
    </row>
    <row r="20" spans="1:7" ht="21" x14ac:dyDescent="0.35">
      <c r="A20" s="1"/>
      <c r="B20" s="1"/>
      <c r="C20" s="1"/>
      <c r="D20" s="1"/>
      <c r="E20" s="1"/>
      <c r="F20" s="1"/>
      <c r="G20" s="1"/>
    </row>
    <row r="21" spans="1:7" ht="21" x14ac:dyDescent="0.35">
      <c r="A21" s="1"/>
      <c r="B21" s="1"/>
      <c r="C21" s="1"/>
      <c r="D21" s="1"/>
      <c r="E21" s="1"/>
      <c r="F21" s="1"/>
      <c r="G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25A8-75EC-412F-8FCB-23792C45CBE7}">
  <dimension ref="A1:U39"/>
  <sheetViews>
    <sheetView tabSelected="1" zoomScale="70" zoomScaleNormal="70" workbookViewId="0">
      <selection activeCell="I3" sqref="I3"/>
    </sheetView>
  </sheetViews>
  <sheetFormatPr baseColWidth="10" defaultRowHeight="15" x14ac:dyDescent="0.25"/>
  <cols>
    <col min="3" max="3" width="18.85546875" customWidth="1"/>
    <col min="8" max="8" width="13.85546875" style="13" customWidth="1"/>
    <col min="10" max="10" width="11.85546875" bestFit="1" customWidth="1"/>
    <col min="11" max="11" width="12.5703125" bestFit="1" customWidth="1"/>
  </cols>
  <sheetData>
    <row r="1" spans="1:21" x14ac:dyDescent="0.25">
      <c r="J1" s="20" t="s">
        <v>27</v>
      </c>
      <c r="K1" s="20"/>
      <c r="L1" s="20" t="s">
        <v>37</v>
      </c>
      <c r="M1" s="22"/>
      <c r="N1" s="17" t="s">
        <v>7</v>
      </c>
      <c r="O1" s="18"/>
      <c r="P1" s="17" t="s">
        <v>63</v>
      </c>
      <c r="Q1" s="18"/>
      <c r="R1" s="17" t="s">
        <v>29</v>
      </c>
      <c r="S1" s="18"/>
      <c r="T1" s="19" t="s">
        <v>28</v>
      </c>
      <c r="U1" s="20"/>
    </row>
    <row r="2" spans="1:21" x14ac:dyDescent="0.25">
      <c r="A2" s="21"/>
      <c r="B2" s="21"/>
      <c r="C2" s="21"/>
      <c r="D2" s="21"/>
      <c r="E2" s="21"/>
      <c r="F2" s="21"/>
      <c r="G2" s="21"/>
      <c r="J2" s="15" t="s">
        <v>64</v>
      </c>
      <c r="K2" s="15" t="s">
        <v>65</v>
      </c>
      <c r="L2" s="15" t="s">
        <v>64</v>
      </c>
      <c r="M2" s="15" t="s">
        <v>65</v>
      </c>
      <c r="N2" s="15" t="s">
        <v>64</v>
      </c>
      <c r="O2" s="15" t="s">
        <v>65</v>
      </c>
      <c r="P2" s="15" t="s">
        <v>64</v>
      </c>
      <c r="Q2" s="15" t="s">
        <v>65</v>
      </c>
      <c r="R2" s="15" t="s">
        <v>64</v>
      </c>
      <c r="S2" s="15" t="s">
        <v>65</v>
      </c>
      <c r="T2" s="15" t="s">
        <v>64</v>
      </c>
      <c r="U2" s="15" t="s">
        <v>65</v>
      </c>
    </row>
    <row r="3" spans="1:21" x14ac:dyDescent="0.25">
      <c r="A3" s="10" t="s">
        <v>33</v>
      </c>
      <c r="B3" s="9" t="s">
        <v>27</v>
      </c>
      <c r="C3" s="9" t="s">
        <v>32</v>
      </c>
      <c r="D3" s="9" t="s">
        <v>7</v>
      </c>
      <c r="E3" s="9" t="s">
        <v>63</v>
      </c>
      <c r="F3" s="9" t="s">
        <v>29</v>
      </c>
      <c r="G3" s="9" t="s">
        <v>28</v>
      </c>
      <c r="H3" s="9" t="s">
        <v>34</v>
      </c>
      <c r="J3" s="15">
        <f>MIN(B4:B28)</f>
        <v>5</v>
      </c>
      <c r="K3" s="16">
        <f>MAX(B4:B28)</f>
        <v>100</v>
      </c>
      <c r="L3" s="15">
        <f>MIN(C4:C28)</f>
        <v>1</v>
      </c>
      <c r="M3" s="16">
        <f>MAX(C4:C28)</f>
        <v>93</v>
      </c>
      <c r="N3" s="15">
        <f>MIN(D4:D28)</f>
        <v>28</v>
      </c>
      <c r="O3" s="16">
        <f>MAX(D4:D28)</f>
        <v>100</v>
      </c>
      <c r="P3" s="15">
        <f>MIN(E4:E28)</f>
        <v>10</v>
      </c>
      <c r="Q3" s="16">
        <f>MAX(E4:E28)</f>
        <v>97</v>
      </c>
      <c r="R3" s="15">
        <f>MIN(F4:F28)</f>
        <v>12</v>
      </c>
      <c r="S3" s="16">
        <f>MAX(F4:F28)</f>
        <v>100</v>
      </c>
      <c r="T3" s="15">
        <f>MIN(G4:G28)</f>
        <v>0</v>
      </c>
      <c r="U3" s="16">
        <f>MAX(G4:G28)</f>
        <v>93</v>
      </c>
    </row>
    <row r="4" spans="1:21" x14ac:dyDescent="0.25">
      <c r="A4" s="10"/>
      <c r="B4" s="9">
        <v>53</v>
      </c>
      <c r="C4" s="9">
        <v>67</v>
      </c>
      <c r="D4" s="9">
        <v>100</v>
      </c>
      <c r="E4" s="9">
        <v>40</v>
      </c>
      <c r="F4" s="9">
        <v>39</v>
      </c>
      <c r="G4" s="9">
        <v>79</v>
      </c>
      <c r="H4" s="9" t="s">
        <v>26</v>
      </c>
    </row>
    <row r="5" spans="1:21" x14ac:dyDescent="0.25">
      <c r="A5" s="10"/>
      <c r="B5" s="9">
        <v>63</v>
      </c>
      <c r="C5" s="9">
        <v>30</v>
      </c>
      <c r="D5" s="9">
        <v>70</v>
      </c>
      <c r="E5" s="9">
        <v>30</v>
      </c>
      <c r="F5" s="9">
        <v>87</v>
      </c>
      <c r="G5" s="9">
        <v>0</v>
      </c>
      <c r="H5" s="9" t="s">
        <v>26</v>
      </c>
      <c r="J5" s="13" t="s">
        <v>38</v>
      </c>
      <c r="K5">
        <f>(B4-J$3)/(K$3-J$3)</f>
        <v>0.50526315789473686</v>
      </c>
      <c r="L5" s="13" t="s">
        <v>38</v>
      </c>
      <c r="M5">
        <f>(C4-L$3)/(M$3-L$3)</f>
        <v>0.71739130434782605</v>
      </c>
      <c r="N5" s="13" t="s">
        <v>38</v>
      </c>
      <c r="O5">
        <f>(D4-N$3)/(O$3-N$3)</f>
        <v>1</v>
      </c>
      <c r="P5" s="13" t="s">
        <v>38</v>
      </c>
      <c r="Q5">
        <f>(E4-P$3)/(Q$3-P$3)</f>
        <v>0.34482758620689657</v>
      </c>
      <c r="R5" s="2" t="s">
        <v>38</v>
      </c>
      <c r="S5">
        <f>(F4-R$3)/(S$3-R$3)</f>
        <v>0.30681818181818182</v>
      </c>
      <c r="T5" s="2" t="s">
        <v>38</v>
      </c>
      <c r="U5">
        <f>(G4-T$3)/(U$3-T$3)</f>
        <v>0.84946236559139787</v>
      </c>
    </row>
    <row r="6" spans="1:21" x14ac:dyDescent="0.25">
      <c r="A6" s="10"/>
      <c r="B6" s="9">
        <v>56</v>
      </c>
      <c r="C6" s="9">
        <v>68</v>
      </c>
      <c r="D6" s="9">
        <v>68</v>
      </c>
      <c r="E6" s="9">
        <v>33</v>
      </c>
      <c r="F6" s="9">
        <v>12</v>
      </c>
      <c r="G6" s="9">
        <v>47</v>
      </c>
      <c r="H6" s="9" t="s">
        <v>26</v>
      </c>
      <c r="J6" s="13" t="s">
        <v>39</v>
      </c>
      <c r="K6">
        <f t="shared" ref="K6:K28" si="0">(B5-J$3)/(K$3-J$3)</f>
        <v>0.61052631578947369</v>
      </c>
      <c r="L6" s="13" t="s">
        <v>39</v>
      </c>
      <c r="M6">
        <f>(C5-L$3)/(M$3-L$3)</f>
        <v>0.31521739130434784</v>
      </c>
      <c r="N6" s="13" t="s">
        <v>39</v>
      </c>
      <c r="O6">
        <f>(D5-N$3)/(O$3-N$3)</f>
        <v>0.58333333333333337</v>
      </c>
      <c r="P6" s="13" t="s">
        <v>39</v>
      </c>
      <c r="Q6">
        <f>(E5-P$3)/(Q$3-P$3)</f>
        <v>0.22988505747126436</v>
      </c>
      <c r="R6" s="2" t="s">
        <v>39</v>
      </c>
      <c r="S6">
        <f>(F5-R$3)/(S$3-R$3)</f>
        <v>0.85227272727272729</v>
      </c>
      <c r="T6" s="2" t="s">
        <v>39</v>
      </c>
      <c r="U6">
        <f>(G5-T$3)/(U$3-T$3)</f>
        <v>0</v>
      </c>
    </row>
    <row r="7" spans="1:21" x14ac:dyDescent="0.25">
      <c r="A7" s="10"/>
      <c r="B7" s="9">
        <v>57</v>
      </c>
      <c r="C7" s="9">
        <v>41</v>
      </c>
      <c r="D7" s="9">
        <v>90</v>
      </c>
      <c r="E7" s="9">
        <v>12</v>
      </c>
      <c r="F7" s="9">
        <v>39</v>
      </c>
      <c r="G7" s="9">
        <v>67</v>
      </c>
      <c r="H7" s="9" t="s">
        <v>26</v>
      </c>
      <c r="J7" s="13" t="s">
        <v>40</v>
      </c>
      <c r="K7">
        <f t="shared" si="0"/>
        <v>0.5368421052631579</v>
      </c>
      <c r="L7" s="13" t="s">
        <v>40</v>
      </c>
      <c r="M7">
        <f>(C6-L$3)/(M$3-L$3)</f>
        <v>0.72826086956521741</v>
      </c>
      <c r="N7" s="13" t="s">
        <v>40</v>
      </c>
      <c r="O7">
        <f>(D6-N$3)/(O$3-N$3)</f>
        <v>0.55555555555555558</v>
      </c>
      <c r="P7" s="13" t="s">
        <v>40</v>
      </c>
      <c r="Q7">
        <f>(E6-P$3)/(Q$3-P$3)</f>
        <v>0.26436781609195403</v>
      </c>
      <c r="R7" s="2" t="s">
        <v>40</v>
      </c>
      <c r="S7">
        <f>(F6-R$3)/(S$3-R$3)</f>
        <v>0</v>
      </c>
      <c r="T7" s="2" t="s">
        <v>40</v>
      </c>
      <c r="U7">
        <f>(G6-T$3)/(U$3-T$3)</f>
        <v>0.5053763440860215</v>
      </c>
    </row>
    <row r="8" spans="1:21" x14ac:dyDescent="0.25">
      <c r="A8" s="10"/>
      <c r="B8" s="9">
        <v>53</v>
      </c>
      <c r="C8" s="9">
        <v>39</v>
      </c>
      <c r="D8" s="9">
        <v>89</v>
      </c>
      <c r="E8" s="9">
        <v>56</v>
      </c>
      <c r="F8" s="9">
        <v>79</v>
      </c>
      <c r="G8" s="9">
        <v>0</v>
      </c>
      <c r="H8" s="9" t="s">
        <v>26</v>
      </c>
      <c r="J8" s="13" t="s">
        <v>41</v>
      </c>
      <c r="K8">
        <f t="shared" si="0"/>
        <v>0.54736842105263162</v>
      </c>
      <c r="L8" s="13" t="s">
        <v>41</v>
      </c>
      <c r="M8">
        <f>(C7-L$3)/(M$3-L$3)</f>
        <v>0.43478260869565216</v>
      </c>
      <c r="N8" s="13" t="s">
        <v>41</v>
      </c>
      <c r="O8">
        <f>(D7-N$3)/(O$3-N$3)</f>
        <v>0.86111111111111116</v>
      </c>
      <c r="P8" s="13" t="s">
        <v>41</v>
      </c>
      <c r="Q8">
        <f>(E7-P$3)/(Q$3-P$3)</f>
        <v>2.2988505747126436E-2</v>
      </c>
      <c r="R8" s="2" t="s">
        <v>41</v>
      </c>
      <c r="S8">
        <f>(F7-R$3)/(S$3-R$3)</f>
        <v>0.30681818181818182</v>
      </c>
      <c r="T8" s="2" t="s">
        <v>41</v>
      </c>
      <c r="U8">
        <f>(G7-T$3)/(U$3-T$3)</f>
        <v>0.72043010752688175</v>
      </c>
    </row>
    <row r="9" spans="1:21" x14ac:dyDescent="0.25">
      <c r="A9" s="10"/>
      <c r="B9" s="9">
        <v>53</v>
      </c>
      <c r="C9" s="9">
        <v>39</v>
      </c>
      <c r="D9" s="9">
        <v>67</v>
      </c>
      <c r="E9" s="9">
        <v>50</v>
      </c>
      <c r="F9" s="9">
        <v>63</v>
      </c>
      <c r="G9" s="9">
        <v>63.7</v>
      </c>
      <c r="H9" s="9" t="s">
        <v>35</v>
      </c>
      <c r="J9" s="13" t="s">
        <v>42</v>
      </c>
      <c r="K9">
        <f t="shared" si="0"/>
        <v>0.50526315789473686</v>
      </c>
      <c r="L9" s="13" t="s">
        <v>42</v>
      </c>
      <c r="M9">
        <f>(C8-L$3)/(M$3-L$3)</f>
        <v>0.41304347826086957</v>
      </c>
      <c r="N9" s="13" t="s">
        <v>42</v>
      </c>
      <c r="O9">
        <f>(D8-N$3)/(O$3-N$3)</f>
        <v>0.84722222222222221</v>
      </c>
      <c r="P9" s="13" t="s">
        <v>42</v>
      </c>
      <c r="Q9">
        <f>(E8-P$3)/(Q$3-P$3)</f>
        <v>0.52873563218390807</v>
      </c>
      <c r="R9" s="2" t="s">
        <v>42</v>
      </c>
      <c r="S9">
        <f>(F8-R$3)/(S$3-R$3)</f>
        <v>0.76136363636363635</v>
      </c>
      <c r="T9" s="2" t="s">
        <v>42</v>
      </c>
      <c r="U9">
        <f>(G8-T$3)/(U$3-T$3)</f>
        <v>0</v>
      </c>
    </row>
    <row r="10" spans="1:21" x14ac:dyDescent="0.25">
      <c r="A10" s="10"/>
      <c r="B10" s="9">
        <v>43</v>
      </c>
      <c r="C10" s="9">
        <v>10</v>
      </c>
      <c r="D10" s="9">
        <v>50</v>
      </c>
      <c r="E10" s="9">
        <v>60</v>
      </c>
      <c r="F10" s="9">
        <v>89</v>
      </c>
      <c r="G10" s="9">
        <v>93</v>
      </c>
      <c r="H10" s="9" t="s">
        <v>35</v>
      </c>
      <c r="J10" s="13" t="s">
        <v>43</v>
      </c>
      <c r="K10">
        <f t="shared" si="0"/>
        <v>0.50526315789473686</v>
      </c>
      <c r="L10" s="13" t="s">
        <v>43</v>
      </c>
      <c r="M10">
        <f>(C9-L$3)/(M$3-L$3)</f>
        <v>0.41304347826086957</v>
      </c>
      <c r="N10" s="13" t="s">
        <v>43</v>
      </c>
      <c r="O10">
        <f>(D9-N$3)/(O$3-N$3)</f>
        <v>0.54166666666666663</v>
      </c>
      <c r="P10" s="13" t="s">
        <v>43</v>
      </c>
      <c r="Q10">
        <f>(E9-P$3)/(Q$3-P$3)</f>
        <v>0.45977011494252873</v>
      </c>
      <c r="R10" s="2" t="s">
        <v>43</v>
      </c>
      <c r="S10">
        <f>(F9-R$3)/(S$3-R$3)</f>
        <v>0.57954545454545459</v>
      </c>
      <c r="T10" s="2" t="s">
        <v>43</v>
      </c>
      <c r="U10">
        <f>(G9-T$3)/(U$3-T$3)</f>
        <v>0.68494623655913978</v>
      </c>
    </row>
    <row r="11" spans="1:21" x14ac:dyDescent="0.25">
      <c r="A11" s="10"/>
      <c r="B11" s="9">
        <v>49</v>
      </c>
      <c r="C11" s="9">
        <v>79</v>
      </c>
      <c r="D11" s="9">
        <v>87</v>
      </c>
      <c r="E11" s="9">
        <v>79</v>
      </c>
      <c r="F11" s="9">
        <v>56</v>
      </c>
      <c r="G11" s="9">
        <v>74.2</v>
      </c>
      <c r="H11" s="9" t="s">
        <v>35</v>
      </c>
      <c r="J11" s="13" t="s">
        <v>44</v>
      </c>
      <c r="K11">
        <f t="shared" si="0"/>
        <v>0.4</v>
      </c>
      <c r="L11" s="13" t="s">
        <v>44</v>
      </c>
      <c r="M11">
        <f>(C10-L$3)/(M$3-L$3)</f>
        <v>9.7826086956521743E-2</v>
      </c>
      <c r="N11" s="13" t="s">
        <v>44</v>
      </c>
      <c r="O11">
        <f>(D10-N$3)/(O$3-N$3)</f>
        <v>0.30555555555555558</v>
      </c>
      <c r="P11" s="13" t="s">
        <v>44</v>
      </c>
      <c r="Q11">
        <f>(E10-P$3)/(Q$3-P$3)</f>
        <v>0.57471264367816088</v>
      </c>
      <c r="R11" s="2" t="s">
        <v>44</v>
      </c>
      <c r="S11">
        <f>(F10-R$3)/(S$3-R$3)</f>
        <v>0.875</v>
      </c>
      <c r="T11" s="2" t="s">
        <v>44</v>
      </c>
      <c r="U11">
        <f>(G10-T$3)/(U$3-T$3)</f>
        <v>1</v>
      </c>
    </row>
    <row r="12" spans="1:21" x14ac:dyDescent="0.25">
      <c r="A12" s="11"/>
      <c r="B12" s="9">
        <v>89</v>
      </c>
      <c r="C12" s="9">
        <v>58</v>
      </c>
      <c r="D12" s="9">
        <v>90</v>
      </c>
      <c r="E12" s="9">
        <v>39</v>
      </c>
      <c r="F12" s="9">
        <v>89</v>
      </c>
      <c r="G12" s="9">
        <v>67.3</v>
      </c>
      <c r="H12" s="9" t="s">
        <v>35</v>
      </c>
      <c r="J12" s="13" t="s">
        <v>45</v>
      </c>
      <c r="K12">
        <f t="shared" si="0"/>
        <v>0.4631578947368421</v>
      </c>
      <c r="L12" s="13" t="s">
        <v>45</v>
      </c>
      <c r="M12">
        <f>(C11-L$3)/(M$3-L$3)</f>
        <v>0.84782608695652173</v>
      </c>
      <c r="N12" s="13" t="s">
        <v>45</v>
      </c>
      <c r="O12">
        <f>(D11-N$3)/(O$3-N$3)</f>
        <v>0.81944444444444442</v>
      </c>
      <c r="P12" s="13" t="s">
        <v>45</v>
      </c>
      <c r="Q12">
        <f>(E11-P$3)/(Q$3-P$3)</f>
        <v>0.7931034482758621</v>
      </c>
      <c r="R12" s="2" t="s">
        <v>45</v>
      </c>
      <c r="S12">
        <f>(F11-R$3)/(S$3-R$3)</f>
        <v>0.5</v>
      </c>
      <c r="T12" s="2" t="s">
        <v>45</v>
      </c>
      <c r="U12">
        <f>(G11-T$3)/(U$3-T$3)</f>
        <v>0.7978494623655914</v>
      </c>
    </row>
    <row r="13" spans="1:21" x14ac:dyDescent="0.25">
      <c r="A13" s="11"/>
      <c r="B13" s="9">
        <v>100</v>
      </c>
      <c r="C13" s="9">
        <v>93</v>
      </c>
      <c r="D13" s="9">
        <v>80</v>
      </c>
      <c r="E13" s="9">
        <v>93</v>
      </c>
      <c r="F13" s="9">
        <v>70</v>
      </c>
      <c r="G13" s="9">
        <v>38</v>
      </c>
      <c r="H13" s="9" t="s">
        <v>35</v>
      </c>
      <c r="J13" s="13" t="s">
        <v>46</v>
      </c>
      <c r="K13">
        <f t="shared" si="0"/>
        <v>0.88421052631578945</v>
      </c>
      <c r="L13" s="13" t="s">
        <v>46</v>
      </c>
      <c r="M13">
        <f>(C12-L$3)/(M$3-L$3)</f>
        <v>0.61956521739130432</v>
      </c>
      <c r="N13" s="13" t="s">
        <v>46</v>
      </c>
      <c r="O13">
        <f>(D12-N$3)/(O$3-N$3)</f>
        <v>0.86111111111111116</v>
      </c>
      <c r="P13" s="13" t="s">
        <v>46</v>
      </c>
      <c r="Q13">
        <f>(E12-P$3)/(Q$3-P$3)</f>
        <v>0.33333333333333331</v>
      </c>
      <c r="R13" s="2" t="s">
        <v>46</v>
      </c>
      <c r="S13">
        <f>(F12-R$3)/(S$3-R$3)</f>
        <v>0.875</v>
      </c>
      <c r="T13" s="2" t="s">
        <v>46</v>
      </c>
      <c r="U13">
        <f>(G12-T$3)/(U$3-T$3)</f>
        <v>0.7236559139784946</v>
      </c>
    </row>
    <row r="14" spans="1:21" x14ac:dyDescent="0.25">
      <c r="A14" s="11"/>
      <c r="B14" s="9">
        <v>80</v>
      </c>
      <c r="C14" s="9">
        <v>20</v>
      </c>
      <c r="D14" s="9">
        <v>80</v>
      </c>
      <c r="E14" s="9">
        <v>57</v>
      </c>
      <c r="F14" s="9">
        <v>89</v>
      </c>
      <c r="G14" s="9">
        <v>19</v>
      </c>
      <c r="H14" s="9" t="s">
        <v>30</v>
      </c>
      <c r="J14" s="13" t="s">
        <v>47</v>
      </c>
      <c r="K14">
        <f t="shared" si="0"/>
        <v>1</v>
      </c>
      <c r="L14" s="13" t="s">
        <v>47</v>
      </c>
      <c r="M14">
        <f>(C13-L$3)/(M$3-L$3)</f>
        <v>1</v>
      </c>
      <c r="N14" s="13" t="s">
        <v>47</v>
      </c>
      <c r="O14">
        <f>(D13-N$3)/(O$3-N$3)</f>
        <v>0.72222222222222221</v>
      </c>
      <c r="P14" s="13" t="s">
        <v>47</v>
      </c>
      <c r="Q14">
        <f>(E13-P$3)/(Q$3-P$3)</f>
        <v>0.95402298850574707</v>
      </c>
      <c r="R14" s="2" t="s">
        <v>47</v>
      </c>
      <c r="S14">
        <f>(F13-R$3)/(S$3-R$3)</f>
        <v>0.65909090909090906</v>
      </c>
      <c r="T14" s="2" t="s">
        <v>47</v>
      </c>
      <c r="U14">
        <f>(G13-T$3)/(U$3-T$3)</f>
        <v>0.40860215053763443</v>
      </c>
    </row>
    <row r="15" spans="1:21" x14ac:dyDescent="0.25">
      <c r="A15" s="11"/>
      <c r="B15" s="9">
        <v>23</v>
      </c>
      <c r="C15" s="9">
        <v>23</v>
      </c>
      <c r="D15" s="9">
        <v>49</v>
      </c>
      <c r="E15" s="9">
        <v>29</v>
      </c>
      <c r="F15" s="9">
        <v>38</v>
      </c>
      <c r="G15" s="9">
        <v>39</v>
      </c>
      <c r="H15" s="9" t="s">
        <v>30</v>
      </c>
      <c r="J15" s="13" t="s">
        <v>48</v>
      </c>
      <c r="K15">
        <f t="shared" si="0"/>
        <v>0.78947368421052633</v>
      </c>
      <c r="L15" s="13" t="s">
        <v>48</v>
      </c>
      <c r="M15">
        <f>(C14-L$3)/(M$3-L$3)</f>
        <v>0.20652173913043478</v>
      </c>
      <c r="N15" s="13" t="s">
        <v>48</v>
      </c>
      <c r="O15">
        <f>(D14-N$3)/(O$3-N$3)</f>
        <v>0.72222222222222221</v>
      </c>
      <c r="P15" s="13" t="s">
        <v>48</v>
      </c>
      <c r="Q15">
        <f>(E14-P$3)/(Q$3-P$3)</f>
        <v>0.54022988505747127</v>
      </c>
      <c r="R15" s="2" t="s">
        <v>48</v>
      </c>
      <c r="S15">
        <f>(F14-R$3)/(S$3-R$3)</f>
        <v>0.875</v>
      </c>
      <c r="T15" s="2" t="s">
        <v>48</v>
      </c>
      <c r="U15">
        <f>(G14-T$3)/(U$3-T$3)</f>
        <v>0.20430107526881722</v>
      </c>
    </row>
    <row r="16" spans="1:21" x14ac:dyDescent="0.25">
      <c r="A16" s="11"/>
      <c r="B16" s="9">
        <v>58</v>
      </c>
      <c r="C16" s="9">
        <v>30</v>
      </c>
      <c r="D16" s="9">
        <v>28</v>
      </c>
      <c r="E16" s="9">
        <v>97</v>
      </c>
      <c r="F16" s="9">
        <v>83</v>
      </c>
      <c r="G16" s="9">
        <v>93</v>
      </c>
      <c r="H16" s="9" t="s">
        <v>30</v>
      </c>
      <c r="J16" s="13" t="s">
        <v>49</v>
      </c>
      <c r="K16">
        <f t="shared" si="0"/>
        <v>0.18947368421052632</v>
      </c>
      <c r="L16" s="13" t="s">
        <v>49</v>
      </c>
      <c r="M16">
        <f>(C15-L$3)/(M$3-L$3)</f>
        <v>0.2391304347826087</v>
      </c>
      <c r="N16" s="13" t="s">
        <v>49</v>
      </c>
      <c r="O16">
        <f>(D15-N$3)/(O$3-N$3)</f>
        <v>0.29166666666666669</v>
      </c>
      <c r="P16" s="13" t="s">
        <v>49</v>
      </c>
      <c r="Q16">
        <f>(E15-P$3)/(Q$3-P$3)</f>
        <v>0.21839080459770116</v>
      </c>
      <c r="R16" s="2" t="s">
        <v>49</v>
      </c>
      <c r="S16">
        <f>(F15-R$3)/(S$3-R$3)</f>
        <v>0.29545454545454547</v>
      </c>
      <c r="T16" s="2" t="s">
        <v>49</v>
      </c>
      <c r="U16">
        <f>(G15-T$3)/(U$3-T$3)</f>
        <v>0.41935483870967744</v>
      </c>
    </row>
    <row r="17" spans="1:21" x14ac:dyDescent="0.25">
      <c r="A17" s="11"/>
      <c r="B17" s="9">
        <v>99</v>
      </c>
      <c r="C17" s="9">
        <v>79</v>
      </c>
      <c r="D17" s="9">
        <v>93</v>
      </c>
      <c r="E17" s="9">
        <v>12</v>
      </c>
      <c r="F17" s="9">
        <v>78</v>
      </c>
      <c r="G17" s="9">
        <v>34</v>
      </c>
      <c r="H17" s="9" t="s">
        <v>30</v>
      </c>
      <c r="J17" s="13" t="s">
        <v>50</v>
      </c>
      <c r="K17">
        <f t="shared" si="0"/>
        <v>0.55789473684210522</v>
      </c>
      <c r="L17" s="13" t="s">
        <v>50</v>
      </c>
      <c r="M17">
        <f>(C16-L$3)/(M$3-L$3)</f>
        <v>0.31521739130434784</v>
      </c>
      <c r="N17" s="13" t="s">
        <v>50</v>
      </c>
      <c r="O17">
        <f>(D16-N$3)/(O$3-N$3)</f>
        <v>0</v>
      </c>
      <c r="P17" s="13" t="s">
        <v>50</v>
      </c>
      <c r="Q17">
        <f>(E16-P$3)/(Q$3-P$3)</f>
        <v>1</v>
      </c>
      <c r="R17" s="2" t="s">
        <v>50</v>
      </c>
      <c r="S17">
        <f>(F16-R$3)/(S$3-R$3)</f>
        <v>0.80681818181818177</v>
      </c>
      <c r="T17" s="2" t="s">
        <v>50</v>
      </c>
      <c r="U17">
        <f>(G16-T$3)/(U$3-T$3)</f>
        <v>1</v>
      </c>
    </row>
    <row r="18" spans="1:21" x14ac:dyDescent="0.25">
      <c r="A18" s="11"/>
      <c r="B18" s="9">
        <v>100</v>
      </c>
      <c r="C18" s="9">
        <v>93</v>
      </c>
      <c r="D18" s="9">
        <v>60</v>
      </c>
      <c r="E18" s="9">
        <v>11</v>
      </c>
      <c r="F18" s="9">
        <v>70</v>
      </c>
      <c r="G18" s="9">
        <v>93</v>
      </c>
      <c r="H18" s="9" t="s">
        <v>30</v>
      </c>
      <c r="J18" s="13" t="s">
        <v>51</v>
      </c>
      <c r="K18">
        <f t="shared" si="0"/>
        <v>0.98947368421052628</v>
      </c>
      <c r="L18" s="13" t="s">
        <v>51</v>
      </c>
      <c r="M18">
        <f>(C17-L$3)/(M$3-L$3)</f>
        <v>0.84782608695652173</v>
      </c>
      <c r="N18" s="13" t="s">
        <v>51</v>
      </c>
      <c r="O18">
        <f>(D17-N$3)/(O$3-N$3)</f>
        <v>0.90277777777777779</v>
      </c>
      <c r="P18" s="13" t="s">
        <v>51</v>
      </c>
      <c r="Q18">
        <f>(E17-P$3)/(Q$3-P$3)</f>
        <v>2.2988505747126436E-2</v>
      </c>
      <c r="R18" s="2" t="s">
        <v>51</v>
      </c>
      <c r="S18">
        <f>(F17-R$3)/(S$3-R$3)</f>
        <v>0.75</v>
      </c>
      <c r="T18" s="2" t="s">
        <v>51</v>
      </c>
      <c r="U18">
        <f>(G17-T$3)/(U$3-T$3)</f>
        <v>0.36559139784946237</v>
      </c>
    </row>
    <row r="19" spans="1:21" x14ac:dyDescent="0.25">
      <c r="B19" s="9">
        <v>28</v>
      </c>
      <c r="C19" s="9">
        <v>11</v>
      </c>
      <c r="D19" s="9">
        <v>80</v>
      </c>
      <c r="E19" s="9">
        <v>33</v>
      </c>
      <c r="F19" s="9">
        <v>60</v>
      </c>
      <c r="G19" s="9">
        <v>10</v>
      </c>
      <c r="H19" s="9" t="s">
        <v>31</v>
      </c>
      <c r="J19" s="13" t="s">
        <v>52</v>
      </c>
      <c r="K19">
        <f t="shared" si="0"/>
        <v>1</v>
      </c>
      <c r="L19" s="13" t="s">
        <v>52</v>
      </c>
      <c r="M19">
        <f>(C18-L$3)/(M$3-L$3)</f>
        <v>1</v>
      </c>
      <c r="N19" s="13" t="s">
        <v>52</v>
      </c>
      <c r="O19">
        <f>(D18-N$3)/(O$3-N$3)</f>
        <v>0.44444444444444442</v>
      </c>
      <c r="P19" s="13" t="s">
        <v>52</v>
      </c>
      <c r="Q19">
        <f>(E18-P$3)/(Q$3-P$3)</f>
        <v>1.1494252873563218E-2</v>
      </c>
      <c r="R19" s="2" t="s">
        <v>52</v>
      </c>
      <c r="S19">
        <f>(F18-R$3)/(S$3-R$3)</f>
        <v>0.65909090909090906</v>
      </c>
      <c r="T19" s="2" t="s">
        <v>52</v>
      </c>
      <c r="U19">
        <f>(G18-T$3)/(U$3-T$3)</f>
        <v>1</v>
      </c>
    </row>
    <row r="20" spans="1:21" x14ac:dyDescent="0.25">
      <c r="B20" s="9">
        <v>34</v>
      </c>
      <c r="C20" s="9">
        <v>24</v>
      </c>
      <c r="D20" s="9">
        <v>76</v>
      </c>
      <c r="E20" s="9">
        <v>41</v>
      </c>
      <c r="F20" s="9">
        <v>64</v>
      </c>
      <c r="G20" s="9">
        <v>36</v>
      </c>
      <c r="H20" s="9" t="s">
        <v>31</v>
      </c>
      <c r="J20" s="13" t="s">
        <v>53</v>
      </c>
      <c r="K20">
        <f t="shared" si="0"/>
        <v>0.24210526315789474</v>
      </c>
      <c r="L20" s="13" t="s">
        <v>53</v>
      </c>
      <c r="M20">
        <f>(C19-L$3)/(M$3-L$3)</f>
        <v>0.10869565217391304</v>
      </c>
      <c r="N20" s="13" t="s">
        <v>53</v>
      </c>
      <c r="O20">
        <f>(D19-N$3)/(O$3-N$3)</f>
        <v>0.72222222222222221</v>
      </c>
      <c r="P20" s="13" t="s">
        <v>53</v>
      </c>
      <c r="Q20">
        <f>(E19-P$3)/(Q$3-P$3)</f>
        <v>0.26436781609195403</v>
      </c>
      <c r="R20" s="2" t="s">
        <v>53</v>
      </c>
      <c r="S20">
        <f>(F19-R$3)/(S$3-R$3)</f>
        <v>0.54545454545454541</v>
      </c>
      <c r="T20" s="2" t="s">
        <v>53</v>
      </c>
      <c r="U20">
        <f>(G19-T$3)/(U$3-T$3)</f>
        <v>0.10752688172043011</v>
      </c>
    </row>
    <row r="21" spans="1:21" x14ac:dyDescent="0.25">
      <c r="B21" s="9">
        <v>19</v>
      </c>
      <c r="C21" s="9">
        <v>47</v>
      </c>
      <c r="D21" s="9">
        <v>69</v>
      </c>
      <c r="E21" s="9">
        <v>30</v>
      </c>
      <c r="F21" s="9">
        <v>82</v>
      </c>
      <c r="G21" s="9">
        <v>43</v>
      </c>
      <c r="H21" s="9" t="s">
        <v>31</v>
      </c>
      <c r="J21" s="13" t="s">
        <v>54</v>
      </c>
      <c r="K21">
        <f t="shared" si="0"/>
        <v>0.30526315789473685</v>
      </c>
      <c r="L21" s="13" t="s">
        <v>54</v>
      </c>
      <c r="M21">
        <f>(C20-L$3)/(M$3-L$3)</f>
        <v>0.25</v>
      </c>
      <c r="N21" s="13" t="s">
        <v>54</v>
      </c>
      <c r="O21">
        <f>(D20-N$3)/(O$3-N$3)</f>
        <v>0.66666666666666663</v>
      </c>
      <c r="P21" s="13" t="s">
        <v>54</v>
      </c>
      <c r="Q21">
        <f>(E20-P$3)/(Q$3-P$3)</f>
        <v>0.35632183908045978</v>
      </c>
      <c r="R21" s="2" t="s">
        <v>54</v>
      </c>
      <c r="S21">
        <f>(F20-R$3)/(S$3-R$3)</f>
        <v>0.59090909090909094</v>
      </c>
      <c r="T21" s="2" t="s">
        <v>54</v>
      </c>
      <c r="U21">
        <f>(G20-T$3)/(U$3-T$3)</f>
        <v>0.38709677419354838</v>
      </c>
    </row>
    <row r="22" spans="1:21" x14ac:dyDescent="0.25">
      <c r="B22" s="9">
        <v>51</v>
      </c>
      <c r="C22" s="9">
        <v>34</v>
      </c>
      <c r="D22" s="9">
        <v>90</v>
      </c>
      <c r="E22" s="9">
        <v>10</v>
      </c>
      <c r="F22" s="9">
        <v>69</v>
      </c>
      <c r="G22" s="9">
        <v>34</v>
      </c>
      <c r="H22" s="9" t="s">
        <v>31</v>
      </c>
      <c r="J22" s="13" t="s">
        <v>55</v>
      </c>
      <c r="K22">
        <f>(B21-J$3)/(K$3-J$3)</f>
        <v>0.14736842105263157</v>
      </c>
      <c r="L22" s="13" t="s">
        <v>55</v>
      </c>
      <c r="M22">
        <f>(C21-L$3)/(M$3-L$3)</f>
        <v>0.5</v>
      </c>
      <c r="N22" s="13" t="s">
        <v>55</v>
      </c>
      <c r="O22">
        <f>(D21-N$3)/(O$3-N$3)</f>
        <v>0.56944444444444442</v>
      </c>
      <c r="P22" s="13" t="s">
        <v>55</v>
      </c>
      <c r="Q22">
        <f>(E21-P$3)/(Q$3-P$3)</f>
        <v>0.22988505747126436</v>
      </c>
      <c r="R22" s="2" t="s">
        <v>55</v>
      </c>
      <c r="S22">
        <f>(F21-R$3)/(S$3-R$3)</f>
        <v>0.79545454545454541</v>
      </c>
      <c r="T22" s="2" t="s">
        <v>55</v>
      </c>
      <c r="U22">
        <f>(G21-T$3)/(U$3-T$3)</f>
        <v>0.46236559139784944</v>
      </c>
    </row>
    <row r="23" spans="1:21" x14ac:dyDescent="0.25">
      <c r="B23" s="9">
        <v>21</v>
      </c>
      <c r="C23" s="9">
        <v>46</v>
      </c>
      <c r="D23" s="9">
        <v>100</v>
      </c>
      <c r="E23" s="9">
        <v>40</v>
      </c>
      <c r="F23" s="9">
        <v>81</v>
      </c>
      <c r="G23" s="9">
        <v>11</v>
      </c>
      <c r="H23" s="9" t="s">
        <v>31</v>
      </c>
      <c r="J23" s="13" t="s">
        <v>56</v>
      </c>
      <c r="K23">
        <f t="shared" si="0"/>
        <v>0.48421052631578948</v>
      </c>
      <c r="L23" s="13" t="s">
        <v>56</v>
      </c>
      <c r="M23">
        <f>(C22-L$3)/(M$3-L$3)</f>
        <v>0.35869565217391303</v>
      </c>
      <c r="N23" s="13" t="s">
        <v>56</v>
      </c>
      <c r="O23">
        <f>(D22-N$3)/(O$3-N$3)</f>
        <v>0.86111111111111116</v>
      </c>
      <c r="P23" s="13" t="s">
        <v>56</v>
      </c>
      <c r="Q23">
        <f>(E22-P$3)/(Q$3-P$3)</f>
        <v>0</v>
      </c>
      <c r="R23" s="2" t="s">
        <v>56</v>
      </c>
      <c r="S23">
        <f>(F22-R$3)/(S$3-R$3)</f>
        <v>0.64772727272727271</v>
      </c>
      <c r="T23" s="2" t="s">
        <v>56</v>
      </c>
      <c r="U23">
        <f>(G22-T$3)/(U$3-T$3)</f>
        <v>0.36559139784946237</v>
      </c>
    </row>
    <row r="24" spans="1:21" x14ac:dyDescent="0.25">
      <c r="B24" s="9">
        <v>10</v>
      </c>
      <c r="C24" s="9">
        <v>8</v>
      </c>
      <c r="D24" s="9">
        <v>100</v>
      </c>
      <c r="E24" s="9">
        <v>58</v>
      </c>
      <c r="F24" s="9">
        <v>100</v>
      </c>
      <c r="G24" s="9">
        <v>3</v>
      </c>
      <c r="H24" s="9" t="s">
        <v>36</v>
      </c>
      <c r="J24" s="13" t="s">
        <v>57</v>
      </c>
      <c r="K24">
        <f t="shared" si="0"/>
        <v>0.16842105263157894</v>
      </c>
      <c r="L24" s="13" t="s">
        <v>57</v>
      </c>
      <c r="M24">
        <f>(C23-L$3)/(M$3-L$3)</f>
        <v>0.4891304347826087</v>
      </c>
      <c r="N24" s="13" t="s">
        <v>57</v>
      </c>
      <c r="O24">
        <f>(D23-N$3)/(O$3-N$3)</f>
        <v>1</v>
      </c>
      <c r="P24" s="13" t="s">
        <v>57</v>
      </c>
      <c r="Q24">
        <f>(E23-P$3)/(Q$3-P$3)</f>
        <v>0.34482758620689657</v>
      </c>
      <c r="R24" s="2" t="s">
        <v>57</v>
      </c>
      <c r="S24">
        <f>(F23-R$3)/(S$3-R$3)</f>
        <v>0.78409090909090906</v>
      </c>
      <c r="T24" s="2" t="s">
        <v>57</v>
      </c>
      <c r="U24">
        <f>(G23-T$3)/(U$3-T$3)</f>
        <v>0.11827956989247312</v>
      </c>
    </row>
    <row r="25" spans="1:21" x14ac:dyDescent="0.25">
      <c r="B25" s="9">
        <v>37</v>
      </c>
      <c r="C25" s="9">
        <v>45</v>
      </c>
      <c r="D25" s="9">
        <v>97</v>
      </c>
      <c r="E25" s="9">
        <v>55</v>
      </c>
      <c r="F25" s="9">
        <v>89</v>
      </c>
      <c r="G25" s="9">
        <v>9</v>
      </c>
      <c r="H25" s="9" t="s">
        <v>36</v>
      </c>
      <c r="J25" s="13" t="s">
        <v>58</v>
      </c>
      <c r="K25">
        <f t="shared" si="0"/>
        <v>5.2631578947368418E-2</v>
      </c>
      <c r="L25" s="13" t="s">
        <v>58</v>
      </c>
      <c r="M25">
        <f>(C24-L$3)/(M$3-L$3)</f>
        <v>7.6086956521739135E-2</v>
      </c>
      <c r="N25" s="13" t="s">
        <v>58</v>
      </c>
      <c r="O25">
        <f>(D24-N$3)/(O$3-N$3)</f>
        <v>1</v>
      </c>
      <c r="P25" s="13" t="s">
        <v>58</v>
      </c>
      <c r="Q25">
        <f>(E24-P$3)/(Q$3-P$3)</f>
        <v>0.55172413793103448</v>
      </c>
      <c r="R25" s="2" t="s">
        <v>58</v>
      </c>
      <c r="S25">
        <f>(F24-R$3)/(S$3-R$3)</f>
        <v>1</v>
      </c>
      <c r="T25" s="2" t="s">
        <v>58</v>
      </c>
      <c r="U25">
        <f>(G24-T$3)/(U$3-T$3)</f>
        <v>3.2258064516129031E-2</v>
      </c>
    </row>
    <row r="26" spans="1:21" x14ac:dyDescent="0.25">
      <c r="B26" s="9">
        <v>5</v>
      </c>
      <c r="C26" s="9">
        <v>1</v>
      </c>
      <c r="D26" s="9">
        <v>99</v>
      </c>
      <c r="E26" s="9">
        <v>10</v>
      </c>
      <c r="F26" s="9">
        <v>100</v>
      </c>
      <c r="G26" s="9">
        <v>75</v>
      </c>
      <c r="H26" s="9" t="s">
        <v>36</v>
      </c>
      <c r="J26" s="13" t="s">
        <v>59</v>
      </c>
      <c r="K26">
        <f t="shared" si="0"/>
        <v>0.33684210526315789</v>
      </c>
      <c r="L26" s="13" t="s">
        <v>59</v>
      </c>
      <c r="M26">
        <f>(C25-L$3)/(M$3-L$3)</f>
        <v>0.47826086956521741</v>
      </c>
      <c r="N26" s="13" t="s">
        <v>59</v>
      </c>
      <c r="O26">
        <f>(D25-N$3)/(O$3-N$3)</f>
        <v>0.95833333333333337</v>
      </c>
      <c r="P26" s="13" t="s">
        <v>59</v>
      </c>
      <c r="Q26">
        <f>(E25-P$3)/(Q$3-P$3)</f>
        <v>0.51724137931034486</v>
      </c>
      <c r="R26" s="2" t="s">
        <v>59</v>
      </c>
      <c r="S26">
        <f>(F25-R$3)/(S$3-R$3)</f>
        <v>0.875</v>
      </c>
      <c r="T26" s="2" t="s">
        <v>59</v>
      </c>
      <c r="U26">
        <f>(G25-T$3)/(U$3-T$3)</f>
        <v>9.6774193548387094E-2</v>
      </c>
    </row>
    <row r="27" spans="1:21" x14ac:dyDescent="0.25">
      <c r="B27" s="9">
        <v>25</v>
      </c>
      <c r="C27" s="9">
        <v>14</v>
      </c>
      <c r="D27" s="9">
        <v>86</v>
      </c>
      <c r="E27" s="9">
        <v>39</v>
      </c>
      <c r="F27" s="9">
        <v>69</v>
      </c>
      <c r="G27" s="9">
        <v>31</v>
      </c>
      <c r="H27" s="9" t="s">
        <v>36</v>
      </c>
      <c r="J27" s="13" t="s">
        <v>60</v>
      </c>
      <c r="K27">
        <f t="shared" si="0"/>
        <v>0</v>
      </c>
      <c r="L27" s="13" t="s">
        <v>60</v>
      </c>
      <c r="M27">
        <f>(C26-L$3)/(M$3-L$3)</f>
        <v>0</v>
      </c>
      <c r="N27" s="13" t="s">
        <v>60</v>
      </c>
      <c r="O27">
        <f>(D26-N$3)/(O$3-N$3)</f>
        <v>0.98611111111111116</v>
      </c>
      <c r="P27" s="13" t="s">
        <v>60</v>
      </c>
      <c r="Q27">
        <f>(E26-P$3)/(Q$3-P$3)</f>
        <v>0</v>
      </c>
      <c r="R27" s="2" t="s">
        <v>60</v>
      </c>
      <c r="S27">
        <f>(F26-R$3)/(S$3-R$3)</f>
        <v>1</v>
      </c>
      <c r="T27" s="2" t="s">
        <v>60</v>
      </c>
      <c r="U27">
        <f>(G26-T$3)/(U$3-T$3)</f>
        <v>0.80645161290322576</v>
      </c>
    </row>
    <row r="28" spans="1:21" x14ac:dyDescent="0.25">
      <c r="B28" s="9">
        <v>20</v>
      </c>
      <c r="C28" s="9">
        <v>15</v>
      </c>
      <c r="D28" s="9">
        <v>79</v>
      </c>
      <c r="E28" s="9">
        <v>28</v>
      </c>
      <c r="F28" s="9">
        <v>94</v>
      </c>
      <c r="G28" s="9">
        <v>33</v>
      </c>
      <c r="H28" s="9" t="s">
        <v>36</v>
      </c>
      <c r="J28" s="13" t="s">
        <v>61</v>
      </c>
      <c r="K28">
        <f t="shared" si="0"/>
        <v>0.21052631578947367</v>
      </c>
      <c r="L28" s="13" t="s">
        <v>61</v>
      </c>
      <c r="M28">
        <f>(C27-L$3)/(M$3-L$3)</f>
        <v>0.14130434782608695</v>
      </c>
      <c r="N28" s="13" t="s">
        <v>61</v>
      </c>
      <c r="O28">
        <f>(D27-N$3)/(O$3-N$3)</f>
        <v>0.80555555555555558</v>
      </c>
      <c r="P28" s="13" t="s">
        <v>61</v>
      </c>
      <c r="Q28">
        <f>(E27-P$3)/(Q$3-P$3)</f>
        <v>0.33333333333333331</v>
      </c>
      <c r="R28" s="2" t="s">
        <v>61</v>
      </c>
      <c r="S28">
        <f>(F27-R$3)/(S$3-R$3)</f>
        <v>0.64772727272727271</v>
      </c>
      <c r="T28" s="2" t="s">
        <v>61</v>
      </c>
      <c r="U28">
        <f>(G27-T$3)/(U$3-T$3)</f>
        <v>0.33333333333333331</v>
      </c>
    </row>
    <row r="29" spans="1:21" x14ac:dyDescent="0.25">
      <c r="H29" s="12"/>
      <c r="I29" s="14"/>
      <c r="J29" s="13" t="s">
        <v>62</v>
      </c>
      <c r="K29">
        <f>(B28-J$3)/(K$3-J$3)</f>
        <v>0.15789473684210525</v>
      </c>
      <c r="L29" s="13" t="s">
        <v>62</v>
      </c>
      <c r="M29">
        <f>(C28-L$3)/(M$3-L$3)</f>
        <v>0.15217391304347827</v>
      </c>
      <c r="N29" s="13" t="s">
        <v>62</v>
      </c>
      <c r="O29">
        <f>(D28-N$3)/(O$3-N$3)</f>
        <v>0.70833333333333337</v>
      </c>
      <c r="P29" s="13" t="s">
        <v>62</v>
      </c>
      <c r="Q29">
        <f>(E28-P$3)/(Q$3-P$3)</f>
        <v>0.20689655172413793</v>
      </c>
      <c r="R29" s="2" t="s">
        <v>62</v>
      </c>
      <c r="S29">
        <f>(F28-R$3)/(S$3-R$3)</f>
        <v>0.93181818181818177</v>
      </c>
      <c r="T29" s="2" t="s">
        <v>62</v>
      </c>
      <c r="U29">
        <f>(G28-T$3)/(U$3-T$3)</f>
        <v>0.35483870967741937</v>
      </c>
    </row>
    <row r="30" spans="1:21" x14ac:dyDescent="0.25">
      <c r="H30" s="12"/>
      <c r="I30" s="12"/>
      <c r="K30" s="12"/>
      <c r="L30" s="12"/>
      <c r="M30" s="12"/>
    </row>
    <row r="31" spans="1:21" x14ac:dyDescent="0.25">
      <c r="B31" t="s">
        <v>66</v>
      </c>
      <c r="C31" s="13">
        <f>1*(25+1)/5</f>
        <v>5.2</v>
      </c>
    </row>
    <row r="32" spans="1:21" x14ac:dyDescent="0.25">
      <c r="B32" t="s">
        <v>67</v>
      </c>
      <c r="C32" s="13">
        <f>2*(25+1)/5</f>
        <v>10.4</v>
      </c>
    </row>
    <row r="33" spans="2:7" x14ac:dyDescent="0.25">
      <c r="B33" t="s">
        <v>68</v>
      </c>
      <c r="C33" s="13">
        <f>3*(25+1)/5</f>
        <v>15.6</v>
      </c>
    </row>
    <row r="38" spans="2:7" x14ac:dyDescent="0.25">
      <c r="B38" s="23"/>
      <c r="C38" s="23"/>
      <c r="D38" s="23"/>
      <c r="E38" s="23"/>
      <c r="F38" s="23"/>
      <c r="G38" s="23"/>
    </row>
    <row r="39" spans="2:7" x14ac:dyDescent="0.25">
      <c r="B39" s="24"/>
      <c r="C39" s="24"/>
      <c r="D39" s="24"/>
      <c r="E39" s="24"/>
      <c r="F39" s="24"/>
      <c r="G39" s="24"/>
    </row>
  </sheetData>
  <mergeCells count="7">
    <mergeCell ref="P1:Q1"/>
    <mergeCell ref="R1:S1"/>
    <mergeCell ref="T1:U1"/>
    <mergeCell ref="A2:G2"/>
    <mergeCell ref="J1:K1"/>
    <mergeCell ref="L1:M1"/>
    <mergeCell ref="N1:O1"/>
  </mergeCells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DA91257B2CBC4D8160D7D2FE402F73" ma:contentTypeVersion="14" ma:contentTypeDescription="Create a new document." ma:contentTypeScope="" ma:versionID="907c8731e4b487d791b197d7fac312bc">
  <xsd:schema xmlns:xsd="http://www.w3.org/2001/XMLSchema" xmlns:xs="http://www.w3.org/2001/XMLSchema" xmlns:p="http://schemas.microsoft.com/office/2006/metadata/properties" xmlns:ns3="7ee153c2-505f-4b9d-8436-0ed3e171b25c" xmlns:ns4="cc36e1f0-aab8-4c06-a73e-1d29409cbd8e" targetNamespace="http://schemas.microsoft.com/office/2006/metadata/properties" ma:root="true" ma:fieldsID="71fe4aaa090f40bf037cea74efb82fc0" ns3:_="" ns4:_="">
    <xsd:import namespace="7ee153c2-505f-4b9d-8436-0ed3e171b25c"/>
    <xsd:import namespace="cc36e1f0-aab8-4c06-a73e-1d29409cbd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153c2-505f-4b9d-8436-0ed3e171b2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e1f0-aab8-4c06-a73e-1d29409cbd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e153c2-505f-4b9d-8436-0ed3e171b25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44383D-4A55-42B9-8535-F42DB40449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e153c2-505f-4b9d-8436-0ed3e171b25c"/>
    <ds:schemaRef ds:uri="cc36e1f0-aab8-4c06-a73e-1d29409cbd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8B322D-ACB6-4BE0-94C6-D05C53956A50}">
  <ds:schemaRefs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cc36e1f0-aab8-4c06-a73e-1d29409cbd8e"/>
    <ds:schemaRef ds:uri="http://schemas.openxmlformats.org/package/2006/metadata/core-properties"/>
    <ds:schemaRef ds:uri="7ee153c2-505f-4b9d-8436-0ed3e171b25c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29C6B0A-8C3B-4A96-A8FB-D18201AFBD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Cesar Bravo</cp:lastModifiedBy>
  <dcterms:created xsi:type="dcterms:W3CDTF">2023-02-10T01:45:47Z</dcterms:created>
  <dcterms:modified xsi:type="dcterms:W3CDTF">2023-03-09T02:00:10Z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0x010100ABDA91257B2CBC4D8160D7D2FE402F73</vt:lpwstr>
  </property>
</Properties>
</file>