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je\Projectes\CACACuidadosPersonales\"/>
    </mc:Choice>
  </mc:AlternateContent>
  <xr:revisionPtr revIDLastSave="0" documentId="13_ncr:1_{4D2F09CB-FEFB-4EC2-A0C2-4A6C5E3C453E}" xr6:coauthVersionLast="45" xr6:coauthVersionMax="45" xr10:uidLastSave="{00000000-0000-0000-0000-000000000000}"/>
  <bookViews>
    <workbookView xWindow="2055" yWindow="1050" windowWidth="17145" windowHeight="10350" activeTab="2" xr2:uid="{3603C8A8-8840-473D-998C-1E8CAB81D669}"/>
  </bookViews>
  <sheets>
    <sheet name="SERVEIS" sheetId="1" r:id="rId1"/>
    <sheet name="PROFESSIONS" sheetId="2" r:id="rId2"/>
    <sheet name="PERS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3" l="1"/>
  <c r="D39" i="3"/>
  <c r="D38" i="3"/>
  <c r="D37" i="3"/>
  <c r="D36" i="3"/>
  <c r="D35" i="3"/>
  <c r="D11" i="3"/>
  <c r="C19" i="3" l="1"/>
  <c r="C18" i="3"/>
  <c r="C17" i="3"/>
  <c r="C16" i="3"/>
  <c r="C15" i="3"/>
  <c r="P7" i="3"/>
  <c r="P6" i="3"/>
  <c r="P5" i="3"/>
  <c r="P4" i="3"/>
  <c r="P3" i="3"/>
  <c r="C29" i="3"/>
  <c r="C30" i="3"/>
  <c r="C28" i="3"/>
  <c r="G23" i="3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G32" i="1"/>
  <c r="G33" i="1"/>
  <c r="G34" i="1"/>
  <c r="G35" i="1"/>
  <c r="G36" i="1"/>
  <c r="G37" i="1"/>
  <c r="G38" i="1"/>
  <c r="G31" i="1"/>
  <c r="D38" i="1"/>
  <c r="D37" i="1"/>
  <c r="D36" i="1"/>
  <c r="D35" i="1"/>
  <c r="D34" i="1"/>
  <c r="D33" i="1"/>
  <c r="D32" i="1"/>
  <c r="D31" i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F37" i="2"/>
  <c r="F35" i="2"/>
  <c r="F33" i="2"/>
  <c r="F31" i="2"/>
  <c r="F29" i="2"/>
  <c r="F27" i="2"/>
  <c r="F25" i="2"/>
  <c r="F23" i="2"/>
  <c r="F21" i="2"/>
  <c r="F19" i="2"/>
  <c r="F17" i="2"/>
  <c r="F15" i="2"/>
  <c r="F10" i="2"/>
  <c r="F8" i="2"/>
  <c r="F6" i="2"/>
  <c r="F4" i="2"/>
  <c r="C37" i="2"/>
  <c r="C36" i="2"/>
  <c r="F36" i="2" s="1"/>
  <c r="C35" i="2"/>
  <c r="C34" i="2"/>
  <c r="F34" i="2" s="1"/>
  <c r="C33" i="2"/>
  <c r="C32" i="2"/>
  <c r="F32" i="2" s="1"/>
  <c r="C31" i="2"/>
  <c r="C30" i="2"/>
  <c r="F30" i="2" s="1"/>
  <c r="C29" i="2"/>
  <c r="C28" i="2"/>
  <c r="F28" i="2" s="1"/>
  <c r="C27" i="2"/>
  <c r="C26" i="2"/>
  <c r="F26" i="2" s="1"/>
  <c r="C25" i="2"/>
  <c r="C24" i="2"/>
  <c r="F24" i="2" s="1"/>
  <c r="C23" i="2"/>
  <c r="C22" i="2"/>
  <c r="F22" i="2" s="1"/>
  <c r="C21" i="2"/>
  <c r="C20" i="2"/>
  <c r="F20" i="2" s="1"/>
  <c r="C19" i="2"/>
  <c r="C18" i="2"/>
  <c r="F18" i="2" s="1"/>
  <c r="C17" i="2"/>
  <c r="C16" i="2"/>
  <c r="F16" i="2" s="1"/>
  <c r="C15" i="2"/>
  <c r="C14" i="2"/>
  <c r="F14" i="2" s="1"/>
  <c r="C10" i="2"/>
  <c r="C9" i="2"/>
  <c r="F9" i="2" s="1"/>
  <c r="C8" i="2"/>
  <c r="C7" i="2"/>
  <c r="F7" i="2" s="1"/>
  <c r="C6" i="2"/>
  <c r="C5" i="2"/>
  <c r="F5" i="2" s="1"/>
  <c r="C4" i="2"/>
  <c r="C3" i="2"/>
  <c r="F3" i="2" s="1"/>
</calcChain>
</file>

<file path=xl/sharedStrings.xml><?xml version="1.0" encoding="utf-8"?>
<sst xmlns="http://schemas.openxmlformats.org/spreadsheetml/2006/main" count="362" uniqueCount="161">
  <si>
    <t>Pasear mascotas</t>
  </si>
  <si>
    <t>Adiestrar mascotas</t>
  </si>
  <si>
    <t>Cuidar/mantener mascotas</t>
  </si>
  <si>
    <t>Acompañar a colegios/academias</t>
  </si>
  <si>
    <t>Acompañar a adultos</t>
  </si>
  <si>
    <t>Cuidar/atender a adultos</t>
  </si>
  <si>
    <t>Reforzar estudios</t>
  </si>
  <si>
    <t>Realizar deberes</t>
  </si>
  <si>
    <t>Organizar conciertos</t>
  </si>
  <si>
    <t>Organizar fiestas</t>
  </si>
  <si>
    <t>Monitor de tiempo libre</t>
  </si>
  <si>
    <t>Monitor de juegos</t>
  </si>
  <si>
    <t>Monitor de gym/culturismo</t>
  </si>
  <si>
    <t>Monitor de animación socio-deportivas</t>
  </si>
  <si>
    <t>Entrenador personal</t>
  </si>
  <si>
    <t>Monitor de actividades fisico-deportivas</t>
  </si>
  <si>
    <t>Realizar recados/encargos</t>
  </si>
  <si>
    <t>Realizar gestiones a terceros (CAP, Banco, Supermercado,...)</t>
  </si>
  <si>
    <t>Atender a personas enfermas</t>
  </si>
  <si>
    <t>Atender a adultos</t>
  </si>
  <si>
    <t>Atender a personas minusvàlides/discapacitadas</t>
  </si>
  <si>
    <t>Servicios a mascotas</t>
  </si>
  <si>
    <t xml:space="preserve">    </t>
  </si>
  <si>
    <t>Servicios a niños/jóvenes</t>
  </si>
  <si>
    <t>Servicios a adultos</t>
  </si>
  <si>
    <t>Servicios a estudiantes</t>
  </si>
  <si>
    <t>Servicios para actividades lúdicas</t>
  </si>
  <si>
    <t>Servicios a deportistas</t>
  </si>
  <si>
    <t>Servicios de recados/encargos</t>
  </si>
  <si>
    <t>Servicios sanitarios a personas</t>
  </si>
  <si>
    <t>TIPUS_SERVEI</t>
  </si>
  <si>
    <t>ID</t>
  </si>
  <si>
    <t>NOM</t>
  </si>
  <si>
    <t>DESCRIPCIO</t>
  </si>
  <si>
    <t>Cuidador de mascotas</t>
  </si>
  <si>
    <t>Cuidador infantil/juvenil</t>
  </si>
  <si>
    <t>Cuidador de adultos</t>
  </si>
  <si>
    <t>Monitor escolar</t>
  </si>
  <si>
    <t>Animador sòcio-cultural</t>
  </si>
  <si>
    <t>DJ</t>
  </si>
  <si>
    <t>Monitor deportivo</t>
  </si>
  <si>
    <t>Personal para recados/encargos</t>
  </si>
  <si>
    <t>Personal sanitario</t>
  </si>
  <si>
    <t>GRUP_FUNCIONAL</t>
  </si>
  <si>
    <t>Profesional de medio ambiente</t>
  </si>
  <si>
    <t>Profesional de zoologia</t>
  </si>
  <si>
    <t>Profesional de veterianaria</t>
  </si>
  <si>
    <t>Profesor para infantil</t>
  </si>
  <si>
    <t>Profesor para primaria</t>
  </si>
  <si>
    <t>Profesor para secundaria</t>
  </si>
  <si>
    <t>Profesor para ESO</t>
  </si>
  <si>
    <t>Profesor para BATCHILLERATO</t>
  </si>
  <si>
    <t>Profesor para CICLOS</t>
  </si>
  <si>
    <t>Profesor para UNIVERSITARIOS</t>
  </si>
  <si>
    <t>Monitor de ludotecas</t>
  </si>
  <si>
    <t>Personal no especializado</t>
  </si>
  <si>
    <t>CAFEMN</t>
  </si>
  <si>
    <t>Acondicionamiento físico</t>
  </si>
  <si>
    <t>Cuidador de minusválidos/discapacitados</t>
  </si>
  <si>
    <t>Auxiliar de enfermería</t>
  </si>
  <si>
    <t>Cuidador sanitario</t>
  </si>
  <si>
    <t>Enfermero/a</t>
  </si>
  <si>
    <t>Fisioterapeuta</t>
  </si>
  <si>
    <t>Nutricionista</t>
  </si>
  <si>
    <t>Quiropráctico/Masajista</t>
  </si>
  <si>
    <t>TCAI</t>
  </si>
  <si>
    <t>PROFESSIO</t>
  </si>
  <si>
    <t>COGNOMS</t>
  </si>
  <si>
    <t>DATA_NAIXEMENT</t>
  </si>
  <si>
    <t>ADRECA</t>
  </si>
  <si>
    <t>CODI_POSTAL</t>
  </si>
  <si>
    <t>PROVINCIA</t>
  </si>
  <si>
    <t>PAIS</t>
  </si>
  <si>
    <t>PERSONA</t>
  </si>
  <si>
    <t>ID_PERSONA</t>
  </si>
  <si>
    <t>ID_PROFESSIO</t>
  </si>
  <si>
    <t>CLIENT</t>
  </si>
  <si>
    <t>JUAN JESÚS</t>
  </si>
  <si>
    <t>CAMPOS PULIDO</t>
  </si>
  <si>
    <t>C/MÚSICA 6, 2º-4ª</t>
  </si>
  <si>
    <t>08191</t>
  </si>
  <si>
    <t>RUBÍ</t>
  </si>
  <si>
    <t>BARCELONA</t>
  </si>
  <si>
    <t>ESPAÑA</t>
  </si>
  <si>
    <t>ELISENDA</t>
  </si>
  <si>
    <t>CANALS GUIMERÀ</t>
  </si>
  <si>
    <t>MIQUEL</t>
  </si>
  <si>
    <t>CAMPOS CANALS</t>
  </si>
  <si>
    <t xml:space="preserve">MARTA </t>
  </si>
  <si>
    <t>HELENA</t>
  </si>
  <si>
    <t>GRUP</t>
  </si>
  <si>
    <t>ID_GRUP</t>
  </si>
  <si>
    <t>43508781A</t>
  </si>
  <si>
    <t>ID_RESPONSABLE_1</t>
  </si>
  <si>
    <t>ID_RESPONSABLE_2</t>
  </si>
  <si>
    <t>REL_AGE_SER_GRU</t>
  </si>
  <si>
    <t>ID_CLIENT</t>
  </si>
  <si>
    <t>INSERT INTO professio VALUES (</t>
  </si>
  <si>
    <t>es</t>
  </si>
  <si>
    <t>IDIOMA</t>
  </si>
  <si>
    <t>ESTAT</t>
  </si>
  <si>
    <t>SERVEI</t>
  </si>
  <si>
    <t>INSERT INTO SERVEI VALUES (</t>
  </si>
  <si>
    <t>INSERT INTO grup_funcional VALUES (</t>
  </si>
  <si>
    <t>REL_TS_SERV</t>
  </si>
  <si>
    <t>id_tipusservei</t>
  </si>
  <si>
    <t>id_servei</t>
  </si>
  <si>
    <t>idioma</t>
  </si>
  <si>
    <t>Mascotas</t>
  </si>
  <si>
    <t>INSERT INTO TIPUS_SERVEI VALUES (</t>
  </si>
  <si>
    <t>INSERT INTO REL_TS_SERV VALUES (</t>
  </si>
  <si>
    <t>niños</t>
  </si>
  <si>
    <t>Cuidar/atender a niños/jóvenes</t>
  </si>
  <si>
    <t>adultos</t>
  </si>
  <si>
    <t>estudiantes</t>
  </si>
  <si>
    <t>lúdicas</t>
  </si>
  <si>
    <t>deportistas</t>
  </si>
  <si>
    <t>recados</t>
  </si>
  <si>
    <t>sanitarios</t>
  </si>
  <si>
    <t>Atender a niños/jóvenes</t>
  </si>
  <si>
    <t>REL_GF_PROF</t>
  </si>
  <si>
    <t>id_grupfuncional</t>
  </si>
  <si>
    <t>id_professio</t>
  </si>
  <si>
    <t>INSERT INTO REL_GF_PROF VALUES (</t>
  </si>
  <si>
    <t>mascotas</t>
  </si>
  <si>
    <t>infantil</t>
  </si>
  <si>
    <t>escolar</t>
  </si>
  <si>
    <t>Animador socio-cultural</t>
  </si>
  <si>
    <t>socio</t>
  </si>
  <si>
    <t>deportivo</t>
  </si>
  <si>
    <t>sanitario</t>
  </si>
  <si>
    <t>LOCALITAT</t>
  </si>
  <si>
    <t>52198862V</t>
  </si>
  <si>
    <t>47743138Z</t>
  </si>
  <si>
    <t>47743139S</t>
  </si>
  <si>
    <t>47743141Z</t>
  </si>
  <si>
    <t>INSERT INTO persona VALUES(</t>
  </si>
  <si>
    <t>INSERT INTO professional VALUES(</t>
  </si>
  <si>
    <t>PROFESSIONAL</t>
  </si>
  <si>
    <t>INSERT INTO client VALUES(</t>
  </si>
  <si>
    <t>INSERT INTO grup VALUES(</t>
  </si>
  <si>
    <t>GRUP EXCURSIONISTA RUBÍ</t>
  </si>
  <si>
    <t>Descripció del grup excursionista de Rubí</t>
  </si>
  <si>
    <t>INSERT INTO REL_AGE_SER_GRU VALUES(</t>
  </si>
  <si>
    <t>NIF_NIE</t>
  </si>
  <si>
    <t>TELEFON</t>
  </si>
  <si>
    <t>TELEFON_BIS</t>
  </si>
  <si>
    <t>EMAIL</t>
  </si>
  <si>
    <t>campospulido@gmail.com</t>
  </si>
  <si>
    <t>elisendacanals@hotmail.com</t>
  </si>
  <si>
    <t>miquel.campos.canals@gmail.com</t>
  </si>
  <si>
    <t>marta.campos.canals@gmail.com</t>
  </si>
  <si>
    <t>helena.campos.canals@gmail.com</t>
  </si>
  <si>
    <t>1971-02-12</t>
  </si>
  <si>
    <t>1971-04-17</t>
  </si>
  <si>
    <t>2001-09-10</t>
  </si>
  <si>
    <t>2003-04-17</t>
  </si>
  <si>
    <t>2008-07-23</t>
  </si>
  <si>
    <t>REL_SERV_PROF</t>
  </si>
  <si>
    <t>id_professional</t>
  </si>
  <si>
    <t>INSERT INTO REL_SERV_PROF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</si>
</sst>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14" fontId="0" fillId="0" borderId="0" xfId="0" quotePrefix="1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iquel.campos.canals@gmail.com" TargetMode="External"/><Relationship Id="rId2" Type="http://schemas.openxmlformats.org/officeDocument/2006/relationships/hyperlink" Target="mailto:elisendacanals@hotmail.com" TargetMode="External"/><Relationship Id="rId1" Type="http://schemas.openxmlformats.org/officeDocument/2006/relationships/hyperlink" Target="mailto:campospulido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helena.campos.canals@gmail.com" TargetMode="External"/><Relationship Id="rId4" Type="http://schemas.openxmlformats.org/officeDocument/2006/relationships/hyperlink" Target="mailto:marta.campos.canal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4C89-2F4B-4227-A79F-D816E9C4417B}">
  <dimension ref="A1:I65"/>
  <sheetViews>
    <sheetView zoomScale="85" zoomScaleNormal="85" workbookViewId="0">
      <selection activeCell="B6" sqref="B6:C11"/>
    </sheetView>
  </sheetViews>
  <sheetFormatPr baseColWidth="10" defaultRowHeight="15" x14ac:dyDescent="0.25"/>
  <cols>
    <col min="2" max="2" width="14.28515625" bestFit="1" customWidth="1"/>
    <col min="3" max="3" width="57" bestFit="1" customWidth="1"/>
    <col min="5" max="5" width="8" bestFit="1" customWidth="1"/>
    <col min="6" max="6" width="6.42578125" bestFit="1" customWidth="1"/>
    <col min="7" max="7" width="3.7109375" customWidth="1"/>
    <col min="8" max="8" width="3.140625" bestFit="1" customWidth="1"/>
    <col min="9" max="9" width="32.85546875" customWidth="1"/>
  </cols>
  <sheetData>
    <row r="1" spans="2:9" x14ac:dyDescent="0.25">
      <c r="B1" s="8" t="s">
        <v>101</v>
      </c>
      <c r="C1" s="8"/>
      <c r="D1" s="8"/>
      <c r="E1" s="2"/>
      <c r="F1" s="2"/>
      <c r="G1" s="1"/>
    </row>
    <row r="2" spans="2:9" x14ac:dyDescent="0.25">
      <c r="B2" t="s">
        <v>31</v>
      </c>
      <c r="C2" t="s">
        <v>32</v>
      </c>
      <c r="D2" t="s">
        <v>33</v>
      </c>
      <c r="E2" t="s">
        <v>99</v>
      </c>
      <c r="F2" t="s">
        <v>100</v>
      </c>
      <c r="G2" t="s">
        <v>102</v>
      </c>
    </row>
    <row r="3" spans="2:9" x14ac:dyDescent="0.25">
      <c r="B3">
        <v>1</v>
      </c>
      <c r="C3" t="s">
        <v>4</v>
      </c>
      <c r="D3" t="str">
        <f>CONCATENATE("Descripción de ",C3)</f>
        <v>Descripción de Acompañar a adultos</v>
      </c>
      <c r="E3" t="s">
        <v>98</v>
      </c>
      <c r="F3">
        <v>1</v>
      </c>
      <c r="G3" t="str">
        <f>CONCATENATE(G$2,B3,",'",C3,"','",D3,"','",E3,"',",F3,");")</f>
        <v>INSERT INTO SERVEI VALUES (1,'Acompañar a adultos','Descripción de Acompañar a adultos','es',1);</v>
      </c>
    </row>
    <row r="4" spans="2:9" x14ac:dyDescent="0.25">
      <c r="B4">
        <v>2</v>
      </c>
      <c r="C4" t="s">
        <v>3</v>
      </c>
      <c r="D4" t="str">
        <f t="shared" ref="D4:D25" si="0">CONCATENATE("Descripción de ",C4)</f>
        <v>Descripción de Acompañar a colegios/academias</v>
      </c>
      <c r="E4" t="s">
        <v>98</v>
      </c>
      <c r="F4">
        <v>1</v>
      </c>
      <c r="G4" t="str">
        <f t="shared" ref="G4:G25" si="1">CONCATENATE(G$2,B4,",'",C4,"','",D4,"','",E4,"',",F4,");")</f>
        <v>INSERT INTO SERVEI VALUES (2,'Acompañar a colegios/academias','Descripción de Acompañar a colegios/academias','es',1);</v>
      </c>
    </row>
    <row r="5" spans="2:9" x14ac:dyDescent="0.25">
      <c r="B5">
        <v>3</v>
      </c>
      <c r="C5" t="s">
        <v>1</v>
      </c>
      <c r="D5" t="str">
        <f t="shared" si="0"/>
        <v>Descripción de Adiestrar mascotas</v>
      </c>
      <c r="E5" t="s">
        <v>98</v>
      </c>
      <c r="F5">
        <v>1</v>
      </c>
      <c r="G5" t="str">
        <f t="shared" si="1"/>
        <v>INSERT INTO SERVEI VALUES (3,'Adiestrar mascotas','Descripción de Adiestrar mascotas','es',1);</v>
      </c>
    </row>
    <row r="6" spans="2:9" x14ac:dyDescent="0.25">
      <c r="B6">
        <v>4</v>
      </c>
      <c r="C6" t="s">
        <v>19</v>
      </c>
      <c r="D6" t="str">
        <f t="shared" si="0"/>
        <v>Descripción de Atender a adultos</v>
      </c>
      <c r="E6" t="s">
        <v>98</v>
      </c>
      <c r="F6">
        <v>1</v>
      </c>
      <c r="G6" t="str">
        <f t="shared" si="1"/>
        <v>INSERT INTO SERVEI VALUES (4,'Atender a adultos','Descripción de Atender a adultos','es',1);</v>
      </c>
    </row>
    <row r="7" spans="2:9" x14ac:dyDescent="0.25">
      <c r="B7">
        <v>5</v>
      </c>
      <c r="C7" t="s">
        <v>119</v>
      </c>
      <c r="D7" t="str">
        <f t="shared" si="0"/>
        <v>Descripción de Atender a niños/jóvenes</v>
      </c>
      <c r="E7" t="s">
        <v>98</v>
      </c>
      <c r="F7">
        <v>1</v>
      </c>
      <c r="G7" t="str">
        <f t="shared" si="1"/>
        <v>INSERT INTO SERVEI VALUES (5,'Atender a niños/jóvenes','Descripción de Atender a niños/jóvenes','es',1);</v>
      </c>
    </row>
    <row r="8" spans="2:9" x14ac:dyDescent="0.25">
      <c r="B8">
        <v>6</v>
      </c>
      <c r="C8" t="s">
        <v>18</v>
      </c>
      <c r="D8" t="str">
        <f t="shared" si="0"/>
        <v>Descripción de Atender a personas enfermas</v>
      </c>
      <c r="E8" t="s">
        <v>98</v>
      </c>
      <c r="F8">
        <v>1</v>
      </c>
      <c r="G8" t="str">
        <f t="shared" si="1"/>
        <v>INSERT INTO SERVEI VALUES (6,'Atender a personas enfermas','Descripción de Atender a personas enfermas','es',1);</v>
      </c>
    </row>
    <row r="9" spans="2:9" x14ac:dyDescent="0.25">
      <c r="B9">
        <v>7</v>
      </c>
      <c r="C9" t="s">
        <v>20</v>
      </c>
      <c r="D9" t="str">
        <f t="shared" si="0"/>
        <v>Descripción de Atender a personas minusvàlides/discapacitadas</v>
      </c>
      <c r="E9" t="s">
        <v>98</v>
      </c>
      <c r="F9">
        <v>1</v>
      </c>
      <c r="G9" t="str">
        <f t="shared" si="1"/>
        <v>INSERT INTO SERVEI VALUES (7,'Atender a personas minusvàlides/discapacitadas','Descripción de Atender a personas minusvàlides/discapacitadas','es',1);</v>
      </c>
    </row>
    <row r="10" spans="2:9" x14ac:dyDescent="0.25">
      <c r="B10">
        <v>8</v>
      </c>
      <c r="C10" t="s">
        <v>5</v>
      </c>
      <c r="D10" t="str">
        <f t="shared" si="0"/>
        <v>Descripción de Cuidar/atender a adultos</v>
      </c>
      <c r="E10" t="s">
        <v>98</v>
      </c>
      <c r="F10">
        <v>1</v>
      </c>
      <c r="G10" t="str">
        <f t="shared" si="1"/>
        <v>INSERT INTO SERVEI VALUES (8,'Cuidar/atender a adultos','Descripción de Cuidar/atender a adultos','es',1);</v>
      </c>
    </row>
    <row r="11" spans="2:9" x14ac:dyDescent="0.25">
      <c r="B11">
        <v>9</v>
      </c>
      <c r="C11" t="s">
        <v>112</v>
      </c>
      <c r="D11" t="str">
        <f t="shared" si="0"/>
        <v>Descripción de Cuidar/atender a niños/jóvenes</v>
      </c>
      <c r="E11" t="s">
        <v>98</v>
      </c>
      <c r="F11">
        <v>1</v>
      </c>
      <c r="G11" t="str">
        <f t="shared" si="1"/>
        <v>INSERT INTO SERVEI VALUES (9,'Cuidar/atender a niños/jóvenes','Descripción de Cuidar/atender a niños/jóvenes','es',1);</v>
      </c>
    </row>
    <row r="12" spans="2:9" x14ac:dyDescent="0.25">
      <c r="B12">
        <v>10</v>
      </c>
      <c r="C12" t="s">
        <v>2</v>
      </c>
      <c r="D12" t="str">
        <f t="shared" si="0"/>
        <v>Descripción de Cuidar/mantener mascotas</v>
      </c>
      <c r="E12" t="s">
        <v>98</v>
      </c>
      <c r="F12">
        <v>1</v>
      </c>
      <c r="G12" t="str">
        <f t="shared" si="1"/>
        <v>INSERT INTO SERVEI VALUES (10,'Cuidar/mantener mascotas','Descripción de Cuidar/mantener mascotas','es',1);</v>
      </c>
    </row>
    <row r="13" spans="2:9" x14ac:dyDescent="0.25">
      <c r="B13">
        <v>11</v>
      </c>
      <c r="C13" t="s">
        <v>14</v>
      </c>
      <c r="D13" t="str">
        <f t="shared" si="0"/>
        <v>Descripción de Entrenador personal</v>
      </c>
      <c r="E13" t="s">
        <v>98</v>
      </c>
      <c r="F13">
        <v>1</v>
      </c>
      <c r="G13" t="str">
        <f t="shared" si="1"/>
        <v>INSERT INTO SERVEI VALUES (11,'Entrenador personal','Descripción de Entrenador personal','es',1);</v>
      </c>
      <c r="I13" t="s">
        <v>22</v>
      </c>
    </row>
    <row r="14" spans="2:9" x14ac:dyDescent="0.25">
      <c r="B14">
        <v>12</v>
      </c>
      <c r="C14" t="s">
        <v>15</v>
      </c>
      <c r="D14" t="str">
        <f t="shared" si="0"/>
        <v>Descripción de Monitor de actividades fisico-deportivas</v>
      </c>
      <c r="E14" t="s">
        <v>98</v>
      </c>
      <c r="F14">
        <v>1</v>
      </c>
      <c r="G14" t="str">
        <f t="shared" si="1"/>
        <v>INSERT INTO SERVEI VALUES (12,'Monitor de actividades fisico-deportivas','Descripción de Monitor de actividades fisico-deportivas','es',1);</v>
      </c>
    </row>
    <row r="15" spans="2:9" x14ac:dyDescent="0.25">
      <c r="B15">
        <v>13</v>
      </c>
      <c r="C15" t="s">
        <v>13</v>
      </c>
      <c r="D15" t="str">
        <f t="shared" si="0"/>
        <v>Descripción de Monitor de animación socio-deportivas</v>
      </c>
      <c r="E15" t="s">
        <v>98</v>
      </c>
      <c r="F15">
        <v>1</v>
      </c>
      <c r="G15" t="str">
        <f t="shared" si="1"/>
        <v>INSERT INTO SERVEI VALUES (13,'Monitor de animación socio-deportivas','Descripción de Monitor de animación socio-deportivas','es',1);</v>
      </c>
    </row>
    <row r="16" spans="2:9" x14ac:dyDescent="0.25">
      <c r="B16">
        <v>14</v>
      </c>
      <c r="C16" t="s">
        <v>12</v>
      </c>
      <c r="D16" t="str">
        <f t="shared" si="0"/>
        <v>Descripción de Monitor de gym/culturismo</v>
      </c>
      <c r="E16" t="s">
        <v>98</v>
      </c>
      <c r="F16">
        <v>1</v>
      </c>
      <c r="G16" t="str">
        <f t="shared" si="1"/>
        <v>INSERT INTO SERVEI VALUES (14,'Monitor de gym/culturismo','Descripción de Monitor de gym/culturismo','es',1);</v>
      </c>
    </row>
    <row r="17" spans="2:9" x14ac:dyDescent="0.25">
      <c r="B17">
        <v>15</v>
      </c>
      <c r="C17" t="s">
        <v>11</v>
      </c>
      <c r="D17" t="str">
        <f t="shared" si="0"/>
        <v>Descripción de Monitor de juegos</v>
      </c>
      <c r="E17" t="s">
        <v>98</v>
      </c>
      <c r="F17">
        <v>1</v>
      </c>
      <c r="G17" t="str">
        <f t="shared" si="1"/>
        <v>INSERT INTO SERVEI VALUES (15,'Monitor de juegos','Descripción de Monitor de juegos','es',1);</v>
      </c>
    </row>
    <row r="18" spans="2:9" x14ac:dyDescent="0.25">
      <c r="B18">
        <v>16</v>
      </c>
      <c r="C18" t="s">
        <v>10</v>
      </c>
      <c r="D18" t="str">
        <f t="shared" si="0"/>
        <v>Descripción de Monitor de tiempo libre</v>
      </c>
      <c r="E18" t="s">
        <v>98</v>
      </c>
      <c r="F18">
        <v>1</v>
      </c>
      <c r="G18" t="str">
        <f t="shared" si="1"/>
        <v>INSERT INTO SERVEI VALUES (16,'Monitor de tiempo libre','Descripción de Monitor de tiempo libre','es',1);</v>
      </c>
      <c r="I18" t="s">
        <v>22</v>
      </c>
    </row>
    <row r="19" spans="2:9" x14ac:dyDescent="0.25">
      <c r="B19">
        <v>17</v>
      </c>
      <c r="C19" t="s">
        <v>8</v>
      </c>
      <c r="D19" t="str">
        <f t="shared" si="0"/>
        <v>Descripción de Organizar conciertos</v>
      </c>
      <c r="E19" t="s">
        <v>98</v>
      </c>
      <c r="F19">
        <v>1</v>
      </c>
      <c r="G19" t="str">
        <f t="shared" si="1"/>
        <v>INSERT INTO SERVEI VALUES (17,'Organizar conciertos','Descripción de Organizar conciertos','es',1);</v>
      </c>
    </row>
    <row r="20" spans="2:9" x14ac:dyDescent="0.25">
      <c r="B20">
        <v>18</v>
      </c>
      <c r="C20" t="s">
        <v>9</v>
      </c>
      <c r="D20" t="str">
        <f t="shared" si="0"/>
        <v>Descripción de Organizar fiestas</v>
      </c>
      <c r="E20" t="s">
        <v>98</v>
      </c>
      <c r="F20">
        <v>1</v>
      </c>
      <c r="G20" t="str">
        <f t="shared" si="1"/>
        <v>INSERT INTO SERVEI VALUES (18,'Organizar fiestas','Descripción de Organizar fiestas','es',1);</v>
      </c>
    </row>
    <row r="21" spans="2:9" x14ac:dyDescent="0.25">
      <c r="B21">
        <v>19</v>
      </c>
      <c r="C21" t="s">
        <v>0</v>
      </c>
      <c r="D21" t="str">
        <f t="shared" si="0"/>
        <v>Descripción de Pasear mascotas</v>
      </c>
      <c r="E21" t="s">
        <v>98</v>
      </c>
      <c r="F21">
        <v>1</v>
      </c>
      <c r="G21" t="str">
        <f t="shared" si="1"/>
        <v>INSERT INTO SERVEI VALUES (19,'Pasear mascotas','Descripción de Pasear mascotas','es',1);</v>
      </c>
    </row>
    <row r="22" spans="2:9" x14ac:dyDescent="0.25">
      <c r="B22">
        <v>20</v>
      </c>
      <c r="C22" t="s">
        <v>7</v>
      </c>
      <c r="D22" t="str">
        <f t="shared" si="0"/>
        <v>Descripción de Realizar deberes</v>
      </c>
      <c r="E22" t="s">
        <v>98</v>
      </c>
      <c r="F22">
        <v>1</v>
      </c>
      <c r="G22" t="str">
        <f t="shared" si="1"/>
        <v>INSERT INTO SERVEI VALUES (20,'Realizar deberes','Descripción de Realizar deberes','es',1);</v>
      </c>
      <c r="I22" t="s">
        <v>22</v>
      </c>
    </row>
    <row r="23" spans="2:9" x14ac:dyDescent="0.25">
      <c r="B23">
        <v>21</v>
      </c>
      <c r="C23" t="s">
        <v>17</v>
      </c>
      <c r="D23" t="str">
        <f t="shared" si="0"/>
        <v>Descripción de Realizar gestiones a terceros (CAP, Banco, Supermercado,...)</v>
      </c>
      <c r="E23" t="s">
        <v>98</v>
      </c>
      <c r="F23">
        <v>1</v>
      </c>
      <c r="G23" t="str">
        <f t="shared" si="1"/>
        <v>INSERT INTO SERVEI VALUES (21,'Realizar gestiones a terceros (CAP, Banco, Supermercado,...)','Descripción de Realizar gestiones a terceros (CAP, Banco, Supermercado,...)','es',1);</v>
      </c>
    </row>
    <row r="24" spans="2:9" x14ac:dyDescent="0.25">
      <c r="B24">
        <v>22</v>
      </c>
      <c r="C24" t="s">
        <v>16</v>
      </c>
      <c r="D24" t="str">
        <f t="shared" si="0"/>
        <v>Descripción de Realizar recados/encargos</v>
      </c>
      <c r="E24" t="s">
        <v>98</v>
      </c>
      <c r="F24">
        <v>1</v>
      </c>
      <c r="G24" t="str">
        <f t="shared" si="1"/>
        <v>INSERT INTO SERVEI VALUES (22,'Realizar recados/encargos','Descripción de Realizar recados/encargos','es',1);</v>
      </c>
    </row>
    <row r="25" spans="2:9" x14ac:dyDescent="0.25">
      <c r="B25">
        <v>23</v>
      </c>
      <c r="C25" t="s">
        <v>6</v>
      </c>
      <c r="D25" t="str">
        <f t="shared" si="0"/>
        <v>Descripción de Reforzar estudios</v>
      </c>
      <c r="E25" t="s">
        <v>98</v>
      </c>
      <c r="F25">
        <v>1</v>
      </c>
      <c r="G25" t="str">
        <f t="shared" si="1"/>
        <v>INSERT INTO SERVEI VALUES (23,'Reforzar estudios','Descripción de Reforzar estudios','es',1);</v>
      </c>
    </row>
    <row r="29" spans="2:9" x14ac:dyDescent="0.25">
      <c r="B29" s="8" t="s">
        <v>30</v>
      </c>
      <c r="C29" s="8"/>
      <c r="D29" s="8"/>
    </row>
    <row r="30" spans="2:9" x14ac:dyDescent="0.25">
      <c r="B30" t="s">
        <v>31</v>
      </c>
      <c r="C30" t="s">
        <v>32</v>
      </c>
      <c r="D30" t="s">
        <v>33</v>
      </c>
      <c r="E30" t="s">
        <v>99</v>
      </c>
      <c r="F30" t="s">
        <v>100</v>
      </c>
      <c r="G30" t="s">
        <v>109</v>
      </c>
      <c r="I30" t="s">
        <v>22</v>
      </c>
    </row>
    <row r="31" spans="2:9" x14ac:dyDescent="0.25">
      <c r="B31">
        <v>1</v>
      </c>
      <c r="C31" t="s">
        <v>24</v>
      </c>
      <c r="D31" t="str">
        <f>CONCATENATE("Descripción de ",C31)</f>
        <v>Descripción de Servicios a adultos</v>
      </c>
      <c r="E31" t="s">
        <v>98</v>
      </c>
      <c r="F31">
        <v>1</v>
      </c>
      <c r="G31" t="str">
        <f>CONCATENATE(G$30,B31,",'",C31,"','",D31,"','",E31,"',",F31,");")</f>
        <v>INSERT INTO TIPUS_SERVEI VALUES (1,'Servicios a adultos','Descripción de Servicios a adultos','es',1);</v>
      </c>
    </row>
    <row r="32" spans="2:9" x14ac:dyDescent="0.25">
      <c r="B32">
        <v>2</v>
      </c>
      <c r="C32" t="s">
        <v>27</v>
      </c>
      <c r="D32" t="str">
        <f t="shared" ref="D32:D38" si="2">CONCATENATE("Descripción de ",C32)</f>
        <v>Descripción de Servicios a deportistas</v>
      </c>
      <c r="E32" t="s">
        <v>98</v>
      </c>
      <c r="F32">
        <v>1</v>
      </c>
      <c r="G32" t="str">
        <f t="shared" ref="G32:G38" si="3">CONCATENATE(G$30,B32,",'",C32,"','",D32,"','",E32,"',",F32,");")</f>
        <v>INSERT INTO TIPUS_SERVEI VALUES (2,'Servicios a deportistas','Descripción de Servicios a deportistas','es',1);</v>
      </c>
    </row>
    <row r="33" spans="1:7" x14ac:dyDescent="0.25">
      <c r="B33">
        <v>3</v>
      </c>
      <c r="C33" t="s">
        <v>25</v>
      </c>
      <c r="D33" t="str">
        <f t="shared" si="2"/>
        <v>Descripción de Servicios a estudiantes</v>
      </c>
      <c r="E33" t="s">
        <v>98</v>
      </c>
      <c r="F33">
        <v>1</v>
      </c>
      <c r="G33" t="str">
        <f t="shared" si="3"/>
        <v>INSERT INTO TIPUS_SERVEI VALUES (3,'Servicios a estudiantes','Descripción de Servicios a estudiantes','es',1);</v>
      </c>
    </row>
    <row r="34" spans="1:7" x14ac:dyDescent="0.25">
      <c r="B34">
        <v>4</v>
      </c>
      <c r="C34" t="s">
        <v>21</v>
      </c>
      <c r="D34" t="str">
        <f t="shared" si="2"/>
        <v>Descripción de Servicios a mascotas</v>
      </c>
      <c r="E34" t="s">
        <v>98</v>
      </c>
      <c r="F34">
        <v>1</v>
      </c>
      <c r="G34" t="str">
        <f t="shared" si="3"/>
        <v>INSERT INTO TIPUS_SERVEI VALUES (4,'Servicios a mascotas','Descripción de Servicios a mascotas','es',1);</v>
      </c>
    </row>
    <row r="35" spans="1:7" x14ac:dyDescent="0.25">
      <c r="B35">
        <v>5</v>
      </c>
      <c r="C35" t="s">
        <v>23</v>
      </c>
      <c r="D35" t="str">
        <f t="shared" si="2"/>
        <v>Descripción de Servicios a niños/jóvenes</v>
      </c>
      <c r="E35" t="s">
        <v>98</v>
      </c>
      <c r="F35">
        <v>1</v>
      </c>
      <c r="G35" t="str">
        <f t="shared" si="3"/>
        <v>INSERT INTO TIPUS_SERVEI VALUES (5,'Servicios a niños/jóvenes','Descripción de Servicios a niños/jóvenes','es',1);</v>
      </c>
    </row>
    <row r="36" spans="1:7" x14ac:dyDescent="0.25">
      <c r="B36">
        <v>6</v>
      </c>
      <c r="C36" t="s">
        <v>28</v>
      </c>
      <c r="D36" t="str">
        <f t="shared" si="2"/>
        <v>Descripción de Servicios de recados/encargos</v>
      </c>
      <c r="E36" t="s">
        <v>98</v>
      </c>
      <c r="F36">
        <v>1</v>
      </c>
      <c r="G36" t="str">
        <f t="shared" si="3"/>
        <v>INSERT INTO TIPUS_SERVEI VALUES (6,'Servicios de recados/encargos','Descripción de Servicios de recados/encargos','es',1);</v>
      </c>
    </row>
    <row r="37" spans="1:7" x14ac:dyDescent="0.25">
      <c r="B37">
        <v>7</v>
      </c>
      <c r="C37" t="s">
        <v>26</v>
      </c>
      <c r="D37" t="str">
        <f t="shared" si="2"/>
        <v>Descripción de Servicios para actividades lúdicas</v>
      </c>
      <c r="E37" t="s">
        <v>98</v>
      </c>
      <c r="F37">
        <v>1</v>
      </c>
      <c r="G37" t="str">
        <f t="shared" si="3"/>
        <v>INSERT INTO TIPUS_SERVEI VALUES (7,'Servicios para actividades lúdicas','Descripción de Servicios para actividades lúdicas','es',1);</v>
      </c>
    </row>
    <row r="38" spans="1:7" x14ac:dyDescent="0.25">
      <c r="B38">
        <v>8</v>
      </c>
      <c r="C38" t="s">
        <v>29</v>
      </c>
      <c r="D38" t="str">
        <f t="shared" si="2"/>
        <v>Descripción de Servicios sanitarios a personas</v>
      </c>
      <c r="E38" t="s">
        <v>98</v>
      </c>
      <c r="F38">
        <v>1</v>
      </c>
      <c r="G38" t="str">
        <f t="shared" si="3"/>
        <v>INSERT INTO TIPUS_SERVEI VALUES (8,'Servicios sanitarios a personas','Descripción de Servicios sanitarios a personas','es',1);</v>
      </c>
    </row>
    <row r="41" spans="1:7" x14ac:dyDescent="0.25">
      <c r="C41" t="s">
        <v>104</v>
      </c>
    </row>
    <row r="42" spans="1:7" x14ac:dyDescent="0.25">
      <c r="B42" t="s">
        <v>105</v>
      </c>
      <c r="C42" t="s">
        <v>106</v>
      </c>
      <c r="D42" t="s">
        <v>107</v>
      </c>
      <c r="E42" t="s">
        <v>110</v>
      </c>
    </row>
    <row r="43" spans="1:7" x14ac:dyDescent="0.25">
      <c r="A43" t="s">
        <v>108</v>
      </c>
      <c r="B43">
        <v>4</v>
      </c>
      <c r="C43">
        <v>19</v>
      </c>
      <c r="D43" t="s">
        <v>98</v>
      </c>
      <c r="E43" t="str">
        <f>CONCATENATE(E$42,B43,",",C43,",'",D43,"');")</f>
        <v>INSERT INTO REL_TS_SERV VALUES (4,19,'es');</v>
      </c>
    </row>
    <row r="44" spans="1:7" x14ac:dyDescent="0.25">
      <c r="A44" t="s">
        <v>108</v>
      </c>
      <c r="B44">
        <v>4</v>
      </c>
      <c r="C44">
        <v>3</v>
      </c>
      <c r="D44" t="s">
        <v>98</v>
      </c>
      <c r="E44" t="str">
        <f t="shared" ref="E44:E45" si="4">CONCATENATE(E$42,B44,",",C44,",'",D44,"');")</f>
        <v>INSERT INTO REL_TS_SERV VALUES (4,3,'es');</v>
      </c>
    </row>
    <row r="45" spans="1:7" x14ac:dyDescent="0.25">
      <c r="A45" t="s">
        <v>108</v>
      </c>
      <c r="B45">
        <v>4</v>
      </c>
      <c r="C45">
        <v>10</v>
      </c>
      <c r="D45" t="s">
        <v>98</v>
      </c>
      <c r="E45" t="str">
        <f t="shared" si="4"/>
        <v>INSERT INTO REL_TS_SERV VALUES (4,10,'es');</v>
      </c>
    </row>
    <row r="46" spans="1:7" x14ac:dyDescent="0.25">
      <c r="A46" t="s">
        <v>111</v>
      </c>
      <c r="B46">
        <v>5</v>
      </c>
      <c r="C46">
        <v>2</v>
      </c>
      <c r="D46" t="s">
        <v>98</v>
      </c>
      <c r="E46" t="str">
        <f t="shared" ref="E46:E65" si="5">CONCATENATE(E$42,B46,",",C46,",'",D46,"');")</f>
        <v>INSERT INTO REL_TS_SERV VALUES (5,2,'es');</v>
      </c>
    </row>
    <row r="47" spans="1:7" x14ac:dyDescent="0.25">
      <c r="A47" t="s">
        <v>111</v>
      </c>
      <c r="B47">
        <v>5</v>
      </c>
      <c r="C47">
        <v>9</v>
      </c>
      <c r="D47" t="s">
        <v>98</v>
      </c>
      <c r="E47" t="str">
        <f t="shared" si="5"/>
        <v>INSERT INTO REL_TS_SERV VALUES (5,9,'es');</v>
      </c>
    </row>
    <row r="48" spans="1:7" x14ac:dyDescent="0.25">
      <c r="A48" t="s">
        <v>113</v>
      </c>
      <c r="B48">
        <v>1</v>
      </c>
      <c r="C48">
        <v>1</v>
      </c>
      <c r="D48" t="s">
        <v>98</v>
      </c>
      <c r="E48" t="str">
        <f t="shared" si="5"/>
        <v>INSERT INTO REL_TS_SERV VALUES (1,1,'es');</v>
      </c>
    </row>
    <row r="49" spans="1:5" x14ac:dyDescent="0.25">
      <c r="B49">
        <v>1</v>
      </c>
      <c r="C49">
        <v>8</v>
      </c>
      <c r="D49" t="s">
        <v>98</v>
      </c>
      <c r="E49" t="str">
        <f t="shared" si="5"/>
        <v>INSERT INTO REL_TS_SERV VALUES (1,8,'es');</v>
      </c>
    </row>
    <row r="50" spans="1:5" x14ac:dyDescent="0.25">
      <c r="A50" t="s">
        <v>114</v>
      </c>
      <c r="B50">
        <v>3</v>
      </c>
      <c r="C50">
        <v>20</v>
      </c>
      <c r="D50" t="s">
        <v>98</v>
      </c>
      <c r="E50" t="str">
        <f t="shared" si="5"/>
        <v>INSERT INTO REL_TS_SERV VALUES (3,20,'es');</v>
      </c>
    </row>
    <row r="51" spans="1:5" x14ac:dyDescent="0.25">
      <c r="B51">
        <v>3</v>
      </c>
      <c r="C51">
        <v>23</v>
      </c>
      <c r="D51" t="s">
        <v>98</v>
      </c>
      <c r="E51" t="str">
        <f t="shared" si="5"/>
        <v>INSERT INTO REL_TS_SERV VALUES (3,23,'es');</v>
      </c>
    </row>
    <row r="52" spans="1:5" x14ac:dyDescent="0.25">
      <c r="A52" t="s">
        <v>115</v>
      </c>
      <c r="B52">
        <v>7</v>
      </c>
      <c r="C52">
        <v>17</v>
      </c>
      <c r="D52" t="s">
        <v>98</v>
      </c>
      <c r="E52" t="str">
        <f t="shared" si="5"/>
        <v>INSERT INTO REL_TS_SERV VALUES (7,17,'es');</v>
      </c>
    </row>
    <row r="53" spans="1:5" x14ac:dyDescent="0.25">
      <c r="B53">
        <v>7</v>
      </c>
      <c r="C53">
        <v>18</v>
      </c>
      <c r="D53" t="s">
        <v>98</v>
      </c>
      <c r="E53" t="str">
        <f t="shared" si="5"/>
        <v>INSERT INTO REL_TS_SERV VALUES (7,18,'es');</v>
      </c>
    </row>
    <row r="54" spans="1:5" x14ac:dyDescent="0.25">
      <c r="B54">
        <v>7</v>
      </c>
      <c r="C54">
        <v>15</v>
      </c>
      <c r="D54" t="s">
        <v>98</v>
      </c>
      <c r="E54" t="str">
        <f t="shared" si="5"/>
        <v>INSERT INTO REL_TS_SERV VALUES (7,15,'es');</v>
      </c>
    </row>
    <row r="55" spans="1:5" x14ac:dyDescent="0.25">
      <c r="B55">
        <v>7</v>
      </c>
      <c r="C55">
        <v>16</v>
      </c>
      <c r="D55" t="s">
        <v>98</v>
      </c>
      <c r="E55" t="str">
        <f t="shared" si="5"/>
        <v>INSERT INTO REL_TS_SERV VALUES (7,16,'es');</v>
      </c>
    </row>
    <row r="56" spans="1:5" x14ac:dyDescent="0.25">
      <c r="A56" t="s">
        <v>116</v>
      </c>
      <c r="B56">
        <v>2</v>
      </c>
      <c r="C56">
        <v>11</v>
      </c>
      <c r="D56" t="s">
        <v>98</v>
      </c>
      <c r="E56" t="str">
        <f t="shared" si="5"/>
        <v>INSERT INTO REL_TS_SERV VALUES (2,11,'es');</v>
      </c>
    </row>
    <row r="57" spans="1:5" x14ac:dyDescent="0.25">
      <c r="B57">
        <v>2</v>
      </c>
      <c r="C57">
        <v>12</v>
      </c>
      <c r="D57" t="s">
        <v>98</v>
      </c>
      <c r="E57" t="str">
        <f t="shared" si="5"/>
        <v>INSERT INTO REL_TS_SERV VALUES (2,12,'es');</v>
      </c>
    </row>
    <row r="58" spans="1:5" x14ac:dyDescent="0.25">
      <c r="B58">
        <v>2</v>
      </c>
      <c r="C58">
        <v>13</v>
      </c>
      <c r="D58" t="s">
        <v>98</v>
      </c>
      <c r="E58" t="str">
        <f t="shared" si="5"/>
        <v>INSERT INTO REL_TS_SERV VALUES (2,13,'es');</v>
      </c>
    </row>
    <row r="59" spans="1:5" x14ac:dyDescent="0.25">
      <c r="B59">
        <v>2</v>
      </c>
      <c r="C59">
        <v>14</v>
      </c>
      <c r="D59" t="s">
        <v>98</v>
      </c>
      <c r="E59" t="str">
        <f t="shared" si="5"/>
        <v>INSERT INTO REL_TS_SERV VALUES (2,14,'es');</v>
      </c>
    </row>
    <row r="60" spans="1:5" x14ac:dyDescent="0.25">
      <c r="A60" t="s">
        <v>117</v>
      </c>
      <c r="B60">
        <v>6</v>
      </c>
      <c r="C60">
        <v>21</v>
      </c>
      <c r="D60" t="s">
        <v>98</v>
      </c>
      <c r="E60" t="str">
        <f t="shared" si="5"/>
        <v>INSERT INTO REL_TS_SERV VALUES (6,21,'es');</v>
      </c>
    </row>
    <row r="61" spans="1:5" x14ac:dyDescent="0.25">
      <c r="B61">
        <v>6</v>
      </c>
      <c r="C61">
        <v>22</v>
      </c>
      <c r="D61" t="s">
        <v>98</v>
      </c>
      <c r="E61" t="str">
        <f t="shared" si="5"/>
        <v>INSERT INTO REL_TS_SERV VALUES (6,22,'es');</v>
      </c>
    </row>
    <row r="62" spans="1:5" x14ac:dyDescent="0.25">
      <c r="A62" t="s">
        <v>118</v>
      </c>
      <c r="B62">
        <v>8</v>
      </c>
      <c r="C62">
        <v>6</v>
      </c>
      <c r="D62" t="s">
        <v>98</v>
      </c>
      <c r="E62" t="str">
        <f t="shared" si="5"/>
        <v>INSERT INTO REL_TS_SERV VALUES (8,6,'es');</v>
      </c>
    </row>
    <row r="63" spans="1:5" x14ac:dyDescent="0.25">
      <c r="B63">
        <v>8</v>
      </c>
      <c r="C63">
        <v>9</v>
      </c>
      <c r="D63" t="s">
        <v>98</v>
      </c>
      <c r="E63" t="str">
        <f t="shared" si="5"/>
        <v>INSERT INTO REL_TS_SERV VALUES (8,9,'es');</v>
      </c>
    </row>
    <row r="64" spans="1:5" x14ac:dyDescent="0.25">
      <c r="B64">
        <v>8</v>
      </c>
      <c r="C64">
        <v>4</v>
      </c>
      <c r="D64" t="s">
        <v>98</v>
      </c>
      <c r="E64" t="str">
        <f t="shared" si="5"/>
        <v>INSERT INTO REL_TS_SERV VALUES (8,4,'es');</v>
      </c>
    </row>
    <row r="65" spans="2:5" x14ac:dyDescent="0.25">
      <c r="B65">
        <v>8</v>
      </c>
      <c r="C65">
        <v>7</v>
      </c>
      <c r="D65" t="s">
        <v>98</v>
      </c>
      <c r="E65" t="str">
        <f t="shared" si="5"/>
        <v>INSERT INTO REL_TS_SERV VALUES (8,7,'es');</v>
      </c>
    </row>
  </sheetData>
  <sortState xmlns:xlrd2="http://schemas.microsoft.com/office/spreadsheetml/2017/richdata2" ref="C31:C38">
    <sortCondition ref="C31"/>
  </sortState>
  <mergeCells count="2">
    <mergeCell ref="B1:D1"/>
    <mergeCell ref="B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9753-58CF-44E1-A9E5-98A0DD3A5EE0}">
  <dimension ref="A1:F68"/>
  <sheetViews>
    <sheetView topLeftCell="A28" zoomScale="85" zoomScaleNormal="85" workbookViewId="0">
      <selection sqref="A1:C1"/>
    </sheetView>
  </sheetViews>
  <sheetFormatPr baseColWidth="10" defaultRowHeight="15" x14ac:dyDescent="0.25"/>
  <cols>
    <col min="1" max="1" width="9.85546875" bestFit="1" customWidth="1"/>
    <col min="2" max="2" width="31.28515625" bestFit="1" customWidth="1"/>
    <col min="3" max="3" width="21.140625" customWidth="1"/>
    <col min="4" max="4" width="8" bestFit="1" customWidth="1"/>
    <col min="5" max="5" width="6.42578125" bestFit="1" customWidth="1"/>
    <col min="6" max="6" width="33.140625" customWidth="1"/>
    <col min="7" max="7" width="3.140625" bestFit="1" customWidth="1"/>
    <col min="8" max="8" width="40.85546875" bestFit="1" customWidth="1"/>
  </cols>
  <sheetData>
    <row r="1" spans="1:6" x14ac:dyDescent="0.25">
      <c r="A1" s="8" t="s">
        <v>43</v>
      </c>
      <c r="B1" s="8"/>
      <c r="C1" s="8"/>
      <c r="D1" s="2"/>
      <c r="E1" s="2"/>
    </row>
    <row r="2" spans="1:6" x14ac:dyDescent="0.25">
      <c r="A2" t="s">
        <v>31</v>
      </c>
      <c r="B2" t="s">
        <v>32</v>
      </c>
      <c r="C2" t="s">
        <v>33</v>
      </c>
      <c r="D2" t="s">
        <v>99</v>
      </c>
      <c r="E2" t="s">
        <v>100</v>
      </c>
      <c r="F2" t="s">
        <v>103</v>
      </c>
    </row>
    <row r="3" spans="1:6" x14ac:dyDescent="0.25">
      <c r="A3">
        <v>1</v>
      </c>
      <c r="B3" t="s">
        <v>127</v>
      </c>
      <c r="C3" t="str">
        <f>CONCATENATE("Descripción de ",B3)</f>
        <v>Descripción de Animador socio-cultural</v>
      </c>
      <c r="D3" t="s">
        <v>98</v>
      </c>
      <c r="E3">
        <v>1</v>
      </c>
      <c r="F3" t="str">
        <f>CONCATENATE(F$2,A3,",'",B3,"','",C3,"','",D3,"',",E3,");")</f>
        <v>INSERT INTO grup_funcional VALUES (1,'Animador socio-cultural','Descripción de Animador socio-cultural','es',1);</v>
      </c>
    </row>
    <row r="4" spans="1:6" x14ac:dyDescent="0.25">
      <c r="A4">
        <v>2</v>
      </c>
      <c r="B4" t="s">
        <v>36</v>
      </c>
      <c r="C4" t="str">
        <f t="shared" ref="C4:C10" si="0">CONCATENATE("Descripción de ",B4)</f>
        <v>Descripción de Cuidador de adultos</v>
      </c>
      <c r="D4" t="s">
        <v>98</v>
      </c>
      <c r="E4">
        <v>1</v>
      </c>
      <c r="F4" t="str">
        <f t="shared" ref="F4:F10" si="1">CONCATENATE(F$2,A4,",'",B4,"','",C4,"','",D4,"',1);")</f>
        <v>INSERT INTO grup_funcional VALUES (2,'Cuidador de adultos','Descripción de Cuidador de adultos','es',1);</v>
      </c>
    </row>
    <row r="5" spans="1:6" x14ac:dyDescent="0.25">
      <c r="A5">
        <v>3</v>
      </c>
      <c r="B5" t="s">
        <v>34</v>
      </c>
      <c r="C5" t="str">
        <f t="shared" si="0"/>
        <v>Descripción de Cuidador de mascotas</v>
      </c>
      <c r="D5" t="s">
        <v>98</v>
      </c>
      <c r="E5">
        <v>1</v>
      </c>
      <c r="F5" t="str">
        <f t="shared" si="1"/>
        <v>INSERT INTO grup_funcional VALUES (3,'Cuidador de mascotas','Descripción de Cuidador de mascotas','es',1);</v>
      </c>
    </row>
    <row r="6" spans="1:6" x14ac:dyDescent="0.25">
      <c r="A6">
        <v>4</v>
      </c>
      <c r="B6" t="s">
        <v>35</v>
      </c>
      <c r="C6" t="str">
        <f t="shared" si="0"/>
        <v>Descripción de Cuidador infantil/juvenil</v>
      </c>
      <c r="D6" t="s">
        <v>98</v>
      </c>
      <c r="E6">
        <v>1</v>
      </c>
      <c r="F6" t="str">
        <f t="shared" si="1"/>
        <v>INSERT INTO grup_funcional VALUES (4,'Cuidador infantil/juvenil','Descripción de Cuidador infantil/juvenil','es',1);</v>
      </c>
    </row>
    <row r="7" spans="1:6" x14ac:dyDescent="0.25">
      <c r="A7">
        <v>5</v>
      </c>
      <c r="B7" t="s">
        <v>40</v>
      </c>
      <c r="C7" t="str">
        <f t="shared" si="0"/>
        <v>Descripción de Monitor deportivo</v>
      </c>
      <c r="D7" t="s">
        <v>98</v>
      </c>
      <c r="E7">
        <v>1</v>
      </c>
      <c r="F7" t="str">
        <f t="shared" si="1"/>
        <v>INSERT INTO grup_funcional VALUES (5,'Monitor deportivo','Descripción de Monitor deportivo','es',1);</v>
      </c>
    </row>
    <row r="8" spans="1:6" x14ac:dyDescent="0.25">
      <c r="A8">
        <v>6</v>
      </c>
      <c r="B8" t="s">
        <v>37</v>
      </c>
      <c r="C8" t="str">
        <f t="shared" si="0"/>
        <v>Descripción de Monitor escolar</v>
      </c>
      <c r="D8" t="s">
        <v>98</v>
      </c>
      <c r="E8">
        <v>1</v>
      </c>
      <c r="F8" t="str">
        <f t="shared" si="1"/>
        <v>INSERT INTO grup_funcional VALUES (6,'Monitor escolar','Descripción de Monitor escolar','es',1);</v>
      </c>
    </row>
    <row r="9" spans="1:6" x14ac:dyDescent="0.25">
      <c r="A9">
        <v>7</v>
      </c>
      <c r="B9" t="s">
        <v>41</v>
      </c>
      <c r="C9" t="str">
        <f t="shared" si="0"/>
        <v>Descripción de Personal para recados/encargos</v>
      </c>
      <c r="D9" t="s">
        <v>98</v>
      </c>
      <c r="E9">
        <v>1</v>
      </c>
      <c r="F9" t="str">
        <f t="shared" si="1"/>
        <v>INSERT INTO grup_funcional VALUES (7,'Personal para recados/encargos','Descripción de Personal para recados/encargos','es',1);</v>
      </c>
    </row>
    <row r="10" spans="1:6" x14ac:dyDescent="0.25">
      <c r="A10">
        <v>8</v>
      </c>
      <c r="B10" t="s">
        <v>42</v>
      </c>
      <c r="C10" t="str">
        <f t="shared" si="0"/>
        <v>Descripción de Personal sanitario</v>
      </c>
      <c r="D10" t="s">
        <v>98</v>
      </c>
      <c r="E10">
        <v>1</v>
      </c>
      <c r="F10" t="str">
        <f t="shared" si="1"/>
        <v>INSERT INTO grup_funcional VALUES (8,'Personal sanitario','Descripción de Personal sanitario','es',1);</v>
      </c>
    </row>
    <row r="12" spans="1:6" x14ac:dyDescent="0.25">
      <c r="A12" s="8" t="s">
        <v>66</v>
      </c>
      <c r="B12" s="8"/>
      <c r="C12" s="8"/>
      <c r="D12" s="2"/>
      <c r="E12" s="2"/>
    </row>
    <row r="13" spans="1:6" x14ac:dyDescent="0.25">
      <c r="A13" t="s">
        <v>31</v>
      </c>
      <c r="B13" t="s">
        <v>32</v>
      </c>
      <c r="C13" t="s">
        <v>33</v>
      </c>
      <c r="D13" t="s">
        <v>99</v>
      </c>
      <c r="E13" t="s">
        <v>100</v>
      </c>
      <c r="F13" t="s">
        <v>97</v>
      </c>
    </row>
    <row r="14" spans="1:6" x14ac:dyDescent="0.25">
      <c r="A14">
        <v>1</v>
      </c>
      <c r="B14" t="s">
        <v>57</v>
      </c>
      <c r="C14" t="str">
        <f>CONCATENATE("Descripción de ",B14)</f>
        <v>Descripción de Acondicionamiento físico</v>
      </c>
      <c r="D14" t="s">
        <v>98</v>
      </c>
      <c r="E14">
        <v>1</v>
      </c>
      <c r="F14" t="str">
        <f>CONCATENATE(F$13,A14,",'",B14,"','",C14,"','",D14,"',",E14,");")</f>
        <v>INSERT INTO professio VALUES (1,'Acondicionamiento físico','Descripción de Acondicionamiento físico','es',1);</v>
      </c>
    </row>
    <row r="15" spans="1:6" x14ac:dyDescent="0.25">
      <c r="A15">
        <v>2</v>
      </c>
      <c r="B15" t="s">
        <v>38</v>
      </c>
      <c r="C15" t="str">
        <f t="shared" ref="C15:C37" si="2">CONCATENATE("Descripción de ",B15)</f>
        <v>Descripción de Animador sòcio-cultural</v>
      </c>
      <c r="D15" t="s">
        <v>98</v>
      </c>
      <c r="E15">
        <v>1</v>
      </c>
      <c r="F15" t="str">
        <f t="shared" ref="F15:F37" si="3">CONCATENATE(F$13,A15,",'",B15,"','",C15,"','",D15,"',",E15,");")</f>
        <v>INSERT INTO professio VALUES (2,'Animador sòcio-cultural','Descripción de Animador sòcio-cultural','es',1);</v>
      </c>
    </row>
    <row r="16" spans="1:6" x14ac:dyDescent="0.25">
      <c r="A16">
        <v>3</v>
      </c>
      <c r="B16" t="s">
        <v>59</v>
      </c>
      <c r="C16" t="str">
        <f t="shared" si="2"/>
        <v>Descripción de Auxiliar de enfermería</v>
      </c>
      <c r="D16" t="s">
        <v>98</v>
      </c>
      <c r="E16">
        <v>1</v>
      </c>
      <c r="F16" t="str">
        <f t="shared" si="3"/>
        <v>INSERT INTO professio VALUES (3,'Auxiliar de enfermería','Descripción de Auxiliar de enfermería','es',1);</v>
      </c>
    </row>
    <row r="17" spans="1:6" x14ac:dyDescent="0.25">
      <c r="A17">
        <v>4</v>
      </c>
      <c r="B17" t="s">
        <v>56</v>
      </c>
      <c r="C17" t="str">
        <f t="shared" si="2"/>
        <v>Descripción de CAFEMN</v>
      </c>
      <c r="D17" t="s">
        <v>98</v>
      </c>
      <c r="E17">
        <v>1</v>
      </c>
      <c r="F17" t="str">
        <f t="shared" si="3"/>
        <v>INSERT INTO professio VALUES (4,'CAFEMN','Descripción de CAFEMN','es',1);</v>
      </c>
    </row>
    <row r="18" spans="1:6" x14ac:dyDescent="0.25">
      <c r="A18">
        <v>5</v>
      </c>
      <c r="B18" t="s">
        <v>58</v>
      </c>
      <c r="C18" t="str">
        <f t="shared" si="2"/>
        <v>Descripción de Cuidador de minusválidos/discapacitados</v>
      </c>
      <c r="D18" t="s">
        <v>98</v>
      </c>
      <c r="E18">
        <v>1</v>
      </c>
      <c r="F18" t="str">
        <f t="shared" si="3"/>
        <v>INSERT INTO professio VALUES (5,'Cuidador de minusválidos/discapacitados','Descripción de Cuidador de minusválidos/discapacitados','es',1);</v>
      </c>
    </row>
    <row r="19" spans="1:6" x14ac:dyDescent="0.25">
      <c r="A19">
        <v>6</v>
      </c>
      <c r="B19" t="s">
        <v>60</v>
      </c>
      <c r="C19" t="str">
        <f t="shared" si="2"/>
        <v>Descripción de Cuidador sanitario</v>
      </c>
      <c r="D19" t="s">
        <v>98</v>
      </c>
      <c r="E19">
        <v>1</v>
      </c>
      <c r="F19" t="str">
        <f t="shared" si="3"/>
        <v>INSERT INTO professio VALUES (6,'Cuidador sanitario','Descripción de Cuidador sanitario','es',1);</v>
      </c>
    </row>
    <row r="20" spans="1:6" x14ac:dyDescent="0.25">
      <c r="A20">
        <v>7</v>
      </c>
      <c r="B20" t="s">
        <v>39</v>
      </c>
      <c r="C20" t="str">
        <f t="shared" si="2"/>
        <v>Descripción de DJ</v>
      </c>
      <c r="D20" t="s">
        <v>98</v>
      </c>
      <c r="E20">
        <v>1</v>
      </c>
      <c r="F20" t="str">
        <f t="shared" si="3"/>
        <v>INSERT INTO professio VALUES (7,'DJ','Descripción de DJ','es',1);</v>
      </c>
    </row>
    <row r="21" spans="1:6" x14ac:dyDescent="0.25">
      <c r="A21">
        <v>8</v>
      </c>
      <c r="B21" t="s">
        <v>61</v>
      </c>
      <c r="C21" t="str">
        <f t="shared" si="2"/>
        <v>Descripción de Enfermero/a</v>
      </c>
      <c r="D21" t="s">
        <v>98</v>
      </c>
      <c r="E21">
        <v>1</v>
      </c>
      <c r="F21" t="str">
        <f t="shared" si="3"/>
        <v>INSERT INTO professio VALUES (8,'Enfermero/a','Descripción de Enfermero/a','es',1);</v>
      </c>
    </row>
    <row r="22" spans="1:6" x14ac:dyDescent="0.25">
      <c r="A22">
        <v>9</v>
      </c>
      <c r="B22" t="s">
        <v>62</v>
      </c>
      <c r="C22" t="str">
        <f t="shared" si="2"/>
        <v>Descripción de Fisioterapeuta</v>
      </c>
      <c r="D22" t="s">
        <v>98</v>
      </c>
      <c r="E22">
        <v>1</v>
      </c>
      <c r="F22" t="str">
        <f t="shared" si="3"/>
        <v>INSERT INTO professio VALUES (9,'Fisioterapeuta','Descripción de Fisioterapeuta','es',1);</v>
      </c>
    </row>
    <row r="23" spans="1:6" x14ac:dyDescent="0.25">
      <c r="A23">
        <v>10</v>
      </c>
      <c r="B23" t="s">
        <v>54</v>
      </c>
      <c r="C23" t="str">
        <f t="shared" si="2"/>
        <v>Descripción de Monitor de ludotecas</v>
      </c>
      <c r="D23" t="s">
        <v>98</v>
      </c>
      <c r="E23">
        <v>1</v>
      </c>
      <c r="F23" t="str">
        <f t="shared" si="3"/>
        <v>INSERT INTO professio VALUES (10,'Monitor de ludotecas','Descripción de Monitor de ludotecas','es',1);</v>
      </c>
    </row>
    <row r="24" spans="1:6" x14ac:dyDescent="0.25">
      <c r="A24">
        <v>11</v>
      </c>
      <c r="B24" t="s">
        <v>63</v>
      </c>
      <c r="C24" t="str">
        <f t="shared" si="2"/>
        <v>Descripción de Nutricionista</v>
      </c>
      <c r="D24" t="s">
        <v>98</v>
      </c>
      <c r="E24">
        <v>1</v>
      </c>
      <c r="F24" t="str">
        <f t="shared" si="3"/>
        <v>INSERT INTO professio VALUES (11,'Nutricionista','Descripción de Nutricionista','es',1);</v>
      </c>
    </row>
    <row r="25" spans="1:6" x14ac:dyDescent="0.25">
      <c r="A25">
        <v>12</v>
      </c>
      <c r="B25" t="s">
        <v>55</v>
      </c>
      <c r="C25" t="str">
        <f t="shared" si="2"/>
        <v>Descripción de Personal no especializado</v>
      </c>
      <c r="D25" t="s">
        <v>98</v>
      </c>
      <c r="E25">
        <v>1</v>
      </c>
      <c r="F25" t="str">
        <f t="shared" si="3"/>
        <v>INSERT INTO professio VALUES (12,'Personal no especializado','Descripción de Personal no especializado','es',1);</v>
      </c>
    </row>
    <row r="26" spans="1:6" x14ac:dyDescent="0.25">
      <c r="A26">
        <v>13</v>
      </c>
      <c r="B26" t="s">
        <v>44</v>
      </c>
      <c r="C26" t="str">
        <f t="shared" si="2"/>
        <v>Descripción de Profesional de medio ambiente</v>
      </c>
      <c r="D26" t="s">
        <v>98</v>
      </c>
      <c r="E26">
        <v>1</v>
      </c>
      <c r="F26" t="str">
        <f t="shared" si="3"/>
        <v>INSERT INTO professio VALUES (13,'Profesional de medio ambiente','Descripción de Profesional de medio ambiente','es',1);</v>
      </c>
    </row>
    <row r="27" spans="1:6" x14ac:dyDescent="0.25">
      <c r="A27">
        <v>14</v>
      </c>
      <c r="B27" t="s">
        <v>46</v>
      </c>
      <c r="C27" t="str">
        <f t="shared" si="2"/>
        <v>Descripción de Profesional de veterianaria</v>
      </c>
      <c r="D27" t="s">
        <v>98</v>
      </c>
      <c r="E27">
        <v>1</v>
      </c>
      <c r="F27" t="str">
        <f t="shared" si="3"/>
        <v>INSERT INTO professio VALUES (14,'Profesional de veterianaria','Descripción de Profesional de veterianaria','es',1);</v>
      </c>
    </row>
    <row r="28" spans="1:6" x14ac:dyDescent="0.25">
      <c r="A28">
        <v>15</v>
      </c>
      <c r="B28" t="s">
        <v>45</v>
      </c>
      <c r="C28" t="str">
        <f t="shared" si="2"/>
        <v>Descripción de Profesional de zoologia</v>
      </c>
      <c r="D28" t="s">
        <v>98</v>
      </c>
      <c r="E28">
        <v>1</v>
      </c>
      <c r="F28" t="str">
        <f t="shared" si="3"/>
        <v>INSERT INTO professio VALUES (15,'Profesional de zoologia','Descripción de Profesional de zoologia','es',1);</v>
      </c>
    </row>
    <row r="29" spans="1:6" x14ac:dyDescent="0.25">
      <c r="A29">
        <v>16</v>
      </c>
      <c r="B29" t="s">
        <v>51</v>
      </c>
      <c r="C29" t="str">
        <f t="shared" si="2"/>
        <v>Descripción de Profesor para BATCHILLERATO</v>
      </c>
      <c r="D29" t="s">
        <v>98</v>
      </c>
      <c r="E29">
        <v>1</v>
      </c>
      <c r="F29" t="str">
        <f t="shared" si="3"/>
        <v>INSERT INTO professio VALUES (16,'Profesor para BATCHILLERATO','Descripción de Profesor para BATCHILLERATO','es',1);</v>
      </c>
    </row>
    <row r="30" spans="1:6" x14ac:dyDescent="0.25">
      <c r="A30">
        <v>17</v>
      </c>
      <c r="B30" t="s">
        <v>52</v>
      </c>
      <c r="C30" t="str">
        <f t="shared" si="2"/>
        <v>Descripción de Profesor para CICLOS</v>
      </c>
      <c r="D30" t="s">
        <v>98</v>
      </c>
      <c r="E30">
        <v>1</v>
      </c>
      <c r="F30" t="str">
        <f t="shared" si="3"/>
        <v>INSERT INTO professio VALUES (17,'Profesor para CICLOS','Descripción de Profesor para CICLOS','es',1);</v>
      </c>
    </row>
    <row r="31" spans="1:6" x14ac:dyDescent="0.25">
      <c r="A31">
        <v>18</v>
      </c>
      <c r="B31" t="s">
        <v>50</v>
      </c>
      <c r="C31" t="str">
        <f t="shared" si="2"/>
        <v>Descripción de Profesor para ESO</v>
      </c>
      <c r="D31" t="s">
        <v>98</v>
      </c>
      <c r="E31">
        <v>1</v>
      </c>
      <c r="F31" t="str">
        <f t="shared" si="3"/>
        <v>INSERT INTO professio VALUES (18,'Profesor para ESO','Descripción de Profesor para ESO','es',1);</v>
      </c>
    </row>
    <row r="32" spans="1:6" x14ac:dyDescent="0.25">
      <c r="A32">
        <v>19</v>
      </c>
      <c r="B32" t="s">
        <v>47</v>
      </c>
      <c r="C32" t="str">
        <f t="shared" si="2"/>
        <v>Descripción de Profesor para infantil</v>
      </c>
      <c r="D32" t="s">
        <v>98</v>
      </c>
      <c r="E32">
        <v>1</v>
      </c>
      <c r="F32" t="str">
        <f t="shared" si="3"/>
        <v>INSERT INTO professio VALUES (19,'Profesor para infantil','Descripción de Profesor para infantil','es',1);</v>
      </c>
    </row>
    <row r="33" spans="1:6" x14ac:dyDescent="0.25">
      <c r="A33">
        <v>20</v>
      </c>
      <c r="B33" t="s">
        <v>48</v>
      </c>
      <c r="C33" t="str">
        <f t="shared" si="2"/>
        <v>Descripción de Profesor para primaria</v>
      </c>
      <c r="D33" t="s">
        <v>98</v>
      </c>
      <c r="E33">
        <v>1</v>
      </c>
      <c r="F33" t="str">
        <f t="shared" si="3"/>
        <v>INSERT INTO professio VALUES (20,'Profesor para primaria','Descripción de Profesor para primaria','es',1);</v>
      </c>
    </row>
    <row r="34" spans="1:6" x14ac:dyDescent="0.25">
      <c r="A34">
        <v>21</v>
      </c>
      <c r="B34" t="s">
        <v>49</v>
      </c>
      <c r="C34" t="str">
        <f t="shared" si="2"/>
        <v>Descripción de Profesor para secundaria</v>
      </c>
      <c r="D34" t="s">
        <v>98</v>
      </c>
      <c r="E34">
        <v>1</v>
      </c>
      <c r="F34" t="str">
        <f t="shared" si="3"/>
        <v>INSERT INTO professio VALUES (21,'Profesor para secundaria','Descripción de Profesor para secundaria','es',1);</v>
      </c>
    </row>
    <row r="35" spans="1:6" x14ac:dyDescent="0.25">
      <c r="A35">
        <v>22</v>
      </c>
      <c r="B35" t="s">
        <v>53</v>
      </c>
      <c r="C35" t="str">
        <f t="shared" si="2"/>
        <v>Descripción de Profesor para UNIVERSITARIOS</v>
      </c>
      <c r="D35" t="s">
        <v>98</v>
      </c>
      <c r="E35">
        <v>1</v>
      </c>
      <c r="F35" t="str">
        <f t="shared" si="3"/>
        <v>INSERT INTO professio VALUES (22,'Profesor para UNIVERSITARIOS','Descripción de Profesor para UNIVERSITARIOS','es',1);</v>
      </c>
    </row>
    <row r="36" spans="1:6" x14ac:dyDescent="0.25">
      <c r="A36">
        <v>23</v>
      </c>
      <c r="B36" t="s">
        <v>64</v>
      </c>
      <c r="C36" t="str">
        <f t="shared" si="2"/>
        <v>Descripción de Quiropráctico/Masajista</v>
      </c>
      <c r="D36" t="s">
        <v>98</v>
      </c>
      <c r="E36">
        <v>1</v>
      </c>
      <c r="F36" t="str">
        <f t="shared" si="3"/>
        <v>INSERT INTO professio VALUES (23,'Quiropráctico/Masajista','Descripción de Quiropráctico/Masajista','es',1);</v>
      </c>
    </row>
    <row r="37" spans="1:6" x14ac:dyDescent="0.25">
      <c r="A37">
        <v>24</v>
      </c>
      <c r="B37" t="s">
        <v>65</v>
      </c>
      <c r="C37" t="str">
        <f t="shared" si="2"/>
        <v>Descripción de TCAI</v>
      </c>
      <c r="D37" t="s">
        <v>98</v>
      </c>
      <c r="E37">
        <v>1</v>
      </c>
      <c r="F37" t="str">
        <f t="shared" si="3"/>
        <v>INSERT INTO professio VALUES (24,'TCAI','Descripción de TCAI','es',1);</v>
      </c>
    </row>
    <row r="39" spans="1:6" x14ac:dyDescent="0.25">
      <c r="B39" t="s">
        <v>120</v>
      </c>
    </row>
    <row r="40" spans="1:6" x14ac:dyDescent="0.25">
      <c r="B40" t="s">
        <v>121</v>
      </c>
      <c r="C40" t="s">
        <v>122</v>
      </c>
      <c r="D40" t="s">
        <v>107</v>
      </c>
      <c r="E40" t="s">
        <v>123</v>
      </c>
    </row>
    <row r="41" spans="1:6" x14ac:dyDescent="0.25">
      <c r="A41" t="s">
        <v>124</v>
      </c>
      <c r="B41">
        <v>3</v>
      </c>
      <c r="C41">
        <v>12</v>
      </c>
      <c r="D41" t="s">
        <v>98</v>
      </c>
      <c r="E41" s="4" t="str">
        <f>CONCATENATE(E$40,B41,",",C41,",'",D41,"');")</f>
        <v>INSERT INTO REL_GF_PROF VALUES (3,12,'es');</v>
      </c>
    </row>
    <row r="42" spans="1:6" x14ac:dyDescent="0.25">
      <c r="A42" t="s">
        <v>124</v>
      </c>
      <c r="B42">
        <v>3</v>
      </c>
      <c r="C42">
        <v>13</v>
      </c>
      <c r="D42" t="s">
        <v>98</v>
      </c>
      <c r="E42" s="4" t="str">
        <f t="shared" ref="E42:E44" si="4">CONCATENATE(E$40,B42,",",C42,",'",D42,"');")</f>
        <v>INSERT INTO REL_GF_PROF VALUES (3,13,'es');</v>
      </c>
    </row>
    <row r="43" spans="1:6" x14ac:dyDescent="0.25">
      <c r="A43" t="s">
        <v>124</v>
      </c>
      <c r="B43">
        <v>3</v>
      </c>
      <c r="C43">
        <v>14</v>
      </c>
      <c r="D43" t="s">
        <v>98</v>
      </c>
      <c r="E43" s="4" t="str">
        <f t="shared" si="4"/>
        <v>INSERT INTO REL_GF_PROF VALUES (3,14,'es');</v>
      </c>
    </row>
    <row r="44" spans="1:6" x14ac:dyDescent="0.25">
      <c r="A44" t="s">
        <v>124</v>
      </c>
      <c r="B44">
        <v>3</v>
      </c>
      <c r="C44">
        <v>15</v>
      </c>
      <c r="D44" t="s">
        <v>98</v>
      </c>
      <c r="E44" s="4" t="str">
        <f t="shared" si="4"/>
        <v>INSERT INTO REL_GF_PROF VALUES (3,15,'es');</v>
      </c>
    </row>
    <row r="45" spans="1:6" x14ac:dyDescent="0.25">
      <c r="A45" t="s">
        <v>125</v>
      </c>
      <c r="B45">
        <v>4</v>
      </c>
      <c r="C45">
        <v>12</v>
      </c>
      <c r="D45" t="s">
        <v>98</v>
      </c>
      <c r="E45" s="4" t="str">
        <f t="shared" ref="E45" si="5">CONCATENATE(E$40,B45,",",C45,",'",D45,"');")</f>
        <v>INSERT INTO REL_GF_PROF VALUES (4,12,'es');</v>
      </c>
    </row>
    <row r="46" spans="1:6" x14ac:dyDescent="0.25">
      <c r="A46" t="s">
        <v>113</v>
      </c>
      <c r="B46">
        <v>2</v>
      </c>
      <c r="C46">
        <v>12</v>
      </c>
      <c r="D46" t="s">
        <v>98</v>
      </c>
      <c r="E46" s="4" t="str">
        <f t="shared" ref="E46" si="6">CONCATENATE(E$40,B46,",",C46,",'",D46,"');")</f>
        <v>INSERT INTO REL_GF_PROF VALUES (2,12,'es');</v>
      </c>
    </row>
    <row r="47" spans="1:6" x14ac:dyDescent="0.25">
      <c r="A47" t="s">
        <v>126</v>
      </c>
      <c r="B47">
        <v>6</v>
      </c>
      <c r="C47">
        <v>16</v>
      </c>
      <c r="D47" t="s">
        <v>98</v>
      </c>
      <c r="E47" s="4" t="str">
        <f t="shared" ref="E47:E53" si="7">CONCATENATE(E$40,B47,",",C47,",'",D47,"');")</f>
        <v>INSERT INTO REL_GF_PROF VALUES (6,16,'es');</v>
      </c>
    </row>
    <row r="48" spans="1:6" x14ac:dyDescent="0.25">
      <c r="A48" t="s">
        <v>126</v>
      </c>
      <c r="B48">
        <v>6</v>
      </c>
      <c r="C48">
        <v>17</v>
      </c>
      <c r="D48" t="s">
        <v>98</v>
      </c>
      <c r="E48" s="4" t="str">
        <f t="shared" si="7"/>
        <v>INSERT INTO REL_GF_PROF VALUES (6,17,'es');</v>
      </c>
    </row>
    <row r="49" spans="1:5" x14ac:dyDescent="0.25">
      <c r="A49" t="s">
        <v>126</v>
      </c>
      <c r="B49">
        <v>6</v>
      </c>
      <c r="C49">
        <v>18</v>
      </c>
      <c r="D49" t="s">
        <v>98</v>
      </c>
      <c r="E49" s="4" t="str">
        <f t="shared" si="7"/>
        <v>INSERT INTO REL_GF_PROF VALUES (6,18,'es');</v>
      </c>
    </row>
    <row r="50" spans="1:5" x14ac:dyDescent="0.25">
      <c r="A50" t="s">
        <v>126</v>
      </c>
      <c r="B50">
        <v>6</v>
      </c>
      <c r="C50">
        <v>19</v>
      </c>
      <c r="D50" t="s">
        <v>98</v>
      </c>
      <c r="E50" s="4" t="str">
        <f t="shared" si="7"/>
        <v>INSERT INTO REL_GF_PROF VALUES (6,19,'es');</v>
      </c>
    </row>
    <row r="51" spans="1:5" x14ac:dyDescent="0.25">
      <c r="A51" t="s">
        <v>126</v>
      </c>
      <c r="B51">
        <v>6</v>
      </c>
      <c r="C51">
        <v>20</v>
      </c>
      <c r="D51" t="s">
        <v>98</v>
      </c>
      <c r="E51" s="4" t="str">
        <f t="shared" si="7"/>
        <v>INSERT INTO REL_GF_PROF VALUES (6,20,'es');</v>
      </c>
    </row>
    <row r="52" spans="1:5" x14ac:dyDescent="0.25">
      <c r="A52" t="s">
        <v>126</v>
      </c>
      <c r="B52">
        <v>6</v>
      </c>
      <c r="C52">
        <v>21</v>
      </c>
      <c r="D52" t="s">
        <v>98</v>
      </c>
      <c r="E52" s="4" t="str">
        <f t="shared" si="7"/>
        <v>INSERT INTO REL_GF_PROF VALUES (6,21,'es');</v>
      </c>
    </row>
    <row r="53" spans="1:5" x14ac:dyDescent="0.25">
      <c r="A53" t="s">
        <v>126</v>
      </c>
      <c r="B53">
        <v>6</v>
      </c>
      <c r="C53">
        <v>22</v>
      </c>
      <c r="D53" t="s">
        <v>98</v>
      </c>
      <c r="E53" s="4" t="str">
        <f t="shared" si="7"/>
        <v>INSERT INTO REL_GF_PROF VALUES (6,22,'es');</v>
      </c>
    </row>
    <row r="54" spans="1:5" x14ac:dyDescent="0.25">
      <c r="A54" t="s">
        <v>128</v>
      </c>
      <c r="B54">
        <v>1</v>
      </c>
      <c r="C54">
        <v>2</v>
      </c>
      <c r="D54" t="s">
        <v>98</v>
      </c>
      <c r="E54" s="4" t="str">
        <f t="shared" ref="E54:E57" si="8">CONCATENATE(E$40,B54,",",C54,",'",D54,"');")</f>
        <v>INSERT INTO REL_GF_PROF VALUES (1,2,'es');</v>
      </c>
    </row>
    <row r="55" spans="1:5" x14ac:dyDescent="0.25">
      <c r="A55" t="s">
        <v>128</v>
      </c>
      <c r="B55">
        <v>1</v>
      </c>
      <c r="C55">
        <v>7</v>
      </c>
      <c r="D55" t="s">
        <v>98</v>
      </c>
      <c r="E55" s="4" t="str">
        <f t="shared" si="8"/>
        <v>INSERT INTO REL_GF_PROF VALUES (1,7,'es');</v>
      </c>
    </row>
    <row r="56" spans="1:5" x14ac:dyDescent="0.25">
      <c r="A56" t="s">
        <v>128</v>
      </c>
      <c r="B56">
        <v>1</v>
      </c>
      <c r="C56">
        <v>10</v>
      </c>
      <c r="D56" t="s">
        <v>98</v>
      </c>
      <c r="E56" s="4" t="str">
        <f t="shared" si="8"/>
        <v>INSERT INTO REL_GF_PROF VALUES (1,10,'es');</v>
      </c>
    </row>
    <row r="57" spans="1:5" x14ac:dyDescent="0.25">
      <c r="A57" t="s">
        <v>128</v>
      </c>
      <c r="B57">
        <v>1</v>
      </c>
      <c r="C57">
        <v>12</v>
      </c>
      <c r="D57" t="s">
        <v>98</v>
      </c>
      <c r="E57" s="4" t="str">
        <f t="shared" si="8"/>
        <v>INSERT INTO REL_GF_PROF VALUES (1,12,'es');</v>
      </c>
    </row>
    <row r="58" spans="1:5" x14ac:dyDescent="0.25">
      <c r="A58" t="s">
        <v>129</v>
      </c>
      <c r="B58">
        <v>5</v>
      </c>
      <c r="C58">
        <v>1</v>
      </c>
      <c r="D58" t="s">
        <v>98</v>
      </c>
      <c r="E58" s="4" t="str">
        <f t="shared" ref="E58:E59" si="9">CONCATENATE(E$40,B58,",",C58,",'",D58,"');")</f>
        <v>INSERT INTO REL_GF_PROF VALUES (5,1,'es');</v>
      </c>
    </row>
    <row r="59" spans="1:5" x14ac:dyDescent="0.25">
      <c r="A59" t="s">
        <v>129</v>
      </c>
      <c r="B59">
        <v>5</v>
      </c>
      <c r="C59">
        <v>4</v>
      </c>
      <c r="D59" t="s">
        <v>98</v>
      </c>
      <c r="E59" s="4" t="str">
        <f t="shared" si="9"/>
        <v>INSERT INTO REL_GF_PROF VALUES (5,4,'es');</v>
      </c>
    </row>
    <row r="60" spans="1:5" x14ac:dyDescent="0.25">
      <c r="A60" t="s">
        <v>117</v>
      </c>
      <c r="B60">
        <v>7</v>
      </c>
      <c r="C60">
        <v>12</v>
      </c>
      <c r="D60" t="s">
        <v>98</v>
      </c>
      <c r="E60" s="4" t="str">
        <f t="shared" ref="E60:E62" si="10">CONCATENATE(E$40,B60,",",C60,",'",D60,"');")</f>
        <v>INSERT INTO REL_GF_PROF VALUES (7,12,'es');</v>
      </c>
    </row>
    <row r="61" spans="1:5" x14ac:dyDescent="0.25">
      <c r="A61" t="s">
        <v>130</v>
      </c>
      <c r="B61">
        <v>8</v>
      </c>
      <c r="C61">
        <v>5</v>
      </c>
      <c r="D61" t="s">
        <v>98</v>
      </c>
      <c r="E61" s="4" t="str">
        <f t="shared" si="10"/>
        <v>INSERT INTO REL_GF_PROF VALUES (8,5,'es');</v>
      </c>
    </row>
    <row r="62" spans="1:5" x14ac:dyDescent="0.25">
      <c r="A62" t="s">
        <v>130</v>
      </c>
      <c r="B62">
        <v>8</v>
      </c>
      <c r="C62">
        <v>6</v>
      </c>
      <c r="D62" t="s">
        <v>98</v>
      </c>
      <c r="E62" s="4" t="str">
        <f t="shared" si="10"/>
        <v>INSERT INTO REL_GF_PROF VALUES (8,6,'es');</v>
      </c>
    </row>
    <row r="63" spans="1:5" x14ac:dyDescent="0.25">
      <c r="A63" t="s">
        <v>130</v>
      </c>
      <c r="B63">
        <v>8</v>
      </c>
      <c r="C63">
        <v>3</v>
      </c>
      <c r="D63" t="s">
        <v>98</v>
      </c>
      <c r="E63" s="4" t="str">
        <f t="shared" ref="E63:E68" si="11">CONCATENATE(E$40,B63,",",C63,",'",D63,"');")</f>
        <v>INSERT INTO REL_GF_PROF VALUES (8,3,'es');</v>
      </c>
    </row>
    <row r="64" spans="1:5" x14ac:dyDescent="0.25">
      <c r="A64" t="s">
        <v>130</v>
      </c>
      <c r="B64">
        <v>8</v>
      </c>
      <c r="C64">
        <v>8</v>
      </c>
      <c r="D64" t="s">
        <v>98</v>
      </c>
      <c r="E64" s="4" t="str">
        <f t="shared" si="11"/>
        <v>INSERT INTO REL_GF_PROF VALUES (8,8,'es');</v>
      </c>
    </row>
    <row r="65" spans="1:5" x14ac:dyDescent="0.25">
      <c r="A65" t="s">
        <v>130</v>
      </c>
      <c r="B65">
        <v>8</v>
      </c>
      <c r="C65">
        <v>9</v>
      </c>
      <c r="D65" t="s">
        <v>98</v>
      </c>
      <c r="E65" s="4" t="str">
        <f t="shared" si="11"/>
        <v>INSERT INTO REL_GF_PROF VALUES (8,9,'es');</v>
      </c>
    </row>
    <row r="66" spans="1:5" x14ac:dyDescent="0.25">
      <c r="A66" t="s">
        <v>130</v>
      </c>
      <c r="B66">
        <v>8</v>
      </c>
      <c r="C66">
        <v>11</v>
      </c>
      <c r="D66" t="s">
        <v>98</v>
      </c>
      <c r="E66" s="4" t="str">
        <f t="shared" si="11"/>
        <v>INSERT INTO REL_GF_PROF VALUES (8,11,'es');</v>
      </c>
    </row>
    <row r="67" spans="1:5" x14ac:dyDescent="0.25">
      <c r="A67" t="s">
        <v>130</v>
      </c>
      <c r="B67">
        <v>8</v>
      </c>
      <c r="C67">
        <v>23</v>
      </c>
      <c r="D67" t="s">
        <v>98</v>
      </c>
      <c r="E67" s="4" t="str">
        <f t="shared" si="11"/>
        <v>INSERT INTO REL_GF_PROF VALUES (8,23,'es');</v>
      </c>
    </row>
    <row r="68" spans="1:5" x14ac:dyDescent="0.25">
      <c r="A68" t="s">
        <v>130</v>
      </c>
      <c r="B68">
        <v>8</v>
      </c>
      <c r="C68">
        <v>24</v>
      </c>
      <c r="D68" t="s">
        <v>98</v>
      </c>
      <c r="E68" s="4" t="str">
        <f t="shared" si="11"/>
        <v>INSERT INTO REL_GF_PROF VALUES (8,24,'es');</v>
      </c>
    </row>
  </sheetData>
  <sortState xmlns:xlrd2="http://schemas.microsoft.com/office/spreadsheetml/2017/richdata2" ref="H3:H29">
    <sortCondition ref="H3"/>
  </sortState>
  <mergeCells count="2">
    <mergeCell ref="A1:C1"/>
    <mergeCell ref="A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565C-4534-4BF6-8ACC-2E341803F015}">
  <dimension ref="A1:P47"/>
  <sheetViews>
    <sheetView tabSelected="1" topLeftCell="A22" zoomScale="85" zoomScaleNormal="85" workbookViewId="0">
      <selection activeCell="G39" sqref="G39"/>
    </sheetView>
  </sheetViews>
  <sheetFormatPr baseColWidth="10" defaultRowHeight="15" x14ac:dyDescent="0.25"/>
  <cols>
    <col min="1" max="1" width="3.140625" bestFit="1" customWidth="1"/>
    <col min="2" max="2" width="16.28515625" customWidth="1"/>
    <col min="3" max="3" width="16.85546875" bestFit="1" customWidth="1"/>
    <col min="4" max="4" width="17.5703125" bestFit="1" customWidth="1"/>
    <col min="5" max="5" width="10.7109375" bestFit="1" customWidth="1"/>
    <col min="6" max="6" width="12.28515625" bestFit="1" customWidth="1"/>
    <col min="7" max="7" width="12.7109375" customWidth="1"/>
    <col min="8" max="9" width="13.140625" bestFit="1" customWidth="1"/>
    <col min="10" max="10" width="10.42578125" bestFit="1" customWidth="1"/>
    <col min="11" max="11" width="18.42578125" bestFit="1" customWidth="1"/>
    <col min="12" max="12" width="8.140625" bestFit="1" customWidth="1"/>
    <col min="13" max="13" width="8" bestFit="1" customWidth="1"/>
    <col min="14" max="14" width="6.42578125" bestFit="1" customWidth="1"/>
  </cols>
  <sheetData>
    <row r="1" spans="1:16" x14ac:dyDescent="0.25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6" x14ac:dyDescent="0.25">
      <c r="A2" t="s">
        <v>31</v>
      </c>
      <c r="B2" t="s">
        <v>144</v>
      </c>
      <c r="C2" t="s">
        <v>32</v>
      </c>
      <c r="D2" t="s">
        <v>67</v>
      </c>
      <c r="E2" t="s">
        <v>68</v>
      </c>
      <c r="F2" t="s">
        <v>145</v>
      </c>
      <c r="G2" t="s">
        <v>146</v>
      </c>
      <c r="H2" t="s">
        <v>147</v>
      </c>
      <c r="I2" t="s">
        <v>69</v>
      </c>
      <c r="J2" t="s">
        <v>70</v>
      </c>
      <c r="K2" t="s">
        <v>131</v>
      </c>
      <c r="L2" t="s">
        <v>71</v>
      </c>
      <c r="M2" t="s">
        <v>72</v>
      </c>
      <c r="N2" t="s">
        <v>99</v>
      </c>
      <c r="O2" t="s">
        <v>100</v>
      </c>
      <c r="P2" t="s">
        <v>136</v>
      </c>
    </row>
    <row r="3" spans="1:16" x14ac:dyDescent="0.25">
      <c r="A3">
        <v>1</v>
      </c>
      <c r="B3" t="s">
        <v>132</v>
      </c>
      <c r="C3" t="s">
        <v>77</v>
      </c>
      <c r="D3" t="s">
        <v>78</v>
      </c>
      <c r="E3" s="5" t="s">
        <v>153</v>
      </c>
      <c r="F3">
        <v>626924434</v>
      </c>
      <c r="G3">
        <v>935884178</v>
      </c>
      <c r="H3" s="6" t="s">
        <v>148</v>
      </c>
      <c r="I3" t="s">
        <v>79</v>
      </c>
      <c r="J3" s="3" t="s">
        <v>80</v>
      </c>
      <c r="K3" t="s">
        <v>81</v>
      </c>
      <c r="L3" t="s">
        <v>82</v>
      </c>
      <c r="M3" t="s">
        <v>83</v>
      </c>
      <c r="N3" t="s">
        <v>98</v>
      </c>
      <c r="O3">
        <v>1</v>
      </c>
      <c r="P3" t="str">
        <f>CONCATENATE(P$2,A3,",'",B3,"','",C3,"','",D3,"','",E3,"','",F3,"','",G3,"','",H3,"','",I3,"','",J3,"','",K3,"','",L3,"','",M3,"','",N3,"',",O3,");")</f>
        <v>INSERT INTO persona VALUES(1,'52198862V','JUAN JESÚS','CAMPOS PULIDO','1971-02-12','626924434','935884178','campospulido@gmail.com','C/MÚSICA 6, 2º-4ª','08191','RUBÍ','BARCELONA','ESPAÑA','es',1);</v>
      </c>
    </row>
    <row r="4" spans="1:16" x14ac:dyDescent="0.25">
      <c r="A4">
        <v>2</v>
      </c>
      <c r="B4" t="s">
        <v>92</v>
      </c>
      <c r="C4" t="s">
        <v>84</v>
      </c>
      <c r="D4" t="s">
        <v>85</v>
      </c>
      <c r="E4" s="5" t="s">
        <v>154</v>
      </c>
      <c r="F4">
        <v>636819832</v>
      </c>
      <c r="G4">
        <v>935884178</v>
      </c>
      <c r="H4" s="6" t="s">
        <v>149</v>
      </c>
      <c r="I4" t="s">
        <v>79</v>
      </c>
      <c r="J4" s="3" t="s">
        <v>80</v>
      </c>
      <c r="K4" t="s">
        <v>81</v>
      </c>
      <c r="L4" t="s">
        <v>82</v>
      </c>
      <c r="M4" t="s">
        <v>83</v>
      </c>
      <c r="N4" t="s">
        <v>98</v>
      </c>
      <c r="O4">
        <v>1</v>
      </c>
      <c r="P4" t="str">
        <f t="shared" ref="P4:P7" si="0">CONCATENATE(P$2,A4,",'",B4,"','",C4,"','",D4,"','",E4,"','",F4,"','",G4,"','",H4,"','",I4,"','",J4,"','",K4,"','",L4,"','",M4,"','",N4,"',",O4,");")</f>
        <v>INSERT INTO persona VALUES(2,'43508781A','ELISENDA','CANALS GUIMERÀ','1971-04-17','636819832','935884178','elisendacanals@hotmail.com','C/MÚSICA 6, 2º-4ª','08191','RUBÍ','BARCELONA','ESPAÑA','es',1);</v>
      </c>
    </row>
    <row r="5" spans="1:16" x14ac:dyDescent="0.25">
      <c r="A5">
        <v>3</v>
      </c>
      <c r="B5" t="s">
        <v>133</v>
      </c>
      <c r="C5" t="s">
        <v>86</v>
      </c>
      <c r="D5" t="s">
        <v>87</v>
      </c>
      <c r="E5" s="5" t="s">
        <v>155</v>
      </c>
      <c r="F5">
        <v>123456789</v>
      </c>
      <c r="H5" s="6" t="s">
        <v>150</v>
      </c>
      <c r="I5" t="s">
        <v>79</v>
      </c>
      <c r="J5" s="3" t="s">
        <v>80</v>
      </c>
      <c r="K5" t="s">
        <v>81</v>
      </c>
      <c r="L5" t="s">
        <v>82</v>
      </c>
      <c r="M5" t="s">
        <v>83</v>
      </c>
      <c r="N5" t="s">
        <v>98</v>
      </c>
      <c r="O5">
        <v>1</v>
      </c>
      <c r="P5" t="str">
        <f t="shared" si="0"/>
        <v>INSERT INTO persona VALUES(3,'47743138Z','MIQUEL','CAMPOS CANALS','2001-09-10','123456789','','miquel.campos.canals@gmail.com','C/MÚSICA 6, 2º-4ª','08191','RUBÍ','BARCELONA','ESPAÑA','es',1);</v>
      </c>
    </row>
    <row r="6" spans="1:16" x14ac:dyDescent="0.25">
      <c r="A6">
        <v>4</v>
      </c>
      <c r="B6" t="s">
        <v>134</v>
      </c>
      <c r="C6" t="s">
        <v>88</v>
      </c>
      <c r="D6" t="s">
        <v>87</v>
      </c>
      <c r="E6" s="5" t="s">
        <v>156</v>
      </c>
      <c r="F6">
        <v>123456790</v>
      </c>
      <c r="H6" s="6" t="s">
        <v>151</v>
      </c>
      <c r="I6" t="s">
        <v>79</v>
      </c>
      <c r="J6" s="3" t="s">
        <v>80</v>
      </c>
      <c r="K6" t="s">
        <v>81</v>
      </c>
      <c r="L6" t="s">
        <v>82</v>
      </c>
      <c r="M6" t="s">
        <v>83</v>
      </c>
      <c r="N6" t="s">
        <v>98</v>
      </c>
      <c r="O6">
        <v>1</v>
      </c>
      <c r="P6" t="str">
        <f t="shared" si="0"/>
        <v>INSERT INTO persona VALUES(4,'47743139S','MARTA ','CAMPOS CANALS','2003-04-17','123456790','','marta.campos.canals@gmail.com','C/MÚSICA 6, 2º-4ª','08191','RUBÍ','BARCELONA','ESPAÑA','es',1);</v>
      </c>
    </row>
    <row r="7" spans="1:16" x14ac:dyDescent="0.25">
      <c r="A7">
        <v>5</v>
      </c>
      <c r="B7" t="s">
        <v>135</v>
      </c>
      <c r="C7" t="s">
        <v>89</v>
      </c>
      <c r="D7" t="s">
        <v>87</v>
      </c>
      <c r="E7" s="5" t="s">
        <v>157</v>
      </c>
      <c r="F7">
        <v>123456791</v>
      </c>
      <c r="H7" s="6" t="s">
        <v>152</v>
      </c>
      <c r="I7" t="s">
        <v>79</v>
      </c>
      <c r="J7" s="3" t="s">
        <v>80</v>
      </c>
      <c r="K7" t="s">
        <v>81</v>
      </c>
      <c r="L7" t="s">
        <v>82</v>
      </c>
      <c r="M7" t="s">
        <v>83</v>
      </c>
      <c r="N7" t="s">
        <v>98</v>
      </c>
      <c r="O7">
        <v>1</v>
      </c>
      <c r="P7" t="str">
        <f t="shared" si="0"/>
        <v>INSERT INTO persona VALUES(5,'47743141Z','HELENA','CAMPOS CANALS','2008-07-23','123456791','','helena.campos.canals@gmail.com','C/MÚSICA 6, 2º-4ª','08191','RUBÍ','BARCELONA','ESPAÑA','es',1);</v>
      </c>
    </row>
    <row r="9" spans="1:16" x14ac:dyDescent="0.25">
      <c r="A9" s="8" t="s">
        <v>138</v>
      </c>
      <c r="B9" s="8"/>
      <c r="C9" s="8"/>
      <c r="D9" s="8"/>
    </row>
    <row r="10" spans="1:16" x14ac:dyDescent="0.25">
      <c r="A10" t="s">
        <v>31</v>
      </c>
      <c r="B10" t="s">
        <v>74</v>
      </c>
      <c r="C10" t="s">
        <v>75</v>
      </c>
      <c r="D10" t="s">
        <v>137</v>
      </c>
    </row>
    <row r="11" spans="1:16" x14ac:dyDescent="0.25">
      <c r="A11">
        <v>1</v>
      </c>
      <c r="B11">
        <v>2</v>
      </c>
      <c r="C11">
        <v>24</v>
      </c>
      <c r="D11" t="str">
        <f>CONCATENATE(D$10,A11,",",B11,",",C11,");")</f>
        <v>INSERT INTO professional VALUES(1,2,24);</v>
      </c>
    </row>
    <row r="13" spans="1:16" x14ac:dyDescent="0.25">
      <c r="A13" s="8" t="s">
        <v>76</v>
      </c>
      <c r="B13" s="8"/>
      <c r="H13" s="7"/>
    </row>
    <row r="14" spans="1:16" x14ac:dyDescent="0.25">
      <c r="B14" t="s">
        <v>74</v>
      </c>
      <c r="C14" t="s">
        <v>139</v>
      </c>
    </row>
    <row r="15" spans="1:16" x14ac:dyDescent="0.25">
      <c r="B15">
        <v>1</v>
      </c>
      <c r="C15" t="str">
        <f>CONCATENATE(C$14,B15,");")</f>
        <v>INSERT INTO client VALUES(1);</v>
      </c>
    </row>
    <row r="16" spans="1:16" x14ac:dyDescent="0.25">
      <c r="B16">
        <v>2</v>
      </c>
      <c r="C16" t="str">
        <f t="shared" ref="C16:C19" si="1">CONCATENATE(C$14,B16,");")</f>
        <v>INSERT INTO client VALUES(2);</v>
      </c>
    </row>
    <row r="17" spans="1:7" x14ac:dyDescent="0.25">
      <c r="B17">
        <v>3</v>
      </c>
      <c r="C17" t="str">
        <f t="shared" si="1"/>
        <v>INSERT INTO client VALUES(3);</v>
      </c>
    </row>
    <row r="18" spans="1:7" x14ac:dyDescent="0.25">
      <c r="B18">
        <v>4</v>
      </c>
      <c r="C18" t="str">
        <f t="shared" si="1"/>
        <v>INSERT INTO client VALUES(4);</v>
      </c>
    </row>
    <row r="19" spans="1:7" x14ac:dyDescent="0.25">
      <c r="B19">
        <v>5</v>
      </c>
      <c r="C19" t="str">
        <f t="shared" si="1"/>
        <v>INSERT INTO client VALUES(5);</v>
      </c>
    </row>
    <row r="21" spans="1:7" x14ac:dyDescent="0.25">
      <c r="A21" s="9" t="s">
        <v>90</v>
      </c>
      <c r="B21" s="9"/>
      <c r="C21" s="9"/>
      <c r="D21" s="9"/>
      <c r="E21" s="9"/>
    </row>
    <row r="22" spans="1:7" x14ac:dyDescent="0.25">
      <c r="A22" s="3" t="s">
        <v>31</v>
      </c>
      <c r="B22" t="s">
        <v>32</v>
      </c>
      <c r="C22" t="s">
        <v>33</v>
      </c>
      <c r="D22" t="s">
        <v>93</v>
      </c>
      <c r="E22" t="s">
        <v>94</v>
      </c>
      <c r="G22" t="s">
        <v>140</v>
      </c>
    </row>
    <row r="23" spans="1:7" x14ac:dyDescent="0.25">
      <c r="A23">
        <v>1</v>
      </c>
      <c r="B23" t="s">
        <v>141</v>
      </c>
      <c r="C23" t="s">
        <v>142</v>
      </c>
      <c r="D23">
        <v>1</v>
      </c>
      <c r="E23">
        <v>2</v>
      </c>
      <c r="G23" t="str">
        <f>CONCATENATE(G$22,A23,",'",B23,"','",C23,"',",D23,",",E23,");")</f>
        <v>INSERT INTO grup VALUES(1,'GRUP EXCURSIONISTA RUBÍ','Descripció del grup excursionista de Rubí',1,2);</v>
      </c>
    </row>
    <row r="26" spans="1:7" x14ac:dyDescent="0.25">
      <c r="A26" s="8" t="s">
        <v>95</v>
      </c>
      <c r="B26" s="8"/>
      <c r="C26" s="8"/>
    </row>
    <row r="27" spans="1:7" x14ac:dyDescent="0.25">
      <c r="A27" t="s">
        <v>91</v>
      </c>
      <c r="B27" t="s">
        <v>96</v>
      </c>
      <c r="C27" t="s">
        <v>143</v>
      </c>
    </row>
    <row r="28" spans="1:7" x14ac:dyDescent="0.25">
      <c r="A28">
        <v>1</v>
      </c>
      <c r="B28">
        <v>3</v>
      </c>
      <c r="C28" t="str">
        <f>CONCATENATE(C$27,A28,",",B28,");")</f>
        <v>INSERT INTO REL_AGE_SER_GRU VALUES(1,3);</v>
      </c>
    </row>
    <row r="29" spans="1:7" x14ac:dyDescent="0.25">
      <c r="A29">
        <v>1</v>
      </c>
      <c r="B29">
        <v>4</v>
      </c>
      <c r="C29" t="str">
        <f t="shared" ref="C29:C30" si="2">CONCATENATE(C$14,A29,",",B29,");")</f>
        <v>INSERT INTO client VALUES(1,4);</v>
      </c>
    </row>
    <row r="30" spans="1:7" x14ac:dyDescent="0.25">
      <c r="A30">
        <v>1</v>
      </c>
      <c r="B30">
        <v>5</v>
      </c>
      <c r="C30" t="str">
        <f t="shared" si="2"/>
        <v>INSERT INTO client VALUES(1,5);</v>
      </c>
    </row>
    <row r="33" spans="2:4" x14ac:dyDescent="0.25">
      <c r="B33" t="s">
        <v>158</v>
      </c>
    </row>
    <row r="34" spans="2:4" x14ac:dyDescent="0.25">
      <c r="B34" t="s">
        <v>159</v>
      </c>
      <c r="C34" t="s">
        <v>106</v>
      </c>
      <c r="D34" t="s">
        <v>160</v>
      </c>
    </row>
    <row r="35" spans="2:4" x14ac:dyDescent="0.25">
      <c r="B35">
        <v>1</v>
      </c>
      <c r="C35">
        <v>4</v>
      </c>
      <c r="D35" t="str">
        <f>CONCATENATE(D$34,B35,",",C35,");")</f>
        <v>INSERT INTO REL_SERV_PROF VALUES(1,4);</v>
      </c>
    </row>
    <row r="36" spans="2:4" x14ac:dyDescent="0.25">
      <c r="B36">
        <v>1</v>
      </c>
      <c r="C36">
        <v>5</v>
      </c>
      <c r="D36" t="str">
        <f t="shared" ref="D36:D40" si="3">CONCATENATE(D$34,B36,",",C36,");")</f>
        <v>INSERT INTO REL_SERV_PROF VALUES(1,5);</v>
      </c>
    </row>
    <row r="37" spans="2:4" x14ac:dyDescent="0.25">
      <c r="B37">
        <v>1</v>
      </c>
      <c r="C37">
        <v>6</v>
      </c>
      <c r="D37" t="str">
        <f t="shared" si="3"/>
        <v>INSERT INTO REL_SERV_PROF VALUES(1,6);</v>
      </c>
    </row>
    <row r="38" spans="2:4" x14ac:dyDescent="0.25">
      <c r="B38">
        <v>1</v>
      </c>
      <c r="C38">
        <v>7</v>
      </c>
      <c r="D38" t="str">
        <f t="shared" si="3"/>
        <v>INSERT INTO REL_SERV_PROF VALUES(1,7);</v>
      </c>
    </row>
    <row r="39" spans="2:4" x14ac:dyDescent="0.25">
      <c r="B39">
        <v>1</v>
      </c>
      <c r="C39">
        <v>8</v>
      </c>
      <c r="D39" t="str">
        <f t="shared" si="3"/>
        <v>INSERT INTO REL_SERV_PROF VALUES(1,8);</v>
      </c>
    </row>
    <row r="40" spans="2:4" x14ac:dyDescent="0.25">
      <c r="B40">
        <v>1</v>
      </c>
      <c r="C40">
        <v>9</v>
      </c>
      <c r="D40" t="str">
        <f t="shared" si="3"/>
        <v>INSERT INTO REL_SERV_PROF VALUES(1,9);</v>
      </c>
    </row>
    <row r="41" spans="2:4" x14ac:dyDescent="0.25">
      <c r="C41" s="10" t="s">
        <v>106</v>
      </c>
      <c r="D41" s="10"/>
    </row>
    <row r="42" spans="2:4" x14ac:dyDescent="0.25">
      <c r="C42" s="10">
        <v>4</v>
      </c>
      <c r="D42" s="10" t="s">
        <v>19</v>
      </c>
    </row>
    <row r="43" spans="2:4" x14ac:dyDescent="0.25">
      <c r="C43" s="10">
        <v>5</v>
      </c>
      <c r="D43" s="10" t="s">
        <v>119</v>
      </c>
    </row>
    <row r="44" spans="2:4" x14ac:dyDescent="0.25">
      <c r="C44" s="10">
        <v>6</v>
      </c>
      <c r="D44" s="10" t="s">
        <v>18</v>
      </c>
    </row>
    <row r="45" spans="2:4" x14ac:dyDescent="0.25">
      <c r="C45" s="10">
        <v>7</v>
      </c>
      <c r="D45" s="10" t="s">
        <v>20</v>
      </c>
    </row>
    <row r="46" spans="2:4" x14ac:dyDescent="0.25">
      <c r="C46" s="10">
        <v>8</v>
      </c>
      <c r="D46" s="10" t="s">
        <v>5</v>
      </c>
    </row>
    <row r="47" spans="2:4" x14ac:dyDescent="0.25">
      <c r="C47" s="10">
        <v>9</v>
      </c>
      <c r="D47" s="10" t="s">
        <v>112</v>
      </c>
    </row>
  </sheetData>
  <mergeCells count="5">
    <mergeCell ref="A1:K1"/>
    <mergeCell ref="A13:B13"/>
    <mergeCell ref="A9:D9"/>
    <mergeCell ref="A21:E21"/>
    <mergeCell ref="A26:C26"/>
  </mergeCells>
  <hyperlinks>
    <hyperlink ref="H3" r:id="rId1" xr:uid="{8E40F337-2BBC-4EB5-9829-2BD903D6EDFC}"/>
    <hyperlink ref="H4" r:id="rId2" xr:uid="{56100478-AB52-4BE7-86B4-3EE291FD431B}"/>
    <hyperlink ref="H5" r:id="rId3" xr:uid="{19105949-EE4D-4C8E-96A1-A98071F97465}"/>
    <hyperlink ref="H6" r:id="rId4" xr:uid="{3760F719-C071-4244-BFE0-3C5A8CADC43F}"/>
    <hyperlink ref="H7" r:id="rId5" xr:uid="{469730EC-3737-4DD0-8613-1338496AA521}"/>
  </hyperlinks>
  <pageMargins left="0.7" right="0.7" top="0.75" bottom="0.75" header="0.3" footer="0.3"/>
  <pageSetup paperSize="9" orientation="portrait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SERVEIS</vt:lpstr>
      <vt:lpstr>PROFESSIONS</vt:lpstr>
      <vt:lpstr>PERSONES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Juanje</dc:creator>
  <cp:lastModifiedBy>Juanje</cp:lastModifiedBy>
  <dcterms:created xsi:type="dcterms:W3CDTF">2021-02-11T19:25:09Z</dcterms:created>
  <dcterms:modified xsi:type="dcterms:W3CDTF">2021-02-15T13:25:59Z</dcterms:modified>
</cp:coreProperties>
</file>